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Begroting 2015" sheetId="1" r:id="rId1"/>
    <sheet name="Kredieten productgroepen functi" sheetId="3" r:id="rId2"/>
    <sheet name="Productgroepen hoofdfuncties" sheetId="4" r:id="rId3"/>
    <sheet name="Kostensoorten" sheetId="2" r:id="rId4"/>
  </sheets>
  <definedNames>
    <definedName name="_xlnm._FilterDatabase" localSheetId="0" hidden="1">'Begroting 2015'!$A$1:$AV$663</definedName>
  </definedNames>
  <calcPr calcId="145621" iterateDelta="1E-4"/>
</workbook>
</file>

<file path=xl/calcChain.xml><?xml version="1.0" encoding="utf-8"?>
<calcChain xmlns="http://schemas.openxmlformats.org/spreadsheetml/2006/main">
  <c r="F1428" i="3" l="1"/>
  <c r="H1428" i="3" s="1"/>
  <c r="I1428" i="3" s="1"/>
  <c r="G1428" i="3"/>
  <c r="L1428" i="3"/>
  <c r="M1428" i="3" s="1"/>
  <c r="F1429" i="3"/>
  <c r="F1430" i="3" s="1"/>
  <c r="G1429" i="3"/>
  <c r="H1429" i="3"/>
  <c r="I1429" i="3" s="1"/>
  <c r="J1429" i="3"/>
  <c r="K1429" i="3" s="1"/>
  <c r="L1429" i="3"/>
  <c r="M1429" i="3" s="1"/>
  <c r="G1430" i="3"/>
  <c r="G1431" i="3"/>
  <c r="F1432" i="3"/>
  <c r="H1432" i="3" s="1"/>
  <c r="I1432" i="3" s="1"/>
  <c r="G1432" i="3"/>
  <c r="G1433" i="3" s="1"/>
  <c r="G1434" i="3" s="1"/>
  <c r="G1435" i="3" s="1"/>
  <c r="L1432" i="3"/>
  <c r="M1432" i="3" s="1"/>
  <c r="L1430" i="3" l="1"/>
  <c r="M1430" i="3" s="1"/>
  <c r="H1430" i="3"/>
  <c r="I1430" i="3" s="1"/>
  <c r="F1431" i="3"/>
  <c r="J1430" i="3"/>
  <c r="K1430" i="3" s="1"/>
  <c r="F1433" i="3"/>
  <c r="J1432" i="3"/>
  <c r="K1432" i="3" s="1"/>
  <c r="J1428" i="3"/>
  <c r="K1428" i="3" s="1"/>
  <c r="F7" i="3"/>
  <c r="G7" i="3"/>
  <c r="G8" i="3" s="1"/>
  <c r="G9" i="3" s="1"/>
  <c r="G10" i="3" s="1"/>
  <c r="G11" i="3" s="1"/>
  <c r="G12" i="3" s="1"/>
  <c r="F13" i="3"/>
  <c r="F14" i="3" s="1"/>
  <c r="G13" i="3"/>
  <c r="G14" i="3" s="1"/>
  <c r="G15" i="3" s="1"/>
  <c r="G16" i="3" s="1"/>
  <c r="G17" i="3" s="1"/>
  <c r="G18" i="3" s="1"/>
  <c r="G19" i="3" s="1"/>
  <c r="G20" i="3" s="1"/>
  <c r="G21" i="3" s="1"/>
  <c r="F22" i="3"/>
  <c r="G22" i="3"/>
  <c r="F23" i="3"/>
  <c r="G23" i="3"/>
  <c r="G24" i="3" s="1"/>
  <c r="G25" i="3" s="1"/>
  <c r="G26" i="3" s="1"/>
  <c r="G27" i="3" s="1"/>
  <c r="G28" i="3" s="1"/>
  <c r="G29" i="3" s="1"/>
  <c r="G30" i="3" s="1"/>
  <c r="F24" i="3"/>
  <c r="F31" i="3"/>
  <c r="G31" i="3"/>
  <c r="G32" i="3" s="1"/>
  <c r="G33" i="3" s="1"/>
  <c r="G34" i="3" s="1"/>
  <c r="F35" i="3"/>
  <c r="G35" i="3"/>
  <c r="F36" i="3"/>
  <c r="G36" i="3"/>
  <c r="F37" i="3"/>
  <c r="G37" i="3"/>
  <c r="F38" i="3"/>
  <c r="G38" i="3"/>
  <c r="F39" i="3"/>
  <c r="G39" i="3"/>
  <c r="F40" i="3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F60" i="3"/>
  <c r="G60" i="3"/>
  <c r="G61" i="3" s="1"/>
  <c r="F62" i="3"/>
  <c r="G62" i="3"/>
  <c r="G63" i="3" s="1"/>
  <c r="G64" i="3" s="1"/>
  <c r="G65" i="3" s="1"/>
  <c r="G66" i="3" s="1"/>
  <c r="G67" i="3" s="1"/>
  <c r="F68" i="3"/>
  <c r="G68" i="3"/>
  <c r="F69" i="3"/>
  <c r="G69" i="3"/>
  <c r="F70" i="3"/>
  <c r="G70" i="3"/>
  <c r="G71" i="3" s="1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F80" i="3" s="1"/>
  <c r="G79" i="3"/>
  <c r="G80" i="3" s="1"/>
  <c r="G81" i="3" s="1"/>
  <c r="G82" i="3" s="1"/>
  <c r="G83" i="3" s="1"/>
  <c r="G84" i="3" s="1"/>
  <c r="G85" i="3" s="1"/>
  <c r="F86" i="3"/>
  <c r="G86" i="3"/>
  <c r="G87" i="3" s="1"/>
  <c r="F88" i="3"/>
  <c r="G88" i="3"/>
  <c r="F89" i="3"/>
  <c r="G89" i="3"/>
  <c r="F90" i="3"/>
  <c r="G90" i="3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F136" i="3"/>
  <c r="G136" i="3"/>
  <c r="F137" i="3"/>
  <c r="G137" i="3"/>
  <c r="F138" i="3"/>
  <c r="G138" i="3"/>
  <c r="F139" i="3"/>
  <c r="G139" i="3"/>
  <c r="G140" i="3" s="1"/>
  <c r="G141" i="3" s="1"/>
  <c r="G142" i="3" s="1"/>
  <c r="G143" i="3" s="1"/>
  <c r="G144" i="3" s="1"/>
  <c r="G145" i="3" s="1"/>
  <c r="G146" i="3" s="1"/>
  <c r="G147" i="3" s="1"/>
  <c r="F148" i="3"/>
  <c r="G148" i="3"/>
  <c r="F149" i="3"/>
  <c r="G149" i="3"/>
  <c r="F150" i="3"/>
  <c r="G150" i="3"/>
  <c r="F151" i="3"/>
  <c r="G151" i="3"/>
  <c r="F152" i="3"/>
  <c r="G152" i="3"/>
  <c r="F153" i="3"/>
  <c r="F154" i="3" s="1"/>
  <c r="G153" i="3"/>
  <c r="G154" i="3" s="1"/>
  <c r="G155" i="3" s="1"/>
  <c r="F156" i="3"/>
  <c r="G156" i="3"/>
  <c r="F157" i="3"/>
  <c r="G157" i="3"/>
  <c r="F158" i="3"/>
  <c r="G158" i="3"/>
  <c r="F159" i="3"/>
  <c r="G159" i="3"/>
  <c r="F160" i="3"/>
  <c r="G160" i="3"/>
  <c r="G161" i="3" s="1"/>
  <c r="G162" i="3" s="1"/>
  <c r="G163" i="3" s="1"/>
  <c r="G164" i="3" s="1"/>
  <c r="G165" i="3" s="1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G173" i="3" s="1"/>
  <c r="F174" i="3"/>
  <c r="G174" i="3"/>
  <c r="G175" i="3" s="1"/>
  <c r="G176" i="3" s="1"/>
  <c r="F177" i="3"/>
  <c r="G177" i="3"/>
  <c r="F178" i="3"/>
  <c r="G178" i="3"/>
  <c r="F179" i="3"/>
  <c r="G179" i="3"/>
  <c r="F180" i="3"/>
  <c r="G180" i="3"/>
  <c r="F181" i="3"/>
  <c r="F182" i="3" s="1"/>
  <c r="G181" i="3"/>
  <c r="G182" i="3"/>
  <c r="G183" i="3" s="1"/>
  <c r="F184" i="3"/>
  <c r="G184" i="3"/>
  <c r="F185" i="3"/>
  <c r="G185" i="3"/>
  <c r="G186" i="3" s="1"/>
  <c r="G187" i="3" s="1"/>
  <c r="G188" i="3" s="1"/>
  <c r="G189" i="3" s="1"/>
  <c r="G190" i="3" s="1"/>
  <c r="G191" i="3" s="1"/>
  <c r="G192" i="3" s="1"/>
  <c r="F193" i="3"/>
  <c r="G193" i="3"/>
  <c r="F194" i="3"/>
  <c r="G194" i="3"/>
  <c r="F195" i="3"/>
  <c r="G195" i="3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F209" i="3"/>
  <c r="G209" i="3"/>
  <c r="G210" i="3" s="1"/>
  <c r="G211" i="3" s="1"/>
  <c r="G212" i="3" s="1"/>
  <c r="F213" i="3"/>
  <c r="G213" i="3"/>
  <c r="F214" i="3"/>
  <c r="G214" i="3"/>
  <c r="F215" i="3"/>
  <c r="F216" i="3" s="1"/>
  <c r="G215" i="3"/>
  <c r="G216" i="3" s="1"/>
  <c r="G217" i="3" s="1"/>
  <c r="G218" i="3" s="1"/>
  <c r="F219" i="3"/>
  <c r="G219" i="3"/>
  <c r="F220" i="3"/>
  <c r="G220" i="3"/>
  <c r="G221" i="3" s="1"/>
  <c r="G222" i="3" s="1"/>
  <c r="G223" i="3" s="1"/>
  <c r="F224" i="3"/>
  <c r="G224" i="3"/>
  <c r="F225" i="3"/>
  <c r="G225" i="3"/>
  <c r="F226" i="3"/>
  <c r="G226" i="3"/>
  <c r="F227" i="3"/>
  <c r="G227" i="3"/>
  <c r="F228" i="3"/>
  <c r="G228" i="3"/>
  <c r="F229" i="3"/>
  <c r="G229" i="3"/>
  <c r="G230" i="3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F241" i="3"/>
  <c r="F242" i="3" s="1"/>
  <c r="G241" i="3"/>
  <c r="G242" i="3" s="1"/>
  <c r="G243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G262" i="3" s="1"/>
  <c r="F263" i="3"/>
  <c r="G263" i="3"/>
  <c r="F264" i="3"/>
  <c r="G264" i="3"/>
  <c r="G265" i="3" s="1"/>
  <c r="G266" i="3" s="1"/>
  <c r="F267" i="3"/>
  <c r="G267" i="3"/>
  <c r="F268" i="3"/>
  <c r="G268" i="3"/>
  <c r="F269" i="3"/>
  <c r="G269" i="3"/>
  <c r="F270" i="3"/>
  <c r="G270" i="3"/>
  <c r="F271" i="3"/>
  <c r="G271" i="3"/>
  <c r="F272" i="3"/>
  <c r="G272" i="3"/>
  <c r="G273" i="3" s="1"/>
  <c r="F274" i="3"/>
  <c r="G274" i="3"/>
  <c r="F275" i="3"/>
  <c r="G275" i="3"/>
  <c r="F276" i="3"/>
  <c r="G276" i="3"/>
  <c r="F277" i="3"/>
  <c r="G277" i="3"/>
  <c r="F278" i="3"/>
  <c r="G278" i="3"/>
  <c r="G279" i="3"/>
  <c r="G280" i="3" s="1"/>
  <c r="G281" i="3" s="1"/>
  <c r="F282" i="3"/>
  <c r="G282" i="3"/>
  <c r="G283" i="3" s="1"/>
  <c r="G284" i="3" s="1"/>
  <c r="F285" i="3"/>
  <c r="G285" i="3"/>
  <c r="F286" i="3"/>
  <c r="G286" i="3"/>
  <c r="F287" i="3"/>
  <c r="G287" i="3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F322" i="3"/>
  <c r="G322" i="3"/>
  <c r="G323" i="3" s="1"/>
  <c r="G324" i="3" s="1"/>
  <c r="G325" i="3" s="1"/>
  <c r="G326" i="3" s="1"/>
  <c r="G327" i="3" s="1"/>
  <c r="G328" i="3" s="1"/>
  <c r="G329" i="3" s="1"/>
  <c r="G330" i="3" s="1"/>
  <c r="G331" i="3" s="1"/>
  <c r="F332" i="3"/>
  <c r="G332" i="3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F346" i="3"/>
  <c r="G346" i="3"/>
  <c r="F347" i="3"/>
  <c r="G347" i="3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F385" i="3"/>
  <c r="G385" i="3"/>
  <c r="G386" i="3" s="1"/>
  <c r="F387" i="3"/>
  <c r="G387" i="3"/>
  <c r="F388" i="3"/>
  <c r="G388" i="3"/>
  <c r="F389" i="3"/>
  <c r="G389" i="3"/>
  <c r="F390" i="3"/>
  <c r="F391" i="3" s="1"/>
  <c r="G390" i="3"/>
  <c r="G391" i="3" s="1"/>
  <c r="F392" i="3"/>
  <c r="F393" i="3" s="1"/>
  <c r="G392" i="3"/>
  <c r="G393" i="3" s="1"/>
  <c r="G394" i="3" s="1"/>
  <c r="G395" i="3" s="1"/>
  <c r="F396" i="3"/>
  <c r="F397" i="3" s="1"/>
  <c r="G396" i="3"/>
  <c r="G397" i="3" s="1"/>
  <c r="F398" i="3"/>
  <c r="G398" i="3"/>
  <c r="G399" i="3" s="1"/>
  <c r="F400" i="3"/>
  <c r="G400" i="3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F411" i="3"/>
  <c r="G411" i="3"/>
  <c r="G412" i="3" s="1"/>
  <c r="G413" i="3" s="1"/>
  <c r="G414" i="3" s="1"/>
  <c r="G415" i="3" s="1"/>
  <c r="F416" i="3"/>
  <c r="F417" i="3" s="1"/>
  <c r="G416" i="3"/>
  <c r="G417" i="3" s="1"/>
  <c r="F418" i="3"/>
  <c r="G418" i="3"/>
  <c r="G419" i="3" s="1"/>
  <c r="G420" i="3" s="1"/>
  <c r="G421" i="3" s="1"/>
  <c r="F422" i="3"/>
  <c r="G422" i="3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F488" i="3"/>
  <c r="F489" i="3" s="1"/>
  <c r="G488" i="3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F534" i="3"/>
  <c r="F535" i="3" s="1"/>
  <c r="G534" i="3"/>
  <c r="G535" i="3" s="1"/>
  <c r="F536" i="3"/>
  <c r="G536" i="3"/>
  <c r="G537" i="3" s="1"/>
  <c r="F537" i="3"/>
  <c r="F538" i="3"/>
  <c r="F539" i="3" s="1"/>
  <c r="G538" i="3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F552" i="3"/>
  <c r="G552" i="3"/>
  <c r="F553" i="3"/>
  <c r="G553" i="3"/>
  <c r="F554" i="3"/>
  <c r="G554" i="3"/>
  <c r="G555" i="3" s="1"/>
  <c r="G556" i="3" s="1"/>
  <c r="G557" i="3" s="1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F565" i="3" s="1"/>
  <c r="G564" i="3"/>
  <c r="G565" i="3" s="1"/>
  <c r="G566" i="3" s="1"/>
  <c r="G567" i="3" s="1"/>
  <c r="G568" i="3" s="1"/>
  <c r="G569" i="3" s="1"/>
  <c r="G570" i="3" s="1"/>
  <c r="F571" i="3"/>
  <c r="G571" i="3"/>
  <c r="F572" i="3"/>
  <c r="G572" i="3"/>
  <c r="F573" i="3"/>
  <c r="G573" i="3"/>
  <c r="F574" i="3"/>
  <c r="G574" i="3"/>
  <c r="G575" i="3" s="1"/>
  <c r="G576" i="3" s="1"/>
  <c r="G577" i="3" s="1"/>
  <c r="F578" i="3"/>
  <c r="F579" i="3" s="1"/>
  <c r="G578" i="3"/>
  <c r="G579" i="3" s="1"/>
  <c r="G580" i="3" s="1"/>
  <c r="G581" i="3" s="1"/>
  <c r="F582" i="3"/>
  <c r="G582" i="3"/>
  <c r="G583" i="3" s="1"/>
  <c r="G584" i="3" s="1"/>
  <c r="G585" i="3" s="1"/>
  <c r="G586" i="3" s="1"/>
  <c r="F583" i="3"/>
  <c r="F587" i="3"/>
  <c r="G587" i="3"/>
  <c r="G588" i="3" s="1"/>
  <c r="G589" i="3"/>
  <c r="G590" i="3" s="1"/>
  <c r="G591" i="3" s="1"/>
  <c r="G592" i="3" s="1"/>
  <c r="F593" i="3"/>
  <c r="G593" i="3"/>
  <c r="G594" i="3" s="1"/>
  <c r="G595" i="3" s="1"/>
  <c r="G596" i="3" s="1"/>
  <c r="F597" i="3"/>
  <c r="G597" i="3"/>
  <c r="F598" i="3"/>
  <c r="G598" i="3"/>
  <c r="G599" i="3" s="1"/>
  <c r="G600" i="3" s="1"/>
  <c r="F601" i="3"/>
  <c r="G601" i="3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F681" i="3"/>
  <c r="G681" i="3"/>
  <c r="G682" i="3" s="1"/>
  <c r="G683" i="3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F711" i="3"/>
  <c r="G711" i="3"/>
  <c r="G712" i="3" s="1"/>
  <c r="G713" i="3" s="1"/>
  <c r="G714" i="3" s="1"/>
  <c r="G715" i="3" s="1"/>
  <c r="F716" i="3"/>
  <c r="G716" i="3"/>
  <c r="G717" i="3" s="1"/>
  <c r="G718" i="3" s="1"/>
  <c r="G719" i="3" s="1"/>
  <c r="G720" i="3" s="1"/>
  <c r="G721" i="3" s="1"/>
  <c r="G722" i="3" s="1"/>
  <c r="G723" i="3" s="1"/>
  <c r="G724" i="3" s="1"/>
  <c r="G725" i="3" s="1"/>
  <c r="F726" i="3"/>
  <c r="G726" i="3"/>
  <c r="F727" i="3"/>
  <c r="G727" i="3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G775" i="3" s="1"/>
  <c r="G776" i="3" s="1"/>
  <c r="G777" i="3" s="1"/>
  <c r="G778" i="3" s="1"/>
  <c r="G779" i="3" s="1"/>
  <c r="G780" i="3" s="1"/>
  <c r="F781" i="3"/>
  <c r="G781" i="3"/>
  <c r="G782" i="3" s="1"/>
  <c r="G783" i="3" s="1"/>
  <c r="G784" i="3" s="1"/>
  <c r="G785" i="3" s="1"/>
  <c r="G786" i="3" s="1"/>
  <c r="G787" i="3" s="1"/>
  <c r="G788" i="3" s="1"/>
  <c r="F782" i="3"/>
  <c r="F789" i="3"/>
  <c r="F790" i="3" s="1"/>
  <c r="G789" i="3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F806" i="3"/>
  <c r="G806" i="3"/>
  <c r="G807" i="3" s="1"/>
  <c r="F808" i="3"/>
  <c r="G808" i="3"/>
  <c r="F809" i="3"/>
  <c r="F810" i="3" s="1"/>
  <c r="G809" i="3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F919" i="3"/>
  <c r="G919" i="3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F947" i="3"/>
  <c r="G947" i="3"/>
  <c r="G948" i="3" s="1"/>
  <c r="F949" i="3"/>
  <c r="G949" i="3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F977" i="3"/>
  <c r="G977" i="3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F1017" i="3"/>
  <c r="G1017" i="3"/>
  <c r="F1018" i="3"/>
  <c r="G1018" i="3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F1045" i="3"/>
  <c r="F1046" i="3" s="1"/>
  <c r="G1045" i="3"/>
  <c r="G1046" i="3" s="1"/>
  <c r="F1047" i="3"/>
  <c r="G1047" i="3"/>
  <c r="F1048" i="3"/>
  <c r="G1048" i="3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F1059" i="3"/>
  <c r="G1059" i="3"/>
  <c r="F1060" i="3"/>
  <c r="G1060" i="3"/>
  <c r="G1061" i="3" s="1"/>
  <c r="F1062" i="3"/>
  <c r="G1062" i="3"/>
  <c r="F1063" i="3"/>
  <c r="G1063" i="3"/>
  <c r="F1064" i="3"/>
  <c r="G1064" i="3"/>
  <c r="F1065" i="3"/>
  <c r="G1065" i="3"/>
  <c r="F1066" i="3"/>
  <c r="G1066" i="3"/>
  <c r="G1067" i="3" s="1"/>
  <c r="F1068" i="3"/>
  <c r="G1068" i="3"/>
  <c r="F1069" i="3"/>
  <c r="G1069" i="3"/>
  <c r="F1070" i="3"/>
  <c r="G1070" i="3"/>
  <c r="F1071" i="3"/>
  <c r="G1071" i="3"/>
  <c r="G1072" i="3" s="1"/>
  <c r="G1073" i="3" s="1"/>
  <c r="F1074" i="3"/>
  <c r="G1074" i="3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F1119" i="3"/>
  <c r="G1119" i="3"/>
  <c r="F1120" i="3"/>
  <c r="G1120" i="3"/>
  <c r="F1121" i="3"/>
  <c r="F1122" i="3" s="1"/>
  <c r="G1121" i="3"/>
  <c r="G1122" i="3" s="1"/>
  <c r="G1123" i="3" s="1"/>
  <c r="G1124" i="3" s="1"/>
  <c r="F1125" i="3"/>
  <c r="G1125" i="3"/>
  <c r="F1126" i="3"/>
  <c r="G1126" i="3"/>
  <c r="F1127" i="3"/>
  <c r="G1127" i="3"/>
  <c r="G1128" i="3" s="1"/>
  <c r="G1129" i="3" s="1"/>
  <c r="G1130" i="3" s="1"/>
  <c r="G1131" i="3" s="1"/>
  <c r="G1132" i="3" s="1"/>
  <c r="F1128" i="3"/>
  <c r="F1133" i="3"/>
  <c r="G1133" i="3"/>
  <c r="F1134" i="3"/>
  <c r="G1134" i="3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F1145" i="3"/>
  <c r="G1145" i="3"/>
  <c r="G1146" i="3" s="1"/>
  <c r="G1147" i="3" s="1"/>
  <c r="G1148" i="3" s="1"/>
  <c r="G1149" i="3" s="1"/>
  <c r="G1150" i="3" s="1"/>
  <c r="F1151" i="3"/>
  <c r="G1151" i="3"/>
  <c r="F1152" i="3"/>
  <c r="G1152" i="3"/>
  <c r="F1153" i="3"/>
  <c r="F1154" i="3" s="1"/>
  <c r="G1153" i="3"/>
  <c r="G1154" i="3" s="1"/>
  <c r="G1155" i="3" s="1"/>
  <c r="G1156" i="3" s="1"/>
  <c r="G1157" i="3" s="1"/>
  <c r="G1158" i="3" s="1"/>
  <c r="G1159" i="3" s="1"/>
  <c r="G1160" i="3" s="1"/>
  <c r="G1161" i="3" s="1"/>
  <c r="G1162" i="3" s="1"/>
  <c r="F1163" i="3"/>
  <c r="F1164" i="3" s="1"/>
  <c r="G1163" i="3"/>
  <c r="G1164" i="3" s="1"/>
  <c r="F1165" i="3"/>
  <c r="G1165" i="3"/>
  <c r="G1166" i="3" s="1"/>
  <c r="G1167" i="3" s="1"/>
  <c r="G1168" i="3" s="1"/>
  <c r="F1169" i="3"/>
  <c r="G1169" i="3"/>
  <c r="F1170" i="3"/>
  <c r="G1170" i="3"/>
  <c r="F1171" i="3"/>
  <c r="G1171" i="3"/>
  <c r="G1172" i="3" s="1"/>
  <c r="F1173" i="3"/>
  <c r="G1173" i="3"/>
  <c r="F1174" i="3"/>
  <c r="G1174" i="3"/>
  <c r="G1175" i="3" s="1"/>
  <c r="G1176" i="3" s="1"/>
  <c r="G1177" i="3" s="1"/>
  <c r="F1178" i="3"/>
  <c r="G1178" i="3"/>
  <c r="F1179" i="3"/>
  <c r="G1179" i="3"/>
  <c r="F1180" i="3"/>
  <c r="G1180" i="3"/>
  <c r="G1181" i="3" s="1"/>
  <c r="G1182" i="3" s="1"/>
  <c r="G1183" i="3" s="1"/>
  <c r="G1184" i="3" s="1"/>
  <c r="G1185" i="3" s="1"/>
  <c r="G1186" i="3" s="1"/>
  <c r="G1187" i="3" s="1"/>
  <c r="G1188" i="3" s="1"/>
  <c r="F1189" i="3"/>
  <c r="G1189" i="3"/>
  <c r="F1190" i="3"/>
  <c r="G1190" i="3"/>
  <c r="G1191" i="3" s="1"/>
  <c r="G1192" i="3" s="1"/>
  <c r="G1193" i="3" s="1"/>
  <c r="G1194" i="3" s="1"/>
  <c r="G1195" i="3" s="1"/>
  <c r="G1196" i="3" s="1"/>
  <c r="G1197" i="3" s="1"/>
  <c r="G1198" i="3" s="1"/>
  <c r="F1199" i="3"/>
  <c r="G1199" i="3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F1200" i="3"/>
  <c r="F1219" i="3"/>
  <c r="G1219" i="3"/>
  <c r="G1220" i="3" s="1"/>
  <c r="G1221" i="3" s="1"/>
  <c r="G1222" i="3" s="1"/>
  <c r="G1223" i="3" s="1"/>
  <c r="G1224" i="3" s="1"/>
  <c r="G1225" i="3" s="1"/>
  <c r="G1226" i="3" s="1"/>
  <c r="F1227" i="3"/>
  <c r="G1227" i="3"/>
  <c r="G1228" i="3" s="1"/>
  <c r="G1229" i="3" s="1"/>
  <c r="G1230" i="3" s="1"/>
  <c r="F1231" i="3"/>
  <c r="G1231" i="3"/>
  <c r="G1232" i="3" s="1"/>
  <c r="G1233" i="3" s="1"/>
  <c r="G1234" i="3" s="1"/>
  <c r="G1235" i="3" s="1"/>
  <c r="F1236" i="3"/>
  <c r="G1236" i="3"/>
  <c r="F1237" i="3"/>
  <c r="G1237" i="3"/>
  <c r="F1238" i="3"/>
  <c r="G1238" i="3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G1256" i="3" s="1"/>
  <c r="G1257" i="3" s="1"/>
  <c r="G1258" i="3" s="1"/>
  <c r="G1259" i="3" s="1"/>
  <c r="G1260" i="3" s="1"/>
  <c r="G1261" i="3" s="1"/>
  <c r="G1262" i="3" s="1"/>
  <c r="G1263" i="3" s="1"/>
  <c r="G1264" i="3" s="1"/>
  <c r="G1265" i="3" s="1"/>
  <c r="G1266" i="3" s="1"/>
  <c r="G1267" i="3" s="1"/>
  <c r="G1268" i="3" s="1"/>
  <c r="G1269" i="3" s="1"/>
  <c r="G1270" i="3" s="1"/>
  <c r="F1271" i="3"/>
  <c r="G1271" i="3"/>
  <c r="F1272" i="3"/>
  <c r="G1272" i="3"/>
  <c r="G1273" i="3" s="1"/>
  <c r="F1274" i="3"/>
  <c r="G1274" i="3"/>
  <c r="G1275" i="3" s="1"/>
  <c r="G1276" i="3" s="1"/>
  <c r="G1277" i="3" s="1"/>
  <c r="G1278" i="3" s="1"/>
  <c r="G1279" i="3" s="1"/>
  <c r="G1280" i="3" s="1"/>
  <c r="G1281" i="3" s="1"/>
  <c r="G1282" i="3" s="1"/>
  <c r="G1283" i="3" s="1"/>
  <c r="G1284" i="3" s="1"/>
  <c r="G1285" i="3" s="1"/>
  <c r="G1286" i="3" s="1"/>
  <c r="G1287" i="3" s="1"/>
  <c r="G1288" i="3" s="1"/>
  <c r="G1289" i="3" s="1"/>
  <c r="G1290" i="3" s="1"/>
  <c r="G1291" i="3" s="1"/>
  <c r="G1292" i="3" s="1"/>
  <c r="G1293" i="3" s="1"/>
  <c r="G1294" i="3" s="1"/>
  <c r="G1295" i="3" s="1"/>
  <c r="G1296" i="3" s="1"/>
  <c r="G1297" i="3" s="1"/>
  <c r="G1298" i="3" s="1"/>
  <c r="G1299" i="3" s="1"/>
  <c r="G1300" i="3" s="1"/>
  <c r="G1301" i="3" s="1"/>
  <c r="G1302" i="3" s="1"/>
  <c r="G1303" i="3" s="1"/>
  <c r="G1304" i="3" s="1"/>
  <c r="G1305" i="3" s="1"/>
  <c r="G1306" i="3" s="1"/>
  <c r="G1307" i="3" s="1"/>
  <c r="G1308" i="3" s="1"/>
  <c r="G1309" i="3" s="1"/>
  <c r="G1310" i="3" s="1"/>
  <c r="G1311" i="3" s="1"/>
  <c r="G1312" i="3" s="1"/>
  <c r="G1313" i="3" s="1"/>
  <c r="G1314" i="3" s="1"/>
  <c r="G1315" i="3" s="1"/>
  <c r="G1316" i="3" s="1"/>
  <c r="G1317" i="3" s="1"/>
  <c r="G1318" i="3" s="1"/>
  <c r="G1319" i="3" s="1"/>
  <c r="G1320" i="3" s="1"/>
  <c r="G1321" i="3" s="1"/>
  <c r="G1322" i="3" s="1"/>
  <c r="G1323" i="3" s="1"/>
  <c r="G1324" i="3" s="1"/>
  <c r="G1325" i="3" s="1"/>
  <c r="G1326" i="3" s="1"/>
  <c r="G1327" i="3" s="1"/>
  <c r="G1328" i="3" s="1"/>
  <c r="G1329" i="3" s="1"/>
  <c r="G1330" i="3" s="1"/>
  <c r="G1331" i="3" s="1"/>
  <c r="G1332" i="3" s="1"/>
  <c r="G1333" i="3" s="1"/>
  <c r="G1334" i="3" s="1"/>
  <c r="G1335" i="3" s="1"/>
  <c r="G1336" i="3" s="1"/>
  <c r="G1337" i="3" s="1"/>
  <c r="G1338" i="3" s="1"/>
  <c r="G1339" i="3" s="1"/>
  <c r="G1340" i="3" s="1"/>
  <c r="G1341" i="3" s="1"/>
  <c r="G1342" i="3" s="1"/>
  <c r="G1343" i="3" s="1"/>
  <c r="G1344" i="3" s="1"/>
  <c r="G1345" i="3" s="1"/>
  <c r="G1346" i="3" s="1"/>
  <c r="G1347" i="3" s="1"/>
  <c r="G1348" i="3" s="1"/>
  <c r="G1349" i="3" s="1"/>
  <c r="G1350" i="3" s="1"/>
  <c r="G1351" i="3" s="1"/>
  <c r="G1352" i="3" s="1"/>
  <c r="G1353" i="3" s="1"/>
  <c r="G1354" i="3" s="1"/>
  <c r="G1355" i="3" s="1"/>
  <c r="G1356" i="3" s="1"/>
  <c r="G1357" i="3" s="1"/>
  <c r="G1358" i="3" s="1"/>
  <c r="G1359" i="3" s="1"/>
  <c r="G1360" i="3" s="1"/>
  <c r="G1361" i="3" s="1"/>
  <c r="G1362" i="3" s="1"/>
  <c r="G1363" i="3" s="1"/>
  <c r="G1364" i="3" s="1"/>
  <c r="G1365" i="3" s="1"/>
  <c r="G1366" i="3" s="1"/>
  <c r="G1367" i="3" s="1"/>
  <c r="G1368" i="3" s="1"/>
  <c r="G1369" i="3" s="1"/>
  <c r="G1370" i="3" s="1"/>
  <c r="G1371" i="3" s="1"/>
  <c r="G1372" i="3" s="1"/>
  <c r="G1373" i="3" s="1"/>
  <c r="G1374" i="3" s="1"/>
  <c r="G1375" i="3" s="1"/>
  <c r="G1376" i="3" s="1"/>
  <c r="G1377" i="3" s="1"/>
  <c r="G1378" i="3" s="1"/>
  <c r="G1379" i="3" s="1"/>
  <c r="G1380" i="3" s="1"/>
  <c r="G1381" i="3" s="1"/>
  <c r="G1382" i="3" s="1"/>
  <c r="G1383" i="3" s="1"/>
  <c r="G1384" i="3" s="1"/>
  <c r="G1385" i="3" s="1"/>
  <c r="G1386" i="3" s="1"/>
  <c r="G1387" i="3" s="1"/>
  <c r="G1388" i="3" s="1"/>
  <c r="G1389" i="3" s="1"/>
  <c r="G1390" i="3" s="1"/>
  <c r="G1391" i="3" s="1"/>
  <c r="G1392" i="3" s="1"/>
  <c r="G1393" i="3" s="1"/>
  <c r="G1394" i="3" s="1"/>
  <c r="G1395" i="3" s="1"/>
  <c r="G1396" i="3" s="1"/>
  <c r="G1397" i="3" s="1"/>
  <c r="G1398" i="3" s="1"/>
  <c r="G1399" i="3" s="1"/>
  <c r="G1400" i="3" s="1"/>
  <c r="G1401" i="3" s="1"/>
  <c r="G1402" i="3" s="1"/>
  <c r="G1403" i="3" s="1"/>
  <c r="G1404" i="3" s="1"/>
  <c r="G1405" i="3" s="1"/>
  <c r="G1406" i="3" s="1"/>
  <c r="G1407" i="3" s="1"/>
  <c r="G1408" i="3" s="1"/>
  <c r="G1409" i="3" s="1"/>
  <c r="G1410" i="3" s="1"/>
  <c r="G1411" i="3" s="1"/>
  <c r="G1412" i="3" s="1"/>
  <c r="G1413" i="3" s="1"/>
  <c r="G1414" i="3" s="1"/>
  <c r="G1415" i="3" s="1"/>
  <c r="G1416" i="3" s="1"/>
  <c r="G1417" i="3" s="1"/>
  <c r="G1418" i="3" s="1"/>
  <c r="G1419" i="3" s="1"/>
  <c r="G1420" i="3" s="1"/>
  <c r="G1421" i="3" s="1"/>
  <c r="G1422" i="3" s="1"/>
  <c r="G1423" i="3" s="1"/>
  <c r="G1424" i="3" s="1"/>
  <c r="G1425" i="3" s="1"/>
  <c r="G1426" i="3" s="1"/>
  <c r="G1427" i="3" s="1"/>
  <c r="G1436" i="3"/>
  <c r="G1437" i="3" s="1"/>
  <c r="G1438" i="3" s="1"/>
  <c r="G1439" i="3" s="1"/>
  <c r="G1440" i="3" s="1"/>
  <c r="F1441" i="3"/>
  <c r="G1441" i="3"/>
  <c r="F1442" i="3"/>
  <c r="G1442" i="3"/>
  <c r="F1443" i="3"/>
  <c r="G1443" i="3"/>
  <c r="G1444" i="3" s="1"/>
  <c r="G1445" i="3" s="1"/>
  <c r="F1446" i="3"/>
  <c r="G1446" i="3"/>
  <c r="G1447" i="3" s="1"/>
  <c r="G1448" i="3" s="1"/>
  <c r="F1449" i="3"/>
  <c r="G1449" i="3"/>
  <c r="F1450" i="3"/>
  <c r="F1451" i="3" s="1"/>
  <c r="G1450" i="3"/>
  <c r="G1451" i="3" s="1"/>
  <c r="F1452" i="3"/>
  <c r="G1452" i="3"/>
  <c r="G1453" i="3" s="1"/>
  <c r="F1454" i="3"/>
  <c r="G1454" i="3"/>
  <c r="F1455" i="3"/>
  <c r="G1455" i="3"/>
  <c r="F1456" i="3"/>
  <c r="G1456" i="3"/>
  <c r="F1457" i="3"/>
  <c r="G1457" i="3"/>
  <c r="G1458" i="3" s="1"/>
  <c r="G1459" i="3" s="1"/>
  <c r="G1460" i="3" s="1"/>
  <c r="G1461" i="3" s="1"/>
  <c r="G1462" i="3" s="1"/>
  <c r="G1463" i="3" s="1"/>
  <c r="G1464" i="3" s="1"/>
  <c r="G1465" i="3" s="1"/>
  <c r="G1466" i="3" s="1"/>
  <c r="G1467" i="3" s="1"/>
  <c r="G1468" i="3" s="1"/>
  <c r="G1469" i="3" s="1"/>
  <c r="G1470" i="3" s="1"/>
  <c r="G1471" i="3" s="1"/>
  <c r="G1472" i="3" s="1"/>
  <c r="G1473" i="3" s="1"/>
  <c r="G1474" i="3" s="1"/>
  <c r="G1475" i="3" s="1"/>
  <c r="G1476" i="3" s="1"/>
  <c r="G1477" i="3" s="1"/>
  <c r="G1478" i="3" s="1"/>
  <c r="G1479" i="3" s="1"/>
  <c r="G1480" i="3" s="1"/>
  <c r="F1481" i="3"/>
  <c r="G1481" i="3"/>
  <c r="G1482" i="3" s="1"/>
  <c r="F1483" i="3"/>
  <c r="G1483" i="3"/>
  <c r="F1484" i="3"/>
  <c r="G1484" i="3"/>
  <c r="F1485" i="3"/>
  <c r="G1485" i="3"/>
  <c r="G1486" i="3" s="1"/>
  <c r="G1487" i="3" s="1"/>
  <c r="G1488" i="3" s="1"/>
  <c r="F1489" i="3"/>
  <c r="G1489" i="3"/>
  <c r="G1490" i="3" s="1"/>
  <c r="G1491" i="3" s="1"/>
  <c r="G1492" i="3" s="1"/>
  <c r="G1493" i="3" s="1"/>
  <c r="G1494" i="3" s="1"/>
  <c r="G1495" i="3" s="1"/>
  <c r="G1496" i="3" s="1"/>
  <c r="G1497" i="3" s="1"/>
  <c r="G1498" i="3" s="1"/>
  <c r="G1499" i="3" s="1"/>
  <c r="G1500" i="3" s="1"/>
  <c r="G1501" i="3" s="1"/>
  <c r="G1502" i="3" s="1"/>
  <c r="G1503" i="3" s="1"/>
  <c r="G1504" i="3" s="1"/>
  <c r="G1505" i="3" s="1"/>
  <c r="G1506" i="3" s="1"/>
  <c r="G1507" i="3" s="1"/>
  <c r="G1508" i="3" s="1"/>
  <c r="G1509" i="3" s="1"/>
  <c r="G1510" i="3" s="1"/>
  <c r="G1511" i="3" s="1"/>
  <c r="G1512" i="3" s="1"/>
  <c r="F1513" i="3"/>
  <c r="G1513" i="3"/>
  <c r="F1514" i="3"/>
  <c r="G1514" i="3"/>
  <c r="G1515" i="3" s="1"/>
  <c r="F1515" i="3"/>
  <c r="F1516" i="3"/>
  <c r="G1516" i="3"/>
  <c r="F1517" i="3"/>
  <c r="G1517" i="3"/>
  <c r="F1518" i="3"/>
  <c r="G1518" i="3"/>
  <c r="G1519" i="3" s="1"/>
  <c r="G1520" i="3"/>
  <c r="G1521" i="3" s="1"/>
  <c r="G1522" i="3" s="1"/>
  <c r="G1523" i="3" s="1"/>
  <c r="G1524" i="3" s="1"/>
  <c r="G1525" i="3" s="1"/>
  <c r="G1526" i="3" s="1"/>
  <c r="G1527" i="3" s="1"/>
  <c r="G1528" i="3" s="1"/>
  <c r="G1529" i="3" s="1"/>
  <c r="G1530" i="3" s="1"/>
  <c r="G1531" i="3" s="1"/>
  <c r="G1532" i="3" s="1"/>
  <c r="G1533" i="3" s="1"/>
  <c r="G1534" i="3" s="1"/>
  <c r="G1535" i="3" s="1"/>
  <c r="G1536" i="3" s="1"/>
  <c r="F1537" i="3"/>
  <c r="G1537" i="3"/>
  <c r="F1538" i="3"/>
  <c r="G1538" i="3"/>
  <c r="F1539" i="3"/>
  <c r="G1539" i="3"/>
  <c r="G1540" i="3" s="1"/>
  <c r="G1541" i="3" s="1"/>
  <c r="G1542" i="3" s="1"/>
  <c r="G1543" i="3" s="1"/>
  <c r="G1544" i="3" s="1"/>
  <c r="G1545" i="3" s="1"/>
  <c r="G1546" i="3" s="1"/>
  <c r="G1547" i="3" s="1"/>
  <c r="G1548" i="3" s="1"/>
  <c r="G1549" i="3" s="1"/>
  <c r="G1550" i="3" s="1"/>
  <c r="G1551" i="3" s="1"/>
  <c r="G1552" i="3" s="1"/>
  <c r="F1553" i="3"/>
  <c r="G1553" i="3"/>
  <c r="G1554" i="3"/>
  <c r="G1555" i="3" s="1"/>
  <c r="F1556" i="3"/>
  <c r="G1556" i="3"/>
  <c r="F1557" i="3"/>
  <c r="G1557" i="3"/>
  <c r="G1558" i="3" s="1"/>
  <c r="G1559" i="3" s="1"/>
  <c r="G1560" i="3" s="1"/>
  <c r="F1561" i="3"/>
  <c r="G1561" i="3"/>
  <c r="F1562" i="3"/>
  <c r="G1562" i="3"/>
  <c r="G1563" i="3" s="1"/>
  <c r="G1564" i="3" s="1"/>
  <c r="F1565" i="3"/>
  <c r="G1565" i="3"/>
  <c r="G1566" i="3" s="1"/>
  <c r="G1567" i="3" s="1"/>
  <c r="G1568" i="3" s="1"/>
  <c r="G1569" i="3" s="1"/>
  <c r="G1570" i="3" s="1"/>
  <c r="F1571" i="3"/>
  <c r="G1571" i="3"/>
  <c r="G1572" i="3" s="1"/>
  <c r="G1573" i="3" s="1"/>
  <c r="F1574" i="3"/>
  <c r="F1575" i="3" s="1"/>
  <c r="G1574" i="3"/>
  <c r="G1575" i="3" s="1"/>
  <c r="F1576" i="3"/>
  <c r="G1576" i="3"/>
  <c r="G1577" i="3" s="1"/>
  <c r="G1578" i="3" s="1"/>
  <c r="G1579" i="3" s="1"/>
  <c r="F1580" i="3"/>
  <c r="G1580" i="3"/>
  <c r="G1581" i="3" s="1"/>
  <c r="G1582" i="3" s="1"/>
  <c r="G1583" i="3" s="1"/>
  <c r="G1584" i="3" s="1"/>
  <c r="G1585" i="3" s="1"/>
  <c r="G1586" i="3" s="1"/>
  <c r="G1587" i="3" s="1"/>
  <c r="F1588" i="3"/>
  <c r="F1589" i="3" s="1"/>
  <c r="G1588" i="3"/>
  <c r="G1589" i="3" s="1"/>
  <c r="G1590" i="3" s="1"/>
  <c r="F1591" i="3"/>
  <c r="G1591" i="3"/>
  <c r="F1592" i="3"/>
  <c r="G1592" i="3"/>
  <c r="G1593" i="3" s="1"/>
  <c r="G1594" i="3" s="1"/>
  <c r="F1595" i="3"/>
  <c r="G1595" i="3"/>
  <c r="G1596" i="3" s="1"/>
  <c r="G1597" i="3" s="1"/>
  <c r="G1598" i="3" s="1"/>
  <c r="G1599" i="3" s="1"/>
  <c r="F1600" i="3"/>
  <c r="G1600" i="3"/>
  <c r="F1601" i="3"/>
  <c r="G1601" i="3"/>
  <c r="F1602" i="3"/>
  <c r="G1602" i="3"/>
  <c r="G1603" i="3" s="1"/>
  <c r="G1604" i="3" s="1"/>
  <c r="G1605" i="3" s="1"/>
  <c r="G1606" i="3" s="1"/>
  <c r="G1607" i="3" s="1"/>
  <c r="G1608" i="3" s="1"/>
  <c r="G1609" i="3" s="1"/>
  <c r="G1610" i="3" s="1"/>
  <c r="G1611" i="3" s="1"/>
  <c r="F1612" i="3"/>
  <c r="G1612" i="3"/>
  <c r="G1613" i="3" s="1"/>
  <c r="G1614" i="3" s="1"/>
  <c r="G1615" i="3" s="1"/>
  <c r="G1616" i="3" s="1"/>
  <c r="G1617" i="3" s="1"/>
  <c r="G1618" i="3" s="1"/>
  <c r="G1619" i="3" s="1"/>
  <c r="G1620" i="3" s="1"/>
  <c r="G1621" i="3" s="1"/>
  <c r="F1622" i="3"/>
  <c r="G1622" i="3"/>
  <c r="G1623" i="3" s="1"/>
  <c r="G1624" i="3" s="1"/>
  <c r="G1625" i="3" s="1"/>
  <c r="F1626" i="3"/>
  <c r="G1626" i="3"/>
  <c r="G1627" i="3" s="1"/>
  <c r="G1628" i="3" s="1"/>
  <c r="F1629" i="3"/>
  <c r="G1629" i="3"/>
  <c r="G1630" i="3" s="1"/>
  <c r="G1631" i="3" s="1"/>
  <c r="F1632" i="3"/>
  <c r="G1632" i="3"/>
  <c r="G1633" i="3" s="1"/>
  <c r="G1634" i="3" s="1"/>
  <c r="G1635" i="3" s="1"/>
  <c r="G1636" i="3" s="1"/>
  <c r="G1637" i="3" s="1"/>
  <c r="G1638" i="3" s="1"/>
  <c r="G1639" i="3" s="1"/>
  <c r="G1640" i="3" s="1"/>
  <c r="F1641" i="3"/>
  <c r="G1641" i="3"/>
  <c r="G1642" i="3" s="1"/>
  <c r="G1643" i="3" s="1"/>
  <c r="G1644" i="3" s="1"/>
  <c r="G1645" i="3" s="1"/>
  <c r="G1646" i="3" s="1"/>
  <c r="G1647" i="3" s="1"/>
  <c r="F1648" i="3"/>
  <c r="F1649" i="3" s="1"/>
  <c r="G1648" i="3"/>
  <c r="G1649" i="3" s="1"/>
  <c r="G1650" i="3" s="1"/>
  <c r="G1651" i="3" s="1"/>
  <c r="G1652" i="3" s="1"/>
  <c r="G1653" i="3" s="1"/>
  <c r="G1654" i="3" s="1"/>
  <c r="G1655" i="3" s="1"/>
  <c r="F1656" i="3"/>
  <c r="F1657" i="3" s="1"/>
  <c r="G1656" i="3"/>
  <c r="G1657" i="3" s="1"/>
  <c r="F1658" i="3"/>
  <c r="G1658" i="3"/>
  <c r="G1659" i="3" s="1"/>
  <c r="F1660" i="3"/>
  <c r="G1660" i="3"/>
  <c r="F1661" i="3"/>
  <c r="G1661" i="3"/>
  <c r="F1662" i="3"/>
  <c r="G1662" i="3"/>
  <c r="G1663" i="3" s="1"/>
  <c r="G1664" i="3" s="1"/>
  <c r="G1665" i="3" s="1"/>
  <c r="G1666" i="3" s="1"/>
  <c r="G1667" i="3" s="1"/>
  <c r="F1668" i="3"/>
  <c r="G1668" i="3"/>
  <c r="G1669" i="3" s="1"/>
  <c r="G1670" i="3" s="1"/>
  <c r="G1671" i="3" s="1"/>
  <c r="G1672" i="3" s="1"/>
  <c r="G1673" i="3" s="1"/>
  <c r="G1674" i="3" s="1"/>
  <c r="G1675" i="3" s="1"/>
  <c r="F1676" i="3"/>
  <c r="G1676" i="3"/>
  <c r="G1677" i="3" s="1"/>
  <c r="G1678" i="3" s="1"/>
  <c r="G1679" i="3" s="1"/>
  <c r="G1680" i="3" s="1"/>
  <c r="G1681" i="3" s="1"/>
  <c r="F1677" i="3"/>
  <c r="F1682" i="3"/>
  <c r="G1682" i="3"/>
  <c r="F1683" i="3"/>
  <c r="G1683" i="3"/>
  <c r="F1684" i="3"/>
  <c r="G1684" i="3"/>
  <c r="G1685" i="3"/>
  <c r="G1686" i="3" s="1"/>
  <c r="G1687" i="3" s="1"/>
  <c r="G1688" i="3" s="1"/>
  <c r="G1689" i="3" s="1"/>
  <c r="G1690" i="3" s="1"/>
  <c r="G1691" i="3" s="1"/>
  <c r="G1692" i="3" s="1"/>
  <c r="G1693" i="3" s="1"/>
  <c r="F1694" i="3"/>
  <c r="G1694" i="3"/>
  <c r="G1695" i="3" s="1"/>
  <c r="G1696" i="3" s="1"/>
  <c r="F1697" i="3"/>
  <c r="G1697" i="3"/>
  <c r="G1698" i="3" s="1"/>
  <c r="F1699" i="3"/>
  <c r="G1699" i="3"/>
  <c r="G1700" i="3"/>
  <c r="G1701" i="3" s="1"/>
  <c r="G1702" i="3" s="1"/>
  <c r="G1703" i="3" s="1"/>
  <c r="F1704" i="3"/>
  <c r="G1704" i="3"/>
  <c r="F1705" i="3"/>
  <c r="G1705" i="3"/>
  <c r="G1706" i="3" s="1"/>
  <c r="G1707" i="3" s="1"/>
  <c r="G1708" i="3" s="1"/>
  <c r="G1709" i="3" s="1"/>
  <c r="G1710" i="3" s="1"/>
  <c r="G1711" i="3" s="1"/>
  <c r="G1712" i="3" s="1"/>
  <c r="G1713" i="3" s="1"/>
  <c r="G1714" i="3" s="1"/>
  <c r="G1715" i="3" s="1"/>
  <c r="F1716" i="3"/>
  <c r="G1716" i="3"/>
  <c r="F1717" i="3"/>
  <c r="G1717" i="3"/>
  <c r="G1718" i="3" s="1"/>
  <c r="G1719" i="3" s="1"/>
  <c r="G1720" i="3" s="1"/>
  <c r="G1721" i="3" s="1"/>
  <c r="G1722" i="3" s="1"/>
  <c r="G1723" i="3" s="1"/>
  <c r="G1724" i="3" s="1"/>
  <c r="G1725" i="3" s="1"/>
  <c r="G1726" i="3" s="1"/>
  <c r="F1727" i="3"/>
  <c r="G1727" i="3"/>
  <c r="F1728" i="3"/>
  <c r="G1728" i="3"/>
  <c r="G1729" i="3" s="1"/>
  <c r="G1730" i="3" s="1"/>
  <c r="G1731" i="3" s="1"/>
  <c r="G1732" i="3" s="1"/>
  <c r="G1733" i="3" s="1"/>
  <c r="F1734" i="3"/>
  <c r="G1734" i="3"/>
  <c r="F1735" i="3"/>
  <c r="G1735" i="3"/>
  <c r="F1736" i="3"/>
  <c r="G1736" i="3"/>
  <c r="G1737" i="3"/>
  <c r="F1738" i="3"/>
  <c r="G1738" i="3"/>
  <c r="F1739" i="3"/>
  <c r="F1740" i="3" s="1"/>
  <c r="G1739" i="3"/>
  <c r="G1740" i="3" s="1"/>
  <c r="G1741" i="3" s="1"/>
  <c r="G1742" i="3" s="1"/>
  <c r="G1743" i="3" s="1"/>
  <c r="G1744" i="3" s="1"/>
  <c r="G1745" i="3" s="1"/>
  <c r="G1746" i="3" s="1"/>
  <c r="F1747" i="3"/>
  <c r="G1747" i="3"/>
  <c r="F1748" i="3"/>
  <c r="G1748" i="3"/>
  <c r="G1749" i="3" s="1"/>
  <c r="G1750" i="3" s="1"/>
  <c r="G1751" i="3" s="1"/>
  <c r="G1752" i="3" s="1"/>
  <c r="G1753" i="3" s="1"/>
  <c r="G1754" i="3" s="1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G1761" i="3" s="1"/>
  <c r="G1762" i="3" s="1"/>
  <c r="G1763" i="3" s="1"/>
  <c r="G1764" i="3" s="1"/>
  <c r="G1765" i="3" s="1"/>
  <c r="G1766" i="3" s="1"/>
  <c r="G1767" i="3" s="1"/>
  <c r="G1768" i="3" s="1"/>
  <c r="G1769" i="3" s="1"/>
  <c r="G1770" i="3" s="1"/>
  <c r="G1771" i="3" s="1"/>
  <c r="G1772" i="3" s="1"/>
  <c r="G1773" i="3" s="1"/>
  <c r="G1774" i="3" s="1"/>
  <c r="G1775" i="3" s="1"/>
  <c r="G1776" i="3" s="1"/>
  <c r="G1777" i="3" s="1"/>
  <c r="G1778" i="3" s="1"/>
  <c r="G1779" i="3" s="1"/>
  <c r="G1780" i="3" s="1"/>
  <c r="G1781" i="3" s="1"/>
  <c r="G1782" i="3" s="1"/>
  <c r="G1783" i="3" s="1"/>
  <c r="G1784" i="3" s="1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G1791" i="3" s="1"/>
  <c r="G1792" i="3" s="1"/>
  <c r="G1793" i="3" s="1"/>
  <c r="G1794" i="3" s="1"/>
  <c r="G1795" i="3" s="1"/>
  <c r="G1796" i="3" s="1"/>
  <c r="G1797" i="3" s="1"/>
  <c r="G1798" i="3" s="1"/>
  <c r="G1799" i="3" s="1"/>
  <c r="G1800" i="3" s="1"/>
  <c r="G1801" i="3" s="1"/>
  <c r="G1802" i="3" s="1"/>
  <c r="G1803" i="3" s="1"/>
  <c r="G1804" i="3" s="1"/>
  <c r="G1805" i="3" s="1"/>
  <c r="G1806" i="3" s="1"/>
  <c r="G1807" i="3" s="1"/>
  <c r="G1808" i="3" s="1"/>
  <c r="G1809" i="3" s="1"/>
  <c r="G1810" i="3" s="1"/>
  <c r="G1811" i="3" s="1"/>
  <c r="G1812" i="3" s="1"/>
  <c r="G1813" i="3" s="1"/>
  <c r="G1814" i="3" s="1"/>
  <c r="G1815" i="3" s="1"/>
  <c r="F1816" i="3"/>
  <c r="G1816" i="3"/>
  <c r="G1817" i="3" s="1"/>
  <c r="G1818" i="3" s="1"/>
  <c r="G1819" i="3" s="1"/>
  <c r="G1820" i="3" s="1"/>
  <c r="G1821" i="3" s="1"/>
  <c r="G1822" i="3" s="1"/>
  <c r="G1823" i="3" s="1"/>
  <c r="G1824" i="3" s="1"/>
  <c r="G1825" i="3" s="1"/>
  <c r="G1826" i="3" s="1"/>
  <c r="G1827" i="3" s="1"/>
  <c r="G1828" i="3" s="1"/>
  <c r="G1829" i="3" s="1"/>
  <c r="G1830" i="3" s="1"/>
  <c r="G1831" i="3" s="1"/>
  <c r="G1832" i="3" s="1"/>
  <c r="G1833" i="3" s="1"/>
  <c r="G1834" i="3" s="1"/>
  <c r="G1835" i="3" s="1"/>
  <c r="G1836" i="3" s="1"/>
  <c r="G1837" i="3" s="1"/>
  <c r="G1838" i="3" s="1"/>
  <c r="G1839" i="3" s="1"/>
  <c r="G1840" i="3" s="1"/>
  <c r="G1841" i="3" s="1"/>
  <c r="G1842" i="3" s="1"/>
  <c r="G1843" i="3" s="1"/>
  <c r="G1844" i="3" s="1"/>
  <c r="G1845" i="3" s="1"/>
  <c r="G1846" i="3" s="1"/>
  <c r="G1847" i="3" s="1"/>
  <c r="G1848" i="3" s="1"/>
  <c r="G1849" i="3" s="1"/>
  <c r="G1850" i="3" s="1"/>
  <c r="G1851" i="3" s="1"/>
  <c r="G1852" i="3" s="1"/>
  <c r="G1853" i="3" s="1"/>
  <c r="G1854" i="3" s="1"/>
  <c r="G1855" i="3" s="1"/>
  <c r="G1856" i="3" s="1"/>
  <c r="G1857" i="3" s="1"/>
  <c r="G1858" i="3" s="1"/>
  <c r="G1859" i="3" s="1"/>
  <c r="G1860" i="3" s="1"/>
  <c r="G1861" i="3" s="1"/>
  <c r="F1862" i="3"/>
  <c r="G1862" i="3"/>
  <c r="G1863" i="3" s="1"/>
  <c r="F1864" i="3"/>
  <c r="G1864" i="3"/>
  <c r="F1865" i="3"/>
  <c r="G1865" i="3"/>
  <c r="F1866" i="3"/>
  <c r="G1866" i="3"/>
  <c r="G1867" i="3" s="1"/>
  <c r="F1868" i="3"/>
  <c r="G1868" i="3"/>
  <c r="F1869" i="3"/>
  <c r="F1870" i="3" s="1"/>
  <c r="G1869" i="3"/>
  <c r="G1870" i="3" s="1"/>
  <c r="G1871" i="3" s="1"/>
  <c r="G1872" i="3" s="1"/>
  <c r="G1873" i="3" s="1"/>
  <c r="G1874" i="3" s="1"/>
  <c r="G1875" i="3" s="1"/>
  <c r="F1876" i="3"/>
  <c r="G1876" i="3"/>
  <c r="F1877" i="3"/>
  <c r="G1877" i="3"/>
  <c r="G1878" i="3" s="1"/>
  <c r="G1879" i="3" s="1"/>
  <c r="G1880" i="3" s="1"/>
  <c r="G1881" i="3" s="1"/>
  <c r="G1882" i="3" s="1"/>
  <c r="G1883" i="3" s="1"/>
  <c r="G1884" i="3" s="1"/>
  <c r="G1885" i="3" s="1"/>
  <c r="G1886" i="3" s="1"/>
  <c r="G1887" i="3" s="1"/>
  <c r="G1888" i="3" s="1"/>
  <c r="G1889" i="3" s="1"/>
  <c r="G1890" i="3" s="1"/>
  <c r="G1891" i="3" s="1"/>
  <c r="G1892" i="3" s="1"/>
  <c r="G1893" i="3" s="1"/>
  <c r="F1894" i="3"/>
  <c r="G1894" i="3"/>
  <c r="G1895" i="3" s="1"/>
  <c r="G1896" i="3" s="1"/>
  <c r="F1897" i="3"/>
  <c r="G1897" i="3"/>
  <c r="G1898" i="3" s="1"/>
  <c r="G1899" i="3" s="1"/>
  <c r="G1900" i="3" s="1"/>
  <c r="G1901" i="3" s="1"/>
  <c r="G1902" i="3" s="1"/>
  <c r="G1903" i="3" s="1"/>
  <c r="G1904" i="3" s="1"/>
  <c r="G1905" i="3" s="1"/>
  <c r="G1906" i="3" s="1"/>
  <c r="G1907" i="3" s="1"/>
  <c r="G1908" i="3" s="1"/>
  <c r="G1909" i="3" s="1"/>
  <c r="G1910" i="3" s="1"/>
  <c r="G1911" i="3" s="1"/>
  <c r="G1912" i="3" s="1"/>
  <c r="G1913" i="3" s="1"/>
  <c r="G1914" i="3" s="1"/>
  <c r="G1915" i="3" s="1"/>
  <c r="G1916" i="3" s="1"/>
  <c r="G1917" i="3" s="1"/>
  <c r="G1918" i="3" s="1"/>
  <c r="G1919" i="3" s="1"/>
  <c r="F1920" i="3"/>
  <c r="G1920" i="3"/>
  <c r="G1921" i="3" s="1"/>
  <c r="F1922" i="3"/>
  <c r="G1922" i="3"/>
  <c r="F1923" i="3"/>
  <c r="F1924" i="3" s="1"/>
  <c r="G1923" i="3"/>
  <c r="G1924" i="3" s="1"/>
  <c r="F1925" i="3"/>
  <c r="G1925" i="3"/>
  <c r="F1926" i="3"/>
  <c r="G1926" i="3"/>
  <c r="F1927" i="3"/>
  <c r="F1928" i="3" s="1"/>
  <c r="G1927" i="3"/>
  <c r="G1928" i="3" s="1"/>
  <c r="G1929" i="3" s="1"/>
  <c r="G1930" i="3" s="1"/>
  <c r="G1931" i="3" s="1"/>
  <c r="G1932" i="3" s="1"/>
  <c r="G1933" i="3" s="1"/>
  <c r="G1934" i="3" s="1"/>
  <c r="G1935" i="3" s="1"/>
  <c r="G1936" i="3" s="1"/>
  <c r="G1937" i="3" s="1"/>
  <c r="F1938" i="3"/>
  <c r="G1938" i="3"/>
  <c r="F1939" i="3"/>
  <c r="F1940" i="3" s="1"/>
  <c r="G1939" i="3"/>
  <c r="G1940" i="3" s="1"/>
  <c r="G1941" i="3" s="1"/>
  <c r="G1942" i="3" s="1"/>
  <c r="G1943" i="3" s="1"/>
  <c r="G1944" i="3" s="1"/>
  <c r="G1945" i="3" s="1"/>
  <c r="G1946" i="3" s="1"/>
  <c r="G1947" i="3" s="1"/>
  <c r="G1948" i="3" s="1"/>
  <c r="F1949" i="3"/>
  <c r="G1949" i="3"/>
  <c r="F1950" i="3"/>
  <c r="G1950" i="3"/>
  <c r="G1951" i="3" s="1"/>
  <c r="G1952" i="3" s="1"/>
  <c r="G1953" i="3" s="1"/>
  <c r="G1954" i="3" s="1"/>
  <c r="G1955" i="3" s="1"/>
  <c r="G1956" i="3" s="1"/>
  <c r="G1957" i="3" s="1"/>
  <c r="G1958" i="3" s="1"/>
  <c r="G1959" i="3" s="1"/>
  <c r="G1960" i="3" s="1"/>
  <c r="G1961" i="3" s="1"/>
  <c r="G1962" i="3" s="1"/>
  <c r="G1963" i="3" s="1"/>
  <c r="G1964" i="3" s="1"/>
  <c r="G1965" i="3" s="1"/>
  <c r="G1966" i="3" s="1"/>
  <c r="G1967" i="3" s="1"/>
  <c r="G1968" i="3" s="1"/>
  <c r="G1969" i="3" s="1"/>
  <c r="F1970" i="3"/>
  <c r="G1970" i="3"/>
  <c r="G1971" i="3" s="1"/>
  <c r="G1972" i="3" s="1"/>
  <c r="F1973" i="3"/>
  <c r="F1974" i="3" s="1"/>
  <c r="G1973" i="3"/>
  <c r="G1974" i="3" s="1"/>
  <c r="G1975" i="3" s="1"/>
  <c r="G1976" i="3" s="1"/>
  <c r="G1977" i="3" s="1"/>
  <c r="G1978" i="3" s="1"/>
  <c r="G1979" i="3" s="1"/>
  <c r="F1980" i="3"/>
  <c r="G1980" i="3"/>
  <c r="F1981" i="3"/>
  <c r="G1981" i="3"/>
  <c r="F1982" i="3"/>
  <c r="G1982" i="3"/>
  <c r="G1983" i="3" s="1"/>
  <c r="F1984" i="3"/>
  <c r="G1984" i="3"/>
  <c r="G1985" i="3" s="1"/>
  <c r="G1986" i="3" s="1"/>
  <c r="F1987" i="3"/>
  <c r="F1988" i="3" s="1"/>
  <c r="G1987" i="3"/>
  <c r="G1988" i="3" s="1"/>
  <c r="G1989" i="3" s="1"/>
  <c r="G1990" i="3" s="1"/>
  <c r="F1991" i="3"/>
  <c r="G1991" i="3"/>
  <c r="G1992" i="3" s="1"/>
  <c r="G1993" i="3" s="1"/>
  <c r="G1994" i="3" s="1"/>
  <c r="G1995" i="3" s="1"/>
  <c r="G1996" i="3" s="1"/>
  <c r="G1997" i="3" s="1"/>
  <c r="G1998" i="3" s="1"/>
  <c r="G1999" i="3" s="1"/>
  <c r="G2000" i="3" s="1"/>
  <c r="G2001" i="3" s="1"/>
  <c r="G2002" i="3" s="1"/>
  <c r="G2003" i="3" s="1"/>
  <c r="G2004" i="3" s="1"/>
  <c r="G2005" i="3" s="1"/>
  <c r="G2006" i="3" s="1"/>
  <c r="G2007" i="3" s="1"/>
  <c r="G2008" i="3" s="1"/>
  <c r="F2009" i="3"/>
  <c r="G2009" i="3"/>
  <c r="G2010" i="3" s="1"/>
  <c r="G2011" i="3" s="1"/>
  <c r="G2012" i="3" s="1"/>
  <c r="G2013" i="3" s="1"/>
  <c r="G2014" i="3" s="1"/>
  <c r="G2015" i="3" s="1"/>
  <c r="G2016" i="3" s="1"/>
  <c r="F2017" i="3"/>
  <c r="G2017" i="3"/>
  <c r="G2018" i="3" s="1"/>
  <c r="G2019" i="3" s="1"/>
  <c r="G2020" i="3" s="1"/>
  <c r="G2021" i="3" s="1"/>
  <c r="F2022" i="3"/>
  <c r="G2022" i="3"/>
  <c r="G2023" i="3" s="1"/>
  <c r="F2024" i="3"/>
  <c r="G2024" i="3"/>
  <c r="G2025" i="3" s="1"/>
  <c r="F2026" i="3"/>
  <c r="G2026" i="3"/>
  <c r="F2027" i="3"/>
  <c r="F2028" i="3" s="1"/>
  <c r="G2027" i="3"/>
  <c r="G2028" i="3" s="1"/>
  <c r="G2029" i="3" s="1"/>
  <c r="F2030" i="3"/>
  <c r="G2030" i="3"/>
  <c r="G2031" i="3" s="1"/>
  <c r="G2032" i="3" s="1"/>
  <c r="G2033" i="3" s="1"/>
  <c r="F2034" i="3"/>
  <c r="G2034" i="3"/>
  <c r="F2035" i="3"/>
  <c r="G2035" i="3"/>
  <c r="G2036" i="3" s="1"/>
  <c r="G2037" i="3" s="1"/>
  <c r="F2038" i="3"/>
  <c r="F2039" i="3" s="1"/>
  <c r="G2038" i="3"/>
  <c r="G2039" i="3" s="1"/>
  <c r="G2040" i="3" s="1"/>
  <c r="G2041" i="3" s="1"/>
  <c r="F2042" i="3"/>
  <c r="G2042" i="3"/>
  <c r="G2043" i="3" s="1"/>
  <c r="G2044" i="3" s="1"/>
  <c r="G2045" i="3" s="1"/>
  <c r="G2046" i="3" s="1"/>
  <c r="G2047" i="3" s="1"/>
  <c r="G2048" i="3" s="1"/>
  <c r="F2049" i="3"/>
  <c r="G2049" i="3"/>
  <c r="F2050" i="3"/>
  <c r="G2050" i="3"/>
  <c r="F2051" i="3"/>
  <c r="G2051" i="3"/>
  <c r="F2052" i="3"/>
  <c r="G2052" i="3"/>
  <c r="F2053" i="3"/>
  <c r="G2053" i="3"/>
  <c r="F2054" i="3"/>
  <c r="G2054" i="3"/>
  <c r="G2055" i="3" s="1"/>
  <c r="G2056" i="3" s="1"/>
  <c r="G2057" i="3" s="1"/>
  <c r="G2058" i="3" s="1"/>
  <c r="G2059" i="3" s="1"/>
  <c r="F2060" i="3"/>
  <c r="G2060" i="3"/>
  <c r="F2061" i="3"/>
  <c r="G2061" i="3"/>
  <c r="F2062" i="3"/>
  <c r="G2062" i="3"/>
  <c r="F2063" i="3"/>
  <c r="G2063" i="3"/>
  <c r="G2064" i="3" s="1"/>
  <c r="F2065" i="3"/>
  <c r="G2065" i="3"/>
  <c r="F2066" i="3"/>
  <c r="G2066" i="3"/>
  <c r="F2067" i="3"/>
  <c r="G2067" i="3"/>
  <c r="F2068" i="3"/>
  <c r="G2068" i="3"/>
  <c r="G2069" i="3" s="1"/>
  <c r="G2070" i="3" s="1"/>
  <c r="G2071" i="3" s="1"/>
  <c r="G2072" i="3" s="1"/>
  <c r="G2073" i="3" s="1"/>
  <c r="G2074" i="3" s="1"/>
  <c r="G2075" i="3" s="1"/>
  <c r="G2076" i="3" s="1"/>
  <c r="G2077" i="3" s="1"/>
  <c r="G2078" i="3" s="1"/>
  <c r="F2079" i="3"/>
  <c r="G2079" i="3"/>
  <c r="F2080" i="3"/>
  <c r="G2080" i="3"/>
  <c r="G2081" i="3" s="1"/>
  <c r="G2082" i="3" s="1"/>
  <c r="G2083" i="3" s="1"/>
  <c r="G2084" i="3" s="1"/>
  <c r="G2085" i="3" s="1"/>
  <c r="G2086" i="3" s="1"/>
  <c r="G2087" i="3" s="1"/>
  <c r="G2088" i="3" s="1"/>
  <c r="G2089" i="3" s="1"/>
  <c r="G2090" i="3" s="1"/>
  <c r="G2091" i="3" s="1"/>
  <c r="G2092" i="3" s="1"/>
  <c r="G2093" i="3" s="1"/>
  <c r="G2094" i="3" s="1"/>
  <c r="G2095" i="3" s="1"/>
  <c r="G2096" i="3" s="1"/>
  <c r="G2097" i="3" s="1"/>
  <c r="G2098" i="3" s="1"/>
  <c r="G2099" i="3" s="1"/>
  <c r="G2100" i="3" s="1"/>
  <c r="G2101" i="3" s="1"/>
  <c r="G2102" i="3" s="1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G2116" i="3" s="1"/>
  <c r="G2117" i="3" s="1"/>
  <c r="G2118" i="3" s="1"/>
  <c r="G2119" i="3" s="1"/>
  <c r="G2120" i="3" s="1"/>
  <c r="G2121" i="3" s="1"/>
  <c r="G2122" i="3" s="1"/>
  <c r="F2123" i="3"/>
  <c r="G2123" i="3"/>
  <c r="G2124" i="3" s="1"/>
  <c r="G2125" i="3" s="1"/>
  <c r="G2126" i="3" s="1"/>
  <c r="G2127" i="3" s="1"/>
  <c r="G2128" i="3" s="1"/>
  <c r="G2129" i="3" s="1"/>
  <c r="G2130" i="3" s="1"/>
  <c r="G2131" i="3" s="1"/>
  <c r="G2132" i="3" s="1"/>
  <c r="G2133" i="3" s="1"/>
  <c r="F2134" i="3"/>
  <c r="G2134" i="3"/>
  <c r="G2135" i="3" s="1"/>
  <c r="G2136" i="3" s="1"/>
  <c r="G2137" i="3" s="1"/>
  <c r="G2138" i="3" s="1"/>
  <c r="G2139" i="3" s="1"/>
  <c r="F2140" i="3"/>
  <c r="G2140" i="3"/>
  <c r="G2141" i="3" s="1"/>
  <c r="G2142" i="3" s="1"/>
  <c r="G2143" i="3" s="1"/>
  <c r="G2144" i="3" s="1"/>
  <c r="F2145" i="3"/>
  <c r="G2145" i="3"/>
  <c r="G2146" i="3" s="1"/>
  <c r="F2147" i="3"/>
  <c r="G2147" i="3"/>
  <c r="F2148" i="3"/>
  <c r="G2148" i="3"/>
  <c r="G2149" i="3" s="1"/>
  <c r="G2150" i="3" s="1"/>
  <c r="F2151" i="3"/>
  <c r="F2152" i="3" s="1"/>
  <c r="G2151" i="3"/>
  <c r="G2152" i="3" s="1"/>
  <c r="G2153" i="3" s="1"/>
  <c r="G2154" i="3" s="1"/>
  <c r="G2155" i="3" s="1"/>
  <c r="F2156" i="3"/>
  <c r="G2156" i="3"/>
  <c r="G2157" i="3" s="1"/>
  <c r="G2158" i="3" s="1"/>
  <c r="G2159" i="3" s="1"/>
  <c r="G2160" i="3" s="1"/>
  <c r="G2161" i="3" s="1"/>
  <c r="G2162" i="3" s="1"/>
  <c r="G2163" i="3" s="1"/>
  <c r="G2164" i="3" s="1"/>
  <c r="G2165" i="3" s="1"/>
  <c r="G2166" i="3" s="1"/>
  <c r="F2167" i="3"/>
  <c r="F2168" i="3" s="1"/>
  <c r="G2167" i="3"/>
  <c r="G2168" i="3" s="1"/>
  <c r="G2169" i="3" s="1"/>
  <c r="G2170" i="3" s="1"/>
  <c r="G2171" i="3" s="1"/>
  <c r="G2172" i="3" s="1"/>
  <c r="G2173" i="3" s="1"/>
  <c r="G2174" i="3" s="1"/>
  <c r="G2175" i="3" s="1"/>
  <c r="G2176" i="3" s="1"/>
  <c r="G2177" i="3" s="1"/>
  <c r="G2178" i="3" s="1"/>
  <c r="G2179" i="3" s="1"/>
  <c r="G2180" i="3" s="1"/>
  <c r="G2181" i="3" s="1"/>
  <c r="F2182" i="3"/>
  <c r="G2182" i="3"/>
  <c r="G2183" i="3" s="1"/>
  <c r="G2184" i="3" s="1"/>
  <c r="G2185" i="3" s="1"/>
  <c r="G2186" i="3" s="1"/>
  <c r="G2187" i="3" s="1"/>
  <c r="G2188" i="3" s="1"/>
  <c r="G2189" i="3" s="1"/>
  <c r="F2190" i="3"/>
  <c r="G2190" i="3"/>
  <c r="G2191" i="3" s="1"/>
  <c r="G2192" i="3" s="1"/>
  <c r="G2193" i="3" s="1"/>
  <c r="G2194" i="3" s="1"/>
  <c r="G2195" i="3" s="1"/>
  <c r="G2196" i="3" s="1"/>
  <c r="G2197" i="3" s="1"/>
  <c r="G2198" i="3" s="1"/>
  <c r="G2199" i="3" s="1"/>
  <c r="G2200" i="3" s="1"/>
  <c r="G2201" i="3" s="1"/>
  <c r="G2202" i="3" s="1"/>
  <c r="F2203" i="3"/>
  <c r="G2203" i="3"/>
  <c r="F2204" i="3"/>
  <c r="G2204" i="3"/>
  <c r="G2205" i="3" s="1"/>
  <c r="G2206" i="3" s="1"/>
  <c r="G2207" i="3" s="1"/>
  <c r="F2208" i="3"/>
  <c r="G2208" i="3"/>
  <c r="G2209" i="3" s="1"/>
  <c r="F2210" i="3"/>
  <c r="G2210" i="3"/>
  <c r="F2211" i="3"/>
  <c r="G2211" i="3"/>
  <c r="F2212" i="3"/>
  <c r="G2212" i="3"/>
  <c r="G2213" i="3" s="1"/>
  <c r="G2214" i="3" s="1"/>
  <c r="G2215" i="3" s="1"/>
  <c r="G2216" i="3" s="1"/>
  <c r="F2217" i="3"/>
  <c r="G2217" i="3"/>
  <c r="G2218" i="3" s="1"/>
  <c r="G2219" i="3" s="1"/>
  <c r="G2220" i="3" s="1"/>
  <c r="F2221" i="3"/>
  <c r="F2222" i="3" s="1"/>
  <c r="F2223" i="3" s="1"/>
  <c r="G2221" i="3"/>
  <c r="G2222" i="3" s="1"/>
  <c r="G2223" i="3" s="1"/>
  <c r="G2224" i="3" s="1"/>
  <c r="G2225" i="3" s="1"/>
  <c r="G2226" i="3" s="1"/>
  <c r="G2227" i="3" s="1"/>
  <c r="G2228" i="3" s="1"/>
  <c r="G2229" i="3" s="1"/>
  <c r="G2230" i="3" s="1"/>
  <c r="G2231" i="3" s="1"/>
  <c r="F2232" i="3"/>
  <c r="G2232" i="3"/>
  <c r="G2233" i="3" s="1"/>
  <c r="G2234" i="3" s="1"/>
  <c r="G2235" i="3" s="1"/>
  <c r="G2236" i="3" s="1"/>
  <c r="G2237" i="3" s="1"/>
  <c r="G2238" i="3" s="1"/>
  <c r="G2239" i="3" s="1"/>
  <c r="G2240" i="3" s="1"/>
  <c r="G2241" i="3" s="1"/>
  <c r="G2242" i="3" s="1"/>
  <c r="G2243" i="3" s="1"/>
  <c r="G2244" i="3" s="1"/>
  <c r="G2245" i="3" s="1"/>
  <c r="F2246" i="3"/>
  <c r="G2246" i="3"/>
  <c r="G2247" i="3" s="1"/>
  <c r="G2248" i="3" s="1"/>
  <c r="G2249" i="3" s="1"/>
  <c r="G2250" i="3" s="1"/>
  <c r="G2251" i="3" s="1"/>
  <c r="G2252" i="3" s="1"/>
  <c r="G2253" i="3" s="1"/>
  <c r="G2254" i="3" s="1"/>
  <c r="G2255" i="3" s="1"/>
  <c r="G2256" i="3" s="1"/>
  <c r="G2257" i="3" s="1"/>
  <c r="F2258" i="3"/>
  <c r="G2258" i="3"/>
  <c r="G2259" i="3" s="1"/>
  <c r="G2260" i="3" s="1"/>
  <c r="G2261" i="3" s="1"/>
  <c r="G2262" i="3" s="1"/>
  <c r="F2263" i="3"/>
  <c r="G2263" i="3"/>
  <c r="G2264" i="3" s="1"/>
  <c r="G2265" i="3" s="1"/>
  <c r="G2266" i="3" s="1"/>
  <c r="G2267" i="3" s="1"/>
  <c r="F2268" i="3"/>
  <c r="G2268" i="3"/>
  <c r="G2269" i="3" s="1"/>
  <c r="F2270" i="3"/>
  <c r="G2270" i="3"/>
  <c r="G2271" i="3" s="1"/>
  <c r="F2272" i="3"/>
  <c r="G2272" i="3"/>
  <c r="G2273" i="3" s="1"/>
  <c r="G2274" i="3" s="1"/>
  <c r="F2275" i="3"/>
  <c r="G2275" i="3"/>
  <c r="F2276" i="3"/>
  <c r="F2277" i="3" s="1"/>
  <c r="G2276" i="3"/>
  <c r="G2277" i="3" s="1"/>
  <c r="G2278" i="3" s="1"/>
  <c r="G2279" i="3" s="1"/>
  <c r="G2280" i="3" s="1"/>
  <c r="G2281" i="3" s="1"/>
  <c r="G2282" i="3" s="1"/>
  <c r="G2283" i="3" s="1"/>
  <c r="F2284" i="3"/>
  <c r="G2284" i="3"/>
  <c r="G2285" i="3" s="1"/>
  <c r="G2286" i="3" s="1"/>
  <c r="G2287" i="3" s="1"/>
  <c r="G2288" i="3" s="1"/>
  <c r="G2289" i="3" s="1"/>
  <c r="G2290" i="3" s="1"/>
  <c r="G2291" i="3" s="1"/>
  <c r="G2292" i="3" s="1"/>
  <c r="G2293" i="3" s="1"/>
  <c r="G2294" i="3" s="1"/>
  <c r="G2295" i="3" s="1"/>
  <c r="F2296" i="3"/>
  <c r="G2296" i="3"/>
  <c r="G2297" i="3" s="1"/>
  <c r="G2298" i="3" s="1"/>
  <c r="G2299" i="3" s="1"/>
  <c r="G2300" i="3" s="1"/>
  <c r="G2301" i="3" s="1"/>
  <c r="G2302" i="3" s="1"/>
  <c r="G2303" i="3" s="1"/>
  <c r="G2304" i="3" s="1"/>
  <c r="G2305" i="3" s="1"/>
  <c r="G2306" i="3" s="1"/>
  <c r="G2307" i="3" s="1"/>
  <c r="G2308" i="3" s="1"/>
  <c r="G2309" i="3" s="1"/>
  <c r="G2310" i="3" s="1"/>
  <c r="G2311" i="3" s="1"/>
  <c r="G2312" i="3" s="1"/>
  <c r="G2313" i="3" s="1"/>
  <c r="G2314" i="3" s="1"/>
  <c r="G2315" i="3" s="1"/>
  <c r="G2316" i="3" s="1"/>
  <c r="G2317" i="3" s="1"/>
  <c r="G2318" i="3" s="1"/>
  <c r="G2319" i="3" s="1"/>
  <c r="G2320" i="3" s="1"/>
  <c r="F2321" i="3"/>
  <c r="F2322" i="3" s="1"/>
  <c r="G2321" i="3"/>
  <c r="G2322" i="3" s="1"/>
  <c r="G2323" i="3" s="1"/>
  <c r="G2324" i="3" s="1"/>
  <c r="G2325" i="3" s="1"/>
  <c r="G2326" i="3" s="1"/>
  <c r="G2327" i="3" s="1"/>
  <c r="G2328" i="3" s="1"/>
  <c r="G2329" i="3" s="1"/>
  <c r="G2330" i="3" s="1"/>
  <c r="G2331" i="3" s="1"/>
  <c r="G2332" i="3" s="1"/>
  <c r="G2333" i="3" s="1"/>
  <c r="G2334" i="3" s="1"/>
  <c r="G2335" i="3" s="1"/>
  <c r="G2336" i="3" s="1"/>
  <c r="G2337" i="3" s="1"/>
  <c r="G2338" i="3" s="1"/>
  <c r="G2339" i="3" s="1"/>
  <c r="G2340" i="3" s="1"/>
  <c r="F2341" i="3"/>
  <c r="G2341" i="3"/>
  <c r="G2342" i="3" s="1"/>
  <c r="G2343" i="3" s="1"/>
  <c r="F2344" i="3"/>
  <c r="G2344" i="3"/>
  <c r="F2345" i="3"/>
  <c r="G2345" i="3"/>
  <c r="F2346" i="3"/>
  <c r="G2346" i="3"/>
  <c r="G2347" i="3" s="1"/>
  <c r="G2348" i="3" s="1"/>
  <c r="G2349" i="3" s="1"/>
  <c r="G2350" i="3" s="1"/>
  <c r="F2351" i="3"/>
  <c r="G2351" i="3"/>
  <c r="F2352" i="3"/>
  <c r="G2352" i="3"/>
  <c r="F2353" i="3"/>
  <c r="G2353" i="3"/>
  <c r="F2354" i="3"/>
  <c r="G2354" i="3"/>
  <c r="F2355" i="3"/>
  <c r="G2355" i="3"/>
  <c r="G2356" i="3" s="1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F2364" i="3" s="1"/>
  <c r="G2363" i="3"/>
  <c r="G2364" i="3" s="1"/>
  <c r="G2365" i="3" s="1"/>
  <c r="G2366" i="3" s="1"/>
  <c r="G2367" i="3" s="1"/>
  <c r="G2368" i="3" s="1"/>
  <c r="F2369" i="3"/>
  <c r="G2369" i="3"/>
  <c r="F2370" i="3"/>
  <c r="G2370" i="3"/>
  <c r="F2371" i="3"/>
  <c r="F2372" i="3" s="1"/>
  <c r="G2371" i="3"/>
  <c r="G2372" i="3" s="1"/>
  <c r="G2373" i="3" s="1"/>
  <c r="G2374" i="3" s="1"/>
  <c r="G2375" i="3" s="1"/>
  <c r="G2376" i="3" s="1"/>
  <c r="F2377" i="3"/>
  <c r="G2377" i="3"/>
  <c r="F2378" i="3"/>
  <c r="G2378" i="3"/>
  <c r="F2379" i="3"/>
  <c r="G2379" i="3"/>
  <c r="G2380" i="3" s="1"/>
  <c r="G2381" i="3" s="1"/>
  <c r="G2382" i="3" s="1"/>
  <c r="G2383" i="3" s="1"/>
  <c r="G2384" i="3" s="1"/>
  <c r="G2385" i="3" s="1"/>
  <c r="G2386" i="3" s="1"/>
  <c r="G2387" i="3" s="1"/>
  <c r="F2388" i="3"/>
  <c r="G2388" i="3"/>
  <c r="F2389" i="3"/>
  <c r="G2389" i="3"/>
  <c r="F2390" i="3"/>
  <c r="G2390" i="3"/>
  <c r="G2391" i="3" s="1"/>
  <c r="G2392" i="3" s="1"/>
  <c r="G2393" i="3" s="1"/>
  <c r="F2394" i="3"/>
  <c r="G2394" i="3"/>
  <c r="F2395" i="3"/>
  <c r="G2395" i="3"/>
  <c r="F2396" i="3"/>
  <c r="G2396" i="3"/>
  <c r="G2397" i="3" s="1"/>
  <c r="G2398" i="3" s="1"/>
  <c r="G2399" i="3" s="1"/>
  <c r="G2400" i="3" s="1"/>
  <c r="G2401" i="3" s="1"/>
  <c r="G2402" i="3" s="1"/>
  <c r="G2403" i="3" s="1"/>
  <c r="G2404" i="3" s="1"/>
  <c r="G2405" i="3" s="1"/>
  <c r="G2406" i="3" s="1"/>
  <c r="G2407" i="3" s="1"/>
  <c r="G2408" i="3" s="1"/>
  <c r="G2409" i="3" s="1"/>
  <c r="G2410" i="3" s="1"/>
  <c r="G2411" i="3" s="1"/>
  <c r="G2412" i="3" s="1"/>
  <c r="G2413" i="3" s="1"/>
  <c r="G2414" i="3" s="1"/>
  <c r="G2415" i="3" s="1"/>
  <c r="G2416" i="3" s="1"/>
  <c r="G2417" i="3" s="1"/>
  <c r="G2418" i="3" s="1"/>
  <c r="G2419" i="3" s="1"/>
  <c r="G2420" i="3" s="1"/>
  <c r="F2421" i="3"/>
  <c r="F2422" i="3" s="1"/>
  <c r="G2421" i="3"/>
  <c r="G2422" i="3" s="1"/>
  <c r="G2423" i="3" s="1"/>
  <c r="G2424" i="3" s="1"/>
  <c r="G2425" i="3" s="1"/>
  <c r="G2426" i="3" s="1"/>
  <c r="G2427" i="3" s="1"/>
  <c r="G2428" i="3" s="1"/>
  <c r="G2429" i="3" s="1"/>
  <c r="G2430" i="3" s="1"/>
  <c r="G2431" i="3" s="1"/>
  <c r="G2432" i="3" s="1"/>
  <c r="G2433" i="3" s="1"/>
  <c r="F2434" i="3"/>
  <c r="G2434" i="3"/>
  <c r="G2435" i="3" s="1"/>
  <c r="G2436" i="3" s="1"/>
  <c r="G2437" i="3" s="1"/>
  <c r="G2438" i="3" s="1"/>
  <c r="G2439" i="3" s="1"/>
  <c r="G2440" i="3" s="1"/>
  <c r="G2441" i="3" s="1"/>
  <c r="G2442" i="3" s="1"/>
  <c r="G2443" i="3" s="1"/>
  <c r="G2444" i="3" s="1"/>
  <c r="G2445" i="3" s="1"/>
  <c r="G2446" i="3" s="1"/>
  <c r="G2447" i="3" s="1"/>
  <c r="G2448" i="3" s="1"/>
  <c r="G2449" i="3" s="1"/>
  <c r="G2450" i="3" s="1"/>
  <c r="F2451" i="3"/>
  <c r="G2451" i="3"/>
  <c r="F2452" i="3"/>
  <c r="G2452" i="3"/>
  <c r="G2453" i="3" s="1"/>
  <c r="F2454" i="3"/>
  <c r="G2454" i="3"/>
  <c r="F2455" i="3"/>
  <c r="G2455" i="3"/>
  <c r="G2456" i="3" s="1"/>
  <c r="G2457" i="3" s="1"/>
  <c r="G2458" i="3" s="1"/>
  <c r="G2459" i="3" s="1"/>
  <c r="G2460" i="3" s="1"/>
  <c r="G2461" i="3" s="1"/>
  <c r="G2462" i="3" s="1"/>
  <c r="G2463" i="3" s="1"/>
  <c r="F2464" i="3"/>
  <c r="G2464" i="3"/>
  <c r="G2465" i="3" s="1"/>
  <c r="G2466" i="3" s="1"/>
  <c r="G2467" i="3" s="1"/>
  <c r="G2468" i="3" s="1"/>
  <c r="G2469" i="3" s="1"/>
  <c r="G2470" i="3" s="1"/>
  <c r="G2471" i="3" s="1"/>
  <c r="G2472" i="3" s="1"/>
  <c r="G2473" i="3" s="1"/>
  <c r="G2474" i="3" s="1"/>
  <c r="G2475" i="3" s="1"/>
  <c r="G2476" i="3" s="1"/>
  <c r="G2477" i="3" s="1"/>
  <c r="G2478" i="3" s="1"/>
  <c r="G2479" i="3" s="1"/>
  <c r="G2480" i="3" s="1"/>
  <c r="F2481" i="3"/>
  <c r="F2482" i="3" s="1"/>
  <c r="G2481" i="3"/>
  <c r="G2482" i="3" s="1"/>
  <c r="G2483" i="3" s="1"/>
  <c r="G2484" i="3" s="1"/>
  <c r="F2485" i="3"/>
  <c r="G2485" i="3"/>
  <c r="F2486" i="3"/>
  <c r="G2486" i="3"/>
  <c r="F2487" i="3"/>
  <c r="G2487" i="3"/>
  <c r="G2488" i="3" s="1"/>
  <c r="G2489" i="3" s="1"/>
  <c r="G2490" i="3" s="1"/>
  <c r="G2491" i="3" s="1"/>
  <c r="G2492" i="3" s="1"/>
  <c r="G2493" i="3" s="1"/>
  <c r="G2494" i="3" s="1"/>
  <c r="F2495" i="3"/>
  <c r="G2495" i="3"/>
  <c r="G2496" i="3" s="1"/>
  <c r="F2497" i="3"/>
  <c r="G2497" i="3"/>
  <c r="F2498" i="3"/>
  <c r="G2498" i="3"/>
  <c r="F2499" i="3"/>
  <c r="G2499" i="3"/>
  <c r="F2500" i="3"/>
  <c r="G2500" i="3"/>
  <c r="F2501" i="3"/>
  <c r="G2501" i="3"/>
  <c r="F2502" i="3"/>
  <c r="G2502" i="3"/>
  <c r="G2503" i="3" s="1"/>
  <c r="G2504" i="3" s="1"/>
  <c r="G2505" i="3" s="1"/>
  <c r="G2506" i="3" s="1"/>
  <c r="G2507" i="3" s="1"/>
  <c r="G2508" i="3" s="1"/>
  <c r="G2509" i="3" s="1"/>
  <c r="G2510" i="3" s="1"/>
  <c r="G2511" i="3" s="1"/>
  <c r="G2512" i="3" s="1"/>
  <c r="G2513" i="3" s="1"/>
  <c r="F2514" i="3"/>
  <c r="G2514" i="3"/>
  <c r="F2515" i="3"/>
  <c r="F2516" i="3" s="1"/>
  <c r="G2515" i="3"/>
  <c r="G2516" i="3" s="1"/>
  <c r="G2517" i="3" s="1"/>
  <c r="F2518" i="3"/>
  <c r="G2518" i="3"/>
  <c r="G2519" i="3" s="1"/>
  <c r="G2520" i="3" s="1"/>
  <c r="G2521" i="3" s="1"/>
  <c r="F2522" i="3"/>
  <c r="G2522" i="3"/>
  <c r="G2523" i="3" s="1"/>
  <c r="F2524" i="3"/>
  <c r="G2524" i="3"/>
  <c r="G2525" i="3" s="1"/>
  <c r="G2526" i="3" s="1"/>
  <c r="F2527" i="3"/>
  <c r="G2527" i="3"/>
  <c r="G2528" i="3" s="1"/>
  <c r="F2529" i="3"/>
  <c r="G2529" i="3"/>
  <c r="F2530" i="3"/>
  <c r="G2530" i="3"/>
  <c r="F2531" i="3"/>
  <c r="G2531" i="3"/>
  <c r="F2532" i="3"/>
  <c r="G2532" i="3"/>
  <c r="G2533" i="3" s="1"/>
  <c r="G2534" i="3" s="1"/>
  <c r="G2535" i="3" s="1"/>
  <c r="G2536" i="3" s="1"/>
  <c r="G2537" i="3" s="1"/>
  <c r="G2538" i="3" s="1"/>
  <c r="G2539" i="3" s="1"/>
  <c r="G2540" i="3" s="1"/>
  <c r="G2541" i="3" s="1"/>
  <c r="G2542" i="3" s="1"/>
  <c r="G2543" i="3" s="1"/>
  <c r="G2544" i="3" s="1"/>
  <c r="G2545" i="3" s="1"/>
  <c r="G2546" i="3" s="1"/>
  <c r="F2547" i="3"/>
  <c r="F2548" i="3" s="1"/>
  <c r="G2547" i="3"/>
  <c r="G2548" i="3" s="1"/>
  <c r="F2549" i="3"/>
  <c r="G2549" i="3"/>
  <c r="F2550" i="3"/>
  <c r="G2550" i="3"/>
  <c r="F2551" i="3"/>
  <c r="G2551" i="3"/>
  <c r="G2552" i="3" s="1"/>
  <c r="G2553" i="3" s="1"/>
  <c r="G2554" i="3" s="1"/>
  <c r="G2555" i="3" s="1"/>
  <c r="G2556" i="3" s="1"/>
  <c r="G2557" i="3" s="1"/>
  <c r="G2558" i="3" s="1"/>
  <c r="G2559" i="3" s="1"/>
  <c r="G2560" i="3" s="1"/>
  <c r="G2561" i="3" s="1"/>
  <c r="G2562" i="3" s="1"/>
  <c r="G2563" i="3" s="1"/>
  <c r="G2564" i="3" s="1"/>
  <c r="F2565" i="3"/>
  <c r="G2565" i="3"/>
  <c r="G2566" i="3" s="1"/>
  <c r="G2567" i="3" s="1"/>
  <c r="G2568" i="3" s="1"/>
  <c r="F2569" i="3"/>
  <c r="G2569" i="3"/>
  <c r="G2570" i="3" s="1"/>
  <c r="G2571" i="3" s="1"/>
  <c r="G2572" i="3" s="1"/>
  <c r="G2573" i="3" s="1"/>
  <c r="G2574" i="3" s="1"/>
  <c r="F2575" i="3"/>
  <c r="F2576" i="3" s="1"/>
  <c r="G2575" i="3"/>
  <c r="G2576" i="3" s="1"/>
  <c r="G2577" i="3" s="1"/>
  <c r="G2578" i="3" s="1"/>
  <c r="G2579" i="3" s="1"/>
  <c r="G2580" i="3" s="1"/>
  <c r="G2581" i="3" s="1"/>
  <c r="G2582" i="3" s="1"/>
  <c r="G2583" i="3" s="1"/>
  <c r="G2584" i="3" s="1"/>
  <c r="G2585" i="3" s="1"/>
  <c r="F2586" i="3"/>
  <c r="G2586" i="3"/>
  <c r="G2587" i="3" s="1"/>
  <c r="G2588" i="3" s="1"/>
  <c r="G2589" i="3" s="1"/>
  <c r="G2590" i="3" s="1"/>
  <c r="G2591" i="3" s="1"/>
  <c r="G2592" i="3" s="1"/>
  <c r="F2593" i="3"/>
  <c r="F2594" i="3" s="1"/>
  <c r="G2593" i="3"/>
  <c r="G2594" i="3" s="1"/>
  <c r="G2595" i="3" s="1"/>
  <c r="G2596" i="3" s="1"/>
  <c r="G2597" i="3" s="1"/>
  <c r="G2598" i="3" s="1"/>
  <c r="G2599" i="3" s="1"/>
  <c r="G2600" i="3" s="1"/>
  <c r="G2601" i="3" s="1"/>
  <c r="G2602" i="3" s="1"/>
  <c r="G2603" i="3" s="1"/>
  <c r="G2604" i="3" s="1"/>
  <c r="G2605" i="3" s="1"/>
  <c r="G2606" i="3" s="1"/>
  <c r="G2607" i="3" s="1"/>
  <c r="G2608" i="3" s="1"/>
  <c r="G2609" i="3" s="1"/>
  <c r="G2610" i="3" s="1"/>
  <c r="G2611" i="3" s="1"/>
  <c r="G2612" i="3" s="1"/>
  <c r="G2613" i="3" s="1"/>
  <c r="G2614" i="3" s="1"/>
  <c r="G2615" i="3" s="1"/>
  <c r="G2616" i="3" s="1"/>
  <c r="G2617" i="3" s="1"/>
  <c r="G2618" i="3" s="1"/>
  <c r="G2619" i="3" s="1"/>
  <c r="G2620" i="3" s="1"/>
  <c r="G2621" i="3" s="1"/>
  <c r="G2622" i="3" s="1"/>
  <c r="G2623" i="3" s="1"/>
  <c r="F2624" i="3"/>
  <c r="G2624" i="3"/>
  <c r="G2" i="3"/>
  <c r="G3" i="3" s="1"/>
  <c r="G4" i="3" s="1"/>
  <c r="G5" i="3" s="1"/>
  <c r="G6" i="3" s="1"/>
  <c r="F2" i="3"/>
  <c r="L2" i="3" s="1"/>
  <c r="M2" i="3" s="1"/>
  <c r="AV60" i="1"/>
  <c r="AU60" i="1"/>
  <c r="S60" i="1"/>
  <c r="J39" i="2"/>
  <c r="J79" i="2"/>
  <c r="J210" i="2"/>
  <c r="J239" i="2"/>
  <c r="J247" i="2"/>
  <c r="I241" i="2"/>
  <c r="I233" i="2"/>
  <c r="I225" i="2"/>
  <c r="I88" i="2"/>
  <c r="I60" i="2"/>
  <c r="I52" i="2"/>
  <c r="I23" i="2"/>
  <c r="I11" i="2"/>
  <c r="H247" i="2"/>
  <c r="G247" i="2"/>
  <c r="G248" i="2" s="1"/>
  <c r="G246" i="2"/>
  <c r="H245" i="2"/>
  <c r="G245" i="2"/>
  <c r="H244" i="2"/>
  <c r="J244" i="2" s="1"/>
  <c r="G244" i="2"/>
  <c r="H243" i="2"/>
  <c r="I243" i="2" s="1"/>
  <c r="G243" i="2"/>
  <c r="H242" i="2"/>
  <c r="I242" i="2" s="1"/>
  <c r="G242" i="2"/>
  <c r="H241" i="2"/>
  <c r="J241" i="2" s="1"/>
  <c r="G241" i="2"/>
  <c r="H240" i="2"/>
  <c r="G240" i="2"/>
  <c r="H239" i="2"/>
  <c r="I239" i="2" s="1"/>
  <c r="G239" i="2"/>
  <c r="H238" i="2"/>
  <c r="G238" i="2"/>
  <c r="H237" i="2"/>
  <c r="J237" i="2" s="1"/>
  <c r="G237" i="2"/>
  <c r="H236" i="2"/>
  <c r="J236" i="2" s="1"/>
  <c r="G236" i="2"/>
  <c r="H235" i="2"/>
  <c r="I235" i="2" s="1"/>
  <c r="G235" i="2"/>
  <c r="H234" i="2"/>
  <c r="I234" i="2" s="1"/>
  <c r="G234" i="2"/>
  <c r="H233" i="2"/>
  <c r="J233" i="2" s="1"/>
  <c r="G233" i="2"/>
  <c r="H232" i="2"/>
  <c r="G232" i="2"/>
  <c r="H230" i="2"/>
  <c r="I230" i="2" s="1"/>
  <c r="G230" i="2"/>
  <c r="G231" i="2" s="1"/>
  <c r="H229" i="2"/>
  <c r="G229" i="2"/>
  <c r="H225" i="2"/>
  <c r="G225" i="2"/>
  <c r="G226" i="2" s="1"/>
  <c r="G227" i="2" s="1"/>
  <c r="G228" i="2" s="1"/>
  <c r="H223" i="2"/>
  <c r="G223" i="2"/>
  <c r="G224" i="2" s="1"/>
  <c r="H221" i="2"/>
  <c r="G221" i="2"/>
  <c r="G222" i="2" s="1"/>
  <c r="H219" i="2"/>
  <c r="G219" i="2"/>
  <c r="G220" i="2" s="1"/>
  <c r="G218" i="2"/>
  <c r="H217" i="2"/>
  <c r="G217" i="2"/>
  <c r="H216" i="2"/>
  <c r="J216" i="2" s="1"/>
  <c r="G216" i="2"/>
  <c r="H212" i="2"/>
  <c r="J212" i="2" s="1"/>
  <c r="G212" i="2"/>
  <c r="G213" i="2" s="1"/>
  <c r="G214" i="2" s="1"/>
  <c r="G215" i="2" s="1"/>
  <c r="H210" i="2"/>
  <c r="I210" i="2" s="1"/>
  <c r="G210" i="2"/>
  <c r="G211" i="2" s="1"/>
  <c r="G112" i="2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H110" i="2"/>
  <c r="J110" i="2" s="1"/>
  <c r="G110" i="2"/>
  <c r="G111" i="2" s="1"/>
  <c r="H89" i="2"/>
  <c r="H88" i="2"/>
  <c r="J88" i="2" s="1"/>
  <c r="G88" i="2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84" i="2"/>
  <c r="G85" i="2" s="1"/>
  <c r="G86" i="2" s="1"/>
  <c r="G87" i="2" s="1"/>
  <c r="H82" i="2"/>
  <c r="I82" i="2" s="1"/>
  <c r="G82" i="2"/>
  <c r="G83" i="2" s="1"/>
  <c r="H80" i="2"/>
  <c r="J80" i="2" s="1"/>
  <c r="G80" i="2"/>
  <c r="G81" i="2" s="1"/>
  <c r="H79" i="2"/>
  <c r="I79" i="2" s="1"/>
  <c r="G79" i="2"/>
  <c r="H78" i="2"/>
  <c r="J78" i="2" s="1"/>
  <c r="G78" i="2"/>
  <c r="H66" i="2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H65" i="2"/>
  <c r="J65" i="2" s="1"/>
  <c r="G65" i="2"/>
  <c r="H63" i="2"/>
  <c r="I63" i="2" s="1"/>
  <c r="G63" i="2"/>
  <c r="G64" i="2" s="1"/>
  <c r="H61" i="2"/>
  <c r="G61" i="2"/>
  <c r="G62" i="2" s="1"/>
  <c r="H60" i="2"/>
  <c r="J60" i="2" s="1"/>
  <c r="G60" i="2"/>
  <c r="H59" i="2"/>
  <c r="J59" i="2" s="1"/>
  <c r="G59" i="2"/>
  <c r="H58" i="2"/>
  <c r="G58" i="2"/>
  <c r="H57" i="2"/>
  <c r="J57" i="2" s="1"/>
  <c r="G57" i="2"/>
  <c r="H56" i="2"/>
  <c r="J56" i="2" s="1"/>
  <c r="G56" i="2"/>
  <c r="H55" i="2"/>
  <c r="I55" i="2" s="1"/>
  <c r="G55" i="2"/>
  <c r="H54" i="2"/>
  <c r="G54" i="2"/>
  <c r="H53" i="2"/>
  <c r="J53" i="2" s="1"/>
  <c r="G53" i="2"/>
  <c r="H52" i="2"/>
  <c r="J52" i="2" s="1"/>
  <c r="G52" i="2"/>
  <c r="H51" i="2"/>
  <c r="J51" i="2" s="1"/>
  <c r="G51" i="2"/>
  <c r="H50" i="2"/>
  <c r="G50" i="2"/>
  <c r="H49" i="2"/>
  <c r="J49" i="2" s="1"/>
  <c r="G49" i="2"/>
  <c r="H48" i="2"/>
  <c r="J48" i="2" s="1"/>
  <c r="G48" i="2"/>
  <c r="G47" i="2"/>
  <c r="H46" i="2"/>
  <c r="G46" i="2"/>
  <c r="H45" i="2"/>
  <c r="J45" i="2" s="1"/>
  <c r="G45" i="2"/>
  <c r="H39" i="2"/>
  <c r="H40" i="2" s="1"/>
  <c r="I40" i="2" s="1"/>
  <c r="G39" i="2"/>
  <c r="G40" i="2" s="1"/>
  <c r="G41" i="2" s="1"/>
  <c r="G42" i="2" s="1"/>
  <c r="G43" i="2" s="1"/>
  <c r="G44" i="2" s="1"/>
  <c r="H38" i="2"/>
  <c r="G38" i="2"/>
  <c r="G33" i="2"/>
  <c r="G34" i="2" s="1"/>
  <c r="G35" i="2" s="1"/>
  <c r="G36" i="2" s="1"/>
  <c r="G37" i="2" s="1"/>
  <c r="H32" i="2"/>
  <c r="J32" i="2" s="1"/>
  <c r="G32" i="2"/>
  <c r="G31" i="2"/>
  <c r="H30" i="2"/>
  <c r="J30" i="2" s="1"/>
  <c r="G30" i="2"/>
  <c r="H24" i="2"/>
  <c r="J24" i="2" s="1"/>
  <c r="G24" i="2"/>
  <c r="G25" i="2" s="1"/>
  <c r="G26" i="2" s="1"/>
  <c r="G27" i="2" s="1"/>
  <c r="G28" i="2" s="1"/>
  <c r="G29" i="2" s="1"/>
  <c r="H23" i="2"/>
  <c r="J23" i="2" s="1"/>
  <c r="G23" i="2"/>
  <c r="H19" i="2"/>
  <c r="I19" i="2" s="1"/>
  <c r="G19" i="2"/>
  <c r="G20" i="2" s="1"/>
  <c r="G21" i="2" s="1"/>
  <c r="G22" i="2" s="1"/>
  <c r="H18" i="2"/>
  <c r="J18" i="2" s="1"/>
  <c r="G18" i="2"/>
  <c r="H15" i="2"/>
  <c r="G15" i="2"/>
  <c r="G16" i="2" s="1"/>
  <c r="G17" i="2" s="1"/>
  <c r="H14" i="2"/>
  <c r="J14" i="2" s="1"/>
  <c r="G14" i="2"/>
  <c r="H12" i="2"/>
  <c r="J12" i="2" s="1"/>
  <c r="G12" i="2"/>
  <c r="G13" i="2" s="1"/>
  <c r="H11" i="2"/>
  <c r="J11" i="2" s="1"/>
  <c r="G11" i="2"/>
  <c r="H7" i="2"/>
  <c r="H8" i="2" s="1"/>
  <c r="I8" i="2" s="1"/>
  <c r="G7" i="2"/>
  <c r="G8" i="2" s="1"/>
  <c r="G9" i="2" s="1"/>
  <c r="G10" i="2" s="1"/>
  <c r="H6" i="2"/>
  <c r="G6" i="2"/>
  <c r="G4" i="2"/>
  <c r="G5" i="2" s="1"/>
  <c r="H3" i="2"/>
  <c r="G3" i="2"/>
  <c r="H2" i="2"/>
  <c r="J2" i="2" s="1"/>
  <c r="G2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T60" i="1"/>
  <c r="R663" i="1"/>
  <c r="R662" i="1"/>
  <c r="R661" i="1"/>
  <c r="R660" i="1"/>
  <c r="AT660" i="1" s="1"/>
  <c r="R659" i="1"/>
  <c r="R658" i="1"/>
  <c r="R657" i="1"/>
  <c r="R656" i="1"/>
  <c r="R655" i="1"/>
  <c r="R654" i="1"/>
  <c r="R653" i="1"/>
  <c r="R652" i="1"/>
  <c r="R651" i="1"/>
  <c r="R650" i="1"/>
  <c r="AT650" i="1" s="1"/>
  <c r="R649" i="1"/>
  <c r="R648" i="1"/>
  <c r="R647" i="1"/>
  <c r="R646" i="1"/>
  <c r="AT646" i="1" s="1"/>
  <c r="R645" i="1"/>
  <c r="R644" i="1"/>
  <c r="AT644" i="1" s="1"/>
  <c r="R643" i="1"/>
  <c r="R642" i="1"/>
  <c r="R641" i="1"/>
  <c r="R640" i="1"/>
  <c r="R639" i="1"/>
  <c r="AT639" i="1" s="1"/>
  <c r="R638" i="1"/>
  <c r="R637" i="1"/>
  <c r="R636" i="1"/>
  <c r="R635" i="1"/>
  <c r="AT635" i="1" s="1"/>
  <c r="R634" i="1"/>
  <c r="AT634" i="1" s="1"/>
  <c r="R633" i="1"/>
  <c r="R632" i="1"/>
  <c r="R631" i="1"/>
  <c r="S631" i="1" s="1"/>
  <c r="R630" i="1"/>
  <c r="R629" i="1"/>
  <c r="R628" i="1"/>
  <c r="AT628" i="1" s="1"/>
  <c r="R627" i="1"/>
  <c r="R626" i="1"/>
  <c r="R625" i="1"/>
  <c r="R624" i="1"/>
  <c r="R623" i="1"/>
  <c r="R622" i="1"/>
  <c r="R621" i="1"/>
  <c r="R620" i="1"/>
  <c r="R619" i="1"/>
  <c r="R618" i="1"/>
  <c r="AT618" i="1" s="1"/>
  <c r="R617" i="1"/>
  <c r="S617" i="1" s="1"/>
  <c r="R616" i="1"/>
  <c r="R615" i="1"/>
  <c r="R614" i="1"/>
  <c r="AT614" i="1" s="1"/>
  <c r="R613" i="1"/>
  <c r="R612" i="1"/>
  <c r="AT612" i="1" s="1"/>
  <c r="R611" i="1"/>
  <c r="R610" i="1"/>
  <c r="R609" i="1"/>
  <c r="R608" i="1"/>
  <c r="R607" i="1"/>
  <c r="AT607" i="1" s="1"/>
  <c r="R606" i="1"/>
  <c r="R605" i="1"/>
  <c r="R604" i="1"/>
  <c r="R603" i="1"/>
  <c r="AT603" i="1" s="1"/>
  <c r="R602" i="1"/>
  <c r="AT602" i="1" s="1"/>
  <c r="R601" i="1"/>
  <c r="R600" i="1"/>
  <c r="R599" i="1"/>
  <c r="R598" i="1"/>
  <c r="R597" i="1"/>
  <c r="R596" i="1"/>
  <c r="AT596" i="1" s="1"/>
  <c r="R595" i="1"/>
  <c r="R594" i="1"/>
  <c r="R593" i="1"/>
  <c r="R592" i="1"/>
  <c r="R591" i="1"/>
  <c r="R590" i="1"/>
  <c r="R589" i="1"/>
  <c r="R588" i="1"/>
  <c r="R587" i="1"/>
  <c r="R586" i="1"/>
  <c r="AT586" i="1" s="1"/>
  <c r="R585" i="1"/>
  <c r="R584" i="1"/>
  <c r="R583" i="1"/>
  <c r="R582" i="1"/>
  <c r="AT582" i="1" s="1"/>
  <c r="R581" i="1"/>
  <c r="R580" i="1"/>
  <c r="AT580" i="1" s="1"/>
  <c r="R579" i="1"/>
  <c r="R578" i="1"/>
  <c r="R577" i="1"/>
  <c r="R576" i="1"/>
  <c r="R575" i="1"/>
  <c r="AT575" i="1" s="1"/>
  <c r="R574" i="1"/>
  <c r="S574" i="1" s="1"/>
  <c r="R573" i="1"/>
  <c r="R572" i="1"/>
  <c r="R571" i="1"/>
  <c r="AT571" i="1" s="1"/>
  <c r="R570" i="1"/>
  <c r="AT570" i="1" s="1"/>
  <c r="R569" i="1"/>
  <c r="R568" i="1"/>
  <c r="R567" i="1"/>
  <c r="R566" i="1"/>
  <c r="R565" i="1"/>
  <c r="R564" i="1"/>
  <c r="AT564" i="1" s="1"/>
  <c r="R563" i="1"/>
  <c r="R562" i="1"/>
  <c r="R561" i="1"/>
  <c r="R560" i="1"/>
  <c r="R559" i="1"/>
  <c r="R558" i="1"/>
  <c r="R557" i="1"/>
  <c r="R556" i="1"/>
  <c r="R555" i="1"/>
  <c r="R554" i="1"/>
  <c r="AT554" i="1" s="1"/>
  <c r="R553" i="1"/>
  <c r="R552" i="1"/>
  <c r="R551" i="1"/>
  <c r="R550" i="1"/>
  <c r="AT550" i="1" s="1"/>
  <c r="R549" i="1"/>
  <c r="R548" i="1"/>
  <c r="AT548" i="1" s="1"/>
  <c r="R547" i="1"/>
  <c r="R546" i="1"/>
  <c r="R545" i="1"/>
  <c r="R544" i="1"/>
  <c r="R543" i="1"/>
  <c r="AT543" i="1" s="1"/>
  <c r="R542" i="1"/>
  <c r="R541" i="1"/>
  <c r="R540" i="1"/>
  <c r="R539" i="1"/>
  <c r="AT539" i="1" s="1"/>
  <c r="R538" i="1"/>
  <c r="AT538" i="1" s="1"/>
  <c r="R537" i="1"/>
  <c r="R536" i="1"/>
  <c r="R535" i="1"/>
  <c r="R534" i="1"/>
  <c r="R533" i="1"/>
  <c r="R532" i="1"/>
  <c r="AT532" i="1" s="1"/>
  <c r="R531" i="1"/>
  <c r="S531" i="1" s="1"/>
  <c r="R530" i="1"/>
  <c r="R529" i="1"/>
  <c r="R528" i="1"/>
  <c r="R527" i="1"/>
  <c r="R526" i="1"/>
  <c r="R525" i="1"/>
  <c r="R524" i="1"/>
  <c r="R523" i="1"/>
  <c r="R522" i="1"/>
  <c r="AT522" i="1" s="1"/>
  <c r="R521" i="1"/>
  <c r="R520" i="1"/>
  <c r="R519" i="1"/>
  <c r="R518" i="1"/>
  <c r="AT518" i="1" s="1"/>
  <c r="R517" i="1"/>
  <c r="S517" i="1" s="1"/>
  <c r="R516" i="1"/>
  <c r="AT516" i="1" s="1"/>
  <c r="R515" i="1"/>
  <c r="R514" i="1"/>
  <c r="R513" i="1"/>
  <c r="R512" i="1"/>
  <c r="R511" i="1"/>
  <c r="AT511" i="1" s="1"/>
  <c r="R510" i="1"/>
  <c r="R509" i="1"/>
  <c r="R508" i="1"/>
  <c r="R507" i="1"/>
  <c r="AT507" i="1" s="1"/>
  <c r="R506" i="1"/>
  <c r="AT506" i="1" s="1"/>
  <c r="R505" i="1"/>
  <c r="R504" i="1"/>
  <c r="R503" i="1"/>
  <c r="R502" i="1"/>
  <c r="R501" i="1"/>
  <c r="R500" i="1"/>
  <c r="AT500" i="1" s="1"/>
  <c r="R499" i="1"/>
  <c r="R498" i="1"/>
  <c r="R497" i="1"/>
  <c r="R496" i="1"/>
  <c r="R495" i="1"/>
  <c r="R494" i="1"/>
  <c r="R493" i="1"/>
  <c r="R492" i="1"/>
  <c r="R491" i="1"/>
  <c r="R490" i="1"/>
  <c r="AT490" i="1" s="1"/>
  <c r="R489" i="1"/>
  <c r="R488" i="1"/>
  <c r="R487" i="1"/>
  <c r="R486" i="1"/>
  <c r="AT486" i="1" s="1"/>
  <c r="R485" i="1"/>
  <c r="R484" i="1"/>
  <c r="AT484" i="1" s="1"/>
  <c r="R483" i="1"/>
  <c r="R482" i="1"/>
  <c r="R481" i="1"/>
  <c r="R480" i="1"/>
  <c r="R479" i="1"/>
  <c r="R478" i="1"/>
  <c r="R477" i="1"/>
  <c r="R476" i="1"/>
  <c r="R475" i="1"/>
  <c r="AT475" i="1" s="1"/>
  <c r="R474" i="1"/>
  <c r="AT474" i="1" s="1"/>
  <c r="R473" i="1"/>
  <c r="R472" i="1"/>
  <c r="R471" i="1"/>
  <c r="R470" i="1"/>
  <c r="R469" i="1"/>
  <c r="R468" i="1"/>
  <c r="AT468" i="1" s="1"/>
  <c r="R467" i="1"/>
  <c r="R466" i="1"/>
  <c r="R465" i="1"/>
  <c r="R464" i="1"/>
  <c r="R463" i="1"/>
  <c r="R462" i="1"/>
  <c r="R461" i="1"/>
  <c r="S461" i="1" s="1"/>
  <c r="R460" i="1"/>
  <c r="R459" i="1"/>
  <c r="R458" i="1"/>
  <c r="AT458" i="1" s="1"/>
  <c r="R457" i="1"/>
  <c r="R456" i="1"/>
  <c r="R455" i="1"/>
  <c r="R454" i="1"/>
  <c r="AT454" i="1" s="1"/>
  <c r="R453" i="1"/>
  <c r="R452" i="1"/>
  <c r="AT452" i="1" s="1"/>
  <c r="R451" i="1"/>
  <c r="R450" i="1"/>
  <c r="R449" i="1"/>
  <c r="R448" i="1"/>
  <c r="R447" i="1"/>
  <c r="AT447" i="1" s="1"/>
  <c r="R446" i="1"/>
  <c r="R445" i="1"/>
  <c r="R444" i="1"/>
  <c r="R443" i="1"/>
  <c r="AT443" i="1" s="1"/>
  <c r="R442" i="1"/>
  <c r="AT442" i="1" s="1"/>
  <c r="R441" i="1"/>
  <c r="R440" i="1"/>
  <c r="R439" i="1"/>
  <c r="R438" i="1"/>
  <c r="R437" i="1"/>
  <c r="R436" i="1"/>
  <c r="AT436" i="1" s="1"/>
  <c r="R435" i="1"/>
  <c r="R434" i="1"/>
  <c r="R433" i="1"/>
  <c r="R432" i="1"/>
  <c r="R431" i="1"/>
  <c r="R430" i="1"/>
  <c r="R429" i="1"/>
  <c r="R428" i="1"/>
  <c r="R427" i="1"/>
  <c r="R426" i="1"/>
  <c r="S426" i="1" s="1"/>
  <c r="R425" i="1"/>
  <c r="R424" i="1"/>
  <c r="R423" i="1"/>
  <c r="R422" i="1"/>
  <c r="AT422" i="1" s="1"/>
  <c r="R421" i="1"/>
  <c r="R420" i="1"/>
  <c r="AT420" i="1" s="1"/>
  <c r="R419" i="1"/>
  <c r="R418" i="1"/>
  <c r="R417" i="1"/>
  <c r="R416" i="1"/>
  <c r="R415" i="1"/>
  <c r="R414" i="1"/>
  <c r="R413" i="1"/>
  <c r="R412" i="1"/>
  <c r="R411" i="1"/>
  <c r="AT411" i="1" s="1"/>
  <c r="R410" i="1"/>
  <c r="AT410" i="1" s="1"/>
  <c r="R409" i="1"/>
  <c r="R408" i="1"/>
  <c r="R407" i="1"/>
  <c r="R406" i="1"/>
  <c r="R405" i="1"/>
  <c r="R404" i="1"/>
  <c r="S404" i="1" s="1"/>
  <c r="R403" i="1"/>
  <c r="R402" i="1"/>
  <c r="R401" i="1"/>
  <c r="R400" i="1"/>
  <c r="R399" i="1"/>
  <c r="R398" i="1"/>
  <c r="R397" i="1"/>
  <c r="R396" i="1"/>
  <c r="R395" i="1"/>
  <c r="R394" i="1"/>
  <c r="AT394" i="1" s="1"/>
  <c r="R393" i="1"/>
  <c r="R392" i="1"/>
  <c r="R391" i="1"/>
  <c r="R390" i="1"/>
  <c r="AT390" i="1" s="1"/>
  <c r="R389" i="1"/>
  <c r="R388" i="1"/>
  <c r="AT388" i="1" s="1"/>
  <c r="R387" i="1"/>
  <c r="R386" i="1"/>
  <c r="R385" i="1"/>
  <c r="R384" i="1"/>
  <c r="R383" i="1"/>
  <c r="S383" i="1" s="1"/>
  <c r="R382" i="1"/>
  <c r="R381" i="1"/>
  <c r="R380" i="1"/>
  <c r="R379" i="1"/>
  <c r="AT379" i="1" s="1"/>
  <c r="R378" i="1"/>
  <c r="AT378" i="1" s="1"/>
  <c r="R377" i="1"/>
  <c r="R376" i="1"/>
  <c r="R375" i="1"/>
  <c r="R374" i="1"/>
  <c r="R373" i="1"/>
  <c r="R372" i="1"/>
  <c r="AT372" i="1" s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AT358" i="1" s="1"/>
  <c r="R357" i="1"/>
  <c r="R356" i="1"/>
  <c r="AT356" i="1" s="1"/>
  <c r="R355" i="1"/>
  <c r="R354" i="1"/>
  <c r="R353" i="1"/>
  <c r="R352" i="1"/>
  <c r="R351" i="1"/>
  <c r="AT351" i="1" s="1"/>
  <c r="R350" i="1"/>
  <c r="R349" i="1"/>
  <c r="R348" i="1"/>
  <c r="R347" i="1"/>
  <c r="AT347" i="1" s="1"/>
  <c r="R346" i="1"/>
  <c r="AT346" i="1" s="1"/>
  <c r="R345" i="1"/>
  <c r="R344" i="1"/>
  <c r="R343" i="1"/>
  <c r="R342" i="1"/>
  <c r="R341" i="1"/>
  <c r="R340" i="1"/>
  <c r="AT340" i="1" s="1"/>
  <c r="R339" i="1"/>
  <c r="R338" i="1"/>
  <c r="R337" i="1"/>
  <c r="R336" i="1"/>
  <c r="R335" i="1"/>
  <c r="R334" i="1"/>
  <c r="R333" i="1"/>
  <c r="R332" i="1"/>
  <c r="R331" i="1"/>
  <c r="AT331" i="1" s="1"/>
  <c r="R330" i="1"/>
  <c r="S330" i="1" s="1"/>
  <c r="R329" i="1"/>
  <c r="R328" i="1"/>
  <c r="R327" i="1"/>
  <c r="R326" i="1"/>
  <c r="R325" i="1"/>
  <c r="R324" i="1"/>
  <c r="AT324" i="1" s="1"/>
  <c r="R323" i="1"/>
  <c r="R322" i="1"/>
  <c r="AT322" i="1" s="1"/>
  <c r="R321" i="1"/>
  <c r="R320" i="1"/>
  <c r="AT320" i="1" s="1"/>
  <c r="R319" i="1"/>
  <c r="R318" i="1"/>
  <c r="R317" i="1"/>
  <c r="R316" i="1"/>
  <c r="AT316" i="1" s="1"/>
  <c r="R315" i="1"/>
  <c r="AT315" i="1" s="1"/>
  <c r="R314" i="1"/>
  <c r="AT314" i="1" s="1"/>
  <c r="R313" i="1"/>
  <c r="R312" i="1"/>
  <c r="R311" i="1"/>
  <c r="R310" i="1"/>
  <c r="AT310" i="1" s="1"/>
  <c r="R309" i="1"/>
  <c r="R308" i="1"/>
  <c r="R307" i="1"/>
  <c r="R306" i="1"/>
  <c r="AT306" i="1" s="1"/>
  <c r="R305" i="1"/>
  <c r="R304" i="1"/>
  <c r="R303" i="1"/>
  <c r="AT303" i="1" s="1"/>
  <c r="R302" i="1"/>
  <c r="R301" i="1"/>
  <c r="R300" i="1"/>
  <c r="R299" i="1"/>
  <c r="R298" i="1"/>
  <c r="S298" i="1" s="1"/>
  <c r="R297" i="1"/>
  <c r="R296" i="1"/>
  <c r="R295" i="1"/>
  <c r="AT295" i="1" s="1"/>
  <c r="R294" i="1"/>
  <c r="AT294" i="1" s="1"/>
  <c r="R293" i="1"/>
  <c r="R292" i="1"/>
  <c r="AT292" i="1" s="1"/>
  <c r="R291" i="1"/>
  <c r="R290" i="1"/>
  <c r="R289" i="1"/>
  <c r="R288" i="1"/>
  <c r="AT288" i="1" s="1"/>
  <c r="R287" i="1"/>
  <c r="AT287" i="1" s="1"/>
  <c r="R286" i="1"/>
  <c r="R285" i="1"/>
  <c r="R284" i="1"/>
  <c r="AT284" i="1" s="1"/>
  <c r="R283" i="1"/>
  <c r="R282" i="1"/>
  <c r="AT282" i="1" s="1"/>
  <c r="R281" i="1"/>
  <c r="R280" i="1"/>
  <c r="R279" i="1"/>
  <c r="AT279" i="1" s="1"/>
  <c r="R278" i="1"/>
  <c r="AT278" i="1" s="1"/>
  <c r="R277" i="1"/>
  <c r="R276" i="1"/>
  <c r="S276" i="1" s="1"/>
  <c r="R275" i="1"/>
  <c r="R274" i="1"/>
  <c r="AT274" i="1" s="1"/>
  <c r="R273" i="1"/>
  <c r="R272" i="1"/>
  <c r="R271" i="1"/>
  <c r="R270" i="1"/>
  <c r="R269" i="1"/>
  <c r="R268" i="1"/>
  <c r="R267" i="1"/>
  <c r="AT267" i="1" s="1"/>
  <c r="R266" i="1"/>
  <c r="AT266" i="1" s="1"/>
  <c r="R265" i="1"/>
  <c r="R264" i="1"/>
  <c r="R263" i="1"/>
  <c r="R262" i="1"/>
  <c r="R261" i="1"/>
  <c r="R260" i="1"/>
  <c r="AT260" i="1" s="1"/>
  <c r="R259" i="1"/>
  <c r="R258" i="1"/>
  <c r="AT258" i="1" s="1"/>
  <c r="R257" i="1"/>
  <c r="R256" i="1"/>
  <c r="AT256" i="1" s="1"/>
  <c r="R255" i="1"/>
  <c r="S255" i="1" s="1"/>
  <c r="R254" i="1"/>
  <c r="R253" i="1"/>
  <c r="R252" i="1"/>
  <c r="AT252" i="1" s="1"/>
  <c r="R251" i="1"/>
  <c r="AT251" i="1" s="1"/>
  <c r="R250" i="1"/>
  <c r="AT250" i="1" s="1"/>
  <c r="R249" i="1"/>
  <c r="R248" i="1"/>
  <c r="R247" i="1"/>
  <c r="R246" i="1"/>
  <c r="AT246" i="1" s="1"/>
  <c r="R245" i="1"/>
  <c r="R244" i="1"/>
  <c r="R243" i="1"/>
  <c r="R242" i="1"/>
  <c r="AT242" i="1" s="1"/>
  <c r="R241" i="1"/>
  <c r="R240" i="1"/>
  <c r="R239" i="1"/>
  <c r="AT239" i="1" s="1"/>
  <c r="R238" i="1"/>
  <c r="R237" i="1"/>
  <c r="R236" i="1"/>
  <c r="R235" i="1"/>
  <c r="R234" i="1"/>
  <c r="S234" i="1" s="1"/>
  <c r="R233" i="1"/>
  <c r="R232" i="1"/>
  <c r="R231" i="1"/>
  <c r="AT231" i="1" s="1"/>
  <c r="R230" i="1"/>
  <c r="AT230" i="1" s="1"/>
  <c r="R229" i="1"/>
  <c r="R228" i="1"/>
  <c r="AT228" i="1" s="1"/>
  <c r="R227" i="1"/>
  <c r="R226" i="1"/>
  <c r="R225" i="1"/>
  <c r="R224" i="1"/>
  <c r="AT224" i="1" s="1"/>
  <c r="R223" i="1"/>
  <c r="AT223" i="1" s="1"/>
  <c r="R222" i="1"/>
  <c r="R221" i="1"/>
  <c r="R220" i="1"/>
  <c r="AT220" i="1" s="1"/>
  <c r="R219" i="1"/>
  <c r="R218" i="1"/>
  <c r="AT218" i="1" s="1"/>
  <c r="R217" i="1"/>
  <c r="R216" i="1"/>
  <c r="R215" i="1"/>
  <c r="AT215" i="1" s="1"/>
  <c r="R214" i="1"/>
  <c r="AT214" i="1" s="1"/>
  <c r="R213" i="1"/>
  <c r="R212" i="1"/>
  <c r="S212" i="1" s="1"/>
  <c r="R211" i="1"/>
  <c r="R210" i="1"/>
  <c r="AT210" i="1" s="1"/>
  <c r="R209" i="1"/>
  <c r="R208" i="1"/>
  <c r="R207" i="1"/>
  <c r="R206" i="1"/>
  <c r="R205" i="1"/>
  <c r="R204" i="1"/>
  <c r="R203" i="1"/>
  <c r="AT203" i="1" s="1"/>
  <c r="R202" i="1"/>
  <c r="R201" i="1"/>
  <c r="R200" i="1"/>
  <c r="R199" i="1"/>
  <c r="R198" i="1"/>
  <c r="R197" i="1"/>
  <c r="R196" i="1"/>
  <c r="AT196" i="1" s="1"/>
  <c r="R195" i="1"/>
  <c r="R194" i="1"/>
  <c r="AT194" i="1" s="1"/>
  <c r="R193" i="1"/>
  <c r="R192" i="1"/>
  <c r="AT192" i="1" s="1"/>
  <c r="R191" i="1"/>
  <c r="R190" i="1"/>
  <c r="R189" i="1"/>
  <c r="R188" i="1"/>
  <c r="AT188" i="1" s="1"/>
  <c r="R187" i="1"/>
  <c r="AT187" i="1" s="1"/>
  <c r="R186" i="1"/>
  <c r="AT186" i="1" s="1"/>
  <c r="R185" i="1"/>
  <c r="R184" i="1"/>
  <c r="R183" i="1"/>
  <c r="R182" i="1"/>
  <c r="AT182" i="1" s="1"/>
  <c r="R181" i="1"/>
  <c r="R180" i="1"/>
  <c r="R179" i="1"/>
  <c r="R178" i="1"/>
  <c r="AT178" i="1" s="1"/>
  <c r="R177" i="1"/>
  <c r="R176" i="1"/>
  <c r="R175" i="1"/>
  <c r="AT175" i="1" s="1"/>
  <c r="R174" i="1"/>
  <c r="R173" i="1"/>
  <c r="R172" i="1"/>
  <c r="R171" i="1"/>
  <c r="R170" i="1"/>
  <c r="S170" i="1" s="1"/>
  <c r="R169" i="1"/>
  <c r="R168" i="1"/>
  <c r="R167" i="1"/>
  <c r="AT167" i="1" s="1"/>
  <c r="R166" i="1"/>
  <c r="AT166" i="1" s="1"/>
  <c r="R165" i="1"/>
  <c r="R164" i="1"/>
  <c r="AT164" i="1" s="1"/>
  <c r="R163" i="1"/>
  <c r="R162" i="1"/>
  <c r="R161" i="1"/>
  <c r="R160" i="1"/>
  <c r="AT160" i="1" s="1"/>
  <c r="R159" i="1"/>
  <c r="S159" i="1" s="1"/>
  <c r="R158" i="1"/>
  <c r="R157" i="1"/>
  <c r="R156" i="1"/>
  <c r="AT156" i="1" s="1"/>
  <c r="R155" i="1"/>
  <c r="R154" i="1"/>
  <c r="AT154" i="1" s="1"/>
  <c r="R153" i="1"/>
  <c r="R152" i="1"/>
  <c r="R151" i="1"/>
  <c r="AT151" i="1" s="1"/>
  <c r="R150" i="1"/>
  <c r="AT150" i="1" s="1"/>
  <c r="R149" i="1"/>
  <c r="R148" i="1"/>
  <c r="S148" i="1" s="1"/>
  <c r="R147" i="1"/>
  <c r="R146" i="1"/>
  <c r="AT146" i="1" s="1"/>
  <c r="R145" i="1"/>
  <c r="R144" i="1"/>
  <c r="R143" i="1"/>
  <c r="R142" i="1"/>
  <c r="R141" i="1"/>
  <c r="R140" i="1"/>
  <c r="R139" i="1"/>
  <c r="AT139" i="1" s="1"/>
  <c r="R138" i="1"/>
  <c r="AT138" i="1" s="1"/>
  <c r="R137" i="1"/>
  <c r="R136" i="1"/>
  <c r="R135" i="1"/>
  <c r="R134" i="1"/>
  <c r="R133" i="1"/>
  <c r="R132" i="1"/>
  <c r="AT132" i="1" s="1"/>
  <c r="R131" i="1"/>
  <c r="R130" i="1"/>
  <c r="AT130" i="1" s="1"/>
  <c r="R129" i="1"/>
  <c r="R128" i="1"/>
  <c r="AT128" i="1" s="1"/>
  <c r="R127" i="1"/>
  <c r="S127" i="1" s="1"/>
  <c r="R126" i="1"/>
  <c r="R125" i="1"/>
  <c r="R124" i="1"/>
  <c r="AT124" i="1" s="1"/>
  <c r="R123" i="1"/>
  <c r="AT123" i="1" s="1"/>
  <c r="R122" i="1"/>
  <c r="AT122" i="1" s="1"/>
  <c r="R121" i="1"/>
  <c r="R120" i="1"/>
  <c r="R119" i="1"/>
  <c r="R118" i="1"/>
  <c r="AT118" i="1" s="1"/>
  <c r="R117" i="1"/>
  <c r="R116" i="1"/>
  <c r="R115" i="1"/>
  <c r="R114" i="1"/>
  <c r="AT114" i="1" s="1"/>
  <c r="R113" i="1"/>
  <c r="R112" i="1"/>
  <c r="R111" i="1"/>
  <c r="AT111" i="1" s="1"/>
  <c r="R110" i="1"/>
  <c r="R109" i="1"/>
  <c r="R108" i="1"/>
  <c r="R107" i="1"/>
  <c r="R106" i="1"/>
  <c r="S106" i="1" s="1"/>
  <c r="R105" i="1"/>
  <c r="R104" i="1"/>
  <c r="R103" i="1"/>
  <c r="AT103" i="1" s="1"/>
  <c r="R102" i="1"/>
  <c r="AT102" i="1" s="1"/>
  <c r="R101" i="1"/>
  <c r="R100" i="1"/>
  <c r="AT100" i="1" s="1"/>
  <c r="R99" i="1"/>
  <c r="R98" i="1"/>
  <c r="R97" i="1"/>
  <c r="R96" i="1"/>
  <c r="AT96" i="1" s="1"/>
  <c r="R95" i="1"/>
  <c r="AT95" i="1" s="1"/>
  <c r="R94" i="1"/>
  <c r="R93" i="1"/>
  <c r="R92" i="1"/>
  <c r="AT92" i="1" s="1"/>
  <c r="R91" i="1"/>
  <c r="R90" i="1"/>
  <c r="AT90" i="1" s="1"/>
  <c r="R89" i="1"/>
  <c r="R88" i="1"/>
  <c r="R87" i="1"/>
  <c r="AT87" i="1" s="1"/>
  <c r="R86" i="1"/>
  <c r="AT86" i="1" s="1"/>
  <c r="R85" i="1"/>
  <c r="R84" i="1"/>
  <c r="S84" i="1" s="1"/>
  <c r="R83" i="1"/>
  <c r="R82" i="1"/>
  <c r="AT82" i="1" s="1"/>
  <c r="R81" i="1"/>
  <c r="R80" i="1"/>
  <c r="R79" i="1"/>
  <c r="R78" i="1"/>
  <c r="R77" i="1"/>
  <c r="R76" i="1"/>
  <c r="R75" i="1"/>
  <c r="AT75" i="1" s="1"/>
  <c r="R74" i="1"/>
  <c r="S74" i="1" s="1"/>
  <c r="R73" i="1"/>
  <c r="R72" i="1"/>
  <c r="R71" i="1"/>
  <c r="R70" i="1"/>
  <c r="R69" i="1"/>
  <c r="R68" i="1"/>
  <c r="AT68" i="1" s="1"/>
  <c r="R67" i="1"/>
  <c r="R66" i="1"/>
  <c r="AT66" i="1" s="1"/>
  <c r="R65" i="1"/>
  <c r="R64" i="1"/>
  <c r="AT64" i="1" s="1"/>
  <c r="R63" i="1"/>
  <c r="R62" i="1"/>
  <c r="R61" i="1"/>
  <c r="R59" i="1"/>
  <c r="R58" i="1"/>
  <c r="R57" i="1"/>
  <c r="R56" i="1"/>
  <c r="R55" i="1"/>
  <c r="R54" i="1"/>
  <c r="AT54" i="1" s="1"/>
  <c r="R53" i="1"/>
  <c r="R52" i="1"/>
  <c r="AT52" i="1" s="1"/>
  <c r="R51" i="1"/>
  <c r="S51" i="1" s="1"/>
  <c r="R50" i="1"/>
  <c r="R49" i="1"/>
  <c r="S49" i="1" s="1"/>
  <c r="R48" i="1"/>
  <c r="R47" i="1"/>
  <c r="AT47" i="1" s="1"/>
  <c r="R46" i="1"/>
  <c r="R45" i="1"/>
  <c r="R44" i="1"/>
  <c r="AT44" i="1" s="1"/>
  <c r="R43" i="1"/>
  <c r="AT43" i="1" s="1"/>
  <c r="R42" i="1"/>
  <c r="R41" i="1"/>
  <c r="S41" i="1" s="1"/>
  <c r="R40" i="1"/>
  <c r="R39" i="1"/>
  <c r="AT39" i="1" s="1"/>
  <c r="R38" i="1"/>
  <c r="AT38" i="1" s="1"/>
  <c r="R37" i="1"/>
  <c r="R36" i="1"/>
  <c r="AT36" i="1" s="1"/>
  <c r="R35" i="1"/>
  <c r="R34" i="1"/>
  <c r="R33" i="1"/>
  <c r="R32" i="1"/>
  <c r="R31" i="1"/>
  <c r="R30" i="1"/>
  <c r="S30" i="1" s="1"/>
  <c r="R29" i="1"/>
  <c r="R28" i="1"/>
  <c r="AT28" i="1" s="1"/>
  <c r="R27" i="1"/>
  <c r="R26" i="1"/>
  <c r="AT26" i="1" s="1"/>
  <c r="R25" i="1"/>
  <c r="R24" i="1"/>
  <c r="R23" i="1"/>
  <c r="R22" i="1"/>
  <c r="R21" i="1"/>
  <c r="R20" i="1"/>
  <c r="R19" i="1"/>
  <c r="S19" i="1" s="1"/>
  <c r="R18" i="1"/>
  <c r="AT18" i="1" s="1"/>
  <c r="R17" i="1"/>
  <c r="R16" i="1"/>
  <c r="AT16" i="1" s="1"/>
  <c r="R15" i="1"/>
  <c r="AT15" i="1" s="1"/>
  <c r="R14" i="1"/>
  <c r="R13" i="1"/>
  <c r="R12" i="1"/>
  <c r="R11" i="1"/>
  <c r="AT11" i="1" s="1"/>
  <c r="R10" i="1"/>
  <c r="AT10" i="1" s="1"/>
  <c r="R9" i="1"/>
  <c r="S9" i="1" s="1"/>
  <c r="R8" i="1"/>
  <c r="R7" i="1"/>
  <c r="AT7" i="1" s="1"/>
  <c r="R6" i="1"/>
  <c r="S6" i="1" s="1"/>
  <c r="R5" i="1"/>
  <c r="R4" i="1"/>
  <c r="R3" i="1"/>
  <c r="R2" i="1"/>
  <c r="AT2" i="1" s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1431" i="3" l="1"/>
  <c r="K1431" i="3" s="1"/>
  <c r="L1431" i="3"/>
  <c r="M1431" i="3" s="1"/>
  <c r="H1431" i="3"/>
  <c r="I1431" i="3" s="1"/>
  <c r="F1434" i="3"/>
  <c r="H1433" i="3"/>
  <c r="I1433" i="3" s="1"/>
  <c r="L1433" i="3"/>
  <c r="M1433" i="3" s="1"/>
  <c r="J1433" i="3"/>
  <c r="K1433" i="3" s="1"/>
  <c r="I51" i="2"/>
  <c r="J55" i="2"/>
  <c r="F2595" i="3"/>
  <c r="J2594" i="3"/>
  <c r="K2594" i="3" s="1"/>
  <c r="L2594" i="3"/>
  <c r="M2594" i="3" s="1"/>
  <c r="H2594" i="3"/>
  <c r="I2594" i="3" s="1"/>
  <c r="F2577" i="3"/>
  <c r="J2576" i="3"/>
  <c r="K2576" i="3" s="1"/>
  <c r="H2576" i="3"/>
  <c r="I2576" i="3" s="1"/>
  <c r="L2576" i="3"/>
  <c r="M2576" i="3" s="1"/>
  <c r="L2551" i="3"/>
  <c r="M2551" i="3" s="1"/>
  <c r="H2551" i="3"/>
  <c r="I2551" i="3" s="1"/>
  <c r="J2551" i="3"/>
  <c r="K2551" i="3" s="1"/>
  <c r="L2549" i="3"/>
  <c r="M2549" i="3" s="1"/>
  <c r="H2549" i="3"/>
  <c r="I2549" i="3" s="1"/>
  <c r="J2549" i="3"/>
  <c r="K2549" i="3" s="1"/>
  <c r="L2527" i="3"/>
  <c r="M2527" i="3" s="1"/>
  <c r="H2527" i="3"/>
  <c r="I2527" i="3" s="1"/>
  <c r="J2527" i="3"/>
  <c r="K2527" i="3" s="1"/>
  <c r="F2525" i="3"/>
  <c r="J2524" i="3"/>
  <c r="K2524" i="3" s="1"/>
  <c r="L2524" i="3"/>
  <c r="M2524" i="3" s="1"/>
  <c r="H2524" i="3"/>
  <c r="I2524" i="3" s="1"/>
  <c r="F2517" i="3"/>
  <c r="J2516" i="3"/>
  <c r="K2516" i="3" s="1"/>
  <c r="L2516" i="3"/>
  <c r="M2516" i="3" s="1"/>
  <c r="H2516" i="3"/>
  <c r="I2516" i="3" s="1"/>
  <c r="J2514" i="3"/>
  <c r="K2514" i="3" s="1"/>
  <c r="L2514" i="3"/>
  <c r="M2514" i="3" s="1"/>
  <c r="H2514" i="3"/>
  <c r="I2514" i="3" s="1"/>
  <c r="F2503" i="3"/>
  <c r="J2502" i="3"/>
  <c r="K2502" i="3" s="1"/>
  <c r="L2502" i="3"/>
  <c r="M2502" i="3" s="1"/>
  <c r="H2502" i="3"/>
  <c r="I2502" i="3" s="1"/>
  <c r="J2500" i="3"/>
  <c r="K2500" i="3" s="1"/>
  <c r="L2500" i="3"/>
  <c r="M2500" i="3" s="1"/>
  <c r="H2500" i="3"/>
  <c r="I2500" i="3" s="1"/>
  <c r="J2498" i="3"/>
  <c r="K2498" i="3" s="1"/>
  <c r="L2498" i="3"/>
  <c r="M2498" i="3" s="1"/>
  <c r="H2498" i="3"/>
  <c r="I2498" i="3" s="1"/>
  <c r="F2483" i="3"/>
  <c r="J2482" i="3"/>
  <c r="K2482" i="3" s="1"/>
  <c r="L2482" i="3"/>
  <c r="M2482" i="3" s="1"/>
  <c r="H2482" i="3"/>
  <c r="I2482" i="3" s="1"/>
  <c r="L2455" i="3"/>
  <c r="M2455" i="3" s="1"/>
  <c r="H2455" i="3"/>
  <c r="I2455" i="3" s="1"/>
  <c r="J2455" i="3"/>
  <c r="K2455" i="3" s="1"/>
  <c r="J2379" i="3"/>
  <c r="K2379" i="3" s="1"/>
  <c r="L2379" i="3"/>
  <c r="M2379" i="3" s="1"/>
  <c r="H2379" i="3"/>
  <c r="I2379" i="3" s="1"/>
  <c r="J2377" i="3"/>
  <c r="K2377" i="3" s="1"/>
  <c r="L2377" i="3"/>
  <c r="M2377" i="3" s="1"/>
  <c r="H2377" i="3"/>
  <c r="I2377" i="3" s="1"/>
  <c r="F2365" i="3"/>
  <c r="L2364" i="3"/>
  <c r="M2364" i="3" s="1"/>
  <c r="H2364" i="3"/>
  <c r="I2364" i="3" s="1"/>
  <c r="J2364" i="3"/>
  <c r="K2364" i="3" s="1"/>
  <c r="L2362" i="3"/>
  <c r="M2362" i="3" s="1"/>
  <c r="H2362" i="3"/>
  <c r="I2362" i="3" s="1"/>
  <c r="J2362" i="3"/>
  <c r="K2362" i="3" s="1"/>
  <c r="L2360" i="3"/>
  <c r="M2360" i="3" s="1"/>
  <c r="H2360" i="3"/>
  <c r="I2360" i="3" s="1"/>
  <c r="J2360" i="3"/>
  <c r="K2360" i="3" s="1"/>
  <c r="L2358" i="3"/>
  <c r="M2358" i="3" s="1"/>
  <c r="H2358" i="3"/>
  <c r="I2358" i="3" s="1"/>
  <c r="J2358" i="3"/>
  <c r="K2358" i="3" s="1"/>
  <c r="J2341" i="3"/>
  <c r="K2341" i="3" s="1"/>
  <c r="L2341" i="3"/>
  <c r="M2341" i="3" s="1"/>
  <c r="H2341" i="3"/>
  <c r="I2341" i="3" s="1"/>
  <c r="F2278" i="3"/>
  <c r="J2277" i="3"/>
  <c r="K2277" i="3" s="1"/>
  <c r="L2277" i="3"/>
  <c r="M2277" i="3" s="1"/>
  <c r="H2277" i="3"/>
  <c r="I2277" i="3" s="1"/>
  <c r="J2275" i="3"/>
  <c r="K2275" i="3" s="1"/>
  <c r="L2275" i="3"/>
  <c r="M2275" i="3" s="1"/>
  <c r="H2275" i="3"/>
  <c r="I2275" i="3" s="1"/>
  <c r="F2224" i="3"/>
  <c r="J2223" i="3"/>
  <c r="K2223" i="3" s="1"/>
  <c r="L2223" i="3"/>
  <c r="M2223" i="3" s="1"/>
  <c r="H2223" i="3"/>
  <c r="I2223" i="3" s="1"/>
  <c r="J2211" i="3"/>
  <c r="K2211" i="3" s="1"/>
  <c r="L2211" i="3"/>
  <c r="M2211" i="3" s="1"/>
  <c r="H2211" i="3"/>
  <c r="I2211" i="3" s="1"/>
  <c r="L2156" i="3"/>
  <c r="M2156" i="3" s="1"/>
  <c r="H2156" i="3"/>
  <c r="I2156" i="3" s="1"/>
  <c r="J2156" i="3"/>
  <c r="K2156" i="3" s="1"/>
  <c r="L2152" i="3"/>
  <c r="M2152" i="3" s="1"/>
  <c r="H2152" i="3"/>
  <c r="I2152" i="3" s="1"/>
  <c r="J2152" i="3"/>
  <c r="K2152" i="3" s="1"/>
  <c r="F2116" i="3"/>
  <c r="J2115" i="3"/>
  <c r="K2115" i="3" s="1"/>
  <c r="L2115" i="3"/>
  <c r="M2115" i="3" s="1"/>
  <c r="H2115" i="3"/>
  <c r="I2115" i="3" s="1"/>
  <c r="J2113" i="3"/>
  <c r="K2113" i="3" s="1"/>
  <c r="L2113" i="3"/>
  <c r="M2113" i="3" s="1"/>
  <c r="H2113" i="3"/>
  <c r="I2113" i="3" s="1"/>
  <c r="J2111" i="3"/>
  <c r="K2111" i="3" s="1"/>
  <c r="L2111" i="3"/>
  <c r="M2111" i="3" s="1"/>
  <c r="H2111" i="3"/>
  <c r="I2111" i="3" s="1"/>
  <c r="J2109" i="3"/>
  <c r="K2109" i="3" s="1"/>
  <c r="L2109" i="3"/>
  <c r="M2109" i="3" s="1"/>
  <c r="H2109" i="3"/>
  <c r="I2109" i="3" s="1"/>
  <c r="J2107" i="3"/>
  <c r="K2107" i="3" s="1"/>
  <c r="L2107" i="3"/>
  <c r="M2107" i="3" s="1"/>
  <c r="H2107" i="3"/>
  <c r="I2107" i="3" s="1"/>
  <c r="J2105" i="3"/>
  <c r="K2105" i="3" s="1"/>
  <c r="L2105" i="3"/>
  <c r="M2105" i="3" s="1"/>
  <c r="H2105" i="3"/>
  <c r="I2105" i="3" s="1"/>
  <c r="J2103" i="3"/>
  <c r="K2103" i="3" s="1"/>
  <c r="L2103" i="3"/>
  <c r="M2103" i="3" s="1"/>
  <c r="H2103" i="3"/>
  <c r="I2103" i="3" s="1"/>
  <c r="L2080" i="3"/>
  <c r="M2080" i="3" s="1"/>
  <c r="H2080" i="3"/>
  <c r="I2080" i="3" s="1"/>
  <c r="J2080" i="3"/>
  <c r="K2080" i="3" s="1"/>
  <c r="L2068" i="3"/>
  <c r="M2068" i="3" s="1"/>
  <c r="H2068" i="3"/>
  <c r="I2068" i="3" s="1"/>
  <c r="J2068" i="3"/>
  <c r="K2068" i="3" s="1"/>
  <c r="L2066" i="3"/>
  <c r="M2066" i="3" s="1"/>
  <c r="H2066" i="3"/>
  <c r="I2066" i="3" s="1"/>
  <c r="J2066" i="3"/>
  <c r="K2066" i="3" s="1"/>
  <c r="L2054" i="3"/>
  <c r="M2054" i="3" s="1"/>
  <c r="H2054" i="3"/>
  <c r="I2054" i="3" s="1"/>
  <c r="J2054" i="3"/>
  <c r="K2054" i="3" s="1"/>
  <c r="L2052" i="3"/>
  <c r="M2052" i="3" s="1"/>
  <c r="H2052" i="3"/>
  <c r="I2052" i="3" s="1"/>
  <c r="J2052" i="3"/>
  <c r="K2052" i="3" s="1"/>
  <c r="L2050" i="3"/>
  <c r="M2050" i="3" s="1"/>
  <c r="H2050" i="3"/>
  <c r="I2050" i="3" s="1"/>
  <c r="J2050" i="3"/>
  <c r="K2050" i="3" s="1"/>
  <c r="F2040" i="3"/>
  <c r="J2039" i="3"/>
  <c r="K2039" i="3" s="1"/>
  <c r="L2039" i="3"/>
  <c r="M2039" i="3" s="1"/>
  <c r="H2039" i="3"/>
  <c r="I2039" i="3" s="1"/>
  <c r="F2029" i="3"/>
  <c r="L2028" i="3"/>
  <c r="M2028" i="3" s="1"/>
  <c r="H2028" i="3"/>
  <c r="I2028" i="3" s="1"/>
  <c r="J2028" i="3"/>
  <c r="K2028" i="3" s="1"/>
  <c r="L2026" i="3"/>
  <c r="M2026" i="3" s="1"/>
  <c r="H2026" i="3"/>
  <c r="I2026" i="3" s="1"/>
  <c r="J2026" i="3"/>
  <c r="K2026" i="3" s="1"/>
  <c r="J1991" i="3"/>
  <c r="K1991" i="3" s="1"/>
  <c r="L1991" i="3"/>
  <c r="M1991" i="3" s="1"/>
  <c r="H1991" i="3"/>
  <c r="I1991" i="3" s="1"/>
  <c r="F1975" i="3"/>
  <c r="L1974" i="3"/>
  <c r="M1974" i="3" s="1"/>
  <c r="H1974" i="3"/>
  <c r="I1974" i="3" s="1"/>
  <c r="J1974" i="3"/>
  <c r="K1974" i="3" s="1"/>
  <c r="J1949" i="3"/>
  <c r="K1949" i="3" s="1"/>
  <c r="L1949" i="3"/>
  <c r="M1949" i="3" s="1"/>
  <c r="H1949" i="3"/>
  <c r="I1949" i="3" s="1"/>
  <c r="L1924" i="3"/>
  <c r="M1924" i="3" s="1"/>
  <c r="H1924" i="3"/>
  <c r="I1924" i="3" s="1"/>
  <c r="J1924" i="3"/>
  <c r="K1924" i="3" s="1"/>
  <c r="L1922" i="3"/>
  <c r="M1922" i="3" s="1"/>
  <c r="H1922" i="3"/>
  <c r="I1922" i="3" s="1"/>
  <c r="J1922" i="3"/>
  <c r="K1922" i="3" s="1"/>
  <c r="J1897" i="3"/>
  <c r="K1897" i="3" s="1"/>
  <c r="L1897" i="3"/>
  <c r="M1897" i="3" s="1"/>
  <c r="H1897" i="3"/>
  <c r="I1897" i="3" s="1"/>
  <c r="J1877" i="3"/>
  <c r="K1877" i="3" s="1"/>
  <c r="L1877" i="3"/>
  <c r="M1877" i="3" s="1"/>
  <c r="H1877" i="3"/>
  <c r="I1877" i="3" s="1"/>
  <c r="F1867" i="3"/>
  <c r="L1866" i="3"/>
  <c r="M1866" i="3" s="1"/>
  <c r="H1866" i="3"/>
  <c r="I1866" i="3" s="1"/>
  <c r="J1866" i="3"/>
  <c r="K1866" i="3" s="1"/>
  <c r="L1864" i="3"/>
  <c r="M1864" i="3" s="1"/>
  <c r="H1864" i="3"/>
  <c r="I1864" i="3" s="1"/>
  <c r="J1864" i="3"/>
  <c r="K1864" i="3" s="1"/>
  <c r="L1789" i="3"/>
  <c r="M1789" i="3" s="1"/>
  <c r="H1789" i="3"/>
  <c r="I1789" i="3" s="1"/>
  <c r="J1789" i="3"/>
  <c r="K1789" i="3" s="1"/>
  <c r="L1787" i="3"/>
  <c r="M1787" i="3" s="1"/>
  <c r="H1787" i="3"/>
  <c r="I1787" i="3" s="1"/>
  <c r="J1787" i="3"/>
  <c r="K1787" i="3" s="1"/>
  <c r="L1785" i="3"/>
  <c r="M1785" i="3" s="1"/>
  <c r="H1785" i="3"/>
  <c r="I1785" i="3" s="1"/>
  <c r="J1785" i="3"/>
  <c r="K1785" i="3" s="1"/>
  <c r="F1741" i="3"/>
  <c r="J1740" i="3"/>
  <c r="K1740" i="3" s="1"/>
  <c r="H1740" i="3"/>
  <c r="I1740" i="3" s="1"/>
  <c r="AO468" i="1" s="1"/>
  <c r="L1740" i="3"/>
  <c r="M1740" i="3" s="1"/>
  <c r="J1738" i="3"/>
  <c r="K1738" i="3" s="1"/>
  <c r="H1738" i="3"/>
  <c r="I1738" i="3" s="1"/>
  <c r="L1738" i="3"/>
  <c r="M1738" i="3" s="1"/>
  <c r="AS464" i="1" s="1"/>
  <c r="L1716" i="3"/>
  <c r="M1716" i="3" s="1"/>
  <c r="H1716" i="3"/>
  <c r="I1716" i="3" s="1"/>
  <c r="J1716" i="3"/>
  <c r="K1716" i="3" s="1"/>
  <c r="L1704" i="3"/>
  <c r="M1704" i="3" s="1"/>
  <c r="H1704" i="3"/>
  <c r="I1704" i="3" s="1"/>
  <c r="J1704" i="3"/>
  <c r="K1704" i="3" s="1"/>
  <c r="L1684" i="3"/>
  <c r="M1684" i="3" s="1"/>
  <c r="H1684" i="3"/>
  <c r="I1684" i="3" s="1"/>
  <c r="J1684" i="3"/>
  <c r="K1684" i="3" s="1"/>
  <c r="L1682" i="3"/>
  <c r="M1682" i="3" s="1"/>
  <c r="H1682" i="3"/>
  <c r="I1682" i="3" s="1"/>
  <c r="J1682" i="3"/>
  <c r="K1682" i="3" s="1"/>
  <c r="L1668" i="3"/>
  <c r="M1668" i="3" s="1"/>
  <c r="H1668" i="3"/>
  <c r="I1668" i="3" s="1"/>
  <c r="J1668" i="3"/>
  <c r="K1668" i="3" s="1"/>
  <c r="L1658" i="3"/>
  <c r="M1658" i="3" s="1"/>
  <c r="H1658" i="3"/>
  <c r="I1658" i="3" s="1"/>
  <c r="J1658" i="3"/>
  <c r="K1658" i="3" s="1"/>
  <c r="L1632" i="3"/>
  <c r="M1632" i="3" s="1"/>
  <c r="H1632" i="3"/>
  <c r="I1632" i="3" s="1"/>
  <c r="J1632" i="3"/>
  <c r="K1632" i="3" s="1"/>
  <c r="F1630" i="3"/>
  <c r="J1629" i="3"/>
  <c r="K1629" i="3" s="1"/>
  <c r="L1629" i="3"/>
  <c r="M1629" i="3" s="1"/>
  <c r="H1629" i="3"/>
  <c r="I1629" i="3" s="1"/>
  <c r="L1626" i="3"/>
  <c r="M1626" i="3" s="1"/>
  <c r="H1626" i="3"/>
  <c r="I1626" i="3" s="1"/>
  <c r="J1626" i="3"/>
  <c r="K1626" i="3" s="1"/>
  <c r="L1622" i="3"/>
  <c r="M1622" i="3" s="1"/>
  <c r="H1622" i="3"/>
  <c r="I1622" i="3" s="1"/>
  <c r="J1622" i="3"/>
  <c r="K1622" i="3" s="1"/>
  <c r="L1580" i="3"/>
  <c r="M1580" i="3" s="1"/>
  <c r="H1580" i="3"/>
  <c r="I1580" i="3" s="1"/>
  <c r="J1580" i="3"/>
  <c r="K1580" i="3" s="1"/>
  <c r="L1576" i="3"/>
  <c r="M1576" i="3" s="1"/>
  <c r="H1576" i="3"/>
  <c r="I1576" i="3" s="1"/>
  <c r="J1576" i="3"/>
  <c r="K1576" i="3" s="1"/>
  <c r="F1566" i="3"/>
  <c r="J1565" i="3"/>
  <c r="K1565" i="3" s="1"/>
  <c r="L1565" i="3"/>
  <c r="M1565" i="3" s="1"/>
  <c r="H1565" i="3"/>
  <c r="I1565" i="3" s="1"/>
  <c r="L1562" i="3"/>
  <c r="M1562" i="3" s="1"/>
  <c r="H1562" i="3"/>
  <c r="I1562" i="3" s="1"/>
  <c r="J1562" i="3"/>
  <c r="K1562" i="3" s="1"/>
  <c r="L1518" i="3"/>
  <c r="M1518" i="3" s="1"/>
  <c r="H1518" i="3"/>
  <c r="I1518" i="3" s="1"/>
  <c r="J1518" i="3"/>
  <c r="K1518" i="3" s="1"/>
  <c r="L1516" i="3"/>
  <c r="M1516" i="3" s="1"/>
  <c r="H1516" i="3"/>
  <c r="I1516" i="3" s="1"/>
  <c r="J1516" i="3"/>
  <c r="K1516" i="3" s="1"/>
  <c r="F1490" i="3"/>
  <c r="J1489" i="3"/>
  <c r="K1489" i="3" s="1"/>
  <c r="L1489" i="3"/>
  <c r="M1489" i="3" s="1"/>
  <c r="H1489" i="3"/>
  <c r="I1489" i="3" s="1"/>
  <c r="L1452" i="3"/>
  <c r="M1452" i="3" s="1"/>
  <c r="H1452" i="3"/>
  <c r="I1452" i="3" s="1"/>
  <c r="J1452" i="3"/>
  <c r="K1452" i="3" s="1"/>
  <c r="F1444" i="3"/>
  <c r="J1443" i="3"/>
  <c r="K1443" i="3" s="1"/>
  <c r="L1443" i="3"/>
  <c r="M1443" i="3" s="1"/>
  <c r="H1443" i="3"/>
  <c r="I1443" i="3" s="1"/>
  <c r="J1441" i="3"/>
  <c r="K1441" i="3" s="1"/>
  <c r="L1441" i="3"/>
  <c r="M1441" i="3" s="1"/>
  <c r="H1441" i="3"/>
  <c r="I1441" i="3" s="1"/>
  <c r="F1273" i="3"/>
  <c r="L1272" i="3"/>
  <c r="M1272" i="3" s="1"/>
  <c r="H1272" i="3"/>
  <c r="I1272" i="3" s="1"/>
  <c r="J1272" i="3"/>
  <c r="K1272" i="3" s="1"/>
  <c r="J1237" i="3"/>
  <c r="K1237" i="3" s="1"/>
  <c r="H1237" i="3"/>
  <c r="I1237" i="3" s="1"/>
  <c r="L1237" i="3"/>
  <c r="M1237" i="3" s="1"/>
  <c r="J1227" i="3"/>
  <c r="K1227" i="3" s="1"/>
  <c r="H1227" i="3"/>
  <c r="I1227" i="3" s="1"/>
  <c r="L1227" i="3"/>
  <c r="M1227" i="3" s="1"/>
  <c r="F1201" i="3"/>
  <c r="L1200" i="3"/>
  <c r="M1200" i="3" s="1"/>
  <c r="H1200" i="3"/>
  <c r="I1200" i="3" s="1"/>
  <c r="J1200" i="3"/>
  <c r="K1200" i="3" s="1"/>
  <c r="J1189" i="3"/>
  <c r="K1189" i="3" s="1"/>
  <c r="H1189" i="3"/>
  <c r="I1189" i="3" s="1"/>
  <c r="AO344" i="1" s="1"/>
  <c r="L1189" i="3"/>
  <c r="M1189" i="3" s="1"/>
  <c r="F1181" i="3"/>
  <c r="L1180" i="3"/>
  <c r="M1180" i="3" s="1"/>
  <c r="H1180" i="3"/>
  <c r="I1180" i="3" s="1"/>
  <c r="J1180" i="3"/>
  <c r="K1180" i="3" s="1"/>
  <c r="L1178" i="3"/>
  <c r="M1178" i="3" s="1"/>
  <c r="H1178" i="3"/>
  <c r="I1178" i="3" s="1"/>
  <c r="J1178" i="3"/>
  <c r="K1178" i="3" s="1"/>
  <c r="J1171" i="3"/>
  <c r="K1171" i="3" s="1"/>
  <c r="H1171" i="3"/>
  <c r="I1171" i="3" s="1"/>
  <c r="L1171" i="3"/>
  <c r="M1171" i="3" s="1"/>
  <c r="J1169" i="3"/>
  <c r="K1169" i="3" s="1"/>
  <c r="H1169" i="3"/>
  <c r="I1169" i="3" s="1"/>
  <c r="L1169" i="3"/>
  <c r="M1169" i="3" s="1"/>
  <c r="J1165" i="3"/>
  <c r="K1165" i="3" s="1"/>
  <c r="H1165" i="3"/>
  <c r="I1165" i="3" s="1"/>
  <c r="L1165" i="3"/>
  <c r="M1165" i="3" s="1"/>
  <c r="J1145" i="3"/>
  <c r="K1145" i="3" s="1"/>
  <c r="H1145" i="3"/>
  <c r="I1145" i="3" s="1"/>
  <c r="L1145" i="3"/>
  <c r="M1145" i="3" s="1"/>
  <c r="F1135" i="3"/>
  <c r="L1134" i="3"/>
  <c r="M1134" i="3" s="1"/>
  <c r="H1134" i="3"/>
  <c r="I1134" i="3" s="1"/>
  <c r="J1134" i="3"/>
  <c r="K1134" i="3" s="1"/>
  <c r="F1129" i="3"/>
  <c r="L1128" i="3"/>
  <c r="M1128" i="3" s="1"/>
  <c r="H1128" i="3"/>
  <c r="I1128" i="3" s="1"/>
  <c r="J1128" i="3"/>
  <c r="K1128" i="3" s="1"/>
  <c r="AQ328" i="1" s="1"/>
  <c r="L1126" i="3"/>
  <c r="M1126" i="3" s="1"/>
  <c r="H1126" i="3"/>
  <c r="I1126" i="3" s="1"/>
  <c r="J1126" i="3"/>
  <c r="K1126" i="3" s="1"/>
  <c r="F1123" i="3"/>
  <c r="L1122" i="3"/>
  <c r="M1122" i="3" s="1"/>
  <c r="H1122" i="3"/>
  <c r="I1122" i="3" s="1"/>
  <c r="J1122" i="3"/>
  <c r="K1122" i="3" s="1"/>
  <c r="L1120" i="3"/>
  <c r="M1120" i="3" s="1"/>
  <c r="H1120" i="3"/>
  <c r="I1120" i="3" s="1"/>
  <c r="J1120" i="3"/>
  <c r="K1120" i="3" s="1"/>
  <c r="L1071" i="3"/>
  <c r="M1071" i="3" s="1"/>
  <c r="H1071" i="3"/>
  <c r="I1071" i="3" s="1"/>
  <c r="J1071" i="3"/>
  <c r="K1071" i="3" s="1"/>
  <c r="L1069" i="3"/>
  <c r="M1069" i="3" s="1"/>
  <c r="H1069" i="3"/>
  <c r="I1069" i="3" s="1"/>
  <c r="J1069" i="3"/>
  <c r="K1069" i="3" s="1"/>
  <c r="F1061" i="3"/>
  <c r="J1060" i="3"/>
  <c r="K1060" i="3" s="1"/>
  <c r="L1060" i="3"/>
  <c r="M1060" i="3" s="1"/>
  <c r="H1060" i="3"/>
  <c r="I1060" i="3" s="1"/>
  <c r="L1047" i="3"/>
  <c r="M1047" i="3" s="1"/>
  <c r="H1047" i="3"/>
  <c r="I1047" i="3" s="1"/>
  <c r="J1047" i="3"/>
  <c r="K1047" i="3" s="1"/>
  <c r="L977" i="3"/>
  <c r="M977" i="3" s="1"/>
  <c r="H977" i="3"/>
  <c r="I977" i="3" s="1"/>
  <c r="J977" i="3"/>
  <c r="K977" i="3" s="1"/>
  <c r="F950" i="3"/>
  <c r="L949" i="3"/>
  <c r="M949" i="3" s="1"/>
  <c r="H949" i="3"/>
  <c r="I949" i="3" s="1"/>
  <c r="J949" i="3"/>
  <c r="K949" i="3" s="1"/>
  <c r="L919" i="3"/>
  <c r="M919" i="3" s="1"/>
  <c r="H919" i="3"/>
  <c r="I919" i="3" s="1"/>
  <c r="J919" i="3"/>
  <c r="K919" i="3" s="1"/>
  <c r="F811" i="3"/>
  <c r="J810" i="3"/>
  <c r="K810" i="3" s="1"/>
  <c r="L810" i="3"/>
  <c r="M810" i="3" s="1"/>
  <c r="H810" i="3"/>
  <c r="I810" i="3" s="1"/>
  <c r="J808" i="3"/>
  <c r="K808" i="3" s="1"/>
  <c r="L808" i="3"/>
  <c r="M808" i="3" s="1"/>
  <c r="H808" i="3"/>
  <c r="I808" i="3" s="1"/>
  <c r="F783" i="3"/>
  <c r="J782" i="3"/>
  <c r="K782" i="3" s="1"/>
  <c r="H782" i="3"/>
  <c r="I782" i="3" s="1"/>
  <c r="L782" i="3"/>
  <c r="M782" i="3" s="1"/>
  <c r="F728" i="3"/>
  <c r="L727" i="3"/>
  <c r="M727" i="3" s="1"/>
  <c r="H727" i="3"/>
  <c r="I727" i="3" s="1"/>
  <c r="J727" i="3"/>
  <c r="K727" i="3" s="1"/>
  <c r="J716" i="3"/>
  <c r="K716" i="3" s="1"/>
  <c r="L716" i="3"/>
  <c r="M716" i="3" s="1"/>
  <c r="H716" i="3"/>
  <c r="I716" i="3" s="1"/>
  <c r="F682" i="3"/>
  <c r="L681" i="3"/>
  <c r="M681" i="3" s="1"/>
  <c r="H681" i="3"/>
  <c r="I681" i="3" s="1"/>
  <c r="J681" i="3"/>
  <c r="K681" i="3" s="1"/>
  <c r="F602" i="3"/>
  <c r="L601" i="3"/>
  <c r="M601" i="3" s="1"/>
  <c r="H601" i="3"/>
  <c r="I601" i="3" s="1"/>
  <c r="J601" i="3"/>
  <c r="K601" i="3" s="1"/>
  <c r="J598" i="3"/>
  <c r="K598" i="3" s="1"/>
  <c r="H598" i="3"/>
  <c r="I598" i="3" s="1"/>
  <c r="L598" i="3"/>
  <c r="M598" i="3" s="1"/>
  <c r="F594" i="3"/>
  <c r="L593" i="3"/>
  <c r="M593" i="3" s="1"/>
  <c r="H593" i="3"/>
  <c r="I593" i="3" s="1"/>
  <c r="J593" i="3"/>
  <c r="K593" i="3" s="1"/>
  <c r="F588" i="3"/>
  <c r="L587" i="3"/>
  <c r="M587" i="3" s="1"/>
  <c r="H587" i="3"/>
  <c r="I587" i="3" s="1"/>
  <c r="J587" i="3"/>
  <c r="K587" i="3" s="1"/>
  <c r="F584" i="3"/>
  <c r="L583" i="3"/>
  <c r="M583" i="3" s="1"/>
  <c r="H583" i="3"/>
  <c r="I583" i="3" s="1"/>
  <c r="J583" i="3"/>
  <c r="K583" i="3" s="1"/>
  <c r="F580" i="3"/>
  <c r="L579" i="3"/>
  <c r="M579" i="3" s="1"/>
  <c r="H579" i="3"/>
  <c r="I579" i="3" s="1"/>
  <c r="J579" i="3"/>
  <c r="K579" i="3" s="1"/>
  <c r="J574" i="3"/>
  <c r="K574" i="3" s="1"/>
  <c r="H574" i="3"/>
  <c r="I574" i="3" s="1"/>
  <c r="L574" i="3"/>
  <c r="M574" i="3" s="1"/>
  <c r="J572" i="3"/>
  <c r="K572" i="3" s="1"/>
  <c r="L572" i="3"/>
  <c r="M572" i="3" s="1"/>
  <c r="H572" i="3"/>
  <c r="I572" i="3" s="1"/>
  <c r="F566" i="3"/>
  <c r="L565" i="3"/>
  <c r="M565" i="3" s="1"/>
  <c r="H565" i="3"/>
  <c r="I565" i="3" s="1"/>
  <c r="J565" i="3"/>
  <c r="K565" i="3" s="1"/>
  <c r="L563" i="3"/>
  <c r="M563" i="3" s="1"/>
  <c r="H563" i="3"/>
  <c r="I563" i="3" s="1"/>
  <c r="J563" i="3"/>
  <c r="K563" i="3" s="1"/>
  <c r="L561" i="3"/>
  <c r="M561" i="3" s="1"/>
  <c r="H561" i="3"/>
  <c r="I561" i="3" s="1"/>
  <c r="J561" i="3"/>
  <c r="K561" i="3" s="1"/>
  <c r="L559" i="3"/>
  <c r="M559" i="3" s="1"/>
  <c r="H559" i="3"/>
  <c r="I559" i="3" s="1"/>
  <c r="J559" i="3"/>
  <c r="K559" i="3" s="1"/>
  <c r="J554" i="3"/>
  <c r="K554" i="3" s="1"/>
  <c r="H554" i="3"/>
  <c r="I554" i="3" s="1"/>
  <c r="L554" i="3"/>
  <c r="M554" i="3" s="1"/>
  <c r="J552" i="3"/>
  <c r="K552" i="3" s="1"/>
  <c r="L552" i="3"/>
  <c r="M552" i="3" s="1"/>
  <c r="H552" i="3"/>
  <c r="I552" i="3" s="1"/>
  <c r="F540" i="3"/>
  <c r="L539" i="3"/>
  <c r="M539" i="3" s="1"/>
  <c r="H539" i="3"/>
  <c r="I539" i="3" s="1"/>
  <c r="J539" i="3"/>
  <c r="K539" i="3" s="1"/>
  <c r="L537" i="3"/>
  <c r="M537" i="3" s="1"/>
  <c r="H537" i="3"/>
  <c r="I537" i="3" s="1"/>
  <c r="J537" i="3"/>
  <c r="K537" i="3" s="1"/>
  <c r="L535" i="3"/>
  <c r="M535" i="3" s="1"/>
  <c r="H535" i="3"/>
  <c r="I535" i="3" s="1"/>
  <c r="J535" i="3"/>
  <c r="K535" i="3" s="1"/>
  <c r="J418" i="3"/>
  <c r="K418" i="3" s="1"/>
  <c r="L418" i="3"/>
  <c r="M418" i="3" s="1"/>
  <c r="H418" i="3"/>
  <c r="I418" i="3" s="1"/>
  <c r="J398" i="3"/>
  <c r="K398" i="3" s="1"/>
  <c r="H398" i="3"/>
  <c r="I398" i="3" s="1"/>
  <c r="L398" i="3"/>
  <c r="M398" i="3" s="1"/>
  <c r="L391" i="3"/>
  <c r="M391" i="3" s="1"/>
  <c r="H391" i="3"/>
  <c r="I391" i="3" s="1"/>
  <c r="J391" i="3"/>
  <c r="K391" i="3" s="1"/>
  <c r="L389" i="3"/>
  <c r="M389" i="3" s="1"/>
  <c r="H389" i="3"/>
  <c r="I389" i="3" s="1"/>
  <c r="J389" i="3"/>
  <c r="K389" i="3" s="1"/>
  <c r="L387" i="3"/>
  <c r="M387" i="3" s="1"/>
  <c r="H387" i="3"/>
  <c r="I387" i="3" s="1"/>
  <c r="J387" i="3"/>
  <c r="K387" i="3" s="1"/>
  <c r="J322" i="3"/>
  <c r="K322" i="3" s="1"/>
  <c r="L322" i="3"/>
  <c r="M322" i="3" s="1"/>
  <c r="H322" i="3"/>
  <c r="I322" i="3" s="1"/>
  <c r="L229" i="3"/>
  <c r="M229" i="3" s="1"/>
  <c r="H229" i="3"/>
  <c r="I229" i="3" s="1"/>
  <c r="J229" i="3"/>
  <c r="K229" i="3" s="1"/>
  <c r="L227" i="3"/>
  <c r="M227" i="3" s="1"/>
  <c r="H227" i="3"/>
  <c r="I227" i="3" s="1"/>
  <c r="J227" i="3"/>
  <c r="K227" i="3" s="1"/>
  <c r="L225" i="3"/>
  <c r="M225" i="3" s="1"/>
  <c r="H225" i="3"/>
  <c r="I225" i="3" s="1"/>
  <c r="J225" i="3"/>
  <c r="K225" i="3" s="1"/>
  <c r="F221" i="3"/>
  <c r="J220" i="3"/>
  <c r="K220" i="3" s="1"/>
  <c r="L220" i="3"/>
  <c r="M220" i="3" s="1"/>
  <c r="H220" i="3"/>
  <c r="I220" i="3" s="1"/>
  <c r="L209" i="3"/>
  <c r="M209" i="3" s="1"/>
  <c r="H209" i="3"/>
  <c r="I209" i="3" s="1"/>
  <c r="J209" i="3"/>
  <c r="K209" i="3" s="1"/>
  <c r="F173" i="3"/>
  <c r="J172" i="3"/>
  <c r="K172" i="3" s="1"/>
  <c r="L172" i="3"/>
  <c r="M172" i="3" s="1"/>
  <c r="H172" i="3"/>
  <c r="I172" i="3" s="1"/>
  <c r="J170" i="3"/>
  <c r="K170" i="3" s="1"/>
  <c r="L170" i="3"/>
  <c r="M170" i="3" s="1"/>
  <c r="H170" i="3"/>
  <c r="I170" i="3" s="1"/>
  <c r="J168" i="3"/>
  <c r="K168" i="3" s="1"/>
  <c r="L168" i="3"/>
  <c r="M168" i="3" s="1"/>
  <c r="H168" i="3"/>
  <c r="I168" i="3" s="1"/>
  <c r="J166" i="3"/>
  <c r="K166" i="3" s="1"/>
  <c r="L166" i="3"/>
  <c r="M166" i="3" s="1"/>
  <c r="H166" i="3"/>
  <c r="I166" i="3" s="1"/>
  <c r="AO92" i="1" s="1"/>
  <c r="L159" i="3"/>
  <c r="M159" i="3" s="1"/>
  <c r="H159" i="3"/>
  <c r="I159" i="3" s="1"/>
  <c r="J159" i="3"/>
  <c r="K159" i="3" s="1"/>
  <c r="L157" i="3"/>
  <c r="M157" i="3" s="1"/>
  <c r="H157" i="3"/>
  <c r="I157" i="3" s="1"/>
  <c r="J157" i="3"/>
  <c r="K157" i="3" s="1"/>
  <c r="F155" i="3"/>
  <c r="J154" i="3"/>
  <c r="K154" i="3" s="1"/>
  <c r="L154" i="3"/>
  <c r="M154" i="3" s="1"/>
  <c r="H154" i="3"/>
  <c r="I154" i="3" s="1"/>
  <c r="J152" i="3"/>
  <c r="K152" i="3" s="1"/>
  <c r="L152" i="3"/>
  <c r="M152" i="3" s="1"/>
  <c r="H152" i="3"/>
  <c r="I152" i="3" s="1"/>
  <c r="J150" i="3"/>
  <c r="K150" i="3" s="1"/>
  <c r="L150" i="3"/>
  <c r="M150" i="3" s="1"/>
  <c r="H150" i="3"/>
  <c r="I150" i="3" s="1"/>
  <c r="J148" i="3"/>
  <c r="K148" i="3" s="1"/>
  <c r="L148" i="3"/>
  <c r="M148" i="3" s="1"/>
  <c r="H148" i="3"/>
  <c r="I148" i="3" s="1"/>
  <c r="L139" i="3"/>
  <c r="M139" i="3" s="1"/>
  <c r="H139" i="3"/>
  <c r="I139" i="3" s="1"/>
  <c r="J139" i="3"/>
  <c r="K139" i="3" s="1"/>
  <c r="L137" i="3"/>
  <c r="M137" i="3" s="1"/>
  <c r="H137" i="3"/>
  <c r="I137" i="3" s="1"/>
  <c r="J137" i="3"/>
  <c r="K137" i="3" s="1"/>
  <c r="L89" i="3"/>
  <c r="M89" i="3" s="1"/>
  <c r="H89" i="3"/>
  <c r="I89" i="3" s="1"/>
  <c r="J89" i="3"/>
  <c r="K89" i="3" s="1"/>
  <c r="F87" i="3"/>
  <c r="J86" i="3"/>
  <c r="K86" i="3" s="1"/>
  <c r="L86" i="3"/>
  <c r="M86" i="3" s="1"/>
  <c r="H86" i="3"/>
  <c r="I86" i="3" s="1"/>
  <c r="L79" i="3"/>
  <c r="M79" i="3" s="1"/>
  <c r="H79" i="3"/>
  <c r="I79" i="3" s="1"/>
  <c r="J79" i="3"/>
  <c r="K79" i="3" s="1"/>
  <c r="L77" i="3"/>
  <c r="M77" i="3" s="1"/>
  <c r="H77" i="3"/>
  <c r="I77" i="3" s="1"/>
  <c r="J77" i="3"/>
  <c r="K77" i="3" s="1"/>
  <c r="L75" i="3"/>
  <c r="M75" i="3" s="1"/>
  <c r="H75" i="3"/>
  <c r="I75" i="3" s="1"/>
  <c r="J75" i="3"/>
  <c r="K75" i="3" s="1"/>
  <c r="L73" i="3"/>
  <c r="M73" i="3" s="1"/>
  <c r="H73" i="3"/>
  <c r="I73" i="3" s="1"/>
  <c r="J73" i="3"/>
  <c r="K73" i="3" s="1"/>
  <c r="F71" i="3"/>
  <c r="J70" i="3"/>
  <c r="K70" i="3" s="1"/>
  <c r="L70" i="3"/>
  <c r="M70" i="3" s="1"/>
  <c r="H70" i="3"/>
  <c r="I70" i="3" s="1"/>
  <c r="AO28" i="1" s="1"/>
  <c r="J68" i="3"/>
  <c r="K68" i="3" s="1"/>
  <c r="L68" i="3"/>
  <c r="M68" i="3" s="1"/>
  <c r="H68" i="3"/>
  <c r="I68" i="3" s="1"/>
  <c r="L39" i="3"/>
  <c r="M39" i="3" s="1"/>
  <c r="H39" i="3"/>
  <c r="I39" i="3" s="1"/>
  <c r="J39" i="3"/>
  <c r="K39" i="3" s="1"/>
  <c r="L37" i="3"/>
  <c r="M37" i="3" s="1"/>
  <c r="H37" i="3"/>
  <c r="I37" i="3" s="1"/>
  <c r="J37" i="3"/>
  <c r="K37" i="3" s="1"/>
  <c r="L35" i="3"/>
  <c r="M35" i="3" s="1"/>
  <c r="H35" i="3"/>
  <c r="I35" i="3" s="1"/>
  <c r="J35" i="3"/>
  <c r="K35" i="3" s="1"/>
  <c r="L31" i="3"/>
  <c r="M31" i="3" s="1"/>
  <c r="H31" i="3"/>
  <c r="I31" i="3" s="1"/>
  <c r="J31" i="3"/>
  <c r="K31" i="3" s="1"/>
  <c r="F25" i="3"/>
  <c r="J24" i="3"/>
  <c r="K24" i="3" s="1"/>
  <c r="L24" i="3"/>
  <c r="M24" i="3" s="1"/>
  <c r="H24" i="3"/>
  <c r="I24" i="3" s="1"/>
  <c r="J22" i="3"/>
  <c r="K22" i="3" s="1"/>
  <c r="L22" i="3"/>
  <c r="M22" i="3" s="1"/>
  <c r="H22" i="3"/>
  <c r="I22" i="3" s="1"/>
  <c r="F15" i="3"/>
  <c r="J14" i="3"/>
  <c r="K14" i="3" s="1"/>
  <c r="L14" i="3"/>
  <c r="M14" i="3" s="1"/>
  <c r="H14" i="3"/>
  <c r="I14" i="3" s="1"/>
  <c r="F3" i="3"/>
  <c r="H13" i="2"/>
  <c r="I32" i="2"/>
  <c r="I80" i="2"/>
  <c r="J242" i="2"/>
  <c r="J82" i="2"/>
  <c r="L2569" i="3"/>
  <c r="M2569" i="3" s="1"/>
  <c r="H2569" i="3"/>
  <c r="I2569" i="3" s="1"/>
  <c r="J2569" i="3"/>
  <c r="K2569" i="3" s="1"/>
  <c r="L2565" i="3"/>
  <c r="M2565" i="3" s="1"/>
  <c r="H2565" i="3"/>
  <c r="I2565" i="3" s="1"/>
  <c r="J2565" i="3"/>
  <c r="K2565" i="3" s="1"/>
  <c r="J2548" i="3"/>
  <c r="K2548" i="3" s="1"/>
  <c r="L2548" i="3"/>
  <c r="M2548" i="3" s="1"/>
  <c r="H2548" i="3"/>
  <c r="I2548" i="3" s="1"/>
  <c r="L2531" i="3"/>
  <c r="M2531" i="3" s="1"/>
  <c r="H2531" i="3"/>
  <c r="I2531" i="3" s="1"/>
  <c r="J2531" i="3"/>
  <c r="K2531" i="3" s="1"/>
  <c r="L2529" i="3"/>
  <c r="M2529" i="3" s="1"/>
  <c r="H2529" i="3"/>
  <c r="I2529" i="3" s="1"/>
  <c r="J2529" i="3"/>
  <c r="K2529" i="3" s="1"/>
  <c r="L2495" i="3"/>
  <c r="M2495" i="3" s="1"/>
  <c r="H2495" i="3"/>
  <c r="I2495" i="3" s="1"/>
  <c r="J2495" i="3"/>
  <c r="K2495" i="3" s="1"/>
  <c r="L2487" i="3"/>
  <c r="M2487" i="3" s="1"/>
  <c r="H2487" i="3"/>
  <c r="I2487" i="3" s="1"/>
  <c r="J2487" i="3"/>
  <c r="K2487" i="3" s="1"/>
  <c r="L2485" i="3"/>
  <c r="M2485" i="3" s="1"/>
  <c r="H2485" i="3"/>
  <c r="I2485" i="3" s="1"/>
  <c r="J2485" i="3"/>
  <c r="K2485" i="3" s="1"/>
  <c r="F2453" i="3"/>
  <c r="J2452" i="3"/>
  <c r="K2452" i="3" s="1"/>
  <c r="L2452" i="3"/>
  <c r="M2452" i="3" s="1"/>
  <c r="H2452" i="3"/>
  <c r="I2452" i="3" s="1"/>
  <c r="F2423" i="3"/>
  <c r="J2422" i="3"/>
  <c r="K2422" i="3" s="1"/>
  <c r="L2422" i="3"/>
  <c r="M2422" i="3" s="1"/>
  <c r="H2422" i="3"/>
  <c r="I2422" i="3" s="1"/>
  <c r="L2395" i="3"/>
  <c r="M2395" i="3" s="1"/>
  <c r="H2395" i="3"/>
  <c r="I2395" i="3" s="1"/>
  <c r="J2395" i="3"/>
  <c r="K2395" i="3" s="1"/>
  <c r="L2389" i="3"/>
  <c r="M2389" i="3" s="1"/>
  <c r="J2389" i="3"/>
  <c r="K2389" i="3" s="1"/>
  <c r="H2389" i="3"/>
  <c r="I2389" i="3" s="1"/>
  <c r="F2373" i="3"/>
  <c r="L2372" i="3"/>
  <c r="M2372" i="3" s="1"/>
  <c r="H2372" i="3"/>
  <c r="I2372" i="3" s="1"/>
  <c r="J2372" i="3"/>
  <c r="K2372" i="3" s="1"/>
  <c r="L2370" i="3"/>
  <c r="M2370" i="3" s="1"/>
  <c r="H2370" i="3"/>
  <c r="I2370" i="3" s="1"/>
  <c r="J2370" i="3"/>
  <c r="K2370" i="3" s="1"/>
  <c r="J2355" i="3"/>
  <c r="K2355" i="3" s="1"/>
  <c r="L2355" i="3"/>
  <c r="M2355" i="3" s="1"/>
  <c r="H2355" i="3"/>
  <c r="I2355" i="3" s="1"/>
  <c r="J2353" i="3"/>
  <c r="K2353" i="3" s="1"/>
  <c r="L2353" i="3"/>
  <c r="M2353" i="3" s="1"/>
  <c r="H2353" i="3"/>
  <c r="I2353" i="3" s="1"/>
  <c r="J2351" i="3"/>
  <c r="K2351" i="3" s="1"/>
  <c r="L2351" i="3"/>
  <c r="M2351" i="3" s="1"/>
  <c r="H2351" i="3"/>
  <c r="I2351" i="3" s="1"/>
  <c r="F2347" i="3"/>
  <c r="L2346" i="3"/>
  <c r="M2346" i="3" s="1"/>
  <c r="H2346" i="3"/>
  <c r="I2346" i="3" s="1"/>
  <c r="J2346" i="3"/>
  <c r="K2346" i="3" s="1"/>
  <c r="L2344" i="3"/>
  <c r="M2344" i="3" s="1"/>
  <c r="H2344" i="3"/>
  <c r="I2344" i="3" s="1"/>
  <c r="J2344" i="3"/>
  <c r="K2344" i="3" s="1"/>
  <c r="F2323" i="3"/>
  <c r="L2322" i="3"/>
  <c r="M2322" i="3" s="1"/>
  <c r="H2322" i="3"/>
  <c r="I2322" i="3" s="1"/>
  <c r="J2322" i="3"/>
  <c r="K2322" i="3" s="1"/>
  <c r="F2285" i="3"/>
  <c r="L2284" i="3"/>
  <c r="M2284" i="3" s="1"/>
  <c r="H2284" i="3"/>
  <c r="I2284" i="3" s="1"/>
  <c r="J2284" i="3"/>
  <c r="K2284" i="3" s="1"/>
  <c r="F2269" i="3"/>
  <c r="L2268" i="3"/>
  <c r="M2268" i="3" s="1"/>
  <c r="H2268" i="3"/>
  <c r="I2268" i="3" s="1"/>
  <c r="J2268" i="3"/>
  <c r="K2268" i="3" s="1"/>
  <c r="L2232" i="3"/>
  <c r="M2232" i="3" s="1"/>
  <c r="H2232" i="3"/>
  <c r="I2232" i="3" s="1"/>
  <c r="J2232" i="3"/>
  <c r="K2232" i="3" s="1"/>
  <c r="L2222" i="3"/>
  <c r="M2222" i="3" s="1"/>
  <c r="H2222" i="3"/>
  <c r="I2222" i="3" s="1"/>
  <c r="J2222" i="3"/>
  <c r="K2222" i="3" s="1"/>
  <c r="F2209" i="3"/>
  <c r="L2208" i="3"/>
  <c r="M2208" i="3" s="1"/>
  <c r="H2208" i="3"/>
  <c r="I2208" i="3" s="1"/>
  <c r="J2208" i="3"/>
  <c r="K2208" i="3" s="1"/>
  <c r="F2205" i="3"/>
  <c r="L2204" i="3"/>
  <c r="M2204" i="3" s="1"/>
  <c r="H2204" i="3"/>
  <c r="I2204" i="3" s="1"/>
  <c r="J2204" i="3"/>
  <c r="K2204" i="3" s="1"/>
  <c r="L2190" i="3"/>
  <c r="M2190" i="3" s="1"/>
  <c r="H2190" i="3"/>
  <c r="I2190" i="3" s="1"/>
  <c r="J2190" i="3"/>
  <c r="K2190" i="3" s="1"/>
  <c r="L2182" i="3"/>
  <c r="M2182" i="3" s="1"/>
  <c r="H2182" i="3"/>
  <c r="I2182" i="3" s="1"/>
  <c r="J2182" i="3"/>
  <c r="K2182" i="3" s="1"/>
  <c r="F2169" i="3"/>
  <c r="L2168" i="3"/>
  <c r="M2168" i="3" s="1"/>
  <c r="H2168" i="3"/>
  <c r="I2168" i="3" s="1"/>
  <c r="J2168" i="3"/>
  <c r="K2168" i="3" s="1"/>
  <c r="F2149" i="3"/>
  <c r="L2148" i="3"/>
  <c r="M2148" i="3" s="1"/>
  <c r="H2148" i="3"/>
  <c r="I2148" i="3" s="1"/>
  <c r="J2148" i="3"/>
  <c r="K2148" i="3" s="1"/>
  <c r="F2146" i="3"/>
  <c r="J2145" i="3"/>
  <c r="K2145" i="3" s="1"/>
  <c r="L2145" i="3"/>
  <c r="M2145" i="3" s="1"/>
  <c r="H2145" i="3"/>
  <c r="I2145" i="3" s="1"/>
  <c r="F2141" i="3"/>
  <c r="L2140" i="3"/>
  <c r="M2140" i="3" s="1"/>
  <c r="H2140" i="3"/>
  <c r="I2140" i="3" s="1"/>
  <c r="J2140" i="3"/>
  <c r="K2140" i="3" s="1"/>
  <c r="L2134" i="3"/>
  <c r="M2134" i="3" s="1"/>
  <c r="H2134" i="3"/>
  <c r="I2134" i="3" s="1"/>
  <c r="J2134" i="3"/>
  <c r="K2134" i="3" s="1"/>
  <c r="F2124" i="3"/>
  <c r="J2123" i="3"/>
  <c r="K2123" i="3" s="1"/>
  <c r="L2123" i="3"/>
  <c r="M2123" i="3" s="1"/>
  <c r="H2123" i="3"/>
  <c r="I2123" i="3" s="1"/>
  <c r="J2063" i="3"/>
  <c r="K2063" i="3" s="1"/>
  <c r="L2063" i="3"/>
  <c r="M2063" i="3" s="1"/>
  <c r="H2063" i="3"/>
  <c r="I2063" i="3" s="1"/>
  <c r="J2061" i="3"/>
  <c r="K2061" i="3" s="1"/>
  <c r="L2061" i="3"/>
  <c r="M2061" i="3" s="1"/>
  <c r="H2061" i="3"/>
  <c r="I2061" i="3" s="1"/>
  <c r="F2036" i="3"/>
  <c r="J2035" i="3"/>
  <c r="K2035" i="3" s="1"/>
  <c r="L2035" i="3"/>
  <c r="M2035" i="3" s="1"/>
  <c r="H2035" i="3"/>
  <c r="I2035" i="3" s="1"/>
  <c r="F2018" i="3"/>
  <c r="J2017" i="3"/>
  <c r="K2017" i="3" s="1"/>
  <c r="L2017" i="3"/>
  <c r="M2017" i="3" s="1"/>
  <c r="H2017" i="3"/>
  <c r="I2017" i="3" s="1"/>
  <c r="F2010" i="3"/>
  <c r="J2009" i="3"/>
  <c r="K2009" i="3" s="1"/>
  <c r="L2009" i="3"/>
  <c r="M2009" i="3" s="1"/>
  <c r="H2009" i="3"/>
  <c r="I2009" i="3" s="1"/>
  <c r="F1989" i="3"/>
  <c r="L1988" i="3"/>
  <c r="M1988" i="3" s="1"/>
  <c r="H1988" i="3"/>
  <c r="I1988" i="3" s="1"/>
  <c r="J1988" i="3"/>
  <c r="K1988" i="3" s="1"/>
  <c r="F1983" i="3"/>
  <c r="L1982" i="3"/>
  <c r="M1982" i="3" s="1"/>
  <c r="H1982" i="3"/>
  <c r="I1982" i="3" s="1"/>
  <c r="J1982" i="3"/>
  <c r="K1982" i="3" s="1"/>
  <c r="L1980" i="3"/>
  <c r="M1980" i="3" s="1"/>
  <c r="H1980" i="3"/>
  <c r="I1980" i="3" s="1"/>
  <c r="J1980" i="3"/>
  <c r="K1980" i="3" s="1"/>
  <c r="F1971" i="3"/>
  <c r="L1970" i="3"/>
  <c r="M1970" i="3" s="1"/>
  <c r="H1970" i="3"/>
  <c r="I1970" i="3" s="1"/>
  <c r="J1970" i="3"/>
  <c r="K1970" i="3" s="1"/>
  <c r="F1941" i="3"/>
  <c r="L1940" i="3"/>
  <c r="M1940" i="3" s="1"/>
  <c r="H1940" i="3"/>
  <c r="I1940" i="3" s="1"/>
  <c r="J1940" i="3"/>
  <c r="K1940" i="3" s="1"/>
  <c r="L1938" i="3"/>
  <c r="M1938" i="3" s="1"/>
  <c r="H1938" i="3"/>
  <c r="I1938" i="3" s="1"/>
  <c r="J1938" i="3"/>
  <c r="K1938" i="3" s="1"/>
  <c r="F1929" i="3"/>
  <c r="L1928" i="3"/>
  <c r="M1928" i="3" s="1"/>
  <c r="H1928" i="3"/>
  <c r="I1928" i="3" s="1"/>
  <c r="J1928" i="3"/>
  <c r="K1928" i="3" s="1"/>
  <c r="L1926" i="3"/>
  <c r="M1926" i="3" s="1"/>
  <c r="H1926" i="3"/>
  <c r="I1926" i="3" s="1"/>
  <c r="J1926" i="3"/>
  <c r="K1926" i="3" s="1"/>
  <c r="F1871" i="3"/>
  <c r="L1870" i="3"/>
  <c r="M1870" i="3" s="1"/>
  <c r="H1870" i="3"/>
  <c r="I1870" i="3" s="1"/>
  <c r="J1870" i="3"/>
  <c r="K1870" i="3" s="1"/>
  <c r="L1868" i="3"/>
  <c r="M1868" i="3" s="1"/>
  <c r="H1868" i="3"/>
  <c r="I1868" i="3" s="1"/>
  <c r="J1868" i="3"/>
  <c r="K1868" i="3" s="1"/>
  <c r="F1817" i="3"/>
  <c r="L1816" i="3"/>
  <c r="M1816" i="3" s="1"/>
  <c r="H1816" i="3"/>
  <c r="I1816" i="3" s="1"/>
  <c r="J1816" i="3"/>
  <c r="K1816" i="3" s="1"/>
  <c r="F1761" i="3"/>
  <c r="J1760" i="3"/>
  <c r="K1760" i="3" s="1"/>
  <c r="H1760" i="3"/>
  <c r="I1760" i="3" s="1"/>
  <c r="L1760" i="3"/>
  <c r="M1760" i="3" s="1"/>
  <c r="J1758" i="3"/>
  <c r="K1758" i="3" s="1"/>
  <c r="L1758" i="3"/>
  <c r="M1758" i="3" s="1"/>
  <c r="H1758" i="3"/>
  <c r="I1758" i="3" s="1"/>
  <c r="J1756" i="3"/>
  <c r="K1756" i="3" s="1"/>
  <c r="H1756" i="3"/>
  <c r="I1756" i="3" s="1"/>
  <c r="L1756" i="3"/>
  <c r="M1756" i="3" s="1"/>
  <c r="L1747" i="3"/>
  <c r="M1747" i="3" s="1"/>
  <c r="H1747" i="3"/>
  <c r="I1747" i="3" s="1"/>
  <c r="J1747" i="3"/>
  <c r="K1747" i="3" s="1"/>
  <c r="L1735" i="3"/>
  <c r="M1735" i="3" s="1"/>
  <c r="H1735" i="3"/>
  <c r="I1735" i="3" s="1"/>
  <c r="J1735" i="3"/>
  <c r="K1735" i="3" s="1"/>
  <c r="J1727" i="3"/>
  <c r="K1727" i="3" s="1"/>
  <c r="L1727" i="3"/>
  <c r="M1727" i="3" s="1"/>
  <c r="H1727" i="3"/>
  <c r="I1727" i="3" s="1"/>
  <c r="F1698" i="3"/>
  <c r="J1697" i="3"/>
  <c r="K1697" i="3" s="1"/>
  <c r="L1697" i="3"/>
  <c r="M1697" i="3" s="1"/>
  <c r="H1697" i="3"/>
  <c r="I1697" i="3" s="1"/>
  <c r="L1694" i="3"/>
  <c r="M1694" i="3" s="1"/>
  <c r="H1694" i="3"/>
  <c r="I1694" i="3" s="1"/>
  <c r="J1694" i="3"/>
  <c r="K1694" i="3" s="1"/>
  <c r="F1678" i="3"/>
  <c r="J1677" i="3"/>
  <c r="K1677" i="3" s="1"/>
  <c r="L1677" i="3"/>
  <c r="M1677" i="3" s="1"/>
  <c r="H1677" i="3"/>
  <c r="I1677" i="3" s="1"/>
  <c r="L1662" i="3"/>
  <c r="M1662" i="3" s="1"/>
  <c r="H1662" i="3"/>
  <c r="I1662" i="3" s="1"/>
  <c r="J1662" i="3"/>
  <c r="K1662" i="3" s="1"/>
  <c r="L1660" i="3"/>
  <c r="M1660" i="3" s="1"/>
  <c r="H1660" i="3"/>
  <c r="I1660" i="3" s="1"/>
  <c r="J1660" i="3"/>
  <c r="K1660" i="3" s="1"/>
  <c r="J1657" i="3"/>
  <c r="K1657" i="3" s="1"/>
  <c r="L1657" i="3"/>
  <c r="M1657" i="3" s="1"/>
  <c r="H1657" i="3"/>
  <c r="I1657" i="3" s="1"/>
  <c r="F1650" i="3"/>
  <c r="J1649" i="3"/>
  <c r="K1649" i="3" s="1"/>
  <c r="L1649" i="3"/>
  <c r="M1649" i="3" s="1"/>
  <c r="H1649" i="3"/>
  <c r="I1649" i="3" s="1"/>
  <c r="L1612" i="3"/>
  <c r="M1612" i="3" s="1"/>
  <c r="H1612" i="3"/>
  <c r="I1612" i="3" s="1"/>
  <c r="J1612" i="3"/>
  <c r="K1612" i="3" s="1"/>
  <c r="L1602" i="3"/>
  <c r="M1602" i="3" s="1"/>
  <c r="H1602" i="3"/>
  <c r="I1602" i="3" s="1"/>
  <c r="J1602" i="3"/>
  <c r="K1602" i="3" s="1"/>
  <c r="L1600" i="3"/>
  <c r="M1600" i="3" s="1"/>
  <c r="H1600" i="3"/>
  <c r="I1600" i="3" s="1"/>
  <c r="J1600" i="3"/>
  <c r="K1600" i="3" s="1"/>
  <c r="L1592" i="3"/>
  <c r="M1592" i="3" s="1"/>
  <c r="H1592" i="3"/>
  <c r="I1592" i="3" s="1"/>
  <c r="J1592" i="3"/>
  <c r="K1592" i="3" s="1"/>
  <c r="F1590" i="3"/>
  <c r="J1589" i="3"/>
  <c r="K1589" i="3" s="1"/>
  <c r="L1589" i="3"/>
  <c r="M1589" i="3" s="1"/>
  <c r="H1589" i="3"/>
  <c r="I1589" i="3" s="1"/>
  <c r="J1575" i="3"/>
  <c r="K1575" i="3" s="1"/>
  <c r="L1575" i="3"/>
  <c r="M1575" i="3" s="1"/>
  <c r="H1575" i="3"/>
  <c r="I1575" i="3" s="1"/>
  <c r="F1558" i="3"/>
  <c r="J1557" i="3"/>
  <c r="K1557" i="3" s="1"/>
  <c r="L1557" i="3"/>
  <c r="M1557" i="3" s="1"/>
  <c r="H1557" i="3"/>
  <c r="I1557" i="3" s="1"/>
  <c r="L1538" i="3"/>
  <c r="M1538" i="3" s="1"/>
  <c r="H1538" i="3"/>
  <c r="I1538" i="3" s="1"/>
  <c r="J1538" i="3"/>
  <c r="K1538" i="3" s="1"/>
  <c r="J1515" i="3"/>
  <c r="K1515" i="3" s="1"/>
  <c r="AQ416" i="1" s="1"/>
  <c r="L1515" i="3"/>
  <c r="M1515" i="3" s="1"/>
  <c r="H1515" i="3"/>
  <c r="I1515" i="3" s="1"/>
  <c r="J1513" i="3"/>
  <c r="K1513" i="3" s="1"/>
  <c r="L1513" i="3"/>
  <c r="M1513" i="3" s="1"/>
  <c r="H1513" i="3"/>
  <c r="I1513" i="3" s="1"/>
  <c r="L1484" i="3"/>
  <c r="M1484" i="3" s="1"/>
  <c r="H1484" i="3"/>
  <c r="I1484" i="3" s="1"/>
  <c r="J1484" i="3"/>
  <c r="K1484" i="3" s="1"/>
  <c r="AQ396" i="1" s="1"/>
  <c r="L1456" i="3"/>
  <c r="M1456" i="3" s="1"/>
  <c r="H1456" i="3"/>
  <c r="I1456" i="3" s="1"/>
  <c r="J1456" i="3"/>
  <c r="K1456" i="3" s="1"/>
  <c r="L1454" i="3"/>
  <c r="M1454" i="3" s="1"/>
  <c r="H1454" i="3"/>
  <c r="I1454" i="3" s="1"/>
  <c r="J1454" i="3"/>
  <c r="K1454" i="3" s="1"/>
  <c r="J1451" i="3"/>
  <c r="K1451" i="3" s="1"/>
  <c r="L1451" i="3"/>
  <c r="M1451" i="3" s="1"/>
  <c r="H1451" i="3"/>
  <c r="I1451" i="3" s="1"/>
  <c r="J1449" i="3"/>
  <c r="K1449" i="3" s="1"/>
  <c r="L1449" i="3"/>
  <c r="M1449" i="3" s="1"/>
  <c r="H1449" i="3"/>
  <c r="I1449" i="3" s="1"/>
  <c r="L1446" i="3"/>
  <c r="M1446" i="3" s="1"/>
  <c r="H1446" i="3"/>
  <c r="I1446" i="3" s="1"/>
  <c r="J1446" i="3"/>
  <c r="K1446" i="3" s="1"/>
  <c r="F1275" i="3"/>
  <c r="L1274" i="3"/>
  <c r="M1274" i="3" s="1"/>
  <c r="H1274" i="3"/>
  <c r="I1274" i="3" s="1"/>
  <c r="J1274" i="3"/>
  <c r="K1274" i="3" s="1"/>
  <c r="J1231" i="3"/>
  <c r="K1231" i="3" s="1"/>
  <c r="L1231" i="3"/>
  <c r="M1231" i="3" s="1"/>
  <c r="H1231" i="3"/>
  <c r="I1231" i="3" s="1"/>
  <c r="J1219" i="3"/>
  <c r="K1219" i="3" s="1"/>
  <c r="H1219" i="3"/>
  <c r="I1219" i="3" s="1"/>
  <c r="L1219" i="3"/>
  <c r="M1219" i="3" s="1"/>
  <c r="J1173" i="3"/>
  <c r="K1173" i="3" s="1"/>
  <c r="H1173" i="3"/>
  <c r="I1173" i="3" s="1"/>
  <c r="L1173" i="3"/>
  <c r="M1173" i="3" s="1"/>
  <c r="L1164" i="3"/>
  <c r="M1164" i="3" s="1"/>
  <c r="H1164" i="3"/>
  <c r="I1164" i="3" s="1"/>
  <c r="J1164" i="3"/>
  <c r="K1164" i="3" s="1"/>
  <c r="F1155" i="3"/>
  <c r="L1154" i="3"/>
  <c r="M1154" i="3" s="1"/>
  <c r="H1154" i="3"/>
  <c r="I1154" i="3" s="1"/>
  <c r="J1154" i="3"/>
  <c r="K1154" i="3" s="1"/>
  <c r="L1152" i="3"/>
  <c r="M1152" i="3" s="1"/>
  <c r="AS324" i="1" s="1"/>
  <c r="H1152" i="3"/>
  <c r="I1152" i="3" s="1"/>
  <c r="J1152" i="3"/>
  <c r="K1152" i="3" s="1"/>
  <c r="F1075" i="3"/>
  <c r="J1074" i="3"/>
  <c r="K1074" i="3" s="1"/>
  <c r="H1074" i="3"/>
  <c r="I1074" i="3" s="1"/>
  <c r="L1074" i="3"/>
  <c r="M1074" i="3" s="1"/>
  <c r="F1067" i="3"/>
  <c r="J1066" i="3"/>
  <c r="K1066" i="3" s="1"/>
  <c r="H1066" i="3"/>
  <c r="I1066" i="3" s="1"/>
  <c r="L1066" i="3"/>
  <c r="M1066" i="3" s="1"/>
  <c r="J1064" i="3"/>
  <c r="K1064" i="3" s="1"/>
  <c r="L1064" i="3"/>
  <c r="M1064" i="3" s="1"/>
  <c r="AS292" i="1" s="1"/>
  <c r="H1064" i="3"/>
  <c r="I1064" i="3" s="1"/>
  <c r="J1062" i="3"/>
  <c r="K1062" i="3" s="1"/>
  <c r="L1062" i="3"/>
  <c r="M1062" i="3" s="1"/>
  <c r="H1062" i="3"/>
  <c r="I1062" i="3" s="1"/>
  <c r="J1046" i="3"/>
  <c r="K1046" i="3" s="1"/>
  <c r="L1046" i="3"/>
  <c r="M1046" i="3" s="1"/>
  <c r="H1046" i="3"/>
  <c r="I1046" i="3" s="1"/>
  <c r="L1017" i="3"/>
  <c r="M1017" i="3" s="1"/>
  <c r="H1017" i="3"/>
  <c r="I1017" i="3" s="1"/>
  <c r="J1017" i="3"/>
  <c r="K1017" i="3" s="1"/>
  <c r="F791" i="3"/>
  <c r="J790" i="3"/>
  <c r="K790" i="3" s="1"/>
  <c r="H790" i="3"/>
  <c r="I790" i="3" s="1"/>
  <c r="L790" i="3"/>
  <c r="M790" i="3" s="1"/>
  <c r="F775" i="3"/>
  <c r="J774" i="3"/>
  <c r="K774" i="3" s="1"/>
  <c r="H774" i="3"/>
  <c r="I774" i="3" s="1"/>
  <c r="L774" i="3"/>
  <c r="M774" i="3" s="1"/>
  <c r="J772" i="3"/>
  <c r="K772" i="3" s="1"/>
  <c r="L772" i="3"/>
  <c r="M772" i="3" s="1"/>
  <c r="H772" i="3"/>
  <c r="I772" i="3" s="1"/>
  <c r="J770" i="3"/>
  <c r="K770" i="3" s="1"/>
  <c r="H770" i="3"/>
  <c r="I770" i="3" s="1"/>
  <c r="L770" i="3"/>
  <c r="M770" i="3" s="1"/>
  <c r="J768" i="3"/>
  <c r="K768" i="3" s="1"/>
  <c r="L768" i="3"/>
  <c r="M768" i="3" s="1"/>
  <c r="H768" i="3"/>
  <c r="I768" i="3" s="1"/>
  <c r="F490" i="3"/>
  <c r="L489" i="3"/>
  <c r="M489" i="3" s="1"/>
  <c r="J489" i="3"/>
  <c r="K489" i="3" s="1"/>
  <c r="H489" i="3"/>
  <c r="I489" i="3" s="1"/>
  <c r="L417" i="3"/>
  <c r="M417" i="3" s="1"/>
  <c r="H417" i="3"/>
  <c r="I417" i="3" s="1"/>
  <c r="J417" i="3"/>
  <c r="K417" i="3" s="1"/>
  <c r="J400" i="3"/>
  <c r="K400" i="3" s="1"/>
  <c r="L400" i="3"/>
  <c r="M400" i="3" s="1"/>
  <c r="H400" i="3"/>
  <c r="I400" i="3" s="1"/>
  <c r="L397" i="3"/>
  <c r="M397" i="3" s="1"/>
  <c r="H397" i="3"/>
  <c r="I397" i="3" s="1"/>
  <c r="J397" i="3"/>
  <c r="K397" i="3" s="1"/>
  <c r="F394" i="3"/>
  <c r="L393" i="3"/>
  <c r="M393" i="3" s="1"/>
  <c r="H393" i="3"/>
  <c r="I393" i="3" s="1"/>
  <c r="J393" i="3"/>
  <c r="K393" i="3" s="1"/>
  <c r="F348" i="3"/>
  <c r="H347" i="3"/>
  <c r="I347" i="3" s="1"/>
  <c r="L347" i="3"/>
  <c r="M347" i="3" s="1"/>
  <c r="J347" i="3"/>
  <c r="K347" i="3" s="1"/>
  <c r="J332" i="3"/>
  <c r="K332" i="3" s="1"/>
  <c r="L332" i="3"/>
  <c r="M332" i="3" s="1"/>
  <c r="H332" i="3"/>
  <c r="I332" i="3" s="1"/>
  <c r="F288" i="3"/>
  <c r="L287" i="3"/>
  <c r="M287" i="3" s="1"/>
  <c r="H287" i="3"/>
  <c r="I287" i="3" s="1"/>
  <c r="J287" i="3"/>
  <c r="K287" i="3" s="1"/>
  <c r="L285" i="3"/>
  <c r="M285" i="3" s="1"/>
  <c r="H285" i="3"/>
  <c r="I285" i="3" s="1"/>
  <c r="J285" i="3"/>
  <c r="K285" i="3" s="1"/>
  <c r="L277" i="3"/>
  <c r="M277" i="3" s="1"/>
  <c r="H277" i="3"/>
  <c r="I277" i="3" s="1"/>
  <c r="J277" i="3"/>
  <c r="K277" i="3" s="1"/>
  <c r="L275" i="3"/>
  <c r="M275" i="3" s="1"/>
  <c r="H275" i="3"/>
  <c r="I275" i="3" s="1"/>
  <c r="J275" i="3"/>
  <c r="K275" i="3" s="1"/>
  <c r="F273" i="3"/>
  <c r="J272" i="3"/>
  <c r="K272" i="3" s="1"/>
  <c r="L272" i="3"/>
  <c r="M272" i="3" s="1"/>
  <c r="H272" i="3"/>
  <c r="I272" i="3" s="1"/>
  <c r="J270" i="3"/>
  <c r="K270" i="3" s="1"/>
  <c r="L270" i="3"/>
  <c r="M270" i="3" s="1"/>
  <c r="H270" i="3"/>
  <c r="I270" i="3" s="1"/>
  <c r="J268" i="3"/>
  <c r="K268" i="3" s="1"/>
  <c r="AQ176" i="1" s="1"/>
  <c r="L268" i="3"/>
  <c r="M268" i="3" s="1"/>
  <c r="H268" i="3"/>
  <c r="I268" i="3" s="1"/>
  <c r="AO176" i="1" s="1"/>
  <c r="L263" i="3"/>
  <c r="M263" i="3" s="1"/>
  <c r="H263" i="3"/>
  <c r="I263" i="3" s="1"/>
  <c r="AO168" i="1" s="1"/>
  <c r="J263" i="3"/>
  <c r="K263" i="3" s="1"/>
  <c r="L261" i="3"/>
  <c r="M261" i="3" s="1"/>
  <c r="AS156" i="1" s="1"/>
  <c r="H261" i="3"/>
  <c r="I261" i="3" s="1"/>
  <c r="J261" i="3"/>
  <c r="K261" i="3" s="1"/>
  <c r="AQ160" i="1" s="1"/>
  <c r="L259" i="3"/>
  <c r="M259" i="3" s="1"/>
  <c r="H259" i="3"/>
  <c r="I259" i="3" s="1"/>
  <c r="J259" i="3"/>
  <c r="K259" i="3" s="1"/>
  <c r="L257" i="3"/>
  <c r="M257" i="3" s="1"/>
  <c r="H257" i="3"/>
  <c r="I257" i="3" s="1"/>
  <c r="J257" i="3"/>
  <c r="K257" i="3" s="1"/>
  <c r="L255" i="3"/>
  <c r="M255" i="3" s="1"/>
  <c r="H255" i="3"/>
  <c r="I255" i="3" s="1"/>
  <c r="J255" i="3"/>
  <c r="K255" i="3" s="1"/>
  <c r="L253" i="3"/>
  <c r="M253" i="3" s="1"/>
  <c r="H253" i="3"/>
  <c r="I253" i="3" s="1"/>
  <c r="J253" i="3"/>
  <c r="K253" i="3" s="1"/>
  <c r="L251" i="3"/>
  <c r="M251" i="3" s="1"/>
  <c r="H251" i="3"/>
  <c r="I251" i="3" s="1"/>
  <c r="J251" i="3"/>
  <c r="K251" i="3" s="1"/>
  <c r="L249" i="3"/>
  <c r="M249" i="3" s="1"/>
  <c r="H249" i="3"/>
  <c r="I249" i="3" s="1"/>
  <c r="J249" i="3"/>
  <c r="K249" i="3" s="1"/>
  <c r="L247" i="3"/>
  <c r="M247" i="3" s="1"/>
  <c r="H247" i="3"/>
  <c r="I247" i="3" s="1"/>
  <c r="J247" i="3"/>
  <c r="K247" i="3" s="1"/>
  <c r="L245" i="3"/>
  <c r="M245" i="3" s="1"/>
  <c r="H245" i="3"/>
  <c r="I245" i="3" s="1"/>
  <c r="J245" i="3"/>
  <c r="K245" i="3" s="1"/>
  <c r="F243" i="3"/>
  <c r="J242" i="3"/>
  <c r="K242" i="3" s="1"/>
  <c r="L242" i="3"/>
  <c r="M242" i="3" s="1"/>
  <c r="H242" i="3"/>
  <c r="I242" i="3" s="1"/>
  <c r="F217" i="3"/>
  <c r="J216" i="3"/>
  <c r="K216" i="3" s="1"/>
  <c r="L216" i="3"/>
  <c r="M216" i="3" s="1"/>
  <c r="H216" i="3"/>
  <c r="I216" i="3" s="1"/>
  <c r="J214" i="3"/>
  <c r="K214" i="3" s="1"/>
  <c r="L214" i="3"/>
  <c r="M214" i="3" s="1"/>
  <c r="H214" i="3"/>
  <c r="I214" i="3" s="1"/>
  <c r="L195" i="3"/>
  <c r="M195" i="3" s="1"/>
  <c r="AS116" i="1" s="1"/>
  <c r="H195" i="3"/>
  <c r="I195" i="3" s="1"/>
  <c r="J195" i="3"/>
  <c r="K195" i="3" s="1"/>
  <c r="L193" i="3"/>
  <c r="M193" i="3" s="1"/>
  <c r="H193" i="3"/>
  <c r="I193" i="3" s="1"/>
  <c r="J193" i="3"/>
  <c r="K193" i="3" s="1"/>
  <c r="L185" i="3"/>
  <c r="M185" i="3" s="1"/>
  <c r="H185" i="3"/>
  <c r="I185" i="3" s="1"/>
  <c r="J185" i="3"/>
  <c r="K185" i="3" s="1"/>
  <c r="F183" i="3"/>
  <c r="J182" i="3"/>
  <c r="K182" i="3" s="1"/>
  <c r="L182" i="3"/>
  <c r="M182" i="3" s="1"/>
  <c r="H182" i="3"/>
  <c r="I182" i="3" s="1"/>
  <c r="J180" i="3"/>
  <c r="K180" i="3" s="1"/>
  <c r="L180" i="3"/>
  <c r="M180" i="3" s="1"/>
  <c r="H180" i="3"/>
  <c r="I180" i="3" s="1"/>
  <c r="J178" i="3"/>
  <c r="K178" i="3" s="1"/>
  <c r="L178" i="3"/>
  <c r="M178" i="3" s="1"/>
  <c r="H178" i="3"/>
  <c r="I178" i="3" s="1"/>
  <c r="F123" i="3"/>
  <c r="J122" i="3"/>
  <c r="K122" i="3" s="1"/>
  <c r="L122" i="3"/>
  <c r="M122" i="3" s="1"/>
  <c r="H122" i="3"/>
  <c r="I122" i="3" s="1"/>
  <c r="J120" i="3"/>
  <c r="K120" i="3" s="1"/>
  <c r="L120" i="3"/>
  <c r="M120" i="3" s="1"/>
  <c r="H120" i="3"/>
  <c r="I120" i="3" s="1"/>
  <c r="J118" i="3"/>
  <c r="K118" i="3" s="1"/>
  <c r="L118" i="3"/>
  <c r="M118" i="3" s="1"/>
  <c r="H118" i="3"/>
  <c r="I118" i="3" s="1"/>
  <c r="J116" i="3"/>
  <c r="K116" i="3" s="1"/>
  <c r="L116" i="3"/>
  <c r="M116" i="3" s="1"/>
  <c r="H116" i="3"/>
  <c r="I116" i="3" s="1"/>
  <c r="F61" i="3"/>
  <c r="J60" i="3"/>
  <c r="K60" i="3" s="1"/>
  <c r="L60" i="3"/>
  <c r="M60" i="3" s="1"/>
  <c r="H60" i="3"/>
  <c r="I60" i="3" s="1"/>
  <c r="L7" i="3"/>
  <c r="M7" i="3" s="1"/>
  <c r="AS4" i="1" s="1"/>
  <c r="H7" i="3"/>
  <c r="I7" i="3" s="1"/>
  <c r="J7" i="3"/>
  <c r="K7" i="3" s="1"/>
  <c r="AQ4" i="1" s="1"/>
  <c r="H2" i="3"/>
  <c r="I2" i="3" s="1"/>
  <c r="H25" i="2"/>
  <c r="H31" i="2"/>
  <c r="J31" i="2" s="1"/>
  <c r="H33" i="2"/>
  <c r="H81" i="2"/>
  <c r="H213" i="2"/>
  <c r="I12" i="2"/>
  <c r="I39" i="2"/>
  <c r="J2624" i="3"/>
  <c r="K2624" i="3" s="1"/>
  <c r="H2624" i="3"/>
  <c r="I2624" i="3" s="1"/>
  <c r="L2624" i="3"/>
  <c r="M2624" i="3" s="1"/>
  <c r="L2593" i="3"/>
  <c r="M2593" i="3" s="1"/>
  <c r="H2593" i="3"/>
  <c r="I2593" i="3" s="1"/>
  <c r="J2593" i="3"/>
  <c r="K2593" i="3" s="1"/>
  <c r="F2587" i="3"/>
  <c r="J2586" i="3"/>
  <c r="K2586" i="3" s="1"/>
  <c r="L2586" i="3"/>
  <c r="M2586" i="3" s="1"/>
  <c r="H2586" i="3"/>
  <c r="I2586" i="3" s="1"/>
  <c r="L2575" i="3"/>
  <c r="M2575" i="3" s="1"/>
  <c r="H2575" i="3"/>
  <c r="I2575" i="3" s="1"/>
  <c r="J2575" i="3"/>
  <c r="K2575" i="3" s="1"/>
  <c r="F2552" i="3"/>
  <c r="J2550" i="3"/>
  <c r="K2550" i="3" s="1"/>
  <c r="L2550" i="3"/>
  <c r="M2550" i="3" s="1"/>
  <c r="H2550" i="3"/>
  <c r="I2550" i="3" s="1"/>
  <c r="F2528" i="3"/>
  <c r="L2515" i="3"/>
  <c r="M2515" i="3" s="1"/>
  <c r="H2515" i="3"/>
  <c r="I2515" i="3" s="1"/>
  <c r="J2515" i="3"/>
  <c r="K2515" i="3" s="1"/>
  <c r="L2501" i="3"/>
  <c r="M2501" i="3" s="1"/>
  <c r="H2501" i="3"/>
  <c r="I2501" i="3" s="1"/>
  <c r="J2501" i="3"/>
  <c r="K2501" i="3" s="1"/>
  <c r="L2499" i="3"/>
  <c r="M2499" i="3" s="1"/>
  <c r="H2499" i="3"/>
  <c r="I2499" i="3" s="1"/>
  <c r="J2499" i="3"/>
  <c r="K2499" i="3" s="1"/>
  <c r="L2497" i="3"/>
  <c r="M2497" i="3" s="1"/>
  <c r="H2497" i="3"/>
  <c r="I2497" i="3" s="1"/>
  <c r="J2497" i="3"/>
  <c r="K2497" i="3" s="1"/>
  <c r="L2481" i="3"/>
  <c r="M2481" i="3" s="1"/>
  <c r="H2481" i="3"/>
  <c r="I2481" i="3" s="1"/>
  <c r="J2481" i="3"/>
  <c r="K2481" i="3" s="1"/>
  <c r="F2456" i="3"/>
  <c r="J2454" i="3"/>
  <c r="K2454" i="3" s="1"/>
  <c r="L2454" i="3"/>
  <c r="M2454" i="3" s="1"/>
  <c r="H2454" i="3"/>
  <c r="I2454" i="3" s="1"/>
  <c r="F2380" i="3"/>
  <c r="L2378" i="3"/>
  <c r="M2378" i="3" s="1"/>
  <c r="H2378" i="3"/>
  <c r="I2378" i="3" s="1"/>
  <c r="J2378" i="3"/>
  <c r="K2378" i="3" s="1"/>
  <c r="J2363" i="3"/>
  <c r="K2363" i="3" s="1"/>
  <c r="L2363" i="3"/>
  <c r="M2363" i="3" s="1"/>
  <c r="H2363" i="3"/>
  <c r="I2363" i="3" s="1"/>
  <c r="J2361" i="3"/>
  <c r="K2361" i="3" s="1"/>
  <c r="L2361" i="3"/>
  <c r="M2361" i="3" s="1"/>
  <c r="H2361" i="3"/>
  <c r="I2361" i="3" s="1"/>
  <c r="J2359" i="3"/>
  <c r="K2359" i="3" s="1"/>
  <c r="L2359" i="3"/>
  <c r="M2359" i="3" s="1"/>
  <c r="H2359" i="3"/>
  <c r="I2359" i="3" s="1"/>
  <c r="J2357" i="3"/>
  <c r="K2357" i="3" s="1"/>
  <c r="L2357" i="3"/>
  <c r="M2357" i="3" s="1"/>
  <c r="H2357" i="3"/>
  <c r="I2357" i="3" s="1"/>
  <c r="F2342" i="3"/>
  <c r="F2297" i="3"/>
  <c r="L2296" i="3"/>
  <c r="M2296" i="3" s="1"/>
  <c r="H2296" i="3"/>
  <c r="I2296" i="3" s="1"/>
  <c r="J2296" i="3"/>
  <c r="K2296" i="3" s="1"/>
  <c r="AQ556" i="1" s="1"/>
  <c r="L2276" i="3"/>
  <c r="M2276" i="3" s="1"/>
  <c r="H2276" i="3"/>
  <c r="I2276" i="3" s="1"/>
  <c r="J2276" i="3"/>
  <c r="K2276" i="3" s="1"/>
  <c r="F2271" i="3"/>
  <c r="L2270" i="3"/>
  <c r="M2270" i="3" s="1"/>
  <c r="H2270" i="3"/>
  <c r="I2270" i="3" s="1"/>
  <c r="J2270" i="3"/>
  <c r="K2270" i="3" s="1"/>
  <c r="F2218" i="3"/>
  <c r="J2217" i="3"/>
  <c r="K2217" i="3" s="1"/>
  <c r="L2217" i="3"/>
  <c r="M2217" i="3" s="1"/>
  <c r="H2217" i="3"/>
  <c r="I2217" i="3" s="1"/>
  <c r="F2213" i="3"/>
  <c r="L2212" i="3"/>
  <c r="M2212" i="3" s="1"/>
  <c r="H2212" i="3"/>
  <c r="I2212" i="3" s="1"/>
  <c r="J2212" i="3"/>
  <c r="K2212" i="3" s="1"/>
  <c r="L2210" i="3"/>
  <c r="M2210" i="3" s="1"/>
  <c r="H2210" i="3"/>
  <c r="I2210" i="3" s="1"/>
  <c r="J2210" i="3"/>
  <c r="K2210" i="3" s="1"/>
  <c r="F2157" i="3"/>
  <c r="J2151" i="3"/>
  <c r="K2151" i="3" s="1"/>
  <c r="L2151" i="3"/>
  <c r="M2151" i="3" s="1"/>
  <c r="H2151" i="3"/>
  <c r="I2151" i="3" s="1"/>
  <c r="L2114" i="3"/>
  <c r="M2114" i="3" s="1"/>
  <c r="H2114" i="3"/>
  <c r="I2114" i="3" s="1"/>
  <c r="J2114" i="3"/>
  <c r="K2114" i="3" s="1"/>
  <c r="L2112" i="3"/>
  <c r="M2112" i="3" s="1"/>
  <c r="H2112" i="3"/>
  <c r="I2112" i="3" s="1"/>
  <c r="J2112" i="3"/>
  <c r="K2112" i="3" s="1"/>
  <c r="L2110" i="3"/>
  <c r="M2110" i="3" s="1"/>
  <c r="H2110" i="3"/>
  <c r="I2110" i="3" s="1"/>
  <c r="J2110" i="3"/>
  <c r="K2110" i="3" s="1"/>
  <c r="L2108" i="3"/>
  <c r="M2108" i="3" s="1"/>
  <c r="H2108" i="3"/>
  <c r="I2108" i="3" s="1"/>
  <c r="J2108" i="3"/>
  <c r="K2108" i="3" s="1"/>
  <c r="L2106" i="3"/>
  <c r="M2106" i="3" s="1"/>
  <c r="H2106" i="3"/>
  <c r="I2106" i="3" s="1"/>
  <c r="J2106" i="3"/>
  <c r="K2106" i="3" s="1"/>
  <c r="L2104" i="3"/>
  <c r="M2104" i="3" s="1"/>
  <c r="H2104" i="3"/>
  <c r="I2104" i="3" s="1"/>
  <c r="J2104" i="3"/>
  <c r="K2104" i="3" s="1"/>
  <c r="F2081" i="3"/>
  <c r="J2079" i="3"/>
  <c r="K2079" i="3" s="1"/>
  <c r="L2079" i="3"/>
  <c r="M2079" i="3" s="1"/>
  <c r="H2079" i="3"/>
  <c r="I2079" i="3" s="1"/>
  <c r="AO528" i="1" s="1"/>
  <c r="F2069" i="3"/>
  <c r="J2067" i="3"/>
  <c r="K2067" i="3" s="1"/>
  <c r="L2067" i="3"/>
  <c r="M2067" i="3" s="1"/>
  <c r="H2067" i="3"/>
  <c r="I2067" i="3" s="1"/>
  <c r="J2065" i="3"/>
  <c r="K2065" i="3" s="1"/>
  <c r="L2065" i="3"/>
  <c r="M2065" i="3" s="1"/>
  <c r="H2065" i="3"/>
  <c r="I2065" i="3" s="1"/>
  <c r="F2055" i="3"/>
  <c r="J2053" i="3"/>
  <c r="K2053" i="3" s="1"/>
  <c r="L2053" i="3"/>
  <c r="M2053" i="3" s="1"/>
  <c r="H2053" i="3"/>
  <c r="I2053" i="3" s="1"/>
  <c r="J2051" i="3"/>
  <c r="K2051" i="3" s="1"/>
  <c r="L2051" i="3"/>
  <c r="M2051" i="3" s="1"/>
  <c r="H2051" i="3"/>
  <c r="I2051" i="3" s="1"/>
  <c r="J2049" i="3"/>
  <c r="K2049" i="3" s="1"/>
  <c r="L2049" i="3"/>
  <c r="M2049" i="3" s="1"/>
  <c r="H2049" i="3"/>
  <c r="I2049" i="3" s="1"/>
  <c r="F2043" i="3"/>
  <c r="L2042" i="3"/>
  <c r="M2042" i="3" s="1"/>
  <c r="H2042" i="3"/>
  <c r="I2042" i="3" s="1"/>
  <c r="J2042" i="3"/>
  <c r="K2042" i="3" s="1"/>
  <c r="L2038" i="3"/>
  <c r="M2038" i="3" s="1"/>
  <c r="H2038" i="3"/>
  <c r="I2038" i="3" s="1"/>
  <c r="J2038" i="3"/>
  <c r="K2038" i="3" s="1"/>
  <c r="J2027" i="3"/>
  <c r="K2027" i="3" s="1"/>
  <c r="L2027" i="3"/>
  <c r="M2027" i="3" s="1"/>
  <c r="H2027" i="3"/>
  <c r="I2027" i="3" s="1"/>
  <c r="F2023" i="3"/>
  <c r="L2022" i="3"/>
  <c r="M2022" i="3" s="1"/>
  <c r="H2022" i="3"/>
  <c r="I2022" i="3" s="1"/>
  <c r="J2022" i="3"/>
  <c r="K2022" i="3" s="1"/>
  <c r="F1992" i="3"/>
  <c r="F1985" i="3"/>
  <c r="L1984" i="3"/>
  <c r="M1984" i="3" s="1"/>
  <c r="H1984" i="3"/>
  <c r="I1984" i="3" s="1"/>
  <c r="J1984" i="3"/>
  <c r="K1984" i="3" s="1"/>
  <c r="J1973" i="3"/>
  <c r="K1973" i="3" s="1"/>
  <c r="L1973" i="3"/>
  <c r="M1973" i="3" s="1"/>
  <c r="H1973" i="3"/>
  <c r="I1973" i="3" s="1"/>
  <c r="F1951" i="3"/>
  <c r="L1950" i="3"/>
  <c r="M1950" i="3" s="1"/>
  <c r="H1950" i="3"/>
  <c r="I1950" i="3" s="1"/>
  <c r="J1950" i="3"/>
  <c r="K1950" i="3" s="1"/>
  <c r="J1923" i="3"/>
  <c r="K1923" i="3" s="1"/>
  <c r="AQ500" i="1" s="1"/>
  <c r="L1923" i="3"/>
  <c r="M1923" i="3" s="1"/>
  <c r="H1923" i="3"/>
  <c r="I1923" i="3" s="1"/>
  <c r="F1898" i="3"/>
  <c r="F1878" i="3"/>
  <c r="L1876" i="3"/>
  <c r="M1876" i="3" s="1"/>
  <c r="H1876" i="3"/>
  <c r="I1876" i="3" s="1"/>
  <c r="J1876" i="3"/>
  <c r="K1876" i="3" s="1"/>
  <c r="J1865" i="3"/>
  <c r="K1865" i="3" s="1"/>
  <c r="L1865" i="3"/>
  <c r="M1865" i="3" s="1"/>
  <c r="H1865" i="3"/>
  <c r="I1865" i="3" s="1"/>
  <c r="F1791" i="3"/>
  <c r="J1790" i="3"/>
  <c r="K1790" i="3" s="1"/>
  <c r="L1790" i="3"/>
  <c r="M1790" i="3" s="1"/>
  <c r="H1790" i="3"/>
  <c r="I1790" i="3" s="1"/>
  <c r="J1788" i="3"/>
  <c r="K1788" i="3" s="1"/>
  <c r="H1788" i="3"/>
  <c r="I1788" i="3" s="1"/>
  <c r="L1788" i="3"/>
  <c r="M1788" i="3" s="1"/>
  <c r="J1786" i="3"/>
  <c r="K1786" i="3" s="1"/>
  <c r="H1786" i="3"/>
  <c r="I1786" i="3" s="1"/>
  <c r="L1786" i="3"/>
  <c r="M1786" i="3" s="1"/>
  <c r="L1739" i="3"/>
  <c r="M1739" i="3" s="1"/>
  <c r="H1739" i="3"/>
  <c r="I1739" i="3" s="1"/>
  <c r="J1739" i="3"/>
  <c r="K1739" i="3" s="1"/>
  <c r="F1718" i="3"/>
  <c r="J1717" i="3"/>
  <c r="K1717" i="3" s="1"/>
  <c r="L1717" i="3"/>
  <c r="M1717" i="3" s="1"/>
  <c r="H1717" i="3"/>
  <c r="I1717" i="3" s="1"/>
  <c r="F1706" i="3"/>
  <c r="J1705" i="3"/>
  <c r="K1705" i="3" s="1"/>
  <c r="L1705" i="3"/>
  <c r="M1705" i="3" s="1"/>
  <c r="H1705" i="3"/>
  <c r="I1705" i="3" s="1"/>
  <c r="F1700" i="3"/>
  <c r="J1699" i="3"/>
  <c r="K1699" i="3" s="1"/>
  <c r="L1699" i="3"/>
  <c r="M1699" i="3" s="1"/>
  <c r="H1699" i="3"/>
  <c r="I1699" i="3" s="1"/>
  <c r="F1685" i="3"/>
  <c r="J1683" i="3"/>
  <c r="K1683" i="3" s="1"/>
  <c r="L1683" i="3"/>
  <c r="M1683" i="3" s="1"/>
  <c r="H1683" i="3"/>
  <c r="I1683" i="3" s="1"/>
  <c r="F1669" i="3"/>
  <c r="F1659" i="3"/>
  <c r="F1642" i="3"/>
  <c r="J1641" i="3"/>
  <c r="K1641" i="3" s="1"/>
  <c r="L1641" i="3"/>
  <c r="M1641" i="3" s="1"/>
  <c r="H1641" i="3"/>
  <c r="I1641" i="3" s="1"/>
  <c r="F1633" i="3"/>
  <c r="F1627" i="3"/>
  <c r="F1623" i="3"/>
  <c r="F1596" i="3"/>
  <c r="J1595" i="3"/>
  <c r="K1595" i="3" s="1"/>
  <c r="L1595" i="3"/>
  <c r="M1595" i="3" s="1"/>
  <c r="H1595" i="3"/>
  <c r="I1595" i="3" s="1"/>
  <c r="F1581" i="3"/>
  <c r="F1577" i="3"/>
  <c r="F1563" i="3"/>
  <c r="J1561" i="3"/>
  <c r="K1561" i="3" s="1"/>
  <c r="L1561" i="3"/>
  <c r="M1561" i="3" s="1"/>
  <c r="H1561" i="3"/>
  <c r="I1561" i="3" s="1"/>
  <c r="F1554" i="3"/>
  <c r="J1553" i="3"/>
  <c r="K1553" i="3" s="1"/>
  <c r="L1553" i="3"/>
  <c r="M1553" i="3" s="1"/>
  <c r="H1553" i="3"/>
  <c r="I1553" i="3" s="1"/>
  <c r="F1519" i="3"/>
  <c r="J1517" i="3"/>
  <c r="K1517" i="3" s="1"/>
  <c r="L1517" i="3"/>
  <c r="M1517" i="3" s="1"/>
  <c r="H1517" i="3"/>
  <c r="I1517" i="3" s="1"/>
  <c r="F1482" i="3"/>
  <c r="J1481" i="3"/>
  <c r="K1481" i="3" s="1"/>
  <c r="L1481" i="3"/>
  <c r="M1481" i="3" s="1"/>
  <c r="H1481" i="3"/>
  <c r="I1481" i="3" s="1"/>
  <c r="F1453" i="3"/>
  <c r="L1442" i="3"/>
  <c r="M1442" i="3" s="1"/>
  <c r="H1442" i="3"/>
  <c r="I1442" i="3" s="1"/>
  <c r="J1442" i="3"/>
  <c r="K1442" i="3" s="1"/>
  <c r="J1271" i="3"/>
  <c r="K1271" i="3" s="1"/>
  <c r="L1271" i="3"/>
  <c r="M1271" i="3" s="1"/>
  <c r="H1271" i="3"/>
  <c r="I1271" i="3" s="1"/>
  <c r="F1239" i="3"/>
  <c r="L1238" i="3"/>
  <c r="M1238" i="3" s="1"/>
  <c r="H1238" i="3"/>
  <c r="I1238" i="3" s="1"/>
  <c r="J1238" i="3"/>
  <c r="K1238" i="3" s="1"/>
  <c r="L1236" i="3"/>
  <c r="M1236" i="3" s="1"/>
  <c r="H1236" i="3"/>
  <c r="I1236" i="3" s="1"/>
  <c r="J1236" i="3"/>
  <c r="K1236" i="3" s="1"/>
  <c r="F1228" i="3"/>
  <c r="J1199" i="3"/>
  <c r="K1199" i="3" s="1"/>
  <c r="L1199" i="3"/>
  <c r="M1199" i="3" s="1"/>
  <c r="H1199" i="3"/>
  <c r="I1199" i="3" s="1"/>
  <c r="F1191" i="3"/>
  <c r="L1190" i="3"/>
  <c r="M1190" i="3" s="1"/>
  <c r="H1190" i="3"/>
  <c r="I1190" i="3" s="1"/>
  <c r="J1190" i="3"/>
  <c r="K1190" i="3" s="1"/>
  <c r="J1179" i="3"/>
  <c r="K1179" i="3" s="1"/>
  <c r="H1179" i="3"/>
  <c r="I1179" i="3" s="1"/>
  <c r="L1179" i="3"/>
  <c r="M1179" i="3" s="1"/>
  <c r="F1172" i="3"/>
  <c r="L1170" i="3"/>
  <c r="M1170" i="3" s="1"/>
  <c r="H1170" i="3"/>
  <c r="I1170" i="3" s="1"/>
  <c r="J1170" i="3"/>
  <c r="K1170" i="3" s="1"/>
  <c r="F1166" i="3"/>
  <c r="F1146" i="3"/>
  <c r="J1133" i="3"/>
  <c r="K1133" i="3" s="1"/>
  <c r="H1133" i="3"/>
  <c r="I1133" i="3" s="1"/>
  <c r="L1133" i="3"/>
  <c r="M1133" i="3" s="1"/>
  <c r="J1127" i="3"/>
  <c r="K1127" i="3" s="1"/>
  <c r="L1127" i="3"/>
  <c r="M1127" i="3" s="1"/>
  <c r="H1127" i="3"/>
  <c r="I1127" i="3" s="1"/>
  <c r="J1125" i="3"/>
  <c r="K1125" i="3" s="1"/>
  <c r="H1125" i="3"/>
  <c r="I1125" i="3" s="1"/>
  <c r="L1125" i="3"/>
  <c r="M1125" i="3" s="1"/>
  <c r="J1121" i="3"/>
  <c r="K1121" i="3" s="1"/>
  <c r="H1121" i="3"/>
  <c r="I1121" i="3" s="1"/>
  <c r="L1121" i="3"/>
  <c r="M1121" i="3" s="1"/>
  <c r="J1119" i="3"/>
  <c r="K1119" i="3" s="1"/>
  <c r="L1119" i="3"/>
  <c r="M1119" i="3" s="1"/>
  <c r="H1119" i="3"/>
  <c r="I1119" i="3" s="1"/>
  <c r="F1072" i="3"/>
  <c r="J1070" i="3"/>
  <c r="K1070" i="3" s="1"/>
  <c r="L1070" i="3"/>
  <c r="M1070" i="3" s="1"/>
  <c r="H1070" i="3"/>
  <c r="I1070" i="3" s="1"/>
  <c r="AO312" i="1" s="1"/>
  <c r="J1068" i="3"/>
  <c r="K1068" i="3" s="1"/>
  <c r="L1068" i="3"/>
  <c r="M1068" i="3" s="1"/>
  <c r="H1068" i="3"/>
  <c r="I1068" i="3" s="1"/>
  <c r="L1059" i="3"/>
  <c r="M1059" i="3" s="1"/>
  <c r="H1059" i="3"/>
  <c r="I1059" i="3" s="1"/>
  <c r="J1059" i="3"/>
  <c r="K1059" i="3" s="1"/>
  <c r="F1049" i="3"/>
  <c r="J1048" i="3"/>
  <c r="K1048" i="3" s="1"/>
  <c r="L1048" i="3"/>
  <c r="M1048" i="3" s="1"/>
  <c r="H1048" i="3"/>
  <c r="I1048" i="3" s="1"/>
  <c r="F978" i="3"/>
  <c r="F920" i="3"/>
  <c r="L809" i="3"/>
  <c r="M809" i="3" s="1"/>
  <c r="H809" i="3"/>
  <c r="I809" i="3" s="1"/>
  <c r="J809" i="3"/>
  <c r="K809" i="3" s="1"/>
  <c r="F807" i="3"/>
  <c r="J806" i="3"/>
  <c r="K806" i="3" s="1"/>
  <c r="H806" i="3"/>
  <c r="I806" i="3" s="1"/>
  <c r="L806" i="3"/>
  <c r="M806" i="3" s="1"/>
  <c r="L781" i="3"/>
  <c r="M781" i="3" s="1"/>
  <c r="H781" i="3"/>
  <c r="I781" i="3" s="1"/>
  <c r="J781" i="3"/>
  <c r="K781" i="3" s="1"/>
  <c r="J726" i="3"/>
  <c r="K726" i="3" s="1"/>
  <c r="H726" i="3"/>
  <c r="I726" i="3" s="1"/>
  <c r="L726" i="3"/>
  <c r="M726" i="3" s="1"/>
  <c r="F717" i="3"/>
  <c r="F712" i="3"/>
  <c r="L711" i="3"/>
  <c r="M711" i="3" s="1"/>
  <c r="H711" i="3"/>
  <c r="I711" i="3" s="1"/>
  <c r="J711" i="3"/>
  <c r="K711" i="3" s="1"/>
  <c r="F599" i="3"/>
  <c r="L597" i="3"/>
  <c r="M597" i="3" s="1"/>
  <c r="H597" i="3"/>
  <c r="I597" i="3" s="1"/>
  <c r="J597" i="3"/>
  <c r="K597" i="3" s="1"/>
  <c r="J582" i="3"/>
  <c r="K582" i="3" s="1"/>
  <c r="H582" i="3"/>
  <c r="I582" i="3" s="1"/>
  <c r="L582" i="3"/>
  <c r="M582" i="3" s="1"/>
  <c r="J578" i="3"/>
  <c r="K578" i="3" s="1"/>
  <c r="H578" i="3"/>
  <c r="I578" i="3" s="1"/>
  <c r="L578" i="3"/>
  <c r="M578" i="3" s="1"/>
  <c r="F575" i="3"/>
  <c r="L573" i="3"/>
  <c r="M573" i="3" s="1"/>
  <c r="H573" i="3"/>
  <c r="I573" i="3" s="1"/>
  <c r="J573" i="3"/>
  <c r="K573" i="3" s="1"/>
  <c r="L571" i="3"/>
  <c r="M571" i="3" s="1"/>
  <c r="H571" i="3"/>
  <c r="I571" i="3" s="1"/>
  <c r="J571" i="3"/>
  <c r="K571" i="3" s="1"/>
  <c r="J564" i="3"/>
  <c r="K564" i="3" s="1"/>
  <c r="L564" i="3"/>
  <c r="M564" i="3" s="1"/>
  <c r="H564" i="3"/>
  <c r="I564" i="3" s="1"/>
  <c r="J562" i="3"/>
  <c r="K562" i="3" s="1"/>
  <c r="H562" i="3"/>
  <c r="I562" i="3" s="1"/>
  <c r="L562" i="3"/>
  <c r="M562" i="3" s="1"/>
  <c r="J560" i="3"/>
  <c r="K560" i="3" s="1"/>
  <c r="L560" i="3"/>
  <c r="M560" i="3" s="1"/>
  <c r="H560" i="3"/>
  <c r="I560" i="3" s="1"/>
  <c r="AO256" i="1" s="1"/>
  <c r="J558" i="3"/>
  <c r="K558" i="3" s="1"/>
  <c r="H558" i="3"/>
  <c r="I558" i="3" s="1"/>
  <c r="L558" i="3"/>
  <c r="M558" i="3" s="1"/>
  <c r="F555" i="3"/>
  <c r="L553" i="3"/>
  <c r="M553" i="3" s="1"/>
  <c r="H553" i="3"/>
  <c r="I553" i="3" s="1"/>
  <c r="J553" i="3"/>
  <c r="K553" i="3" s="1"/>
  <c r="J538" i="3"/>
  <c r="K538" i="3" s="1"/>
  <c r="H538" i="3"/>
  <c r="I538" i="3" s="1"/>
  <c r="L538" i="3"/>
  <c r="M538" i="3" s="1"/>
  <c r="J536" i="3"/>
  <c r="K536" i="3" s="1"/>
  <c r="L536" i="3"/>
  <c r="M536" i="3" s="1"/>
  <c r="H536" i="3"/>
  <c r="I536" i="3" s="1"/>
  <c r="J534" i="3"/>
  <c r="K534" i="3" s="1"/>
  <c r="H534" i="3"/>
  <c r="I534" i="3" s="1"/>
  <c r="L534" i="3"/>
  <c r="M534" i="3" s="1"/>
  <c r="F419" i="3"/>
  <c r="F399" i="3"/>
  <c r="J390" i="3"/>
  <c r="K390" i="3" s="1"/>
  <c r="H390" i="3"/>
  <c r="I390" i="3" s="1"/>
  <c r="L390" i="3"/>
  <c r="M390" i="3" s="1"/>
  <c r="J388" i="3"/>
  <c r="K388" i="3" s="1"/>
  <c r="L388" i="3"/>
  <c r="M388" i="3" s="1"/>
  <c r="H388" i="3"/>
  <c r="I388" i="3" s="1"/>
  <c r="F323" i="3"/>
  <c r="F230" i="3"/>
  <c r="J228" i="3"/>
  <c r="K228" i="3" s="1"/>
  <c r="L228" i="3"/>
  <c r="M228" i="3" s="1"/>
  <c r="H228" i="3"/>
  <c r="I228" i="3" s="1"/>
  <c r="J226" i="3"/>
  <c r="K226" i="3" s="1"/>
  <c r="L226" i="3"/>
  <c r="M226" i="3" s="1"/>
  <c r="H226" i="3"/>
  <c r="I226" i="3" s="1"/>
  <c r="J224" i="3"/>
  <c r="K224" i="3" s="1"/>
  <c r="L224" i="3"/>
  <c r="M224" i="3" s="1"/>
  <c r="H224" i="3"/>
  <c r="I224" i="3" s="1"/>
  <c r="L219" i="3"/>
  <c r="M219" i="3" s="1"/>
  <c r="H219" i="3"/>
  <c r="I219" i="3" s="1"/>
  <c r="J219" i="3"/>
  <c r="K219" i="3" s="1"/>
  <c r="F210" i="3"/>
  <c r="F175" i="3"/>
  <c r="J174" i="3"/>
  <c r="K174" i="3" s="1"/>
  <c r="L174" i="3"/>
  <c r="M174" i="3" s="1"/>
  <c r="H174" i="3"/>
  <c r="I174" i="3" s="1"/>
  <c r="L171" i="3"/>
  <c r="M171" i="3" s="1"/>
  <c r="H171" i="3"/>
  <c r="I171" i="3" s="1"/>
  <c r="J171" i="3"/>
  <c r="K171" i="3" s="1"/>
  <c r="L169" i="3"/>
  <c r="M169" i="3" s="1"/>
  <c r="H169" i="3"/>
  <c r="I169" i="3" s="1"/>
  <c r="J169" i="3"/>
  <c r="K169" i="3" s="1"/>
  <c r="L167" i="3"/>
  <c r="M167" i="3" s="1"/>
  <c r="H167" i="3"/>
  <c r="I167" i="3" s="1"/>
  <c r="J167" i="3"/>
  <c r="K167" i="3" s="1"/>
  <c r="F161" i="3"/>
  <c r="J160" i="3"/>
  <c r="K160" i="3" s="1"/>
  <c r="L160" i="3"/>
  <c r="M160" i="3" s="1"/>
  <c r="H160" i="3"/>
  <c r="I160" i="3" s="1"/>
  <c r="J158" i="3"/>
  <c r="K158" i="3" s="1"/>
  <c r="L158" i="3"/>
  <c r="M158" i="3" s="1"/>
  <c r="H158" i="3"/>
  <c r="I158" i="3" s="1"/>
  <c r="J156" i="3"/>
  <c r="K156" i="3" s="1"/>
  <c r="L156" i="3"/>
  <c r="M156" i="3" s="1"/>
  <c r="H156" i="3"/>
  <c r="I156" i="3" s="1"/>
  <c r="L153" i="3"/>
  <c r="M153" i="3" s="1"/>
  <c r="H153" i="3"/>
  <c r="I153" i="3" s="1"/>
  <c r="J153" i="3"/>
  <c r="K153" i="3" s="1"/>
  <c r="L151" i="3"/>
  <c r="M151" i="3" s="1"/>
  <c r="H151" i="3"/>
  <c r="I151" i="3" s="1"/>
  <c r="J151" i="3"/>
  <c r="K151" i="3" s="1"/>
  <c r="L149" i="3"/>
  <c r="M149" i="3" s="1"/>
  <c r="H149" i="3"/>
  <c r="I149" i="3" s="1"/>
  <c r="J149" i="3"/>
  <c r="K149" i="3" s="1"/>
  <c r="F140" i="3"/>
  <c r="J138" i="3"/>
  <c r="K138" i="3" s="1"/>
  <c r="L138" i="3"/>
  <c r="M138" i="3" s="1"/>
  <c r="AS76" i="1" s="1"/>
  <c r="H138" i="3"/>
  <c r="I138" i="3" s="1"/>
  <c r="J136" i="3"/>
  <c r="K136" i="3" s="1"/>
  <c r="L136" i="3"/>
  <c r="M136" i="3" s="1"/>
  <c r="H136" i="3"/>
  <c r="I136" i="3" s="1"/>
  <c r="F91" i="3"/>
  <c r="J90" i="3"/>
  <c r="K90" i="3" s="1"/>
  <c r="AQ36" i="1" s="1"/>
  <c r="L90" i="3"/>
  <c r="M90" i="3" s="1"/>
  <c r="H90" i="3"/>
  <c r="I90" i="3" s="1"/>
  <c r="J88" i="3"/>
  <c r="K88" i="3" s="1"/>
  <c r="L88" i="3"/>
  <c r="M88" i="3" s="1"/>
  <c r="H88" i="3"/>
  <c r="I88" i="3" s="1"/>
  <c r="F81" i="3"/>
  <c r="J80" i="3"/>
  <c r="K80" i="3" s="1"/>
  <c r="L80" i="3"/>
  <c r="M80" i="3" s="1"/>
  <c r="H80" i="3"/>
  <c r="I80" i="3" s="1"/>
  <c r="J78" i="3"/>
  <c r="K78" i="3" s="1"/>
  <c r="L78" i="3"/>
  <c r="M78" i="3" s="1"/>
  <c r="H78" i="3"/>
  <c r="I78" i="3" s="1"/>
  <c r="J76" i="3"/>
  <c r="K76" i="3" s="1"/>
  <c r="L76" i="3"/>
  <c r="M76" i="3" s="1"/>
  <c r="H76" i="3"/>
  <c r="I76" i="3" s="1"/>
  <c r="J74" i="3"/>
  <c r="K74" i="3" s="1"/>
  <c r="L74" i="3"/>
  <c r="M74" i="3" s="1"/>
  <c r="H74" i="3"/>
  <c r="I74" i="3" s="1"/>
  <c r="J72" i="3"/>
  <c r="K72" i="3" s="1"/>
  <c r="L72" i="3"/>
  <c r="M72" i="3" s="1"/>
  <c r="H72" i="3"/>
  <c r="I72" i="3" s="1"/>
  <c r="L69" i="3"/>
  <c r="M69" i="3" s="1"/>
  <c r="H69" i="3"/>
  <c r="I69" i="3" s="1"/>
  <c r="J69" i="3"/>
  <c r="K69" i="3" s="1"/>
  <c r="F41" i="3"/>
  <c r="J40" i="3"/>
  <c r="K40" i="3" s="1"/>
  <c r="L40" i="3"/>
  <c r="M40" i="3" s="1"/>
  <c r="H40" i="3"/>
  <c r="I40" i="3" s="1"/>
  <c r="J38" i="3"/>
  <c r="K38" i="3" s="1"/>
  <c r="L38" i="3"/>
  <c r="M38" i="3" s="1"/>
  <c r="H38" i="3"/>
  <c r="I38" i="3" s="1"/>
  <c r="J36" i="3"/>
  <c r="K36" i="3" s="1"/>
  <c r="L36" i="3"/>
  <c r="M36" i="3" s="1"/>
  <c r="H36" i="3"/>
  <c r="I36" i="3" s="1"/>
  <c r="F32" i="3"/>
  <c r="L23" i="3"/>
  <c r="M23" i="3" s="1"/>
  <c r="H23" i="3"/>
  <c r="I23" i="3" s="1"/>
  <c r="J23" i="3"/>
  <c r="K23" i="3" s="1"/>
  <c r="L13" i="3"/>
  <c r="M13" i="3" s="1"/>
  <c r="H13" i="3"/>
  <c r="I13" i="3" s="1"/>
  <c r="J13" i="3"/>
  <c r="K13" i="3" s="1"/>
  <c r="J2" i="3"/>
  <c r="K2" i="3" s="1"/>
  <c r="H111" i="2"/>
  <c r="H112" i="2" s="1"/>
  <c r="H211" i="2"/>
  <c r="H231" i="2"/>
  <c r="I7" i="2"/>
  <c r="I59" i="2"/>
  <c r="I212" i="2"/>
  <c r="I244" i="2"/>
  <c r="J7" i="2"/>
  <c r="F2570" i="3"/>
  <c r="F2566" i="3"/>
  <c r="L2547" i="3"/>
  <c r="M2547" i="3" s="1"/>
  <c r="H2547" i="3"/>
  <c r="I2547" i="3" s="1"/>
  <c r="J2547" i="3"/>
  <c r="K2547" i="3" s="1"/>
  <c r="F2533" i="3"/>
  <c r="J2532" i="3"/>
  <c r="K2532" i="3" s="1"/>
  <c r="L2532" i="3"/>
  <c r="M2532" i="3" s="1"/>
  <c r="H2532" i="3"/>
  <c r="I2532" i="3" s="1"/>
  <c r="J2530" i="3"/>
  <c r="K2530" i="3" s="1"/>
  <c r="L2530" i="3"/>
  <c r="M2530" i="3" s="1"/>
  <c r="H2530" i="3"/>
  <c r="I2530" i="3" s="1"/>
  <c r="F2523" i="3"/>
  <c r="J2522" i="3"/>
  <c r="K2522" i="3" s="1"/>
  <c r="L2522" i="3"/>
  <c r="M2522" i="3" s="1"/>
  <c r="H2522" i="3"/>
  <c r="I2522" i="3" s="1"/>
  <c r="F2519" i="3"/>
  <c r="J2518" i="3"/>
  <c r="K2518" i="3" s="1"/>
  <c r="L2518" i="3"/>
  <c r="M2518" i="3" s="1"/>
  <c r="H2518" i="3"/>
  <c r="I2518" i="3" s="1"/>
  <c r="F2496" i="3"/>
  <c r="F2488" i="3"/>
  <c r="J2486" i="3"/>
  <c r="K2486" i="3" s="1"/>
  <c r="L2486" i="3"/>
  <c r="M2486" i="3" s="1"/>
  <c r="H2486" i="3"/>
  <c r="I2486" i="3" s="1"/>
  <c r="F2465" i="3"/>
  <c r="J2464" i="3"/>
  <c r="K2464" i="3" s="1"/>
  <c r="H2464" i="3"/>
  <c r="I2464" i="3" s="1"/>
  <c r="L2464" i="3"/>
  <c r="M2464" i="3" s="1"/>
  <c r="L2451" i="3"/>
  <c r="M2451" i="3" s="1"/>
  <c r="H2451" i="3"/>
  <c r="I2451" i="3" s="1"/>
  <c r="J2451" i="3"/>
  <c r="K2451" i="3" s="1"/>
  <c r="F2435" i="3"/>
  <c r="J2434" i="3"/>
  <c r="K2434" i="3" s="1"/>
  <c r="L2434" i="3"/>
  <c r="M2434" i="3" s="1"/>
  <c r="H2434" i="3"/>
  <c r="I2434" i="3" s="1"/>
  <c r="L2421" i="3"/>
  <c r="M2421" i="3" s="1"/>
  <c r="H2421" i="3"/>
  <c r="I2421" i="3" s="1"/>
  <c r="J2421" i="3"/>
  <c r="K2421" i="3" s="1"/>
  <c r="F2397" i="3"/>
  <c r="J2396" i="3"/>
  <c r="K2396" i="3" s="1"/>
  <c r="L2396" i="3"/>
  <c r="M2396" i="3" s="1"/>
  <c r="H2396" i="3"/>
  <c r="I2396" i="3" s="1"/>
  <c r="J2394" i="3"/>
  <c r="K2394" i="3" s="1"/>
  <c r="H2394" i="3"/>
  <c r="I2394" i="3" s="1"/>
  <c r="L2394" i="3"/>
  <c r="M2394" i="3" s="1"/>
  <c r="F2391" i="3"/>
  <c r="J2390" i="3"/>
  <c r="K2390" i="3" s="1"/>
  <c r="H2390" i="3"/>
  <c r="I2390" i="3" s="1"/>
  <c r="L2390" i="3"/>
  <c r="M2390" i="3" s="1"/>
  <c r="L2388" i="3"/>
  <c r="M2388" i="3" s="1"/>
  <c r="J2388" i="3"/>
  <c r="K2388" i="3" s="1"/>
  <c r="H2388" i="3"/>
  <c r="I2388" i="3" s="1"/>
  <c r="J2371" i="3"/>
  <c r="K2371" i="3" s="1"/>
  <c r="L2371" i="3"/>
  <c r="M2371" i="3" s="1"/>
  <c r="H2371" i="3"/>
  <c r="I2371" i="3" s="1"/>
  <c r="J2369" i="3"/>
  <c r="K2369" i="3" s="1"/>
  <c r="L2369" i="3"/>
  <c r="M2369" i="3" s="1"/>
  <c r="H2369" i="3"/>
  <c r="I2369" i="3" s="1"/>
  <c r="F2356" i="3"/>
  <c r="L2354" i="3"/>
  <c r="M2354" i="3" s="1"/>
  <c r="H2354" i="3"/>
  <c r="I2354" i="3" s="1"/>
  <c r="J2354" i="3"/>
  <c r="K2354" i="3" s="1"/>
  <c r="L2352" i="3"/>
  <c r="M2352" i="3" s="1"/>
  <c r="H2352" i="3"/>
  <c r="I2352" i="3" s="1"/>
  <c r="J2352" i="3"/>
  <c r="K2352" i="3" s="1"/>
  <c r="J2345" i="3"/>
  <c r="K2345" i="3" s="1"/>
  <c r="L2345" i="3"/>
  <c r="M2345" i="3" s="1"/>
  <c r="H2345" i="3"/>
  <c r="I2345" i="3" s="1"/>
  <c r="J2321" i="3"/>
  <c r="K2321" i="3" s="1"/>
  <c r="L2321" i="3"/>
  <c r="M2321" i="3" s="1"/>
  <c r="H2321" i="3"/>
  <c r="I2321" i="3" s="1"/>
  <c r="F2273" i="3"/>
  <c r="L2272" i="3"/>
  <c r="M2272" i="3" s="1"/>
  <c r="H2272" i="3"/>
  <c r="I2272" i="3" s="1"/>
  <c r="J2272" i="3"/>
  <c r="K2272" i="3" s="1"/>
  <c r="F2264" i="3"/>
  <c r="J2263" i="3"/>
  <c r="K2263" i="3" s="1"/>
  <c r="L2263" i="3"/>
  <c r="M2263" i="3" s="1"/>
  <c r="H2263" i="3"/>
  <c r="I2263" i="3" s="1"/>
  <c r="F2259" i="3"/>
  <c r="L2258" i="3"/>
  <c r="M2258" i="3" s="1"/>
  <c r="H2258" i="3"/>
  <c r="I2258" i="3" s="1"/>
  <c r="J2258" i="3"/>
  <c r="K2258" i="3" s="1"/>
  <c r="F2247" i="3"/>
  <c r="L2246" i="3"/>
  <c r="M2246" i="3" s="1"/>
  <c r="H2246" i="3"/>
  <c r="I2246" i="3" s="1"/>
  <c r="J2246" i="3"/>
  <c r="K2246" i="3" s="1"/>
  <c r="F2233" i="3"/>
  <c r="J2221" i="3"/>
  <c r="K2221" i="3" s="1"/>
  <c r="L2221" i="3"/>
  <c r="M2221" i="3" s="1"/>
  <c r="H2221" i="3"/>
  <c r="I2221" i="3" s="1"/>
  <c r="J2203" i="3"/>
  <c r="K2203" i="3" s="1"/>
  <c r="L2203" i="3"/>
  <c r="M2203" i="3" s="1"/>
  <c r="H2203" i="3"/>
  <c r="I2203" i="3" s="1"/>
  <c r="F2191" i="3"/>
  <c r="F2183" i="3"/>
  <c r="J2167" i="3"/>
  <c r="K2167" i="3" s="1"/>
  <c r="L2167" i="3"/>
  <c r="M2167" i="3" s="1"/>
  <c r="H2167" i="3"/>
  <c r="I2167" i="3" s="1"/>
  <c r="F2153" i="3"/>
  <c r="J2147" i="3"/>
  <c r="K2147" i="3" s="1"/>
  <c r="L2147" i="3"/>
  <c r="M2147" i="3" s="1"/>
  <c r="H2147" i="3"/>
  <c r="I2147" i="3" s="1"/>
  <c r="F2135" i="3"/>
  <c r="F2064" i="3"/>
  <c r="L2062" i="3"/>
  <c r="M2062" i="3" s="1"/>
  <c r="H2062" i="3"/>
  <c r="I2062" i="3" s="1"/>
  <c r="J2062" i="3"/>
  <c r="K2062" i="3" s="1"/>
  <c r="L2060" i="3"/>
  <c r="M2060" i="3" s="1"/>
  <c r="H2060" i="3"/>
  <c r="I2060" i="3" s="1"/>
  <c r="J2060" i="3"/>
  <c r="K2060" i="3" s="1"/>
  <c r="L2034" i="3"/>
  <c r="M2034" i="3" s="1"/>
  <c r="H2034" i="3"/>
  <c r="I2034" i="3" s="1"/>
  <c r="J2034" i="3"/>
  <c r="K2034" i="3" s="1"/>
  <c r="F2031" i="3"/>
  <c r="L2030" i="3"/>
  <c r="M2030" i="3" s="1"/>
  <c r="H2030" i="3"/>
  <c r="I2030" i="3" s="1"/>
  <c r="J2030" i="3"/>
  <c r="K2030" i="3" s="1"/>
  <c r="F2025" i="3"/>
  <c r="L2024" i="3"/>
  <c r="M2024" i="3" s="1"/>
  <c r="H2024" i="3"/>
  <c r="I2024" i="3" s="1"/>
  <c r="J2024" i="3"/>
  <c r="K2024" i="3" s="1"/>
  <c r="J1987" i="3"/>
  <c r="K1987" i="3" s="1"/>
  <c r="L1987" i="3"/>
  <c r="M1987" i="3" s="1"/>
  <c r="H1987" i="3"/>
  <c r="I1987" i="3" s="1"/>
  <c r="J1981" i="3"/>
  <c r="K1981" i="3" s="1"/>
  <c r="L1981" i="3"/>
  <c r="M1981" i="3" s="1"/>
  <c r="H1981" i="3"/>
  <c r="I1981" i="3" s="1"/>
  <c r="J1939" i="3"/>
  <c r="K1939" i="3" s="1"/>
  <c r="L1939" i="3"/>
  <c r="M1939" i="3" s="1"/>
  <c r="H1939" i="3"/>
  <c r="I1939" i="3" s="1"/>
  <c r="J1927" i="3"/>
  <c r="K1927" i="3" s="1"/>
  <c r="L1927" i="3"/>
  <c r="M1927" i="3" s="1"/>
  <c r="H1927" i="3"/>
  <c r="I1927" i="3" s="1"/>
  <c r="J1925" i="3"/>
  <c r="K1925" i="3" s="1"/>
  <c r="L1925" i="3"/>
  <c r="M1925" i="3" s="1"/>
  <c r="H1925" i="3"/>
  <c r="I1925" i="3" s="1"/>
  <c r="F1921" i="3"/>
  <c r="L1920" i="3"/>
  <c r="M1920" i="3" s="1"/>
  <c r="H1920" i="3"/>
  <c r="I1920" i="3" s="1"/>
  <c r="J1920" i="3"/>
  <c r="K1920" i="3" s="1"/>
  <c r="F1895" i="3"/>
  <c r="L1894" i="3"/>
  <c r="M1894" i="3" s="1"/>
  <c r="H1894" i="3"/>
  <c r="I1894" i="3" s="1"/>
  <c r="J1894" i="3"/>
  <c r="K1894" i="3" s="1"/>
  <c r="J1869" i="3"/>
  <c r="K1869" i="3" s="1"/>
  <c r="L1869" i="3"/>
  <c r="M1869" i="3" s="1"/>
  <c r="H1869" i="3"/>
  <c r="I1869" i="3" s="1"/>
  <c r="F1863" i="3"/>
  <c r="L1862" i="3"/>
  <c r="M1862" i="3" s="1"/>
  <c r="H1862" i="3"/>
  <c r="I1862" i="3" s="1"/>
  <c r="J1862" i="3"/>
  <c r="K1862" i="3" s="1"/>
  <c r="L1759" i="3"/>
  <c r="M1759" i="3" s="1"/>
  <c r="H1759" i="3"/>
  <c r="I1759" i="3" s="1"/>
  <c r="J1759" i="3"/>
  <c r="K1759" i="3" s="1"/>
  <c r="L1757" i="3"/>
  <c r="M1757" i="3" s="1"/>
  <c r="H1757" i="3"/>
  <c r="I1757" i="3" s="1"/>
  <c r="J1757" i="3"/>
  <c r="K1757" i="3" s="1"/>
  <c r="L1755" i="3"/>
  <c r="M1755" i="3" s="1"/>
  <c r="H1755" i="3"/>
  <c r="I1755" i="3" s="1"/>
  <c r="J1755" i="3"/>
  <c r="K1755" i="3" s="1"/>
  <c r="F1749" i="3"/>
  <c r="J1748" i="3"/>
  <c r="K1748" i="3" s="1"/>
  <c r="H1748" i="3"/>
  <c r="I1748" i="3" s="1"/>
  <c r="L1748" i="3"/>
  <c r="M1748" i="3" s="1"/>
  <c r="F1737" i="3"/>
  <c r="J1736" i="3"/>
  <c r="K1736" i="3" s="1"/>
  <c r="H1736" i="3"/>
  <c r="I1736" i="3" s="1"/>
  <c r="L1736" i="3"/>
  <c r="M1736" i="3" s="1"/>
  <c r="L1734" i="3"/>
  <c r="M1734" i="3" s="1"/>
  <c r="H1734" i="3"/>
  <c r="I1734" i="3" s="1"/>
  <c r="J1734" i="3"/>
  <c r="K1734" i="3" s="1"/>
  <c r="F1729" i="3"/>
  <c r="L1728" i="3"/>
  <c r="M1728" i="3" s="1"/>
  <c r="H1728" i="3"/>
  <c r="I1728" i="3" s="1"/>
  <c r="J1728" i="3"/>
  <c r="K1728" i="3" s="1"/>
  <c r="F1695" i="3"/>
  <c r="L1676" i="3"/>
  <c r="M1676" i="3" s="1"/>
  <c r="H1676" i="3"/>
  <c r="I1676" i="3" s="1"/>
  <c r="J1676" i="3"/>
  <c r="K1676" i="3" s="1"/>
  <c r="F1663" i="3"/>
  <c r="J1661" i="3"/>
  <c r="K1661" i="3" s="1"/>
  <c r="L1661" i="3"/>
  <c r="M1661" i="3" s="1"/>
  <c r="H1661" i="3"/>
  <c r="I1661" i="3" s="1"/>
  <c r="L1656" i="3"/>
  <c r="M1656" i="3" s="1"/>
  <c r="H1656" i="3"/>
  <c r="I1656" i="3" s="1"/>
  <c r="J1656" i="3"/>
  <c r="K1656" i="3" s="1"/>
  <c r="L1648" i="3"/>
  <c r="M1648" i="3" s="1"/>
  <c r="H1648" i="3"/>
  <c r="I1648" i="3" s="1"/>
  <c r="J1648" i="3"/>
  <c r="K1648" i="3" s="1"/>
  <c r="F1613" i="3"/>
  <c r="F1603" i="3"/>
  <c r="J1601" i="3"/>
  <c r="K1601" i="3" s="1"/>
  <c r="L1601" i="3"/>
  <c r="M1601" i="3" s="1"/>
  <c r="H1601" i="3"/>
  <c r="I1601" i="3" s="1"/>
  <c r="F1593" i="3"/>
  <c r="J1591" i="3"/>
  <c r="K1591" i="3" s="1"/>
  <c r="L1591" i="3"/>
  <c r="M1591" i="3" s="1"/>
  <c r="H1591" i="3"/>
  <c r="I1591" i="3" s="1"/>
  <c r="L1588" i="3"/>
  <c r="M1588" i="3" s="1"/>
  <c r="H1588" i="3"/>
  <c r="I1588" i="3" s="1"/>
  <c r="J1588" i="3"/>
  <c r="K1588" i="3" s="1"/>
  <c r="L1574" i="3"/>
  <c r="M1574" i="3" s="1"/>
  <c r="H1574" i="3"/>
  <c r="I1574" i="3" s="1"/>
  <c r="J1574" i="3"/>
  <c r="K1574" i="3" s="1"/>
  <c r="F1572" i="3"/>
  <c r="J1571" i="3"/>
  <c r="K1571" i="3" s="1"/>
  <c r="L1571" i="3"/>
  <c r="M1571" i="3" s="1"/>
  <c r="H1571" i="3"/>
  <c r="I1571" i="3" s="1"/>
  <c r="L1556" i="3"/>
  <c r="M1556" i="3" s="1"/>
  <c r="H1556" i="3"/>
  <c r="I1556" i="3" s="1"/>
  <c r="J1556" i="3"/>
  <c r="K1556" i="3" s="1"/>
  <c r="F1540" i="3"/>
  <c r="J1539" i="3"/>
  <c r="K1539" i="3" s="1"/>
  <c r="L1539" i="3"/>
  <c r="M1539" i="3" s="1"/>
  <c r="H1539" i="3"/>
  <c r="I1539" i="3" s="1"/>
  <c r="J1537" i="3"/>
  <c r="K1537" i="3" s="1"/>
  <c r="L1537" i="3"/>
  <c r="M1537" i="3" s="1"/>
  <c r="H1537" i="3"/>
  <c r="I1537" i="3" s="1"/>
  <c r="L1514" i="3"/>
  <c r="M1514" i="3" s="1"/>
  <c r="H1514" i="3"/>
  <c r="I1514" i="3" s="1"/>
  <c r="J1514" i="3"/>
  <c r="K1514" i="3" s="1"/>
  <c r="F1486" i="3"/>
  <c r="J1485" i="3"/>
  <c r="K1485" i="3" s="1"/>
  <c r="L1485" i="3"/>
  <c r="M1485" i="3" s="1"/>
  <c r="H1485" i="3"/>
  <c r="I1485" i="3" s="1"/>
  <c r="J1483" i="3"/>
  <c r="K1483" i="3" s="1"/>
  <c r="L1483" i="3"/>
  <c r="M1483" i="3" s="1"/>
  <c r="H1483" i="3"/>
  <c r="I1483" i="3" s="1"/>
  <c r="AO408" i="1" s="1"/>
  <c r="F1458" i="3"/>
  <c r="J1457" i="3"/>
  <c r="K1457" i="3" s="1"/>
  <c r="L1457" i="3"/>
  <c r="M1457" i="3" s="1"/>
  <c r="H1457" i="3"/>
  <c r="I1457" i="3" s="1"/>
  <c r="J1455" i="3"/>
  <c r="K1455" i="3" s="1"/>
  <c r="L1455" i="3"/>
  <c r="M1455" i="3" s="1"/>
  <c r="H1455" i="3"/>
  <c r="I1455" i="3" s="1"/>
  <c r="L1450" i="3"/>
  <c r="M1450" i="3" s="1"/>
  <c r="H1450" i="3"/>
  <c r="I1450" i="3" s="1"/>
  <c r="J1450" i="3"/>
  <c r="K1450" i="3" s="1"/>
  <c r="F1447" i="3"/>
  <c r="F1232" i="3"/>
  <c r="F1220" i="3"/>
  <c r="F1175" i="3"/>
  <c r="L1174" i="3"/>
  <c r="M1174" i="3" s="1"/>
  <c r="H1174" i="3"/>
  <c r="I1174" i="3" s="1"/>
  <c r="J1174" i="3"/>
  <c r="K1174" i="3" s="1"/>
  <c r="J1163" i="3"/>
  <c r="K1163" i="3" s="1"/>
  <c r="H1163" i="3"/>
  <c r="I1163" i="3" s="1"/>
  <c r="L1163" i="3"/>
  <c r="M1163" i="3" s="1"/>
  <c r="J1153" i="3"/>
  <c r="K1153" i="3" s="1"/>
  <c r="H1153" i="3"/>
  <c r="I1153" i="3" s="1"/>
  <c r="L1153" i="3"/>
  <c r="M1153" i="3" s="1"/>
  <c r="J1151" i="3"/>
  <c r="K1151" i="3" s="1"/>
  <c r="L1151" i="3"/>
  <c r="M1151" i="3" s="1"/>
  <c r="H1151" i="3"/>
  <c r="I1151" i="3" s="1"/>
  <c r="L1065" i="3"/>
  <c r="M1065" i="3" s="1"/>
  <c r="H1065" i="3"/>
  <c r="I1065" i="3" s="1"/>
  <c r="AO308" i="1" s="1"/>
  <c r="J1065" i="3"/>
  <c r="K1065" i="3" s="1"/>
  <c r="L1063" i="3"/>
  <c r="M1063" i="3" s="1"/>
  <c r="H1063" i="3"/>
  <c r="I1063" i="3" s="1"/>
  <c r="J1063" i="3"/>
  <c r="K1063" i="3" s="1"/>
  <c r="L1045" i="3"/>
  <c r="M1045" i="3" s="1"/>
  <c r="H1045" i="3"/>
  <c r="I1045" i="3" s="1"/>
  <c r="J1045" i="3"/>
  <c r="K1045" i="3" s="1"/>
  <c r="F1019" i="3"/>
  <c r="J1018" i="3"/>
  <c r="K1018" i="3" s="1"/>
  <c r="H1018" i="3"/>
  <c r="I1018" i="3" s="1"/>
  <c r="L1018" i="3"/>
  <c r="M1018" i="3" s="1"/>
  <c r="F948" i="3"/>
  <c r="L947" i="3"/>
  <c r="M947" i="3" s="1"/>
  <c r="H947" i="3"/>
  <c r="I947" i="3" s="1"/>
  <c r="J947" i="3"/>
  <c r="K947" i="3" s="1"/>
  <c r="L789" i="3"/>
  <c r="M789" i="3" s="1"/>
  <c r="H789" i="3"/>
  <c r="I789" i="3" s="1"/>
  <c r="J789" i="3"/>
  <c r="K789" i="3" s="1"/>
  <c r="L773" i="3"/>
  <c r="M773" i="3" s="1"/>
  <c r="H773" i="3"/>
  <c r="I773" i="3" s="1"/>
  <c r="J773" i="3"/>
  <c r="K773" i="3" s="1"/>
  <c r="L771" i="3"/>
  <c r="M771" i="3" s="1"/>
  <c r="H771" i="3"/>
  <c r="I771" i="3" s="1"/>
  <c r="J771" i="3"/>
  <c r="K771" i="3" s="1"/>
  <c r="L769" i="3"/>
  <c r="M769" i="3" s="1"/>
  <c r="H769" i="3"/>
  <c r="I769" i="3" s="1"/>
  <c r="J769" i="3"/>
  <c r="K769" i="3" s="1"/>
  <c r="L767" i="3"/>
  <c r="M767" i="3" s="1"/>
  <c r="H767" i="3"/>
  <c r="I767" i="3" s="1"/>
  <c r="J767" i="3"/>
  <c r="K767" i="3" s="1"/>
  <c r="J488" i="3"/>
  <c r="K488" i="3" s="1"/>
  <c r="L488" i="3"/>
  <c r="M488" i="3" s="1"/>
  <c r="H488" i="3"/>
  <c r="I488" i="3" s="1"/>
  <c r="F423" i="3"/>
  <c r="J422" i="3"/>
  <c r="K422" i="3" s="1"/>
  <c r="H422" i="3"/>
  <c r="I422" i="3" s="1"/>
  <c r="L422" i="3"/>
  <c r="M422" i="3" s="1"/>
  <c r="J416" i="3"/>
  <c r="K416" i="3" s="1"/>
  <c r="L416" i="3"/>
  <c r="M416" i="3" s="1"/>
  <c r="H416" i="3"/>
  <c r="I416" i="3" s="1"/>
  <c r="F412" i="3"/>
  <c r="L411" i="3"/>
  <c r="M411" i="3" s="1"/>
  <c r="H411" i="3"/>
  <c r="I411" i="3" s="1"/>
  <c r="J411" i="3"/>
  <c r="K411" i="3" s="1"/>
  <c r="F401" i="3"/>
  <c r="J396" i="3"/>
  <c r="K396" i="3" s="1"/>
  <c r="L396" i="3"/>
  <c r="M396" i="3" s="1"/>
  <c r="H396" i="3"/>
  <c r="I396" i="3" s="1"/>
  <c r="J392" i="3"/>
  <c r="K392" i="3" s="1"/>
  <c r="L392" i="3"/>
  <c r="M392" i="3" s="1"/>
  <c r="H392" i="3"/>
  <c r="I392" i="3" s="1"/>
  <c r="F386" i="3"/>
  <c r="L385" i="3"/>
  <c r="M385" i="3" s="1"/>
  <c r="H385" i="3"/>
  <c r="I385" i="3" s="1"/>
  <c r="J385" i="3"/>
  <c r="K385" i="3" s="1"/>
  <c r="H346" i="3"/>
  <c r="I346" i="3" s="1"/>
  <c r="AO208" i="1" s="1"/>
  <c r="L346" i="3"/>
  <c r="M346" i="3" s="1"/>
  <c r="J346" i="3"/>
  <c r="K346" i="3" s="1"/>
  <c r="F333" i="3"/>
  <c r="J286" i="3"/>
  <c r="K286" i="3" s="1"/>
  <c r="L286" i="3"/>
  <c r="M286" i="3" s="1"/>
  <c r="H286" i="3"/>
  <c r="I286" i="3" s="1"/>
  <c r="F283" i="3"/>
  <c r="J282" i="3"/>
  <c r="K282" i="3" s="1"/>
  <c r="L282" i="3"/>
  <c r="M282" i="3" s="1"/>
  <c r="H282" i="3"/>
  <c r="I282" i="3" s="1"/>
  <c r="F279" i="3"/>
  <c r="J278" i="3"/>
  <c r="K278" i="3" s="1"/>
  <c r="L278" i="3"/>
  <c r="M278" i="3" s="1"/>
  <c r="H278" i="3"/>
  <c r="I278" i="3" s="1"/>
  <c r="J276" i="3"/>
  <c r="K276" i="3" s="1"/>
  <c r="L276" i="3"/>
  <c r="M276" i="3" s="1"/>
  <c r="AS180" i="1" s="1"/>
  <c r="H276" i="3"/>
  <c r="I276" i="3" s="1"/>
  <c r="J274" i="3"/>
  <c r="K274" i="3" s="1"/>
  <c r="L274" i="3"/>
  <c r="M274" i="3" s="1"/>
  <c r="H274" i="3"/>
  <c r="I274" i="3" s="1"/>
  <c r="L271" i="3"/>
  <c r="M271" i="3" s="1"/>
  <c r="H271" i="3"/>
  <c r="I271" i="3" s="1"/>
  <c r="J271" i="3"/>
  <c r="K271" i="3" s="1"/>
  <c r="L269" i="3"/>
  <c r="M269" i="3" s="1"/>
  <c r="H269" i="3"/>
  <c r="I269" i="3" s="1"/>
  <c r="J269" i="3"/>
  <c r="K269" i="3" s="1"/>
  <c r="L267" i="3"/>
  <c r="M267" i="3" s="1"/>
  <c r="H267" i="3"/>
  <c r="I267" i="3" s="1"/>
  <c r="J267" i="3"/>
  <c r="K267" i="3" s="1"/>
  <c r="F265" i="3"/>
  <c r="J264" i="3"/>
  <c r="K264" i="3" s="1"/>
  <c r="L264" i="3"/>
  <c r="M264" i="3" s="1"/>
  <c r="H264" i="3"/>
  <c r="I264" i="3" s="1"/>
  <c r="F262" i="3"/>
  <c r="J260" i="3"/>
  <c r="K260" i="3" s="1"/>
  <c r="L260" i="3"/>
  <c r="M260" i="3" s="1"/>
  <c r="H260" i="3"/>
  <c r="I260" i="3" s="1"/>
  <c r="J258" i="3"/>
  <c r="K258" i="3" s="1"/>
  <c r="L258" i="3"/>
  <c r="M258" i="3" s="1"/>
  <c r="H258" i="3"/>
  <c r="I258" i="3" s="1"/>
  <c r="J256" i="3"/>
  <c r="K256" i="3" s="1"/>
  <c r="L256" i="3"/>
  <c r="M256" i="3" s="1"/>
  <c r="H256" i="3"/>
  <c r="I256" i="3" s="1"/>
  <c r="J254" i="3"/>
  <c r="K254" i="3" s="1"/>
  <c r="L254" i="3"/>
  <c r="M254" i="3" s="1"/>
  <c r="H254" i="3"/>
  <c r="I254" i="3" s="1"/>
  <c r="J252" i="3"/>
  <c r="K252" i="3" s="1"/>
  <c r="L252" i="3"/>
  <c r="M252" i="3" s="1"/>
  <c r="H252" i="3"/>
  <c r="I252" i="3" s="1"/>
  <c r="J250" i="3"/>
  <c r="K250" i="3" s="1"/>
  <c r="AQ148" i="1" s="1"/>
  <c r="L250" i="3"/>
  <c r="M250" i="3" s="1"/>
  <c r="H250" i="3"/>
  <c r="I250" i="3" s="1"/>
  <c r="AO148" i="1" s="1"/>
  <c r="J248" i="3"/>
  <c r="K248" i="3" s="1"/>
  <c r="L248" i="3"/>
  <c r="M248" i="3" s="1"/>
  <c r="H248" i="3"/>
  <c r="I248" i="3" s="1"/>
  <c r="J246" i="3"/>
  <c r="K246" i="3" s="1"/>
  <c r="L246" i="3"/>
  <c r="M246" i="3" s="1"/>
  <c r="H246" i="3"/>
  <c r="I246" i="3" s="1"/>
  <c r="J244" i="3"/>
  <c r="K244" i="3" s="1"/>
  <c r="L244" i="3"/>
  <c r="M244" i="3" s="1"/>
  <c r="H244" i="3"/>
  <c r="I244" i="3" s="1"/>
  <c r="L241" i="3"/>
  <c r="M241" i="3" s="1"/>
  <c r="H241" i="3"/>
  <c r="I241" i="3" s="1"/>
  <c r="J241" i="3"/>
  <c r="K241" i="3" s="1"/>
  <c r="L215" i="3"/>
  <c r="M215" i="3" s="1"/>
  <c r="H215" i="3"/>
  <c r="I215" i="3" s="1"/>
  <c r="J215" i="3"/>
  <c r="K215" i="3" s="1"/>
  <c r="L213" i="3"/>
  <c r="M213" i="3" s="1"/>
  <c r="H213" i="3"/>
  <c r="I213" i="3" s="1"/>
  <c r="J213" i="3"/>
  <c r="K213" i="3" s="1"/>
  <c r="F196" i="3"/>
  <c r="J194" i="3"/>
  <c r="K194" i="3" s="1"/>
  <c r="L194" i="3"/>
  <c r="M194" i="3" s="1"/>
  <c r="H194" i="3"/>
  <c r="I194" i="3" s="1"/>
  <c r="F186" i="3"/>
  <c r="J184" i="3"/>
  <c r="K184" i="3" s="1"/>
  <c r="L184" i="3"/>
  <c r="M184" i="3" s="1"/>
  <c r="H184" i="3"/>
  <c r="I184" i="3" s="1"/>
  <c r="L181" i="3"/>
  <c r="M181" i="3" s="1"/>
  <c r="H181" i="3"/>
  <c r="I181" i="3" s="1"/>
  <c r="J181" i="3"/>
  <c r="K181" i="3" s="1"/>
  <c r="L179" i="3"/>
  <c r="M179" i="3" s="1"/>
  <c r="H179" i="3"/>
  <c r="I179" i="3" s="1"/>
  <c r="J179" i="3"/>
  <c r="K179" i="3" s="1"/>
  <c r="L177" i="3"/>
  <c r="M177" i="3" s="1"/>
  <c r="H177" i="3"/>
  <c r="I177" i="3" s="1"/>
  <c r="J177" i="3"/>
  <c r="K177" i="3" s="1"/>
  <c r="L121" i="3"/>
  <c r="M121" i="3" s="1"/>
  <c r="H121" i="3"/>
  <c r="I121" i="3" s="1"/>
  <c r="J121" i="3"/>
  <c r="K121" i="3" s="1"/>
  <c r="L119" i="3"/>
  <c r="M119" i="3" s="1"/>
  <c r="H119" i="3"/>
  <c r="I119" i="3" s="1"/>
  <c r="J119" i="3"/>
  <c r="K119" i="3" s="1"/>
  <c r="L117" i="3"/>
  <c r="M117" i="3" s="1"/>
  <c r="H117" i="3"/>
  <c r="I117" i="3" s="1"/>
  <c r="J117" i="3"/>
  <c r="K117" i="3" s="1"/>
  <c r="F63" i="3"/>
  <c r="J62" i="3"/>
  <c r="K62" i="3" s="1"/>
  <c r="L62" i="3"/>
  <c r="M62" i="3" s="1"/>
  <c r="H62" i="3"/>
  <c r="I62" i="3" s="1"/>
  <c r="F8" i="3"/>
  <c r="Q4" i="1"/>
  <c r="AO4" i="1"/>
  <c r="AN4" i="1"/>
  <c r="AP4" i="1"/>
  <c r="Q8" i="1"/>
  <c r="Q12" i="1"/>
  <c r="Q16" i="1"/>
  <c r="Q20" i="1"/>
  <c r="Q24" i="1"/>
  <c r="AS24" i="1"/>
  <c r="AO24" i="1"/>
  <c r="AR24" i="1"/>
  <c r="AN24" i="1"/>
  <c r="AQ24" i="1"/>
  <c r="AP24" i="1"/>
  <c r="Q28" i="1"/>
  <c r="AS28" i="1"/>
  <c r="AR28" i="1"/>
  <c r="AN28" i="1"/>
  <c r="AQ28" i="1"/>
  <c r="AP28" i="1"/>
  <c r="Q32" i="1"/>
  <c r="Q36" i="1"/>
  <c r="AS36" i="1"/>
  <c r="AO36" i="1"/>
  <c r="AR36" i="1"/>
  <c r="AN36" i="1"/>
  <c r="Q40" i="1"/>
  <c r="Q44" i="1"/>
  <c r="Q48" i="1"/>
  <c r="Q52" i="1"/>
  <c r="Q56" i="1"/>
  <c r="Q60" i="1"/>
  <c r="AS60" i="1"/>
  <c r="AO60" i="1"/>
  <c r="AR60" i="1"/>
  <c r="AN60" i="1"/>
  <c r="AQ60" i="1"/>
  <c r="AP60" i="1"/>
  <c r="Q64" i="1"/>
  <c r="Q68" i="1"/>
  <c r="Q72" i="1"/>
  <c r="Q76" i="1"/>
  <c r="AO76" i="1"/>
  <c r="AN76" i="1"/>
  <c r="AQ76" i="1"/>
  <c r="AP76" i="1"/>
  <c r="Q80" i="1"/>
  <c r="Q84" i="1"/>
  <c r="AS84" i="1"/>
  <c r="AO84" i="1"/>
  <c r="AR84" i="1"/>
  <c r="AN84" i="1"/>
  <c r="AQ84" i="1"/>
  <c r="AP84" i="1"/>
  <c r="Q88" i="1"/>
  <c r="AS88" i="1"/>
  <c r="AO88" i="1"/>
  <c r="AQ88" i="1"/>
  <c r="AP88" i="1"/>
  <c r="AN88" i="1"/>
  <c r="AR88" i="1"/>
  <c r="Q92" i="1"/>
  <c r="AS92" i="1"/>
  <c r="AR92" i="1"/>
  <c r="AQ92" i="1"/>
  <c r="AP92" i="1"/>
  <c r="Q96" i="1"/>
  <c r="AS96" i="1"/>
  <c r="AO96" i="1"/>
  <c r="AQ96" i="1"/>
  <c r="AN96" i="1"/>
  <c r="Q100" i="1"/>
  <c r="Q104" i="1"/>
  <c r="AS104" i="1"/>
  <c r="AO104" i="1"/>
  <c r="AP104" i="1"/>
  <c r="AN104" i="1"/>
  <c r="AR104" i="1"/>
  <c r="AQ104" i="1"/>
  <c r="Q108" i="1"/>
  <c r="AS108" i="1"/>
  <c r="AO108" i="1"/>
  <c r="AR108" i="1"/>
  <c r="AQ108" i="1"/>
  <c r="Q112" i="1"/>
  <c r="Q116" i="1"/>
  <c r="AO116" i="1"/>
  <c r="AP116" i="1"/>
  <c r="AN116" i="1"/>
  <c r="AQ116" i="1"/>
  <c r="Q120" i="1"/>
  <c r="AS120" i="1"/>
  <c r="AO120" i="1"/>
  <c r="AP120" i="1"/>
  <c r="AN120" i="1"/>
  <c r="AR120" i="1"/>
  <c r="AQ120" i="1"/>
  <c r="Q124" i="1"/>
  <c r="Q128" i="1"/>
  <c r="Q132" i="1"/>
  <c r="Q136" i="1"/>
  <c r="Q140" i="1"/>
  <c r="Q144" i="1"/>
  <c r="AS144" i="1"/>
  <c r="AR144" i="1"/>
  <c r="AQ144" i="1"/>
  <c r="Q148" i="1"/>
  <c r="AS148" i="1"/>
  <c r="AR148" i="1"/>
  <c r="AN148" i="1"/>
  <c r="AP148" i="1"/>
  <c r="Q152" i="1"/>
  <c r="AS152" i="1"/>
  <c r="AO152" i="1"/>
  <c r="AN152" i="1"/>
  <c r="AQ152" i="1"/>
  <c r="AP152" i="1"/>
  <c r="Q156" i="1"/>
  <c r="AO156" i="1"/>
  <c r="AR156" i="1"/>
  <c r="AN156" i="1"/>
  <c r="AP156" i="1"/>
  <c r="Q160" i="1"/>
  <c r="AS160" i="1"/>
  <c r="AO160" i="1"/>
  <c r="AR160" i="1"/>
  <c r="AN160" i="1"/>
  <c r="Q164" i="1"/>
  <c r="AS164" i="1"/>
  <c r="AO164" i="1"/>
  <c r="AR164" i="1"/>
  <c r="AN164" i="1"/>
  <c r="AQ164" i="1"/>
  <c r="AP164" i="1"/>
  <c r="Q168" i="1"/>
  <c r="AS168" i="1"/>
  <c r="AR168" i="1"/>
  <c r="AQ168" i="1"/>
  <c r="AP168" i="1"/>
  <c r="Q172" i="1"/>
  <c r="AS172" i="1"/>
  <c r="AO172" i="1"/>
  <c r="AR172" i="1"/>
  <c r="AN172" i="1"/>
  <c r="AP172" i="1"/>
  <c r="Q176" i="1"/>
  <c r="AS176" i="1"/>
  <c r="AR176" i="1"/>
  <c r="AN176" i="1"/>
  <c r="Q180" i="1"/>
  <c r="AO180" i="1"/>
  <c r="AN180" i="1"/>
  <c r="AQ180" i="1"/>
  <c r="AP180" i="1"/>
  <c r="Q184" i="1"/>
  <c r="Q188" i="1"/>
  <c r="Q192" i="1"/>
  <c r="Q196" i="1"/>
  <c r="Q200" i="1"/>
  <c r="Q204" i="1"/>
  <c r="Q208" i="1"/>
  <c r="AS208" i="1"/>
  <c r="AR208" i="1"/>
  <c r="AQ208" i="1"/>
  <c r="Q212" i="1"/>
  <c r="AS212" i="1"/>
  <c r="AO212" i="1"/>
  <c r="AR212" i="1"/>
  <c r="AN212" i="1"/>
  <c r="AQ212" i="1"/>
  <c r="AP212" i="1"/>
  <c r="Q216" i="1"/>
  <c r="AS216" i="1"/>
  <c r="AO216" i="1"/>
  <c r="AR216" i="1"/>
  <c r="AN216" i="1"/>
  <c r="AQ216" i="1"/>
  <c r="Q220" i="1"/>
  <c r="Q224" i="1"/>
  <c r="Q228" i="1"/>
  <c r="Q232" i="1"/>
  <c r="Q236" i="1"/>
  <c r="Q240" i="1"/>
  <c r="AQ240" i="1"/>
  <c r="AN240" i="1"/>
  <c r="AO240" i="1"/>
  <c r="AS240" i="1"/>
  <c r="AP240" i="1"/>
  <c r="Q244" i="1"/>
  <c r="Q248" i="1"/>
  <c r="Q252" i="1"/>
  <c r="Q256" i="1"/>
  <c r="AQ256" i="1"/>
  <c r="AR256" i="1"/>
  <c r="AN256" i="1"/>
  <c r="AS256" i="1"/>
  <c r="Q260" i="1"/>
  <c r="AQ260" i="1"/>
  <c r="AR260" i="1"/>
  <c r="AO260" i="1"/>
  <c r="AS260" i="1"/>
  <c r="AP260" i="1"/>
  <c r="Q264" i="1"/>
  <c r="AQ264" i="1"/>
  <c r="AR264" i="1"/>
  <c r="AN264" i="1"/>
  <c r="AO264" i="1"/>
  <c r="AS264" i="1"/>
  <c r="Q268" i="1"/>
  <c r="Q272" i="1"/>
  <c r="Q276" i="1"/>
  <c r="Q280" i="1"/>
  <c r="Q284" i="1"/>
  <c r="Q288" i="1"/>
  <c r="AQ288" i="1"/>
  <c r="AS288" i="1"/>
  <c r="AO288" i="1"/>
  <c r="AR288" i="1"/>
  <c r="AN288" i="1"/>
  <c r="Q292" i="1"/>
  <c r="AQ292" i="1"/>
  <c r="AP292" i="1"/>
  <c r="AO292" i="1"/>
  <c r="AN292" i="1"/>
  <c r="Q296" i="1"/>
  <c r="AQ296" i="1"/>
  <c r="AP296" i="1"/>
  <c r="AS296" i="1"/>
  <c r="AO296" i="1"/>
  <c r="AN296" i="1"/>
  <c r="Q300" i="1"/>
  <c r="AQ300" i="1"/>
  <c r="AP300" i="1"/>
  <c r="AS300" i="1"/>
  <c r="AO300" i="1"/>
  <c r="AR300" i="1"/>
  <c r="Q304" i="1"/>
  <c r="AQ304" i="1"/>
  <c r="AP304" i="1"/>
  <c r="AS304" i="1"/>
  <c r="AR304" i="1"/>
  <c r="Q308" i="1"/>
  <c r="AQ308" i="1"/>
  <c r="AP308" i="1"/>
  <c r="AS308" i="1"/>
  <c r="AR308" i="1"/>
  <c r="AN308" i="1"/>
  <c r="Q312" i="1"/>
  <c r="AQ312" i="1"/>
  <c r="AP312" i="1"/>
  <c r="AS312" i="1"/>
  <c r="AR312" i="1"/>
  <c r="Q316" i="1"/>
  <c r="Q320" i="1"/>
  <c r="Q324" i="1"/>
  <c r="AO324" i="1"/>
  <c r="AN324" i="1"/>
  <c r="AQ324" i="1"/>
  <c r="AP324" i="1"/>
  <c r="Q328" i="1"/>
  <c r="AS328" i="1"/>
  <c r="AO328" i="1"/>
  <c r="AP328" i="1"/>
  <c r="AR328" i="1"/>
  <c r="AN328" i="1"/>
  <c r="Q332" i="1"/>
  <c r="Q336" i="1"/>
  <c r="Q340" i="1"/>
  <c r="Q344" i="1"/>
  <c r="AS344" i="1"/>
  <c r="AP344" i="1"/>
  <c r="AR344" i="1"/>
  <c r="AQ344" i="1"/>
  <c r="Q348" i="1"/>
  <c r="Q352" i="1"/>
  <c r="Q356" i="1"/>
  <c r="Q360" i="1"/>
  <c r="Q364" i="1"/>
  <c r="Q368" i="1"/>
  <c r="Q372" i="1"/>
  <c r="Q376" i="1"/>
  <c r="AS376" i="1"/>
  <c r="AO376" i="1"/>
  <c r="AR376" i="1"/>
  <c r="AN376" i="1"/>
  <c r="AP376" i="1"/>
  <c r="AQ376" i="1"/>
  <c r="Q380" i="1"/>
  <c r="Q384" i="1"/>
  <c r="Q388" i="1"/>
  <c r="Q392" i="1"/>
  <c r="Q396" i="1"/>
  <c r="AS396" i="1"/>
  <c r="AO396" i="1"/>
  <c r="AR396" i="1"/>
  <c r="AN396" i="1"/>
  <c r="Q400" i="1"/>
  <c r="Q404" i="1"/>
  <c r="Q408" i="1"/>
  <c r="AR408" i="1"/>
  <c r="AQ408" i="1"/>
  <c r="AP408" i="1"/>
  <c r="AS408" i="1"/>
  <c r="Q412" i="1"/>
  <c r="Q416" i="1"/>
  <c r="AR416" i="1"/>
  <c r="AN416" i="1"/>
  <c r="AS416" i="1"/>
  <c r="AO416" i="1"/>
  <c r="Q420" i="1"/>
  <c r="AR420" i="1"/>
  <c r="AN420" i="1"/>
  <c r="AS420" i="1"/>
  <c r="AO420" i="1"/>
  <c r="AQ420" i="1"/>
  <c r="AP420" i="1"/>
  <c r="Q424" i="1"/>
  <c r="Q428" i="1"/>
  <c r="AR428" i="1"/>
  <c r="AN428" i="1"/>
  <c r="AS428" i="1"/>
  <c r="AO428" i="1"/>
  <c r="AQ428" i="1"/>
  <c r="AP428" i="1"/>
  <c r="Q432" i="1"/>
  <c r="AR432" i="1"/>
  <c r="AN432" i="1"/>
  <c r="AS432" i="1"/>
  <c r="AO432" i="1"/>
  <c r="AQ432" i="1"/>
  <c r="AP432" i="1"/>
  <c r="Q436" i="1"/>
  <c r="Q440" i="1"/>
  <c r="Q444" i="1"/>
  <c r="Q448" i="1"/>
  <c r="Q452" i="1"/>
  <c r="Q456" i="1"/>
  <c r="Q460" i="1"/>
  <c r="Q464" i="1"/>
  <c r="AN464" i="1"/>
  <c r="AQ464" i="1"/>
  <c r="AP464" i="1"/>
  <c r="AO464" i="1"/>
  <c r="Q468" i="1"/>
  <c r="AR468" i="1"/>
  <c r="AQ468" i="1"/>
  <c r="AP468" i="1"/>
  <c r="AS468" i="1"/>
  <c r="Q472" i="1"/>
  <c r="Q476" i="1"/>
  <c r="AR476" i="1"/>
  <c r="AN476" i="1"/>
  <c r="AQ476" i="1"/>
  <c r="AP476" i="1"/>
  <c r="AS476" i="1"/>
  <c r="AO476" i="1"/>
  <c r="Q480" i="1"/>
  <c r="AR480" i="1"/>
  <c r="AN480" i="1"/>
  <c r="AQ480" i="1"/>
  <c r="AP480" i="1"/>
  <c r="AS480" i="1"/>
  <c r="AO480" i="1"/>
  <c r="Q484" i="1"/>
  <c r="Q488" i="1"/>
  <c r="AR488" i="1"/>
  <c r="AN488" i="1"/>
  <c r="AO488" i="1"/>
  <c r="AS488" i="1"/>
  <c r="AQ488" i="1"/>
  <c r="Q492" i="1"/>
  <c r="Q496" i="1"/>
  <c r="AR496" i="1"/>
  <c r="AN496" i="1"/>
  <c r="AS496" i="1"/>
  <c r="AO496" i="1"/>
  <c r="AQ496" i="1"/>
  <c r="Q500" i="1"/>
  <c r="AR500" i="1"/>
  <c r="AN500" i="1"/>
  <c r="AS500" i="1"/>
  <c r="AO500" i="1"/>
  <c r="AP500" i="1"/>
  <c r="Q504" i="1"/>
  <c r="AR504" i="1"/>
  <c r="AN504" i="1"/>
  <c r="AS504" i="1"/>
  <c r="AO504" i="1"/>
  <c r="AQ504" i="1"/>
  <c r="Q508" i="1"/>
  <c r="Q512" i="1"/>
  <c r="AR512" i="1"/>
  <c r="AN512" i="1"/>
  <c r="AS512" i="1"/>
  <c r="AO512" i="1"/>
  <c r="AQ512" i="1"/>
  <c r="AP512" i="1"/>
  <c r="Q516" i="1"/>
  <c r="Q520" i="1"/>
  <c r="Q524" i="1"/>
  <c r="AR524" i="1"/>
  <c r="AN524" i="1"/>
  <c r="AS524" i="1"/>
  <c r="AO524" i="1"/>
  <c r="AQ524" i="1"/>
  <c r="AP524" i="1"/>
  <c r="Q528" i="1"/>
  <c r="AR528" i="1"/>
  <c r="AS528" i="1"/>
  <c r="AQ528" i="1"/>
  <c r="AP528" i="1"/>
  <c r="Q532" i="1"/>
  <c r="Q536" i="1"/>
  <c r="AR536" i="1"/>
  <c r="AN536" i="1"/>
  <c r="AQ536" i="1"/>
  <c r="AP536" i="1"/>
  <c r="AS536" i="1"/>
  <c r="AO536" i="1"/>
  <c r="Q540" i="1"/>
  <c r="Q544" i="1"/>
  <c r="Q548" i="1"/>
  <c r="Q552" i="1"/>
  <c r="Q556" i="1"/>
  <c r="AR556" i="1"/>
  <c r="AN556" i="1"/>
  <c r="AP556" i="1"/>
  <c r="AS556" i="1"/>
  <c r="AO556" i="1"/>
  <c r="Q560" i="1"/>
  <c r="Q564" i="1"/>
  <c r="Q568" i="1"/>
  <c r="Q572" i="1"/>
  <c r="Q576" i="1"/>
  <c r="Q580" i="1"/>
  <c r="Q584" i="1"/>
  <c r="Q588" i="1"/>
  <c r="Q592" i="1"/>
  <c r="AS592" i="1"/>
  <c r="AO592" i="1"/>
  <c r="AP592" i="1"/>
  <c r="AR592" i="1"/>
  <c r="AQ592" i="1"/>
  <c r="AN592" i="1"/>
  <c r="Q596" i="1"/>
  <c r="AS596" i="1"/>
  <c r="AO596" i="1"/>
  <c r="AR596" i="1"/>
  <c r="AN596" i="1"/>
  <c r="AQ596" i="1"/>
  <c r="AP596" i="1"/>
  <c r="Q600" i="1"/>
  <c r="AS600" i="1"/>
  <c r="AO600" i="1"/>
  <c r="AR600" i="1"/>
  <c r="AN600" i="1"/>
  <c r="AQ600" i="1"/>
  <c r="AP600" i="1"/>
  <c r="Q604" i="1"/>
  <c r="AS604" i="1"/>
  <c r="AO604" i="1"/>
  <c r="AR604" i="1"/>
  <c r="AN604" i="1"/>
  <c r="AQ604" i="1"/>
  <c r="AP604" i="1"/>
  <c r="Q608" i="1"/>
  <c r="Q612" i="1"/>
  <c r="AQ612" i="1"/>
  <c r="AS612" i="1"/>
  <c r="AN612" i="1"/>
  <c r="AR612" i="1"/>
  <c r="AP612" i="1"/>
  <c r="AO612" i="1"/>
  <c r="Q616" i="1"/>
  <c r="AQ616" i="1"/>
  <c r="AP616" i="1"/>
  <c r="AO616" i="1"/>
  <c r="AS616" i="1"/>
  <c r="AN616" i="1"/>
  <c r="AR616" i="1"/>
  <c r="Q620" i="1"/>
  <c r="Q624" i="1"/>
  <c r="AQ624" i="1"/>
  <c r="AP624" i="1"/>
  <c r="AO624" i="1"/>
  <c r="AS624" i="1"/>
  <c r="AN624" i="1"/>
  <c r="AR624" i="1"/>
  <c r="Q628" i="1"/>
  <c r="Q632" i="1"/>
  <c r="Q636" i="1"/>
  <c r="Q640" i="1"/>
  <c r="AQ640" i="1"/>
  <c r="AP640" i="1"/>
  <c r="AS640" i="1"/>
  <c r="AO640" i="1"/>
  <c r="AR640" i="1"/>
  <c r="AN640" i="1"/>
  <c r="Q644" i="1"/>
  <c r="AQ644" i="1"/>
  <c r="AP644" i="1"/>
  <c r="AS644" i="1"/>
  <c r="AO644" i="1"/>
  <c r="AN644" i="1"/>
  <c r="AR644" i="1"/>
  <c r="Q648" i="1"/>
  <c r="AQ648" i="1"/>
  <c r="AP648" i="1"/>
  <c r="AS648" i="1"/>
  <c r="AO648" i="1"/>
  <c r="AR648" i="1"/>
  <c r="AN648" i="1"/>
  <c r="Q652" i="1"/>
  <c r="Q656" i="1"/>
  <c r="Q660" i="1"/>
  <c r="Q5" i="1"/>
  <c r="Q13" i="1"/>
  <c r="AQ13" i="1"/>
  <c r="AP13" i="1"/>
  <c r="AS13" i="1"/>
  <c r="AO13" i="1"/>
  <c r="AR13" i="1"/>
  <c r="AN13" i="1"/>
  <c r="Q21" i="1"/>
  <c r="Q29" i="1"/>
  <c r="AQ29" i="1"/>
  <c r="AP29" i="1"/>
  <c r="AS29" i="1"/>
  <c r="AO29" i="1"/>
  <c r="AR29" i="1"/>
  <c r="AN29" i="1"/>
  <c r="Q37" i="1"/>
  <c r="AQ37" i="1"/>
  <c r="AP37" i="1"/>
  <c r="AS37" i="1"/>
  <c r="AO37" i="1"/>
  <c r="AR37" i="1"/>
  <c r="AN37" i="1"/>
  <c r="Q45" i="1"/>
  <c r="Q53" i="1"/>
  <c r="Q61" i="1"/>
  <c r="AQ61" i="1"/>
  <c r="AP61" i="1"/>
  <c r="AS61" i="1"/>
  <c r="AO61" i="1"/>
  <c r="AR61" i="1"/>
  <c r="AN61" i="1"/>
  <c r="Q69" i="1"/>
  <c r="Q77" i="1"/>
  <c r="Q85" i="1"/>
  <c r="AQ85" i="1"/>
  <c r="AS85" i="1"/>
  <c r="AN85" i="1"/>
  <c r="AR85" i="1"/>
  <c r="AP85" i="1"/>
  <c r="AO85" i="1"/>
  <c r="Q93" i="1"/>
  <c r="AQ93" i="1"/>
  <c r="AS93" i="1"/>
  <c r="AN93" i="1"/>
  <c r="AR93" i="1"/>
  <c r="AP93" i="1"/>
  <c r="AO93" i="1"/>
  <c r="Q101" i="1"/>
  <c r="Q109" i="1"/>
  <c r="AQ109" i="1"/>
  <c r="AR109" i="1"/>
  <c r="AN109" i="1"/>
  <c r="AP109" i="1"/>
  <c r="AO109" i="1"/>
  <c r="AS109" i="1"/>
  <c r="Q117" i="1"/>
  <c r="Q125" i="1"/>
  <c r="AQ125" i="1"/>
  <c r="AR125" i="1"/>
  <c r="AN125" i="1"/>
  <c r="AP125" i="1"/>
  <c r="AO125" i="1"/>
  <c r="AS125" i="1"/>
  <c r="Q133" i="1"/>
  <c r="AQ133" i="1"/>
  <c r="AR133" i="1"/>
  <c r="AN133" i="1"/>
  <c r="AP133" i="1"/>
  <c r="AO133" i="1"/>
  <c r="AS133" i="1"/>
  <c r="Q141" i="1"/>
  <c r="AQ141" i="1"/>
  <c r="AP141" i="1"/>
  <c r="AS141" i="1"/>
  <c r="AO141" i="1"/>
  <c r="AR141" i="1"/>
  <c r="AN141" i="1"/>
  <c r="Q149" i="1"/>
  <c r="AQ149" i="1"/>
  <c r="AP149" i="1"/>
  <c r="AS149" i="1"/>
  <c r="AO149" i="1"/>
  <c r="AR149" i="1"/>
  <c r="AN149" i="1"/>
  <c r="Q157" i="1"/>
  <c r="AQ157" i="1"/>
  <c r="AP157" i="1"/>
  <c r="AS157" i="1"/>
  <c r="AO157" i="1"/>
  <c r="AR157" i="1"/>
  <c r="AN157" i="1"/>
  <c r="Q165" i="1"/>
  <c r="AQ165" i="1"/>
  <c r="AP165" i="1"/>
  <c r="AS165" i="1"/>
  <c r="AO165" i="1"/>
  <c r="AR165" i="1"/>
  <c r="AN165" i="1"/>
  <c r="Q173" i="1"/>
  <c r="AQ173" i="1"/>
  <c r="AP173" i="1"/>
  <c r="AS173" i="1"/>
  <c r="AO173" i="1"/>
  <c r="AR173" i="1"/>
  <c r="AN173" i="1"/>
  <c r="Q181" i="1"/>
  <c r="AQ181" i="1"/>
  <c r="AP181" i="1"/>
  <c r="AS181" i="1"/>
  <c r="AO181" i="1"/>
  <c r="AR181" i="1"/>
  <c r="AN181" i="1"/>
  <c r="Q189" i="1"/>
  <c r="Q201" i="1"/>
  <c r="Q209" i="1"/>
  <c r="AQ209" i="1"/>
  <c r="AP209" i="1"/>
  <c r="AS209" i="1"/>
  <c r="AO209" i="1"/>
  <c r="AR209" i="1"/>
  <c r="AN209" i="1"/>
  <c r="Q217" i="1"/>
  <c r="Q225" i="1"/>
  <c r="AQ225" i="1"/>
  <c r="AP225" i="1"/>
  <c r="AS225" i="1"/>
  <c r="AO225" i="1"/>
  <c r="AR225" i="1"/>
  <c r="AN225" i="1"/>
  <c r="Q233" i="1"/>
  <c r="Q241" i="1"/>
  <c r="Q249" i="1"/>
  <c r="Q257" i="1"/>
  <c r="AS257" i="1"/>
  <c r="AO257" i="1"/>
  <c r="AP257" i="1"/>
  <c r="AQ257" i="1"/>
  <c r="AN257" i="1"/>
  <c r="AR257" i="1"/>
  <c r="Q265" i="1"/>
  <c r="AS265" i="1"/>
  <c r="AO265" i="1"/>
  <c r="AP265" i="1"/>
  <c r="AQ265" i="1"/>
  <c r="AN265" i="1"/>
  <c r="AR265" i="1"/>
  <c r="Q273" i="1"/>
  <c r="Q281" i="1"/>
  <c r="Q289" i="1"/>
  <c r="AS289" i="1"/>
  <c r="AO289" i="1"/>
  <c r="AR289" i="1"/>
  <c r="AN289" i="1"/>
  <c r="AQ289" i="1"/>
  <c r="AP289" i="1"/>
  <c r="Q297" i="1"/>
  <c r="AS297" i="1"/>
  <c r="AO297" i="1"/>
  <c r="AR297" i="1"/>
  <c r="AN297" i="1"/>
  <c r="AQ297" i="1"/>
  <c r="AP297" i="1"/>
  <c r="Q305" i="1"/>
  <c r="AS305" i="1"/>
  <c r="AO305" i="1"/>
  <c r="AR305" i="1"/>
  <c r="AN305" i="1"/>
  <c r="AQ305" i="1"/>
  <c r="AP305" i="1"/>
  <c r="Q313" i="1"/>
  <c r="Q321" i="1"/>
  <c r="Q329" i="1"/>
  <c r="Q341" i="1"/>
  <c r="AQ341" i="1"/>
  <c r="AR341" i="1"/>
  <c r="AN341" i="1"/>
  <c r="AO341" i="1"/>
  <c r="AS341" i="1"/>
  <c r="AP341" i="1"/>
  <c r="Q349" i="1"/>
  <c r="Q357" i="1"/>
  <c r="Q365" i="1"/>
  <c r="Q373" i="1"/>
  <c r="Q381" i="1"/>
  <c r="Q393" i="1"/>
  <c r="Q401" i="1"/>
  <c r="Q409" i="1"/>
  <c r="Q417" i="1"/>
  <c r="AP417" i="1"/>
  <c r="AQ417" i="1"/>
  <c r="AO417" i="1"/>
  <c r="AN417" i="1"/>
  <c r="AS417" i="1"/>
  <c r="AR417" i="1"/>
  <c r="Q425" i="1"/>
  <c r="Q433" i="1"/>
  <c r="AP433" i="1"/>
  <c r="AQ433" i="1"/>
  <c r="AO433" i="1"/>
  <c r="AN433" i="1"/>
  <c r="AS433" i="1"/>
  <c r="AR433" i="1"/>
  <c r="Q441" i="1"/>
  <c r="Q449" i="1"/>
  <c r="Q457" i="1"/>
  <c r="Q465" i="1"/>
  <c r="AP465" i="1"/>
  <c r="AS465" i="1"/>
  <c r="AO465" i="1"/>
  <c r="AR465" i="1"/>
  <c r="AN465" i="1"/>
  <c r="AQ465" i="1"/>
  <c r="Q477" i="1"/>
  <c r="AP477" i="1"/>
  <c r="AS477" i="1"/>
  <c r="AO477" i="1"/>
  <c r="AR477" i="1"/>
  <c r="AN477" i="1"/>
  <c r="AQ477" i="1"/>
  <c r="Q485" i="1"/>
  <c r="Q493" i="1"/>
  <c r="Q501" i="1"/>
  <c r="AP501" i="1"/>
  <c r="AQ501" i="1"/>
  <c r="AO501" i="1"/>
  <c r="AN501" i="1"/>
  <c r="AS501" i="1"/>
  <c r="AR501" i="1"/>
  <c r="Q509" i="1"/>
  <c r="AP509" i="1"/>
  <c r="AQ509" i="1"/>
  <c r="AO509" i="1"/>
  <c r="AN509" i="1"/>
  <c r="AS509" i="1"/>
  <c r="AR509" i="1"/>
  <c r="Q517" i="1"/>
  <c r="Q525" i="1"/>
  <c r="AP525" i="1"/>
  <c r="AQ525" i="1"/>
  <c r="AO525" i="1"/>
  <c r="AN525" i="1"/>
  <c r="AS525" i="1"/>
  <c r="AR525" i="1"/>
  <c r="Q533" i="1"/>
  <c r="Q541" i="1"/>
  <c r="Q549" i="1"/>
  <c r="Q557" i="1"/>
  <c r="Q565" i="1"/>
  <c r="Q573" i="1"/>
  <c r="Q581" i="1"/>
  <c r="AR581" i="1"/>
  <c r="AN581" i="1"/>
  <c r="AP581" i="1"/>
  <c r="AO581" i="1"/>
  <c r="AS581" i="1"/>
  <c r="AQ581" i="1"/>
  <c r="Q589" i="1"/>
  <c r="Q597" i="1"/>
  <c r="AQ597" i="1"/>
  <c r="AP597" i="1"/>
  <c r="AS597" i="1"/>
  <c r="AO597" i="1"/>
  <c r="AR597" i="1"/>
  <c r="AN597" i="1"/>
  <c r="Q605" i="1"/>
  <c r="AQ605" i="1"/>
  <c r="AP605" i="1"/>
  <c r="AS605" i="1"/>
  <c r="AO605" i="1"/>
  <c r="AR605" i="1"/>
  <c r="AN605" i="1"/>
  <c r="Q613" i="1"/>
  <c r="AS613" i="1"/>
  <c r="AO613" i="1"/>
  <c r="AR613" i="1"/>
  <c r="AQ613" i="1"/>
  <c r="AP613" i="1"/>
  <c r="AN613" i="1"/>
  <c r="Q621" i="1"/>
  <c r="Q629" i="1"/>
  <c r="Q637" i="1"/>
  <c r="AS637" i="1"/>
  <c r="AO637" i="1"/>
  <c r="AR637" i="1"/>
  <c r="AN637" i="1"/>
  <c r="AQ637" i="1"/>
  <c r="AP637" i="1"/>
  <c r="Q645" i="1"/>
  <c r="Q653" i="1"/>
  <c r="Q9" i="1"/>
  <c r="AQ9" i="1"/>
  <c r="AP9" i="1"/>
  <c r="AS9" i="1"/>
  <c r="AO9" i="1"/>
  <c r="AR9" i="1"/>
  <c r="AN9" i="1"/>
  <c r="Q17" i="1"/>
  <c r="Q25" i="1"/>
  <c r="Q33" i="1"/>
  <c r="AQ33" i="1"/>
  <c r="AP33" i="1"/>
  <c r="AS33" i="1"/>
  <c r="AO33" i="1"/>
  <c r="AR33" i="1"/>
  <c r="AN33" i="1"/>
  <c r="Q41" i="1"/>
  <c r="Q49" i="1"/>
  <c r="Q57" i="1"/>
  <c r="Q65" i="1"/>
  <c r="Q73" i="1"/>
  <c r="Q81" i="1"/>
  <c r="Q89" i="1"/>
  <c r="Q97" i="1"/>
  <c r="AQ97" i="1"/>
  <c r="AP97" i="1"/>
  <c r="AO97" i="1"/>
  <c r="AS97" i="1"/>
  <c r="AN97" i="1"/>
  <c r="AR97" i="1"/>
  <c r="Q105" i="1"/>
  <c r="AQ105" i="1"/>
  <c r="AR105" i="1"/>
  <c r="AN105" i="1"/>
  <c r="AP105" i="1"/>
  <c r="AO105" i="1"/>
  <c r="AS105" i="1"/>
  <c r="Q113" i="1"/>
  <c r="AQ113" i="1"/>
  <c r="AR113" i="1"/>
  <c r="AN113" i="1"/>
  <c r="AP113" i="1"/>
  <c r="AO113" i="1"/>
  <c r="AS113" i="1"/>
  <c r="Q121" i="1"/>
  <c r="Q129" i="1"/>
  <c r="Q137" i="1"/>
  <c r="Q145" i="1"/>
  <c r="AQ145" i="1"/>
  <c r="AP145" i="1"/>
  <c r="AS145" i="1"/>
  <c r="AO145" i="1"/>
  <c r="AR145" i="1"/>
  <c r="AN145" i="1"/>
  <c r="Q153" i="1"/>
  <c r="AQ153" i="1"/>
  <c r="AP153" i="1"/>
  <c r="AS153" i="1"/>
  <c r="AO153" i="1"/>
  <c r="AR153" i="1"/>
  <c r="AN153" i="1"/>
  <c r="Q161" i="1"/>
  <c r="AQ161" i="1"/>
  <c r="AP161" i="1"/>
  <c r="AS161" i="1"/>
  <c r="AO161" i="1"/>
  <c r="AR161" i="1"/>
  <c r="AN161" i="1"/>
  <c r="Q169" i="1"/>
  <c r="AQ169" i="1"/>
  <c r="AP169" i="1"/>
  <c r="AS169" i="1"/>
  <c r="AO169" i="1"/>
  <c r="AR169" i="1"/>
  <c r="AN169" i="1"/>
  <c r="Q177" i="1"/>
  <c r="AQ177" i="1"/>
  <c r="AP177" i="1"/>
  <c r="AS177" i="1"/>
  <c r="AO177" i="1"/>
  <c r="AR177" i="1"/>
  <c r="AN177" i="1"/>
  <c r="Q185" i="1"/>
  <c r="Q193" i="1"/>
  <c r="Q197" i="1"/>
  <c r="Q205" i="1"/>
  <c r="Q213" i="1"/>
  <c r="AQ213" i="1"/>
  <c r="AP213" i="1"/>
  <c r="AS213" i="1"/>
  <c r="AO213" i="1"/>
  <c r="AR213" i="1"/>
  <c r="AN213" i="1"/>
  <c r="Q221" i="1"/>
  <c r="Q229" i="1"/>
  <c r="Q237" i="1"/>
  <c r="Q245" i="1"/>
  <c r="Q253" i="1"/>
  <c r="Q261" i="1"/>
  <c r="AS261" i="1"/>
  <c r="AO261" i="1"/>
  <c r="AP261" i="1"/>
  <c r="AQ261" i="1"/>
  <c r="AN261" i="1"/>
  <c r="AR261" i="1"/>
  <c r="Q269" i="1"/>
  <c r="Q277" i="1"/>
  <c r="Q285" i="1"/>
  <c r="Q293" i="1"/>
  <c r="AS293" i="1"/>
  <c r="AO293" i="1"/>
  <c r="AR293" i="1"/>
  <c r="AN293" i="1"/>
  <c r="AQ293" i="1"/>
  <c r="AP293" i="1"/>
  <c r="Q301" i="1"/>
  <c r="AS301" i="1"/>
  <c r="AO301" i="1"/>
  <c r="AR301" i="1"/>
  <c r="AN301" i="1"/>
  <c r="AQ301" i="1"/>
  <c r="AP301" i="1"/>
  <c r="Q309" i="1"/>
  <c r="AS309" i="1"/>
  <c r="AO309" i="1"/>
  <c r="AR309" i="1"/>
  <c r="AN309" i="1"/>
  <c r="AQ309" i="1"/>
  <c r="AP309" i="1"/>
  <c r="Q317" i="1"/>
  <c r="Q325" i="1"/>
  <c r="AQ325" i="1"/>
  <c r="AR325" i="1"/>
  <c r="AN325" i="1"/>
  <c r="AO325" i="1"/>
  <c r="AS325" i="1"/>
  <c r="AP325" i="1"/>
  <c r="Q333" i="1"/>
  <c r="Q337" i="1"/>
  <c r="Q345" i="1"/>
  <c r="AQ345" i="1"/>
  <c r="AR345" i="1"/>
  <c r="AN345" i="1"/>
  <c r="AO345" i="1"/>
  <c r="AS345" i="1"/>
  <c r="AP345" i="1"/>
  <c r="Q353" i="1"/>
  <c r="Q361" i="1"/>
  <c r="Q369" i="1"/>
  <c r="Q377" i="1"/>
  <c r="AQ377" i="1"/>
  <c r="AP377" i="1"/>
  <c r="AS377" i="1"/>
  <c r="AR377" i="1"/>
  <c r="AN377" i="1"/>
  <c r="AO377" i="1"/>
  <c r="Q385" i="1"/>
  <c r="Q389" i="1"/>
  <c r="Q397" i="1"/>
  <c r="AQ397" i="1"/>
  <c r="AP397" i="1"/>
  <c r="AS397" i="1"/>
  <c r="AO397" i="1"/>
  <c r="AR397" i="1"/>
  <c r="AN397" i="1"/>
  <c r="Q405" i="1"/>
  <c r="Q413" i="1"/>
  <c r="AP413" i="1"/>
  <c r="AQ413" i="1"/>
  <c r="AO413" i="1"/>
  <c r="AN413" i="1"/>
  <c r="AS413" i="1"/>
  <c r="AR413" i="1"/>
  <c r="Q421" i="1"/>
  <c r="Q429" i="1"/>
  <c r="AP429" i="1"/>
  <c r="AQ429" i="1"/>
  <c r="AO429" i="1"/>
  <c r="AN429" i="1"/>
  <c r="AS429" i="1"/>
  <c r="AR429" i="1"/>
  <c r="Q437" i="1"/>
  <c r="Q445" i="1"/>
  <c r="Q453" i="1"/>
  <c r="Q461" i="1"/>
  <c r="AP461" i="1"/>
  <c r="AS461" i="1"/>
  <c r="AO461" i="1"/>
  <c r="AR461" i="1"/>
  <c r="AN461" i="1"/>
  <c r="AQ461" i="1"/>
  <c r="Q469" i="1"/>
  <c r="Q473" i="1"/>
  <c r="AP473" i="1"/>
  <c r="AS473" i="1"/>
  <c r="AO473" i="1"/>
  <c r="AR473" i="1"/>
  <c r="AN473" i="1"/>
  <c r="AQ473" i="1"/>
  <c r="Q481" i="1"/>
  <c r="AP481" i="1"/>
  <c r="AS481" i="1"/>
  <c r="AO481" i="1"/>
  <c r="AR481" i="1"/>
  <c r="AN481" i="1"/>
  <c r="AQ481" i="1"/>
  <c r="Q489" i="1"/>
  <c r="AP489" i="1"/>
  <c r="AS489" i="1"/>
  <c r="AN489" i="1"/>
  <c r="AR489" i="1"/>
  <c r="AQ489" i="1"/>
  <c r="AO489" i="1"/>
  <c r="Q497" i="1"/>
  <c r="Q505" i="1"/>
  <c r="AP505" i="1"/>
  <c r="AQ505" i="1"/>
  <c r="AO505" i="1"/>
  <c r="AN505" i="1"/>
  <c r="AS505" i="1"/>
  <c r="AR505" i="1"/>
  <c r="Q513" i="1"/>
  <c r="AP513" i="1"/>
  <c r="AQ513" i="1"/>
  <c r="AO513" i="1"/>
  <c r="AN513" i="1"/>
  <c r="AS513" i="1"/>
  <c r="AR513" i="1"/>
  <c r="Q521" i="1"/>
  <c r="Q529" i="1"/>
  <c r="AP529" i="1"/>
  <c r="AS529" i="1"/>
  <c r="AQ529" i="1"/>
  <c r="AO529" i="1"/>
  <c r="AN529" i="1"/>
  <c r="AR529" i="1"/>
  <c r="Q537" i="1"/>
  <c r="AP537" i="1"/>
  <c r="AS537" i="1"/>
  <c r="AO537" i="1"/>
  <c r="AR537" i="1"/>
  <c r="AN537" i="1"/>
  <c r="AQ537" i="1"/>
  <c r="Q545" i="1"/>
  <c r="AP545" i="1"/>
  <c r="AS545" i="1"/>
  <c r="AO545" i="1"/>
  <c r="AR545" i="1"/>
  <c r="AN545" i="1"/>
  <c r="AQ545" i="1"/>
  <c r="Q553" i="1"/>
  <c r="Q561" i="1"/>
  <c r="Q569" i="1"/>
  <c r="Q577" i="1"/>
  <c r="Q585" i="1"/>
  <c r="Q593" i="1"/>
  <c r="Q601" i="1"/>
  <c r="AQ601" i="1"/>
  <c r="AP601" i="1"/>
  <c r="AS601" i="1"/>
  <c r="AO601" i="1"/>
  <c r="AR601" i="1"/>
  <c r="AN601" i="1"/>
  <c r="Q609" i="1"/>
  <c r="AS609" i="1"/>
  <c r="AO609" i="1"/>
  <c r="AP609" i="1"/>
  <c r="AN609" i="1"/>
  <c r="AR609" i="1"/>
  <c r="AQ609" i="1"/>
  <c r="Q617" i="1"/>
  <c r="AS617" i="1"/>
  <c r="AO617" i="1"/>
  <c r="AP617" i="1"/>
  <c r="AN617" i="1"/>
  <c r="AR617" i="1"/>
  <c r="AQ617" i="1"/>
  <c r="Q625" i="1"/>
  <c r="Q633" i="1"/>
  <c r="Q641" i="1"/>
  <c r="Q649" i="1"/>
  <c r="AS649" i="1"/>
  <c r="AO649" i="1"/>
  <c r="AR649" i="1"/>
  <c r="AN649" i="1"/>
  <c r="AQ649" i="1"/>
  <c r="AP649" i="1"/>
  <c r="Q657" i="1"/>
  <c r="Q661" i="1"/>
  <c r="Q2" i="1"/>
  <c r="AS2" i="1"/>
  <c r="AO2" i="1"/>
  <c r="AR2" i="1"/>
  <c r="AN2" i="1"/>
  <c r="AQ2" i="1"/>
  <c r="AP2" i="1"/>
  <c r="Q6" i="1"/>
  <c r="Q10" i="1"/>
  <c r="AS10" i="1"/>
  <c r="AO10" i="1"/>
  <c r="AR10" i="1"/>
  <c r="AN10" i="1"/>
  <c r="AQ10" i="1"/>
  <c r="AP10" i="1"/>
  <c r="Q14" i="1"/>
  <c r="AS14" i="1"/>
  <c r="AO14" i="1"/>
  <c r="AR14" i="1"/>
  <c r="AN14" i="1"/>
  <c r="AQ14" i="1"/>
  <c r="AP14" i="1"/>
  <c r="Q18" i="1"/>
  <c r="Q22" i="1"/>
  <c r="Q26" i="1"/>
  <c r="Q30" i="1"/>
  <c r="AS30" i="1"/>
  <c r="AO30" i="1"/>
  <c r="AR30" i="1"/>
  <c r="AN30" i="1"/>
  <c r="AQ30" i="1"/>
  <c r="AP30" i="1"/>
  <c r="Q34" i="1"/>
  <c r="AS34" i="1"/>
  <c r="AO34" i="1"/>
  <c r="AR34" i="1"/>
  <c r="AN34" i="1"/>
  <c r="AQ34" i="1"/>
  <c r="AP34" i="1"/>
  <c r="Q38" i="1"/>
  <c r="Q42" i="1"/>
  <c r="Q46" i="1"/>
  <c r="Q50" i="1"/>
  <c r="Q54" i="1"/>
  <c r="Q58" i="1"/>
  <c r="Q62" i="1"/>
  <c r="AS62" i="1"/>
  <c r="AO62" i="1"/>
  <c r="AR62" i="1"/>
  <c r="AN62" i="1"/>
  <c r="AQ62" i="1"/>
  <c r="AP62" i="1"/>
  <c r="Q66" i="1"/>
  <c r="Q70" i="1"/>
  <c r="Q74" i="1"/>
  <c r="Q78" i="1"/>
  <c r="Q82" i="1"/>
  <c r="Q86" i="1"/>
  <c r="AS86" i="1"/>
  <c r="AO86" i="1"/>
  <c r="AR86" i="1"/>
  <c r="AQ86" i="1"/>
  <c r="AP86" i="1"/>
  <c r="AN86" i="1"/>
  <c r="Q90" i="1"/>
  <c r="Q94" i="1"/>
  <c r="AS94" i="1"/>
  <c r="AO94" i="1"/>
  <c r="AR94" i="1"/>
  <c r="AQ94" i="1"/>
  <c r="AP94" i="1"/>
  <c r="AN94" i="1"/>
  <c r="Q98" i="1"/>
  <c r="Q102" i="1"/>
  <c r="AS102" i="1"/>
  <c r="AO102" i="1"/>
  <c r="AP102" i="1"/>
  <c r="AR102" i="1"/>
  <c r="AQ102" i="1"/>
  <c r="AN102" i="1"/>
  <c r="Q106" i="1"/>
  <c r="AS106" i="1"/>
  <c r="AO106" i="1"/>
  <c r="AP106" i="1"/>
  <c r="AR106" i="1"/>
  <c r="AQ106" i="1"/>
  <c r="AN106" i="1"/>
  <c r="Q110" i="1"/>
  <c r="AS110" i="1"/>
  <c r="AO110" i="1"/>
  <c r="AP110" i="1"/>
  <c r="AR110" i="1"/>
  <c r="AQ110" i="1"/>
  <c r="AN110" i="1"/>
  <c r="Q114" i="1"/>
  <c r="Q118" i="1"/>
  <c r="Q122" i="1"/>
  <c r="Q126" i="1"/>
  <c r="AS126" i="1"/>
  <c r="AO126" i="1"/>
  <c r="AP126" i="1"/>
  <c r="AR126" i="1"/>
  <c r="AQ126" i="1"/>
  <c r="AN126" i="1"/>
  <c r="Q130" i="1"/>
  <c r="Q134" i="1"/>
  <c r="AS134" i="1"/>
  <c r="AO134" i="1"/>
  <c r="AP134" i="1"/>
  <c r="AR134" i="1"/>
  <c r="AQ134" i="1"/>
  <c r="AN134" i="1"/>
  <c r="Q138" i="1"/>
  <c r="Q142" i="1"/>
  <c r="AS142" i="1"/>
  <c r="AO142" i="1"/>
  <c r="AR142" i="1"/>
  <c r="AN142" i="1"/>
  <c r="AQ142" i="1"/>
  <c r="AP142" i="1"/>
  <c r="Q146" i="1"/>
  <c r="AS146" i="1"/>
  <c r="AO146" i="1"/>
  <c r="AR146" i="1"/>
  <c r="AN146" i="1"/>
  <c r="AQ146" i="1"/>
  <c r="AP146" i="1"/>
  <c r="Q150" i="1"/>
  <c r="AS150" i="1"/>
  <c r="AO150" i="1"/>
  <c r="AR150" i="1"/>
  <c r="AN150" i="1"/>
  <c r="AQ150" i="1"/>
  <c r="AP150" i="1"/>
  <c r="Q154" i="1"/>
  <c r="AS154" i="1"/>
  <c r="AO154" i="1"/>
  <c r="AR154" i="1"/>
  <c r="AN154" i="1"/>
  <c r="AQ154" i="1"/>
  <c r="AP154" i="1"/>
  <c r="Q158" i="1"/>
  <c r="AS158" i="1"/>
  <c r="AO158" i="1"/>
  <c r="AR158" i="1"/>
  <c r="AN158" i="1"/>
  <c r="AQ158" i="1"/>
  <c r="AP158" i="1"/>
  <c r="Q162" i="1"/>
  <c r="AS162" i="1"/>
  <c r="AO162" i="1"/>
  <c r="AR162" i="1"/>
  <c r="AN162" i="1"/>
  <c r="AQ162" i="1"/>
  <c r="AP162" i="1"/>
  <c r="Q166" i="1"/>
  <c r="AS166" i="1"/>
  <c r="AO166" i="1"/>
  <c r="AR166" i="1"/>
  <c r="AN166" i="1"/>
  <c r="AQ166" i="1"/>
  <c r="AP166" i="1"/>
  <c r="Q170" i="1"/>
  <c r="AS170" i="1"/>
  <c r="AO170" i="1"/>
  <c r="AR170" i="1"/>
  <c r="AN170" i="1"/>
  <c r="AQ170" i="1"/>
  <c r="AP170" i="1"/>
  <c r="Q174" i="1"/>
  <c r="AS174" i="1"/>
  <c r="AO174" i="1"/>
  <c r="AR174" i="1"/>
  <c r="AN174" i="1"/>
  <c r="AQ174" i="1"/>
  <c r="AP174" i="1"/>
  <c r="Q178" i="1"/>
  <c r="AS178" i="1"/>
  <c r="AO178" i="1"/>
  <c r="AR178" i="1"/>
  <c r="AN178" i="1"/>
  <c r="AQ178" i="1"/>
  <c r="AP178" i="1"/>
  <c r="Q182" i="1"/>
  <c r="Q186" i="1"/>
  <c r="AS186" i="1"/>
  <c r="AO186" i="1"/>
  <c r="AR186" i="1"/>
  <c r="AN186" i="1"/>
  <c r="AQ186" i="1"/>
  <c r="AP186" i="1"/>
  <c r="Q190" i="1"/>
  <c r="Q194" i="1"/>
  <c r="Q198" i="1"/>
  <c r="AS198" i="1"/>
  <c r="AO198" i="1"/>
  <c r="AR198" i="1"/>
  <c r="AN198" i="1"/>
  <c r="AQ198" i="1"/>
  <c r="AP198" i="1"/>
  <c r="Q202" i="1"/>
  <c r="Q206" i="1"/>
  <c r="Q210" i="1"/>
  <c r="AS210" i="1"/>
  <c r="AO210" i="1"/>
  <c r="AR210" i="1"/>
  <c r="AN210" i="1"/>
  <c r="AQ210" i="1"/>
  <c r="AP210" i="1"/>
  <c r="Q214" i="1"/>
  <c r="AS214" i="1"/>
  <c r="AO214" i="1"/>
  <c r="AR214" i="1"/>
  <c r="AN214" i="1"/>
  <c r="AQ214" i="1"/>
  <c r="AP214" i="1"/>
  <c r="Q218" i="1"/>
  <c r="Q222" i="1"/>
  <c r="Q226" i="1"/>
  <c r="AS226" i="1"/>
  <c r="AO226" i="1"/>
  <c r="AR226" i="1"/>
  <c r="AN226" i="1"/>
  <c r="AQ226" i="1"/>
  <c r="AP226" i="1"/>
  <c r="Q230" i="1"/>
  <c r="Q234" i="1"/>
  <c r="Q238" i="1"/>
  <c r="Q242" i="1"/>
  <c r="Q246" i="1"/>
  <c r="Q250" i="1"/>
  <c r="Q254" i="1"/>
  <c r="Q258" i="1"/>
  <c r="AQ258" i="1"/>
  <c r="AR258" i="1"/>
  <c r="AN258" i="1"/>
  <c r="AS258" i="1"/>
  <c r="AP258" i="1"/>
  <c r="AO258" i="1"/>
  <c r="Q262" i="1"/>
  <c r="AQ262" i="1"/>
  <c r="AR262" i="1"/>
  <c r="AN262" i="1"/>
  <c r="AS262" i="1"/>
  <c r="AP262" i="1"/>
  <c r="AO262" i="1"/>
  <c r="Q266" i="1"/>
  <c r="AQ266" i="1"/>
  <c r="AR266" i="1"/>
  <c r="AN266" i="1"/>
  <c r="AS266" i="1"/>
  <c r="AP266" i="1"/>
  <c r="AO266" i="1"/>
  <c r="Q270" i="1"/>
  <c r="Q274" i="1"/>
  <c r="Q278" i="1"/>
  <c r="Q282" i="1"/>
  <c r="Q286" i="1"/>
  <c r="AQ286" i="1"/>
  <c r="AP286" i="1"/>
  <c r="AS286" i="1"/>
  <c r="AO286" i="1"/>
  <c r="AR286" i="1"/>
  <c r="AN286" i="1"/>
  <c r="Q290" i="1"/>
  <c r="AQ290" i="1"/>
  <c r="AP290" i="1"/>
  <c r="AS290" i="1"/>
  <c r="AO290" i="1"/>
  <c r="AR290" i="1"/>
  <c r="AN290" i="1"/>
  <c r="Q294" i="1"/>
  <c r="AQ294" i="1"/>
  <c r="AP294" i="1"/>
  <c r="AS294" i="1"/>
  <c r="AO294" i="1"/>
  <c r="AR294" i="1"/>
  <c r="AN294" i="1"/>
  <c r="Q298" i="1"/>
  <c r="AQ298" i="1"/>
  <c r="AP298" i="1"/>
  <c r="AS298" i="1"/>
  <c r="AO298" i="1"/>
  <c r="AR298" i="1"/>
  <c r="AN298" i="1"/>
  <c r="Q302" i="1"/>
  <c r="AQ302" i="1"/>
  <c r="AP302" i="1"/>
  <c r="AS302" i="1"/>
  <c r="AO302" i="1"/>
  <c r="AR302" i="1"/>
  <c r="AN302" i="1"/>
  <c r="Q306" i="1"/>
  <c r="AQ306" i="1"/>
  <c r="AP306" i="1"/>
  <c r="AS306" i="1"/>
  <c r="AO306" i="1"/>
  <c r="AR306" i="1"/>
  <c r="AN306" i="1"/>
  <c r="Q310" i="1"/>
  <c r="AQ310" i="1"/>
  <c r="AP310" i="1"/>
  <c r="AS310" i="1"/>
  <c r="AO310" i="1"/>
  <c r="AR310" i="1"/>
  <c r="AN310" i="1"/>
  <c r="Q314" i="1"/>
  <c r="Q318" i="1"/>
  <c r="Q322" i="1"/>
  <c r="AS322" i="1"/>
  <c r="AO322" i="1"/>
  <c r="AP322" i="1"/>
  <c r="AN322" i="1"/>
  <c r="AR322" i="1"/>
  <c r="AQ322" i="1"/>
  <c r="Q326" i="1"/>
  <c r="Q330" i="1"/>
  <c r="Q334" i="1"/>
  <c r="Q338" i="1"/>
  <c r="Q342" i="1"/>
  <c r="AS342" i="1"/>
  <c r="AO342" i="1"/>
  <c r="AP342" i="1"/>
  <c r="AQ342" i="1"/>
  <c r="AN342" i="1"/>
  <c r="AR342" i="1"/>
  <c r="Q346" i="1"/>
  <c r="Q350" i="1"/>
  <c r="Q354" i="1"/>
  <c r="AS354" i="1"/>
  <c r="AO354" i="1"/>
  <c r="AP354" i="1"/>
  <c r="AQ354" i="1"/>
  <c r="AN354" i="1"/>
  <c r="AR354" i="1"/>
  <c r="Q358" i="1"/>
  <c r="Q362" i="1"/>
  <c r="Q366" i="1"/>
  <c r="Q370" i="1"/>
  <c r="Q374" i="1"/>
  <c r="AS374" i="1"/>
  <c r="AO374" i="1"/>
  <c r="AR374" i="1"/>
  <c r="AN374" i="1"/>
  <c r="AP374" i="1"/>
  <c r="AQ374" i="1"/>
  <c r="Q378" i="1"/>
  <c r="Q382" i="1"/>
  <c r="AS382" i="1"/>
  <c r="AO382" i="1"/>
  <c r="AR382" i="1"/>
  <c r="AN382" i="1"/>
  <c r="AQ382" i="1"/>
  <c r="AP382" i="1"/>
  <c r="Q386" i="1"/>
  <c r="Q390" i="1"/>
  <c r="Q394" i="1"/>
  <c r="AS394" i="1"/>
  <c r="AO394" i="1"/>
  <c r="AR394" i="1"/>
  <c r="AN394" i="1"/>
  <c r="AQ394" i="1"/>
  <c r="AP394" i="1"/>
  <c r="Q398" i="1"/>
  <c r="AS398" i="1"/>
  <c r="AO398" i="1"/>
  <c r="AR398" i="1"/>
  <c r="AN398" i="1"/>
  <c r="AQ398" i="1"/>
  <c r="AP398" i="1"/>
  <c r="Q402" i="1"/>
  <c r="Q406" i="1"/>
  <c r="Q410" i="1"/>
  <c r="Q414" i="1"/>
  <c r="AR414" i="1"/>
  <c r="AN414" i="1"/>
  <c r="AS414" i="1"/>
  <c r="AO414" i="1"/>
  <c r="AQ414" i="1"/>
  <c r="AP414" i="1"/>
  <c r="Q418" i="1"/>
  <c r="AR418" i="1"/>
  <c r="AN418" i="1"/>
  <c r="AS418" i="1"/>
  <c r="AO418" i="1"/>
  <c r="AQ418" i="1"/>
  <c r="AP418" i="1"/>
  <c r="Q422" i="1"/>
  <c r="Q426" i="1"/>
  <c r="Q430" i="1"/>
  <c r="AR430" i="1"/>
  <c r="AN430" i="1"/>
  <c r="AS430" i="1"/>
  <c r="AO430" i="1"/>
  <c r="AQ430" i="1"/>
  <c r="AP430" i="1"/>
  <c r="Q434" i="1"/>
  <c r="AR434" i="1"/>
  <c r="AN434" i="1"/>
  <c r="AS434" i="1"/>
  <c r="AO434" i="1"/>
  <c r="AQ434" i="1"/>
  <c r="AP434" i="1"/>
  <c r="Q438" i="1"/>
  <c r="Q442" i="1"/>
  <c r="Q446" i="1"/>
  <c r="Q450" i="1"/>
  <c r="Q454" i="1"/>
  <c r="Q458" i="1"/>
  <c r="AR458" i="1"/>
  <c r="AN458" i="1"/>
  <c r="AQ458" i="1"/>
  <c r="AP458" i="1"/>
  <c r="AS458" i="1"/>
  <c r="AO458" i="1"/>
  <c r="Q462" i="1"/>
  <c r="AR462" i="1"/>
  <c r="AN462" i="1"/>
  <c r="AQ462" i="1"/>
  <c r="AP462" i="1"/>
  <c r="AS462" i="1"/>
  <c r="AO462" i="1"/>
  <c r="Q466" i="1"/>
  <c r="AR466" i="1"/>
  <c r="AN466" i="1"/>
  <c r="AQ466" i="1"/>
  <c r="AP466" i="1"/>
  <c r="AS466" i="1"/>
  <c r="AO466" i="1"/>
  <c r="Q470" i="1"/>
  <c r="Q474" i="1"/>
  <c r="AR474" i="1"/>
  <c r="AN474" i="1"/>
  <c r="AQ474" i="1"/>
  <c r="AP474" i="1"/>
  <c r="AS474" i="1"/>
  <c r="AO474" i="1"/>
  <c r="Q478" i="1"/>
  <c r="AR478" i="1"/>
  <c r="AN478" i="1"/>
  <c r="AQ478" i="1"/>
  <c r="AP478" i="1"/>
  <c r="AS478" i="1"/>
  <c r="AO478" i="1"/>
  <c r="Q482" i="1"/>
  <c r="AR482" i="1"/>
  <c r="AN482" i="1"/>
  <c r="AQ482" i="1"/>
  <c r="AP482" i="1"/>
  <c r="AS482" i="1"/>
  <c r="AO482" i="1"/>
  <c r="Q486" i="1"/>
  <c r="Q490" i="1"/>
  <c r="Q494" i="1"/>
  <c r="Q498" i="1"/>
  <c r="AR498" i="1"/>
  <c r="AN498" i="1"/>
  <c r="AS498" i="1"/>
  <c r="AO498" i="1"/>
  <c r="AQ498" i="1"/>
  <c r="AP498" i="1"/>
  <c r="Q502" i="1"/>
  <c r="AR502" i="1"/>
  <c r="AN502" i="1"/>
  <c r="AS502" i="1"/>
  <c r="AO502" i="1"/>
  <c r="AQ502" i="1"/>
  <c r="AP502" i="1"/>
  <c r="Q506" i="1"/>
  <c r="AR506" i="1"/>
  <c r="AN506" i="1"/>
  <c r="AS506" i="1"/>
  <c r="AO506" i="1"/>
  <c r="AQ506" i="1"/>
  <c r="AP506" i="1"/>
  <c r="Q510" i="1"/>
  <c r="AR510" i="1"/>
  <c r="AN510" i="1"/>
  <c r="AS510" i="1"/>
  <c r="AO510" i="1"/>
  <c r="AQ510" i="1"/>
  <c r="AP510" i="1"/>
  <c r="Q514" i="1"/>
  <c r="Q518" i="1"/>
  <c r="Q522" i="1"/>
  <c r="AR522" i="1"/>
  <c r="AN522" i="1"/>
  <c r="AS522" i="1"/>
  <c r="AO522" i="1"/>
  <c r="AQ522" i="1"/>
  <c r="AP522" i="1"/>
  <c r="Q526" i="1"/>
  <c r="AR526" i="1"/>
  <c r="AN526" i="1"/>
  <c r="AS526" i="1"/>
  <c r="AO526" i="1"/>
  <c r="AQ526" i="1"/>
  <c r="AP526" i="1"/>
  <c r="Q530" i="1"/>
  <c r="Q534" i="1"/>
  <c r="Q538" i="1"/>
  <c r="AR538" i="1"/>
  <c r="AN538" i="1"/>
  <c r="AQ538" i="1"/>
  <c r="AP538" i="1"/>
  <c r="AS538" i="1"/>
  <c r="AO538" i="1"/>
  <c r="Q542" i="1"/>
  <c r="Q546" i="1"/>
  <c r="Q550" i="1"/>
  <c r="Q554" i="1"/>
  <c r="Q558" i="1"/>
  <c r="Q562" i="1"/>
  <c r="Q566" i="1"/>
  <c r="Q570" i="1"/>
  <c r="Q574" i="1"/>
  <c r="Q578" i="1"/>
  <c r="Q582" i="1"/>
  <c r="AS582" i="1"/>
  <c r="AO582" i="1"/>
  <c r="AP582" i="1"/>
  <c r="AQ582" i="1"/>
  <c r="AN582" i="1"/>
  <c r="AR582" i="1"/>
  <c r="Q586" i="1"/>
  <c r="Q590" i="1"/>
  <c r="Q594" i="1"/>
  <c r="Q598" i="1"/>
  <c r="Q602" i="1"/>
  <c r="AS602" i="1"/>
  <c r="AO602" i="1"/>
  <c r="AR602" i="1"/>
  <c r="AN602" i="1"/>
  <c r="AQ602" i="1"/>
  <c r="AP602" i="1"/>
  <c r="Q606" i="1"/>
  <c r="AS606" i="1"/>
  <c r="AO606" i="1"/>
  <c r="AR606" i="1"/>
  <c r="AN606" i="1"/>
  <c r="AQ606" i="1"/>
  <c r="AP606" i="1"/>
  <c r="Q610" i="1"/>
  <c r="AQ610" i="1"/>
  <c r="AO610" i="1"/>
  <c r="AS610" i="1"/>
  <c r="AN610" i="1"/>
  <c r="AR610" i="1"/>
  <c r="AP610" i="1"/>
  <c r="Q614" i="1"/>
  <c r="AQ614" i="1"/>
  <c r="AR614" i="1"/>
  <c r="AP614" i="1"/>
  <c r="AO614" i="1"/>
  <c r="AS614" i="1"/>
  <c r="AN614" i="1"/>
  <c r="Q618" i="1"/>
  <c r="AQ618" i="1"/>
  <c r="AO618" i="1"/>
  <c r="AS618" i="1"/>
  <c r="AN618" i="1"/>
  <c r="AR618" i="1"/>
  <c r="AP618" i="1"/>
  <c r="Q622" i="1"/>
  <c r="Q626" i="1"/>
  <c r="Q630" i="1"/>
  <c r="Q634" i="1"/>
  <c r="Q638" i="1"/>
  <c r="AQ638" i="1"/>
  <c r="AP638" i="1"/>
  <c r="AS638" i="1"/>
  <c r="AO638" i="1"/>
  <c r="AR638" i="1"/>
  <c r="AN638" i="1"/>
  <c r="Q642" i="1"/>
  <c r="Q646" i="1"/>
  <c r="Q650" i="1"/>
  <c r="Q654" i="1"/>
  <c r="AQ654" i="1"/>
  <c r="AP654" i="1"/>
  <c r="AS654" i="1"/>
  <c r="AO654" i="1"/>
  <c r="AR654" i="1"/>
  <c r="AN654" i="1"/>
  <c r="Q658" i="1"/>
  <c r="Q662" i="1"/>
  <c r="Q3" i="1"/>
  <c r="AQ3" i="1"/>
  <c r="AP3" i="1"/>
  <c r="AS3" i="1"/>
  <c r="AO3" i="1"/>
  <c r="AR3" i="1"/>
  <c r="AN3" i="1"/>
  <c r="Q7" i="1"/>
  <c r="Q11" i="1"/>
  <c r="Q15" i="1"/>
  <c r="Q19" i="1"/>
  <c r="Q23" i="1"/>
  <c r="AQ23" i="1"/>
  <c r="AP23" i="1"/>
  <c r="AS23" i="1"/>
  <c r="AO23" i="1"/>
  <c r="AR23" i="1"/>
  <c r="AN23" i="1"/>
  <c r="Q27" i="1"/>
  <c r="Q31" i="1"/>
  <c r="AQ31" i="1"/>
  <c r="AP31" i="1"/>
  <c r="AS31" i="1"/>
  <c r="AO31" i="1"/>
  <c r="AR31" i="1"/>
  <c r="AN31" i="1"/>
  <c r="Q35" i="1"/>
  <c r="AQ35" i="1"/>
  <c r="AP35" i="1"/>
  <c r="AS35" i="1"/>
  <c r="AO35" i="1"/>
  <c r="AR35" i="1"/>
  <c r="AN35" i="1"/>
  <c r="Q39" i="1"/>
  <c r="Q43" i="1"/>
  <c r="Q47" i="1"/>
  <c r="Q51" i="1"/>
  <c r="Q55" i="1"/>
  <c r="Q59" i="1"/>
  <c r="Q63" i="1"/>
  <c r="Q67" i="1"/>
  <c r="Q71" i="1"/>
  <c r="Q75" i="1"/>
  <c r="AQ75" i="1"/>
  <c r="AP75" i="1"/>
  <c r="AS75" i="1"/>
  <c r="AO75" i="1"/>
  <c r="AR75" i="1"/>
  <c r="AN75" i="1"/>
  <c r="Q79" i="1"/>
  <c r="Q83" i="1"/>
  <c r="Q87" i="1"/>
  <c r="AQ87" i="1"/>
  <c r="AR87" i="1"/>
  <c r="AP87" i="1"/>
  <c r="AO87" i="1"/>
  <c r="AS87" i="1"/>
  <c r="AN87" i="1"/>
  <c r="Q91" i="1"/>
  <c r="Q95" i="1"/>
  <c r="AQ95" i="1"/>
  <c r="AR95" i="1"/>
  <c r="AP95" i="1"/>
  <c r="AO95" i="1"/>
  <c r="AS95" i="1"/>
  <c r="AN95" i="1"/>
  <c r="Q99" i="1"/>
  <c r="Q103" i="1"/>
  <c r="AQ103" i="1"/>
  <c r="AR103" i="1"/>
  <c r="AN103" i="1"/>
  <c r="AS103" i="1"/>
  <c r="AP103" i="1"/>
  <c r="AO103" i="1"/>
  <c r="Q107" i="1"/>
  <c r="AQ107" i="1"/>
  <c r="AR107" i="1"/>
  <c r="AN107" i="1"/>
  <c r="AS107" i="1"/>
  <c r="AP107" i="1"/>
  <c r="AO107" i="1"/>
  <c r="Q111" i="1"/>
  <c r="Q115" i="1"/>
  <c r="Q119" i="1"/>
  <c r="Q123" i="1"/>
  <c r="Q127" i="1"/>
  <c r="AQ127" i="1"/>
  <c r="AR127" i="1"/>
  <c r="AN127" i="1"/>
  <c r="AS127" i="1"/>
  <c r="AP127" i="1"/>
  <c r="AO127" i="1"/>
  <c r="Q131" i="1"/>
  <c r="Q135" i="1"/>
  <c r="Q139" i="1"/>
  <c r="Q143" i="1"/>
  <c r="AQ143" i="1"/>
  <c r="AP143" i="1"/>
  <c r="AS143" i="1"/>
  <c r="AO143" i="1"/>
  <c r="AR143" i="1"/>
  <c r="AN143" i="1"/>
  <c r="Q147" i="1"/>
  <c r="AQ147" i="1"/>
  <c r="AP147" i="1"/>
  <c r="AS147" i="1"/>
  <c r="AO147" i="1"/>
  <c r="AR147" i="1"/>
  <c r="AN147" i="1"/>
  <c r="Q151" i="1"/>
  <c r="AQ151" i="1"/>
  <c r="AP151" i="1"/>
  <c r="AS151" i="1"/>
  <c r="AO151" i="1"/>
  <c r="AR151" i="1"/>
  <c r="AN151" i="1"/>
  <c r="Q155" i="1"/>
  <c r="AQ155" i="1"/>
  <c r="AP155" i="1"/>
  <c r="AS155" i="1"/>
  <c r="AO155" i="1"/>
  <c r="AR155" i="1"/>
  <c r="AN155" i="1"/>
  <c r="Q159" i="1"/>
  <c r="AQ159" i="1"/>
  <c r="AP159" i="1"/>
  <c r="AS159" i="1"/>
  <c r="AO159" i="1"/>
  <c r="AR159" i="1"/>
  <c r="AN159" i="1"/>
  <c r="Q163" i="1"/>
  <c r="AQ163" i="1"/>
  <c r="AP163" i="1"/>
  <c r="AS163" i="1"/>
  <c r="AO163" i="1"/>
  <c r="AR163" i="1"/>
  <c r="AN163" i="1"/>
  <c r="Q167" i="1"/>
  <c r="AQ167" i="1"/>
  <c r="AP167" i="1"/>
  <c r="AS167" i="1"/>
  <c r="AO167" i="1"/>
  <c r="AR167" i="1"/>
  <c r="AN167" i="1"/>
  <c r="Q171" i="1"/>
  <c r="AQ171" i="1"/>
  <c r="AP171" i="1"/>
  <c r="AS171" i="1"/>
  <c r="AO171" i="1"/>
  <c r="AR171" i="1"/>
  <c r="AN171" i="1"/>
  <c r="Q175" i="1"/>
  <c r="AQ175" i="1"/>
  <c r="AP175" i="1"/>
  <c r="AS175" i="1"/>
  <c r="AO175" i="1"/>
  <c r="AR175" i="1"/>
  <c r="AN175" i="1"/>
  <c r="Q179" i="1"/>
  <c r="AQ179" i="1"/>
  <c r="AP179" i="1"/>
  <c r="AS179" i="1"/>
  <c r="AO179" i="1"/>
  <c r="AR179" i="1"/>
  <c r="AN179" i="1"/>
  <c r="Q183" i="1"/>
  <c r="Q187" i="1"/>
  <c r="AQ187" i="1"/>
  <c r="AP187" i="1"/>
  <c r="AS187" i="1"/>
  <c r="AO187" i="1"/>
  <c r="AR187" i="1"/>
  <c r="AN187" i="1"/>
  <c r="Q191" i="1"/>
  <c r="Q195" i="1"/>
  <c r="Q199" i="1"/>
  <c r="Q203" i="1"/>
  <c r="Q207" i="1"/>
  <c r="Q211" i="1"/>
  <c r="AQ211" i="1"/>
  <c r="AP211" i="1"/>
  <c r="AS211" i="1"/>
  <c r="AO211" i="1"/>
  <c r="AR211" i="1"/>
  <c r="AN211" i="1"/>
  <c r="Q215" i="1"/>
  <c r="AQ215" i="1"/>
  <c r="AP215" i="1"/>
  <c r="AS215" i="1"/>
  <c r="AO215" i="1"/>
  <c r="AR215" i="1"/>
  <c r="AN215" i="1"/>
  <c r="Q219" i="1"/>
  <c r="Q223" i="1"/>
  <c r="Q227" i="1"/>
  <c r="Q231" i="1"/>
  <c r="Q235" i="1"/>
  <c r="Q239" i="1"/>
  <c r="Q243" i="1"/>
  <c r="Q247" i="1"/>
  <c r="Q251" i="1"/>
  <c r="Q255" i="1"/>
  <c r="AS255" i="1"/>
  <c r="AO255" i="1"/>
  <c r="AP255" i="1"/>
  <c r="AR255" i="1"/>
  <c r="AQ255" i="1"/>
  <c r="AN255" i="1"/>
  <c r="Q259" i="1"/>
  <c r="AS259" i="1"/>
  <c r="AO259" i="1"/>
  <c r="AP259" i="1"/>
  <c r="AR259" i="1"/>
  <c r="AQ259" i="1"/>
  <c r="AN259" i="1"/>
  <c r="Q263" i="1"/>
  <c r="AS263" i="1"/>
  <c r="AO263" i="1"/>
  <c r="AP263" i="1"/>
  <c r="AR263" i="1"/>
  <c r="AQ263" i="1"/>
  <c r="AN263" i="1"/>
  <c r="Q267" i="1"/>
  <c r="AS267" i="1"/>
  <c r="AO267" i="1"/>
  <c r="AP267" i="1"/>
  <c r="AR267" i="1"/>
  <c r="AQ267" i="1"/>
  <c r="AN267" i="1"/>
  <c r="Q271" i="1"/>
  <c r="Q275" i="1"/>
  <c r="Q279" i="1"/>
  <c r="Q283" i="1"/>
  <c r="Q287" i="1"/>
  <c r="AS287" i="1"/>
  <c r="AO287" i="1"/>
  <c r="AR287" i="1"/>
  <c r="AN287" i="1"/>
  <c r="AQ287" i="1"/>
  <c r="AP287" i="1"/>
  <c r="Q291" i="1"/>
  <c r="AS291" i="1"/>
  <c r="AO291" i="1"/>
  <c r="AR291" i="1"/>
  <c r="AN291" i="1"/>
  <c r="AQ291" i="1"/>
  <c r="AP291" i="1"/>
  <c r="Q295" i="1"/>
  <c r="AS295" i="1"/>
  <c r="AO295" i="1"/>
  <c r="AR295" i="1"/>
  <c r="AN295" i="1"/>
  <c r="AQ295" i="1"/>
  <c r="AP295" i="1"/>
  <c r="Q299" i="1"/>
  <c r="AS299" i="1"/>
  <c r="AO299" i="1"/>
  <c r="AR299" i="1"/>
  <c r="AN299" i="1"/>
  <c r="AQ299" i="1"/>
  <c r="AP299" i="1"/>
  <c r="Q303" i="1"/>
  <c r="AS303" i="1"/>
  <c r="AO303" i="1"/>
  <c r="AR303" i="1"/>
  <c r="AN303" i="1"/>
  <c r="AQ303" i="1"/>
  <c r="AP303" i="1"/>
  <c r="Q307" i="1"/>
  <c r="AS307" i="1"/>
  <c r="AO307" i="1"/>
  <c r="AR307" i="1"/>
  <c r="AN307" i="1"/>
  <c r="AQ307" i="1"/>
  <c r="AP307" i="1"/>
  <c r="Q311" i="1"/>
  <c r="AS311" i="1"/>
  <c r="AO311" i="1"/>
  <c r="AR311" i="1"/>
  <c r="AN311" i="1"/>
  <c r="AQ311" i="1"/>
  <c r="AP311" i="1"/>
  <c r="Q315" i="1"/>
  <c r="Q319" i="1"/>
  <c r="Q323" i="1"/>
  <c r="AQ323" i="1"/>
  <c r="AO323" i="1"/>
  <c r="AS323" i="1"/>
  <c r="AN323" i="1"/>
  <c r="AR323" i="1"/>
  <c r="AP323" i="1"/>
  <c r="Q327" i="1"/>
  <c r="Q331" i="1"/>
  <c r="Q335" i="1"/>
  <c r="Q339" i="1"/>
  <c r="Q343" i="1"/>
  <c r="AQ343" i="1"/>
  <c r="AR343" i="1"/>
  <c r="AN343" i="1"/>
  <c r="AS343" i="1"/>
  <c r="AP343" i="1"/>
  <c r="AO343" i="1"/>
  <c r="Q347" i="1"/>
  <c r="Q351" i="1"/>
  <c r="Q355" i="1"/>
  <c r="AQ355" i="1"/>
  <c r="AR355" i="1"/>
  <c r="AN355" i="1"/>
  <c r="AS355" i="1"/>
  <c r="AP355" i="1"/>
  <c r="AO355" i="1"/>
  <c r="Q359" i="1"/>
  <c r="Q363" i="1"/>
  <c r="Q367" i="1"/>
  <c r="Q371" i="1"/>
  <c r="Q375" i="1"/>
  <c r="AQ375" i="1"/>
  <c r="AP375" i="1"/>
  <c r="AR375" i="1"/>
  <c r="AN375" i="1"/>
  <c r="AS375" i="1"/>
  <c r="AO375" i="1"/>
  <c r="Q379" i="1"/>
  <c r="Q383" i="1"/>
  <c r="Q387" i="1"/>
  <c r="Q391" i="1"/>
  <c r="Q395" i="1"/>
  <c r="AQ395" i="1"/>
  <c r="AP395" i="1"/>
  <c r="AS395" i="1"/>
  <c r="AO395" i="1"/>
  <c r="AR395" i="1"/>
  <c r="AN395" i="1"/>
  <c r="Q399" i="1"/>
  <c r="Q403" i="1"/>
  <c r="Q407" i="1"/>
  <c r="AP407" i="1"/>
  <c r="AR407" i="1"/>
  <c r="AQ407" i="1"/>
  <c r="AO407" i="1"/>
  <c r="AS407" i="1"/>
  <c r="AN407" i="1"/>
  <c r="Q411" i="1"/>
  <c r="Q415" i="1"/>
  <c r="AP415" i="1"/>
  <c r="AQ415" i="1"/>
  <c r="AS415" i="1"/>
  <c r="AR415" i="1"/>
  <c r="AO415" i="1"/>
  <c r="AN415" i="1"/>
  <c r="Q419" i="1"/>
  <c r="AP419" i="1"/>
  <c r="AQ419" i="1"/>
  <c r="AS419" i="1"/>
  <c r="AR419" i="1"/>
  <c r="AO419" i="1"/>
  <c r="AN419" i="1"/>
  <c r="Q423" i="1"/>
  <c r="Q427" i="1"/>
  <c r="AP427" i="1"/>
  <c r="AQ427" i="1"/>
  <c r="AS427" i="1"/>
  <c r="AR427" i="1"/>
  <c r="AO427" i="1"/>
  <c r="AN427" i="1"/>
  <c r="Q431" i="1"/>
  <c r="AP431" i="1"/>
  <c r="AQ431" i="1"/>
  <c r="AS431" i="1"/>
  <c r="AR431" i="1"/>
  <c r="AO431" i="1"/>
  <c r="AN431" i="1"/>
  <c r="Q435" i="1"/>
  <c r="Q439" i="1"/>
  <c r="AP439" i="1"/>
  <c r="AQ439" i="1"/>
  <c r="AS439" i="1"/>
  <c r="AR439" i="1"/>
  <c r="AO439" i="1"/>
  <c r="AN439" i="1"/>
  <c r="Q443" i="1"/>
  <c r="Q447" i="1"/>
  <c r="Q451" i="1"/>
  <c r="Q455" i="1"/>
  <c r="Q459" i="1"/>
  <c r="Q463" i="1"/>
  <c r="AP463" i="1"/>
  <c r="AS463" i="1"/>
  <c r="AO463" i="1"/>
  <c r="AR463" i="1"/>
  <c r="AN463" i="1"/>
  <c r="AQ463" i="1"/>
  <c r="Q467" i="1"/>
  <c r="Q471" i="1"/>
  <c r="Q475" i="1"/>
  <c r="AP475" i="1"/>
  <c r="AS475" i="1"/>
  <c r="AO475" i="1"/>
  <c r="AR475" i="1"/>
  <c r="AN475" i="1"/>
  <c r="AQ475" i="1"/>
  <c r="Q479" i="1"/>
  <c r="AP479" i="1"/>
  <c r="AS479" i="1"/>
  <c r="AO479" i="1"/>
  <c r="AR479" i="1"/>
  <c r="AN479" i="1"/>
  <c r="AQ479" i="1"/>
  <c r="Q483" i="1"/>
  <c r="Q487" i="1"/>
  <c r="Q491" i="1"/>
  <c r="AP491" i="1"/>
  <c r="AR491" i="1"/>
  <c r="AQ491" i="1"/>
  <c r="AO491" i="1"/>
  <c r="AS491" i="1"/>
  <c r="AN491" i="1"/>
  <c r="Q495" i="1"/>
  <c r="Q499" i="1"/>
  <c r="AP499" i="1"/>
  <c r="AQ499" i="1"/>
  <c r="AS499" i="1"/>
  <c r="AR499" i="1"/>
  <c r="AO499" i="1"/>
  <c r="AN499" i="1"/>
  <c r="Q503" i="1"/>
  <c r="AP503" i="1"/>
  <c r="AQ503" i="1"/>
  <c r="AS503" i="1"/>
  <c r="AR503" i="1"/>
  <c r="AO503" i="1"/>
  <c r="AN503" i="1"/>
  <c r="Q507" i="1"/>
  <c r="Q511" i="1"/>
  <c r="AP511" i="1"/>
  <c r="AQ511" i="1"/>
  <c r="AS511" i="1"/>
  <c r="AR511" i="1"/>
  <c r="AO511" i="1"/>
  <c r="AN511" i="1"/>
  <c r="Q515" i="1"/>
  <c r="Q519" i="1"/>
  <c r="Q523" i="1"/>
  <c r="AP523" i="1"/>
  <c r="AQ523" i="1"/>
  <c r="AS523" i="1"/>
  <c r="AR523" i="1"/>
  <c r="AO523" i="1"/>
  <c r="AN523" i="1"/>
  <c r="Q527" i="1"/>
  <c r="Q531" i="1"/>
  <c r="Q535" i="1"/>
  <c r="Q539" i="1"/>
  <c r="AP539" i="1"/>
  <c r="AS539" i="1"/>
  <c r="AO539" i="1"/>
  <c r="AR539" i="1"/>
  <c r="AN539" i="1"/>
  <c r="AQ539" i="1"/>
  <c r="Q543" i="1"/>
  <c r="Q547" i="1"/>
  <c r="Q551" i="1"/>
  <c r="Q555" i="1"/>
  <c r="Q559" i="1"/>
  <c r="Q563" i="1"/>
  <c r="Q567" i="1"/>
  <c r="Q571" i="1"/>
  <c r="Q575" i="1"/>
  <c r="Q579" i="1"/>
  <c r="Q583" i="1"/>
  <c r="Q587" i="1"/>
  <c r="Q591" i="1"/>
  <c r="Q595" i="1"/>
  <c r="AQ595" i="1"/>
  <c r="AP595" i="1"/>
  <c r="AS595" i="1"/>
  <c r="AO595" i="1"/>
  <c r="AR595" i="1"/>
  <c r="AN595" i="1"/>
  <c r="Q599" i="1"/>
  <c r="AQ599" i="1"/>
  <c r="AP599" i="1"/>
  <c r="AS599" i="1"/>
  <c r="AO599" i="1"/>
  <c r="AR599" i="1"/>
  <c r="AN599" i="1"/>
  <c r="Q603" i="1"/>
  <c r="Q607" i="1"/>
  <c r="AS607" i="1"/>
  <c r="AQ607" i="1"/>
  <c r="AP607" i="1"/>
  <c r="AO607" i="1"/>
  <c r="AR607" i="1"/>
  <c r="AN607" i="1"/>
  <c r="Q611" i="1"/>
  <c r="AS611" i="1"/>
  <c r="AO611" i="1"/>
  <c r="AN611" i="1"/>
  <c r="AR611" i="1"/>
  <c r="AQ611" i="1"/>
  <c r="AP611" i="1"/>
  <c r="Q615" i="1"/>
  <c r="AS615" i="1"/>
  <c r="AO615" i="1"/>
  <c r="AQ615" i="1"/>
  <c r="AP615" i="1"/>
  <c r="AN615" i="1"/>
  <c r="AR615" i="1"/>
  <c r="Q619" i="1"/>
  <c r="AS619" i="1"/>
  <c r="AO619" i="1"/>
  <c r="AN619" i="1"/>
  <c r="AR619" i="1"/>
  <c r="AQ619" i="1"/>
  <c r="AP619" i="1"/>
  <c r="Q623" i="1"/>
  <c r="Q627" i="1"/>
  <c r="Q631" i="1"/>
  <c r="Q635" i="1"/>
  <c r="Q639" i="1"/>
  <c r="AS639" i="1"/>
  <c r="AO639" i="1"/>
  <c r="AR639" i="1"/>
  <c r="AN639" i="1"/>
  <c r="AQ639" i="1"/>
  <c r="AP639" i="1"/>
  <c r="Q643" i="1"/>
  <c r="AS643" i="1"/>
  <c r="AO643" i="1"/>
  <c r="AR643" i="1"/>
  <c r="AN643" i="1"/>
  <c r="AQ643" i="1"/>
  <c r="AP643" i="1"/>
  <c r="Q647" i="1"/>
  <c r="Q651" i="1"/>
  <c r="Q655" i="1"/>
  <c r="AS655" i="1"/>
  <c r="AO655" i="1"/>
  <c r="AR655" i="1"/>
  <c r="AN655" i="1"/>
  <c r="AQ655" i="1"/>
  <c r="AP655" i="1"/>
  <c r="Q659" i="1"/>
  <c r="Q663" i="1"/>
  <c r="AT383" i="1"/>
  <c r="S202" i="1"/>
  <c r="AT202" i="1"/>
  <c r="S362" i="1"/>
  <c r="AT362" i="1"/>
  <c r="AT74" i="1"/>
  <c r="AT404" i="1"/>
  <c r="S474" i="1"/>
  <c r="S415" i="1"/>
  <c r="AT415" i="1"/>
  <c r="S287" i="1"/>
  <c r="AT159" i="1"/>
  <c r="AT330" i="1"/>
  <c r="AT426" i="1"/>
  <c r="AT479" i="1"/>
  <c r="S340" i="1"/>
  <c r="AU2" i="1"/>
  <c r="S2" i="1"/>
  <c r="AU6" i="1"/>
  <c r="AV6" i="1"/>
  <c r="S10" i="1"/>
  <c r="AV14" i="1"/>
  <c r="S14" i="1"/>
  <c r="AT14" i="1"/>
  <c r="AV18" i="1"/>
  <c r="AU18" i="1"/>
  <c r="S18" i="1"/>
  <c r="S22" i="1"/>
  <c r="S26" i="1"/>
  <c r="AT30" i="1"/>
  <c r="AV34" i="1"/>
  <c r="AU34" i="1"/>
  <c r="S34" i="1"/>
  <c r="AV42" i="1"/>
  <c r="S42" i="1"/>
  <c r="AV46" i="1"/>
  <c r="S46" i="1"/>
  <c r="AT46" i="1"/>
  <c r="S50" i="1"/>
  <c r="AV54" i="1"/>
  <c r="S54" i="1"/>
  <c r="AV58" i="1"/>
  <c r="S58" i="1"/>
  <c r="S67" i="1"/>
  <c r="AT67" i="1"/>
  <c r="S71" i="1"/>
  <c r="AV75" i="1"/>
  <c r="S75" i="1"/>
  <c r="AU79" i="1"/>
  <c r="S79" i="1"/>
  <c r="AU83" i="1"/>
  <c r="S83" i="1"/>
  <c r="AT83" i="1"/>
  <c r="AV87" i="1"/>
  <c r="S87" i="1"/>
  <c r="S91" i="1"/>
  <c r="AV95" i="1"/>
  <c r="S99" i="1"/>
  <c r="AT99" i="1"/>
  <c r="AV103" i="1"/>
  <c r="S103" i="1"/>
  <c r="AV107" i="1"/>
  <c r="S107" i="1"/>
  <c r="S111" i="1"/>
  <c r="S115" i="1"/>
  <c r="AT115" i="1"/>
  <c r="S119" i="1"/>
  <c r="AU123" i="1"/>
  <c r="AV123" i="1"/>
  <c r="S123" i="1"/>
  <c r="S131" i="1"/>
  <c r="AT131" i="1"/>
  <c r="S135" i="1"/>
  <c r="S139" i="1"/>
  <c r="S143" i="1"/>
  <c r="AU147" i="1"/>
  <c r="S147" i="1"/>
  <c r="AT147" i="1"/>
  <c r="AU151" i="1"/>
  <c r="S151" i="1"/>
  <c r="AU155" i="1"/>
  <c r="S155" i="1"/>
  <c r="AU159" i="1"/>
  <c r="AU163" i="1"/>
  <c r="S163" i="1"/>
  <c r="AT163" i="1"/>
  <c r="AV167" i="1"/>
  <c r="S167" i="1"/>
  <c r="S171" i="1"/>
  <c r="AU175" i="1"/>
  <c r="S175" i="1"/>
  <c r="AU179" i="1"/>
  <c r="S179" i="1"/>
  <c r="AT179" i="1"/>
  <c r="S183" i="1"/>
  <c r="S187" i="1"/>
  <c r="S195" i="1"/>
  <c r="AT195" i="1"/>
  <c r="S199" i="1"/>
  <c r="AV203" i="1"/>
  <c r="S203" i="1"/>
  <c r="AV207" i="1"/>
  <c r="AU207" i="1"/>
  <c r="S207" i="1"/>
  <c r="S211" i="1"/>
  <c r="AT211" i="1"/>
  <c r="S215" i="1"/>
  <c r="S219" i="1"/>
  <c r="AU223" i="1"/>
  <c r="S227" i="1"/>
  <c r="AT227" i="1"/>
  <c r="S231" i="1"/>
  <c r="S235" i="1"/>
  <c r="S239" i="1"/>
  <c r="S243" i="1"/>
  <c r="AT243" i="1"/>
  <c r="AU247" i="1"/>
  <c r="AV247" i="1"/>
  <c r="S247" i="1"/>
  <c r="S251" i="1"/>
  <c r="S259" i="1"/>
  <c r="AT259" i="1"/>
  <c r="S263" i="1"/>
  <c r="S267" i="1"/>
  <c r="S271" i="1"/>
  <c r="S275" i="1"/>
  <c r="AT275" i="1"/>
  <c r="S279" i="1"/>
  <c r="S283" i="1"/>
  <c r="S291" i="1"/>
  <c r="AT291" i="1"/>
  <c r="S295" i="1"/>
  <c r="S299" i="1"/>
  <c r="S303" i="1"/>
  <c r="S307" i="1"/>
  <c r="AT307" i="1"/>
  <c r="AV311" i="1"/>
  <c r="S311" i="1"/>
  <c r="S315" i="1"/>
  <c r="S323" i="1"/>
  <c r="AT323" i="1"/>
  <c r="S327" i="1"/>
  <c r="S331" i="1"/>
  <c r="S335" i="1"/>
  <c r="S339" i="1"/>
  <c r="AT339" i="1"/>
  <c r="S343" i="1"/>
  <c r="AT343" i="1"/>
  <c r="S347" i="1"/>
  <c r="S355" i="1"/>
  <c r="AT355" i="1"/>
  <c r="AT359" i="1"/>
  <c r="S359" i="1"/>
  <c r="S363" i="1"/>
  <c r="S367" i="1"/>
  <c r="S371" i="1"/>
  <c r="AT371" i="1"/>
  <c r="S375" i="1"/>
  <c r="AT375" i="1"/>
  <c r="S379" i="1"/>
  <c r="AV383" i="1"/>
  <c r="AU383" i="1"/>
  <c r="S387" i="1"/>
  <c r="AT387" i="1"/>
  <c r="AV391" i="1"/>
  <c r="AU391" i="1"/>
  <c r="AT391" i="1"/>
  <c r="S391" i="1"/>
  <c r="S395" i="1"/>
  <c r="S399" i="1"/>
  <c r="AV403" i="1"/>
  <c r="AU403" i="1"/>
  <c r="S403" i="1"/>
  <c r="AT403" i="1"/>
  <c r="S407" i="1"/>
  <c r="AT407" i="1"/>
  <c r="S411" i="1"/>
  <c r="AV419" i="1"/>
  <c r="S419" i="1"/>
  <c r="AT419" i="1"/>
  <c r="AT423" i="1"/>
  <c r="S423" i="1"/>
  <c r="AV427" i="1"/>
  <c r="S427" i="1"/>
  <c r="AV431" i="1"/>
  <c r="S431" i="1"/>
  <c r="S435" i="1"/>
  <c r="AT435" i="1"/>
  <c r="S439" i="1"/>
  <c r="AT439" i="1"/>
  <c r="S443" i="1"/>
  <c r="S451" i="1"/>
  <c r="AT451" i="1"/>
  <c r="S455" i="1"/>
  <c r="AT455" i="1"/>
  <c r="S459" i="1"/>
  <c r="AV463" i="1"/>
  <c r="S463" i="1"/>
  <c r="S467" i="1"/>
  <c r="AT467" i="1"/>
  <c r="AT471" i="1"/>
  <c r="S471" i="1"/>
  <c r="AV475" i="1"/>
  <c r="S475" i="1"/>
  <c r="AV479" i="1"/>
  <c r="S479" i="1"/>
  <c r="S483" i="1"/>
  <c r="AT483" i="1"/>
  <c r="S487" i="1"/>
  <c r="AT487" i="1"/>
  <c r="S491" i="1"/>
  <c r="S495" i="1"/>
  <c r="S499" i="1"/>
  <c r="AT499" i="1"/>
  <c r="AT503" i="1"/>
  <c r="S507" i="1"/>
  <c r="AV511" i="1"/>
  <c r="S511" i="1"/>
  <c r="S515" i="1"/>
  <c r="AT515" i="1"/>
  <c r="S519" i="1"/>
  <c r="AT519" i="1"/>
  <c r="S523" i="1"/>
  <c r="S527" i="1"/>
  <c r="AT531" i="1"/>
  <c r="S535" i="1"/>
  <c r="AT535" i="1"/>
  <c r="S539" i="1"/>
  <c r="S543" i="1"/>
  <c r="S547" i="1"/>
  <c r="AT547" i="1"/>
  <c r="S551" i="1"/>
  <c r="AT551" i="1"/>
  <c r="S555" i="1"/>
  <c r="S563" i="1"/>
  <c r="AT563" i="1"/>
  <c r="AT567" i="1"/>
  <c r="S567" i="1"/>
  <c r="S571" i="1"/>
  <c r="S575" i="1"/>
  <c r="S579" i="1"/>
  <c r="AT579" i="1"/>
  <c r="S583" i="1"/>
  <c r="AT583" i="1"/>
  <c r="S587" i="1"/>
  <c r="S591" i="1"/>
  <c r="S595" i="1"/>
  <c r="AT595" i="1"/>
  <c r="AT599" i="1"/>
  <c r="S599" i="1"/>
  <c r="S603" i="1"/>
  <c r="S607" i="1"/>
  <c r="AV611" i="1"/>
  <c r="S611" i="1"/>
  <c r="AT611" i="1"/>
  <c r="AV615" i="1"/>
  <c r="S615" i="1"/>
  <c r="AT615" i="1"/>
  <c r="S619" i="1"/>
  <c r="S623" i="1"/>
  <c r="AV627" i="1"/>
  <c r="AU627" i="1"/>
  <c r="S627" i="1"/>
  <c r="AT627" i="1"/>
  <c r="AT631" i="1"/>
  <c r="S635" i="1"/>
  <c r="S639" i="1"/>
  <c r="AU643" i="1"/>
  <c r="S643" i="1"/>
  <c r="AT643" i="1"/>
  <c r="S647" i="1"/>
  <c r="AT647" i="1"/>
  <c r="S651" i="1"/>
  <c r="S655" i="1"/>
  <c r="AT659" i="1"/>
  <c r="S663" i="1"/>
  <c r="AT663" i="1"/>
  <c r="AT22" i="1"/>
  <c r="AT50" i="1"/>
  <c r="AT58" i="1"/>
  <c r="AT71" i="1"/>
  <c r="AT79" i="1"/>
  <c r="AT107" i="1"/>
  <c r="AT135" i="1"/>
  <c r="AT143" i="1"/>
  <c r="AT171" i="1"/>
  <c r="AT199" i="1"/>
  <c r="AT207" i="1"/>
  <c r="AT235" i="1"/>
  <c r="AT263" i="1"/>
  <c r="AT271" i="1"/>
  <c r="AT299" i="1"/>
  <c r="AT327" i="1"/>
  <c r="AT335" i="1"/>
  <c r="AT367" i="1"/>
  <c r="AT399" i="1"/>
  <c r="AT431" i="1"/>
  <c r="AT463" i="1"/>
  <c r="AT495" i="1"/>
  <c r="AT527" i="1"/>
  <c r="AT559" i="1"/>
  <c r="AT591" i="1"/>
  <c r="AT623" i="1"/>
  <c r="AT655" i="1"/>
  <c r="S63" i="1"/>
  <c r="S191" i="1"/>
  <c r="S319" i="1"/>
  <c r="S447" i="1"/>
  <c r="S503" i="1"/>
  <c r="S559" i="1"/>
  <c r="AU3" i="1"/>
  <c r="S3" i="1"/>
  <c r="AT3" i="1"/>
  <c r="AU7" i="1"/>
  <c r="S7" i="1"/>
  <c r="S11" i="1"/>
  <c r="AU15" i="1"/>
  <c r="S15" i="1"/>
  <c r="AT19" i="1"/>
  <c r="S23" i="1"/>
  <c r="AU27" i="1"/>
  <c r="AV31" i="1"/>
  <c r="AU31" i="1"/>
  <c r="S31" i="1"/>
  <c r="AV35" i="1"/>
  <c r="S35" i="1"/>
  <c r="AT35" i="1"/>
  <c r="AV39" i="1"/>
  <c r="S39" i="1"/>
  <c r="AU43" i="1"/>
  <c r="S43" i="1"/>
  <c r="S47" i="1"/>
  <c r="AV51" i="1"/>
  <c r="AT51" i="1"/>
  <c r="S55" i="1"/>
  <c r="AV59" i="1"/>
  <c r="S59" i="1"/>
  <c r="S64" i="1"/>
  <c r="S68" i="1"/>
  <c r="S72" i="1"/>
  <c r="AT72" i="1"/>
  <c r="S76" i="1"/>
  <c r="AU80" i="1"/>
  <c r="AV80" i="1"/>
  <c r="S80" i="1"/>
  <c r="AV84" i="1"/>
  <c r="S88" i="1"/>
  <c r="AT88" i="1"/>
  <c r="AV92" i="1"/>
  <c r="S92" i="1"/>
  <c r="S96" i="1"/>
  <c r="AU100" i="1"/>
  <c r="S100" i="1"/>
  <c r="S104" i="1"/>
  <c r="AT104" i="1"/>
  <c r="S108" i="1"/>
  <c r="S112" i="1"/>
  <c r="S120" i="1"/>
  <c r="AT120" i="1"/>
  <c r="S124" i="1"/>
  <c r="S128" i="1"/>
  <c r="S132" i="1"/>
  <c r="S136" i="1"/>
  <c r="AT136" i="1"/>
  <c r="S140" i="1"/>
  <c r="AV144" i="1"/>
  <c r="S144" i="1"/>
  <c r="AU152" i="1"/>
  <c r="S152" i="1"/>
  <c r="AT152" i="1"/>
  <c r="AU156" i="1"/>
  <c r="S156" i="1"/>
  <c r="AU160" i="1"/>
  <c r="S160" i="1"/>
  <c r="AV164" i="1"/>
  <c r="S164" i="1"/>
  <c r="S168" i="1"/>
  <c r="AT168" i="1"/>
  <c r="S172" i="1"/>
  <c r="S176" i="1"/>
  <c r="AV180" i="1"/>
  <c r="S184" i="1"/>
  <c r="AT184" i="1"/>
  <c r="S188" i="1"/>
  <c r="S192" i="1"/>
  <c r="S196" i="1"/>
  <c r="AU200" i="1"/>
  <c r="AV200" i="1"/>
  <c r="S200" i="1"/>
  <c r="AT200" i="1"/>
  <c r="AU204" i="1"/>
  <c r="AV204" i="1"/>
  <c r="S204" i="1"/>
  <c r="AV208" i="1"/>
  <c r="S208" i="1"/>
  <c r="AV212" i="1"/>
  <c r="S216" i="1"/>
  <c r="AT216" i="1"/>
  <c r="AU220" i="1"/>
  <c r="S220" i="1"/>
  <c r="S224" i="1"/>
  <c r="S228" i="1"/>
  <c r="S232" i="1"/>
  <c r="AT232" i="1"/>
  <c r="S236" i="1"/>
  <c r="S240" i="1"/>
  <c r="S248" i="1"/>
  <c r="AT248" i="1"/>
  <c r="S252" i="1"/>
  <c r="S256" i="1"/>
  <c r="S260" i="1"/>
  <c r="AV264" i="1"/>
  <c r="S264" i="1"/>
  <c r="AT264" i="1"/>
  <c r="S268" i="1"/>
  <c r="S272" i="1"/>
  <c r="AU280" i="1"/>
  <c r="AV280" i="1"/>
  <c r="S280" i="1"/>
  <c r="AT280" i="1"/>
  <c r="S284" i="1"/>
  <c r="S288" i="1"/>
  <c r="S292" i="1"/>
  <c r="S296" i="1"/>
  <c r="AT296" i="1"/>
  <c r="S300" i="1"/>
  <c r="S304" i="1"/>
  <c r="S312" i="1"/>
  <c r="AT312" i="1"/>
  <c r="AV316" i="1"/>
  <c r="S316" i="1"/>
  <c r="S320" i="1"/>
  <c r="AV324" i="1"/>
  <c r="S324" i="1"/>
  <c r="S328" i="1"/>
  <c r="AT328" i="1"/>
  <c r="S332" i="1"/>
  <c r="S336" i="1"/>
  <c r="AV344" i="1"/>
  <c r="S344" i="1"/>
  <c r="AT344" i="1"/>
  <c r="AT348" i="1"/>
  <c r="S348" i="1"/>
  <c r="S352" i="1"/>
  <c r="S356" i="1"/>
  <c r="S360" i="1"/>
  <c r="AT360" i="1"/>
  <c r="S364" i="1"/>
  <c r="AT364" i="1"/>
  <c r="S368" i="1"/>
  <c r="AV376" i="1"/>
  <c r="S376" i="1"/>
  <c r="AT376" i="1"/>
  <c r="AT380" i="1"/>
  <c r="S380" i="1"/>
  <c r="AU384" i="1"/>
  <c r="AV384" i="1"/>
  <c r="S384" i="1"/>
  <c r="S388" i="1"/>
  <c r="AU392" i="1"/>
  <c r="AV392" i="1"/>
  <c r="S392" i="1"/>
  <c r="AT392" i="1"/>
  <c r="AV396" i="1"/>
  <c r="S396" i="1"/>
  <c r="AT396" i="1"/>
  <c r="S400" i="1"/>
  <c r="S408" i="1"/>
  <c r="AT408" i="1"/>
  <c r="AT412" i="1"/>
  <c r="S412" i="1"/>
  <c r="S416" i="1"/>
  <c r="S420" i="1"/>
  <c r="S424" i="1"/>
  <c r="AT424" i="1"/>
  <c r="S428" i="1"/>
  <c r="AT428" i="1"/>
  <c r="S432" i="1"/>
  <c r="S440" i="1"/>
  <c r="AT440" i="1"/>
  <c r="AT444" i="1"/>
  <c r="S444" i="1"/>
  <c r="S448" i="1"/>
  <c r="S452" i="1"/>
  <c r="S456" i="1"/>
  <c r="AT456" i="1"/>
  <c r="S460" i="1"/>
  <c r="AT460" i="1"/>
  <c r="S464" i="1"/>
  <c r="S468" i="1"/>
  <c r="S472" i="1"/>
  <c r="AT472" i="1"/>
  <c r="S476" i="1"/>
  <c r="AT476" i="1"/>
  <c r="S480" i="1"/>
  <c r="S484" i="1"/>
  <c r="AV488" i="1"/>
  <c r="S488" i="1"/>
  <c r="AT488" i="1"/>
  <c r="S492" i="1"/>
  <c r="AT492" i="1"/>
  <c r="S496" i="1"/>
  <c r="S500" i="1"/>
  <c r="S504" i="1"/>
  <c r="AT504" i="1"/>
  <c r="S508" i="1"/>
  <c r="AT508" i="1"/>
  <c r="S512" i="1"/>
  <c r="S516" i="1"/>
  <c r="S520" i="1"/>
  <c r="AT520" i="1"/>
  <c r="AV524" i="1"/>
  <c r="S524" i="1"/>
  <c r="AT524" i="1"/>
  <c r="AV528" i="1"/>
  <c r="S528" i="1"/>
  <c r="S532" i="1"/>
  <c r="AV536" i="1"/>
  <c r="S536" i="1"/>
  <c r="AT536" i="1"/>
  <c r="S540" i="1"/>
  <c r="AT540" i="1"/>
  <c r="S544" i="1"/>
  <c r="S548" i="1"/>
  <c r="S552" i="1"/>
  <c r="AT552" i="1"/>
  <c r="S556" i="1"/>
  <c r="AT556" i="1"/>
  <c r="S560" i="1"/>
  <c r="S564" i="1"/>
  <c r="S568" i="1"/>
  <c r="AT568" i="1"/>
  <c r="S572" i="1"/>
  <c r="AT572" i="1"/>
  <c r="S576" i="1"/>
  <c r="S580" i="1"/>
  <c r="S584" i="1"/>
  <c r="AT584" i="1"/>
  <c r="S588" i="1"/>
  <c r="AT588" i="1"/>
  <c r="S592" i="1"/>
  <c r="AV596" i="1"/>
  <c r="S596" i="1"/>
  <c r="AV600" i="1"/>
  <c r="S600" i="1"/>
  <c r="AT600" i="1"/>
  <c r="S604" i="1"/>
  <c r="AT604" i="1"/>
  <c r="S608" i="1"/>
  <c r="S612" i="1"/>
  <c r="S616" i="1"/>
  <c r="AT616" i="1"/>
  <c r="S620" i="1"/>
  <c r="AT620" i="1"/>
  <c r="S624" i="1"/>
  <c r="AV628" i="1"/>
  <c r="AU628" i="1"/>
  <c r="S628" i="1"/>
  <c r="S632" i="1"/>
  <c r="AT632" i="1"/>
  <c r="S636" i="1"/>
  <c r="AT636" i="1"/>
  <c r="S640" i="1"/>
  <c r="AV644" i="1"/>
  <c r="AU644" i="1"/>
  <c r="S644" i="1"/>
  <c r="S648" i="1"/>
  <c r="AT648" i="1"/>
  <c r="S652" i="1"/>
  <c r="AT652" i="1"/>
  <c r="S656" i="1"/>
  <c r="S660" i="1"/>
  <c r="AT23" i="1"/>
  <c r="AT31" i="1"/>
  <c r="AT59" i="1"/>
  <c r="AT80" i="1"/>
  <c r="AT108" i="1"/>
  <c r="AT116" i="1"/>
  <c r="AT144" i="1"/>
  <c r="AT172" i="1"/>
  <c r="AT180" i="1"/>
  <c r="AT208" i="1"/>
  <c r="AT236" i="1"/>
  <c r="AT244" i="1"/>
  <c r="AT272" i="1"/>
  <c r="AT300" i="1"/>
  <c r="AT308" i="1"/>
  <c r="AT336" i="1"/>
  <c r="AT368" i="1"/>
  <c r="AT400" i="1"/>
  <c r="AT432" i="1"/>
  <c r="AT464" i="1"/>
  <c r="AT496" i="1"/>
  <c r="AT528" i="1"/>
  <c r="AT560" i="1"/>
  <c r="AT592" i="1"/>
  <c r="AT624" i="1"/>
  <c r="AT656" i="1"/>
  <c r="S27" i="1"/>
  <c r="S116" i="1"/>
  <c r="S244" i="1"/>
  <c r="S372" i="1"/>
  <c r="AV4" i="1"/>
  <c r="S4" i="1"/>
  <c r="AU4" i="1"/>
  <c r="AU8" i="1"/>
  <c r="AV8" i="1"/>
  <c r="S8" i="1"/>
  <c r="AT8" i="1"/>
  <c r="S12" i="1"/>
  <c r="AU16" i="1"/>
  <c r="S16" i="1"/>
  <c r="AU20" i="1"/>
  <c r="S20" i="1"/>
  <c r="S24" i="1"/>
  <c r="AT24" i="1"/>
  <c r="AV28" i="1"/>
  <c r="S28" i="1"/>
  <c r="AU32" i="1"/>
  <c r="S32" i="1"/>
  <c r="AV32" i="1"/>
  <c r="S36" i="1"/>
  <c r="AU40" i="1"/>
  <c r="S40" i="1"/>
  <c r="AT40" i="1"/>
  <c r="AU44" i="1"/>
  <c r="S44" i="1"/>
  <c r="AV48" i="1"/>
  <c r="S48" i="1"/>
  <c r="AV52" i="1"/>
  <c r="S52" i="1"/>
  <c r="AU52" i="1"/>
  <c r="S56" i="1"/>
  <c r="AT56" i="1"/>
  <c r="AV61" i="1"/>
  <c r="S61" i="1"/>
  <c r="AT61" i="1"/>
  <c r="S65" i="1"/>
  <c r="AT65" i="1"/>
  <c r="S69" i="1"/>
  <c r="AT69" i="1"/>
  <c r="S73" i="1"/>
  <c r="AT73" i="1"/>
  <c r="S77" i="1"/>
  <c r="AT77" i="1"/>
  <c r="S81" i="1"/>
  <c r="AT81" i="1"/>
  <c r="S85" i="1"/>
  <c r="AT85" i="1"/>
  <c r="S89" i="1"/>
  <c r="AT89" i="1"/>
  <c r="S93" i="1"/>
  <c r="AT93" i="1"/>
  <c r="S97" i="1"/>
  <c r="AT97" i="1"/>
  <c r="S101" i="1"/>
  <c r="AT101" i="1"/>
  <c r="AV105" i="1"/>
  <c r="S105" i="1"/>
  <c r="AT105" i="1"/>
  <c r="S109" i="1"/>
  <c r="AT109" i="1"/>
  <c r="S113" i="1"/>
  <c r="AT113" i="1"/>
  <c r="S117" i="1"/>
  <c r="AT117" i="1"/>
  <c r="S121" i="1"/>
  <c r="AT121" i="1"/>
  <c r="S125" i="1"/>
  <c r="AT125" i="1"/>
  <c r="AU129" i="1"/>
  <c r="AV129" i="1"/>
  <c r="S129" i="1"/>
  <c r="AT129" i="1"/>
  <c r="S133" i="1"/>
  <c r="AT133" i="1"/>
  <c r="S137" i="1"/>
  <c r="AT137" i="1"/>
  <c r="AV141" i="1"/>
  <c r="S141" i="1"/>
  <c r="AT141" i="1"/>
  <c r="S145" i="1"/>
  <c r="AT145" i="1"/>
  <c r="AV149" i="1"/>
  <c r="S149" i="1"/>
  <c r="AT149" i="1"/>
  <c r="AV153" i="1"/>
  <c r="S153" i="1"/>
  <c r="AU153" i="1"/>
  <c r="AT153" i="1"/>
  <c r="AV157" i="1"/>
  <c r="AU157" i="1"/>
  <c r="S157" i="1"/>
  <c r="AT157" i="1"/>
  <c r="AV161" i="1"/>
  <c r="S161" i="1"/>
  <c r="AT161" i="1"/>
  <c r="AV165" i="1"/>
  <c r="AU165" i="1"/>
  <c r="S165" i="1"/>
  <c r="AT165" i="1"/>
  <c r="S169" i="1"/>
  <c r="AT169" i="1"/>
  <c r="S173" i="1"/>
  <c r="AT173" i="1"/>
  <c r="AU177" i="1"/>
  <c r="S177" i="1"/>
  <c r="AT177" i="1"/>
  <c r="S181" i="1"/>
  <c r="AT181" i="1"/>
  <c r="S185" i="1"/>
  <c r="AT185" i="1"/>
  <c r="S189" i="1"/>
  <c r="AT189" i="1"/>
  <c r="S193" i="1"/>
  <c r="AT193" i="1"/>
  <c r="AV197" i="1"/>
  <c r="AU197" i="1"/>
  <c r="S197" i="1"/>
  <c r="AT197" i="1"/>
  <c r="AU201" i="1"/>
  <c r="AV201" i="1"/>
  <c r="S201" i="1"/>
  <c r="AT201" i="1"/>
  <c r="S205" i="1"/>
  <c r="AT205" i="1"/>
  <c r="S209" i="1"/>
  <c r="AT209" i="1"/>
  <c r="S213" i="1"/>
  <c r="AT213" i="1"/>
  <c r="AU217" i="1"/>
  <c r="S217" i="1"/>
  <c r="AT217" i="1"/>
  <c r="AV221" i="1"/>
  <c r="S221" i="1"/>
  <c r="AU221" i="1"/>
  <c r="AT221" i="1"/>
  <c r="S225" i="1"/>
  <c r="AT225" i="1"/>
  <c r="S229" i="1"/>
  <c r="AT229" i="1"/>
  <c r="S233" i="1"/>
  <c r="AT233" i="1"/>
  <c r="S237" i="1"/>
  <c r="AT237" i="1"/>
  <c r="S241" i="1"/>
  <c r="AT241" i="1"/>
  <c r="S245" i="1"/>
  <c r="AT245" i="1"/>
  <c r="S249" i="1"/>
  <c r="AT249" i="1"/>
  <c r="S253" i="1"/>
  <c r="AT253" i="1"/>
  <c r="S257" i="1"/>
  <c r="AT257" i="1"/>
  <c r="S261" i="1"/>
  <c r="AT261" i="1"/>
  <c r="S265" i="1"/>
  <c r="AT265" i="1"/>
  <c r="S269" i="1"/>
  <c r="AT269" i="1"/>
  <c r="S273" i="1"/>
  <c r="AT273" i="1"/>
  <c r="S277" i="1"/>
  <c r="AT277" i="1"/>
  <c r="AU281" i="1"/>
  <c r="S281" i="1"/>
  <c r="AT281" i="1"/>
  <c r="AU285" i="1"/>
  <c r="AV285" i="1"/>
  <c r="S285" i="1"/>
  <c r="AT285" i="1"/>
  <c r="S289" i="1"/>
  <c r="AT289" i="1"/>
  <c r="S293" i="1"/>
  <c r="AT293" i="1"/>
  <c r="S297" i="1"/>
  <c r="AT297" i="1"/>
  <c r="S301" i="1"/>
  <c r="AT301" i="1"/>
  <c r="S305" i="1"/>
  <c r="AT305" i="1"/>
  <c r="AV309" i="1"/>
  <c r="S309" i="1"/>
  <c r="AT309" i="1"/>
  <c r="S313" i="1"/>
  <c r="AT313" i="1"/>
  <c r="S317" i="1"/>
  <c r="AT317" i="1"/>
  <c r="S321" i="1"/>
  <c r="AT321" i="1"/>
  <c r="S325" i="1"/>
  <c r="AT325" i="1"/>
  <c r="S329" i="1"/>
  <c r="AT329" i="1"/>
  <c r="S333" i="1"/>
  <c r="AT333" i="1"/>
  <c r="S337" i="1"/>
  <c r="AT337" i="1"/>
  <c r="AV341" i="1"/>
  <c r="S341" i="1"/>
  <c r="AT341" i="1"/>
  <c r="S345" i="1"/>
  <c r="AT345" i="1"/>
  <c r="S349" i="1"/>
  <c r="AT349" i="1"/>
  <c r="S353" i="1"/>
  <c r="AT353" i="1"/>
  <c r="S357" i="1"/>
  <c r="AT357" i="1"/>
  <c r="S361" i="1"/>
  <c r="AT361" i="1"/>
  <c r="S365" i="1"/>
  <c r="AT365" i="1"/>
  <c r="S369" i="1"/>
  <c r="AT369" i="1"/>
  <c r="S373" i="1"/>
  <c r="AT373" i="1"/>
  <c r="S377" i="1"/>
  <c r="AT377" i="1"/>
  <c r="S381" i="1"/>
  <c r="AT381" i="1"/>
  <c r="S385" i="1"/>
  <c r="AT385" i="1"/>
  <c r="S389" i="1"/>
  <c r="AT389" i="1"/>
  <c r="AU393" i="1"/>
  <c r="S393" i="1"/>
  <c r="AT393" i="1"/>
  <c r="S397" i="1"/>
  <c r="AT397" i="1"/>
  <c r="AU401" i="1"/>
  <c r="AV401" i="1"/>
  <c r="S401" i="1"/>
  <c r="AT401" i="1"/>
  <c r="S405" i="1"/>
  <c r="AT405" i="1"/>
  <c r="S409" i="1"/>
  <c r="AT409" i="1"/>
  <c r="AV413" i="1"/>
  <c r="S413" i="1"/>
  <c r="AT413" i="1"/>
  <c r="AV417" i="1"/>
  <c r="S417" i="1"/>
  <c r="AT417" i="1"/>
  <c r="S421" i="1"/>
  <c r="AT421" i="1"/>
  <c r="S425" i="1"/>
  <c r="AT425" i="1"/>
  <c r="AV429" i="1"/>
  <c r="S429" i="1"/>
  <c r="AT429" i="1"/>
  <c r="AV433" i="1"/>
  <c r="S433" i="1"/>
  <c r="AT433" i="1"/>
  <c r="S437" i="1"/>
  <c r="AT437" i="1"/>
  <c r="S441" i="1"/>
  <c r="AT441" i="1"/>
  <c r="AU445" i="1"/>
  <c r="AV445" i="1"/>
  <c r="S445" i="1"/>
  <c r="AT445" i="1"/>
  <c r="S449" i="1"/>
  <c r="AT449" i="1"/>
  <c r="AT453" i="1"/>
  <c r="S453" i="1"/>
  <c r="AT457" i="1"/>
  <c r="S457" i="1"/>
  <c r="AV461" i="1"/>
  <c r="AT461" i="1"/>
  <c r="AV465" i="1"/>
  <c r="S465" i="1"/>
  <c r="AT465" i="1"/>
  <c r="AT469" i="1"/>
  <c r="S469" i="1"/>
  <c r="AV473" i="1"/>
  <c r="S473" i="1"/>
  <c r="AT473" i="1"/>
  <c r="AV477" i="1"/>
  <c r="AT477" i="1"/>
  <c r="S477" i="1"/>
  <c r="AV481" i="1"/>
  <c r="S481" i="1"/>
  <c r="AT481" i="1"/>
  <c r="AT485" i="1"/>
  <c r="S485" i="1"/>
  <c r="AT489" i="1"/>
  <c r="AT493" i="1"/>
  <c r="S493" i="1"/>
  <c r="S497" i="1"/>
  <c r="AT497" i="1"/>
  <c r="AV501" i="1"/>
  <c r="AU501" i="1"/>
  <c r="S501" i="1"/>
  <c r="AT501" i="1"/>
  <c r="AV505" i="1"/>
  <c r="AT505" i="1"/>
  <c r="S505" i="1"/>
  <c r="AV509" i="1"/>
  <c r="S509" i="1"/>
  <c r="AT509" i="1"/>
  <c r="S513" i="1"/>
  <c r="AT513" i="1"/>
  <c r="AT517" i="1"/>
  <c r="AT521" i="1"/>
  <c r="S521" i="1"/>
  <c r="AT525" i="1"/>
  <c r="S525" i="1"/>
  <c r="S529" i="1"/>
  <c r="AT529" i="1"/>
  <c r="AT533" i="1"/>
  <c r="S533" i="1"/>
  <c r="S537" i="1"/>
  <c r="AT537" i="1"/>
  <c r="AT541" i="1"/>
  <c r="S541" i="1"/>
  <c r="S545" i="1"/>
  <c r="AT545" i="1"/>
  <c r="AT549" i="1"/>
  <c r="S549" i="1"/>
  <c r="AT553" i="1"/>
  <c r="S553" i="1"/>
  <c r="AT557" i="1"/>
  <c r="S557" i="1"/>
  <c r="S561" i="1"/>
  <c r="AT561" i="1"/>
  <c r="S565" i="1"/>
  <c r="AT565" i="1"/>
  <c r="AT569" i="1"/>
  <c r="S569" i="1"/>
  <c r="S573" i="1"/>
  <c r="AT573" i="1"/>
  <c r="S577" i="1"/>
  <c r="AT577" i="1"/>
  <c r="AT581" i="1"/>
  <c r="S581" i="1"/>
  <c r="AT585" i="1"/>
  <c r="S585" i="1"/>
  <c r="AT589" i="1"/>
  <c r="S593" i="1"/>
  <c r="AT593" i="1"/>
  <c r="AT597" i="1"/>
  <c r="S597" i="1"/>
  <c r="S601" i="1"/>
  <c r="AT601" i="1"/>
  <c r="AT605" i="1"/>
  <c r="S605" i="1"/>
  <c r="AV609" i="1"/>
  <c r="S609" i="1"/>
  <c r="AT609" i="1"/>
  <c r="AV613" i="1"/>
  <c r="AT613" i="1"/>
  <c r="S613" i="1"/>
  <c r="AV617" i="1"/>
  <c r="AT617" i="1"/>
  <c r="AT621" i="1"/>
  <c r="S621" i="1"/>
  <c r="S625" i="1"/>
  <c r="AT625" i="1"/>
  <c r="AU629" i="1"/>
  <c r="S629" i="1"/>
  <c r="AT629" i="1"/>
  <c r="AT633" i="1"/>
  <c r="S633" i="1"/>
  <c r="S637" i="1"/>
  <c r="AT637" i="1"/>
  <c r="S641" i="1"/>
  <c r="AT641" i="1"/>
  <c r="AT645" i="1"/>
  <c r="AV649" i="1"/>
  <c r="AU649" i="1"/>
  <c r="AT649" i="1"/>
  <c r="S649" i="1"/>
  <c r="AT653" i="1"/>
  <c r="S653" i="1"/>
  <c r="S657" i="1"/>
  <c r="AT657" i="1"/>
  <c r="AT661" i="1"/>
  <c r="S661" i="1"/>
  <c r="AT4" i="1"/>
  <c r="AT32" i="1"/>
  <c r="S589" i="1"/>
  <c r="S645" i="1"/>
  <c r="AU5" i="1"/>
  <c r="AT5" i="1"/>
  <c r="S5" i="1"/>
  <c r="AT9" i="1"/>
  <c r="S13" i="1"/>
  <c r="AT13" i="1"/>
  <c r="AV17" i="1"/>
  <c r="AU17" i="1"/>
  <c r="AT17" i="1"/>
  <c r="AT21" i="1"/>
  <c r="S21" i="1"/>
  <c r="AT25" i="1"/>
  <c r="S25" i="1"/>
  <c r="AV29" i="1"/>
  <c r="S29" i="1"/>
  <c r="AT29" i="1"/>
  <c r="AV33" i="1"/>
  <c r="AT33" i="1"/>
  <c r="S33" i="1"/>
  <c r="AV37" i="1"/>
  <c r="AT37" i="1"/>
  <c r="S37" i="1"/>
  <c r="AV41" i="1"/>
  <c r="AT41" i="1"/>
  <c r="AV45" i="1"/>
  <c r="AU45" i="1"/>
  <c r="S45" i="1"/>
  <c r="AT45" i="1"/>
  <c r="AV49" i="1"/>
  <c r="AU49" i="1"/>
  <c r="AT49" i="1"/>
  <c r="AU53" i="1"/>
  <c r="AT53" i="1"/>
  <c r="S53" i="1"/>
  <c r="AV57" i="1"/>
  <c r="AU57" i="1"/>
  <c r="AT57" i="1"/>
  <c r="S57" i="1"/>
  <c r="S62" i="1"/>
  <c r="AT62" i="1"/>
  <c r="S66" i="1"/>
  <c r="S70" i="1"/>
  <c r="S78" i="1"/>
  <c r="AT78" i="1"/>
  <c r="AU82" i="1"/>
  <c r="AV82" i="1"/>
  <c r="S82" i="1"/>
  <c r="S86" i="1"/>
  <c r="S90" i="1"/>
  <c r="S94" i="1"/>
  <c r="AT94" i="1"/>
  <c r="S98" i="1"/>
  <c r="S102" i="1"/>
  <c r="S110" i="1"/>
  <c r="AT110" i="1"/>
  <c r="S114" i="1"/>
  <c r="S118" i="1"/>
  <c r="AU122" i="1"/>
  <c r="AV122" i="1"/>
  <c r="S122" i="1"/>
  <c r="S126" i="1"/>
  <c r="AT126" i="1"/>
  <c r="S130" i="1"/>
  <c r="S134" i="1"/>
  <c r="S142" i="1"/>
  <c r="AT142" i="1"/>
  <c r="AU146" i="1"/>
  <c r="S146" i="1"/>
  <c r="AU150" i="1"/>
  <c r="AV150" i="1"/>
  <c r="S150" i="1"/>
  <c r="AV154" i="1"/>
  <c r="S154" i="1"/>
  <c r="AU158" i="1"/>
  <c r="S158" i="1"/>
  <c r="AT158" i="1"/>
  <c r="S162" i="1"/>
  <c r="AU166" i="1"/>
  <c r="S166" i="1"/>
  <c r="AV170" i="1"/>
  <c r="AU174" i="1"/>
  <c r="S174" i="1"/>
  <c r="AT174" i="1"/>
  <c r="AU178" i="1"/>
  <c r="S178" i="1"/>
  <c r="S182" i="1"/>
  <c r="AV186" i="1"/>
  <c r="S186" i="1"/>
  <c r="S190" i="1"/>
  <c r="AT190" i="1"/>
  <c r="AV194" i="1"/>
  <c r="S194" i="1"/>
  <c r="S198" i="1"/>
  <c r="AV206" i="1"/>
  <c r="S206" i="1"/>
  <c r="AT206" i="1"/>
  <c r="AV210" i="1"/>
  <c r="S210" i="1"/>
  <c r="AV214" i="1"/>
  <c r="S214" i="1"/>
  <c r="S218" i="1"/>
  <c r="AU222" i="1"/>
  <c r="AV222" i="1"/>
  <c r="S222" i="1"/>
  <c r="AT222" i="1"/>
  <c r="S226" i="1"/>
  <c r="S230" i="1"/>
  <c r="S238" i="1"/>
  <c r="AT238" i="1"/>
  <c r="S242" i="1"/>
  <c r="S246" i="1"/>
  <c r="S250" i="1"/>
  <c r="S254" i="1"/>
  <c r="AT254" i="1"/>
  <c r="S258" i="1"/>
  <c r="AV262" i="1"/>
  <c r="S262" i="1"/>
  <c r="AV266" i="1"/>
  <c r="S270" i="1"/>
  <c r="AT270" i="1"/>
  <c r="S274" i="1"/>
  <c r="S278" i="1"/>
  <c r="S282" i="1"/>
  <c r="S286" i="1"/>
  <c r="AT286" i="1"/>
  <c r="S290" i="1"/>
  <c r="S294" i="1"/>
  <c r="AU298" i="1"/>
  <c r="S302" i="1"/>
  <c r="AT302" i="1"/>
  <c r="S306" i="1"/>
  <c r="S310" i="1"/>
  <c r="S314" i="1"/>
  <c r="S318" i="1"/>
  <c r="AT318" i="1"/>
  <c r="AV322" i="1"/>
  <c r="S322" i="1"/>
  <c r="S326" i="1"/>
  <c r="S334" i="1"/>
  <c r="AT334" i="1"/>
  <c r="AT338" i="1"/>
  <c r="S338" i="1"/>
  <c r="S342" i="1"/>
  <c r="S346" i="1"/>
  <c r="S350" i="1"/>
  <c r="AT350" i="1"/>
  <c r="AV354" i="1"/>
  <c r="S354" i="1"/>
  <c r="AT354" i="1"/>
  <c r="S358" i="1"/>
  <c r="S366" i="1"/>
  <c r="AT366" i="1"/>
  <c r="AT370" i="1"/>
  <c r="S370" i="1"/>
  <c r="AV374" i="1"/>
  <c r="S374" i="1"/>
  <c r="S378" i="1"/>
  <c r="AU382" i="1"/>
  <c r="S382" i="1"/>
  <c r="AT382" i="1"/>
  <c r="S386" i="1"/>
  <c r="AT386" i="1"/>
  <c r="S390" i="1"/>
  <c r="AV394" i="1"/>
  <c r="S398" i="1"/>
  <c r="AT398" i="1"/>
  <c r="AU402" i="1"/>
  <c r="AV402" i="1"/>
  <c r="AT402" i="1"/>
  <c r="S402" i="1"/>
  <c r="AU406" i="1"/>
  <c r="AV406" i="1"/>
  <c r="S406" i="1"/>
  <c r="S410" i="1"/>
  <c r="S414" i="1"/>
  <c r="AT414" i="1"/>
  <c r="S418" i="1"/>
  <c r="AT418" i="1"/>
  <c r="S422" i="1"/>
  <c r="S430" i="1"/>
  <c r="AT430" i="1"/>
  <c r="AT434" i="1"/>
  <c r="S434" i="1"/>
  <c r="S438" i="1"/>
  <c r="AU442" i="1"/>
  <c r="AV442" i="1"/>
  <c r="S442" i="1"/>
  <c r="S446" i="1"/>
  <c r="AT446" i="1"/>
  <c r="S450" i="1"/>
  <c r="AT450" i="1"/>
  <c r="S454" i="1"/>
  <c r="S458" i="1"/>
  <c r="S462" i="1"/>
  <c r="AT462" i="1"/>
  <c r="S466" i="1"/>
  <c r="AT466" i="1"/>
  <c r="S470" i="1"/>
  <c r="S478" i="1"/>
  <c r="AT478" i="1"/>
  <c r="AT482" i="1"/>
  <c r="S482" i="1"/>
  <c r="S486" i="1"/>
  <c r="S490" i="1"/>
  <c r="S494" i="1"/>
  <c r="AT494" i="1"/>
  <c r="AV498" i="1"/>
  <c r="S498" i="1"/>
  <c r="AT498" i="1"/>
  <c r="S502" i="1"/>
  <c r="S506" i="1"/>
  <c r="S510" i="1"/>
  <c r="AT510" i="1"/>
  <c r="AT514" i="1"/>
  <c r="S514" i="1"/>
  <c r="S518" i="1"/>
  <c r="AV522" i="1"/>
  <c r="AU522" i="1"/>
  <c r="S522" i="1"/>
  <c r="S526" i="1"/>
  <c r="AT526" i="1"/>
  <c r="S530" i="1"/>
  <c r="AT530" i="1"/>
  <c r="S534" i="1"/>
  <c r="S538" i="1"/>
  <c r="S542" i="1"/>
  <c r="AT542" i="1"/>
  <c r="AT546" i="1"/>
  <c r="AV550" i="1"/>
  <c r="S550" i="1"/>
  <c r="S554" i="1"/>
  <c r="S558" i="1"/>
  <c r="AT558" i="1"/>
  <c r="S562" i="1"/>
  <c r="AT562" i="1"/>
  <c r="S566" i="1"/>
  <c r="AV570" i="1"/>
  <c r="S570" i="1"/>
  <c r="AV574" i="1"/>
  <c r="AT574" i="1"/>
  <c r="S578" i="1"/>
  <c r="AT578" i="1"/>
  <c r="AU582" i="1"/>
  <c r="AV582" i="1"/>
  <c r="S582" i="1"/>
  <c r="S586" i="1"/>
  <c r="S590" i="1"/>
  <c r="AT590" i="1"/>
  <c r="AV594" i="1"/>
  <c r="S594" i="1"/>
  <c r="AT594" i="1"/>
  <c r="AV598" i="1"/>
  <c r="S598" i="1"/>
  <c r="AV606" i="1"/>
  <c r="S606" i="1"/>
  <c r="AT606" i="1"/>
  <c r="AT610" i="1"/>
  <c r="S610" i="1"/>
  <c r="S614" i="1"/>
  <c r="S618" i="1"/>
  <c r="S622" i="1"/>
  <c r="AT622" i="1"/>
  <c r="AV626" i="1"/>
  <c r="AU626" i="1"/>
  <c r="S626" i="1"/>
  <c r="AT626" i="1"/>
  <c r="S630" i="1"/>
  <c r="S634" i="1"/>
  <c r="S638" i="1"/>
  <c r="AT638" i="1"/>
  <c r="AT642" i="1"/>
  <c r="S642" i="1"/>
  <c r="S646" i="1"/>
  <c r="AV650" i="1"/>
  <c r="S650" i="1"/>
  <c r="AV654" i="1"/>
  <c r="AU654" i="1"/>
  <c r="S654" i="1"/>
  <c r="AT654" i="1"/>
  <c r="S658" i="1"/>
  <c r="AT658" i="1"/>
  <c r="S662" i="1"/>
  <c r="AT6" i="1"/>
  <c r="AT12" i="1"/>
  <c r="AT20" i="1"/>
  <c r="AT27" i="1"/>
  <c r="AT34" i="1"/>
  <c r="AT42" i="1"/>
  <c r="AT48" i="1"/>
  <c r="AT55" i="1"/>
  <c r="AT63" i="1"/>
  <c r="AT70" i="1"/>
  <c r="AT76" i="1"/>
  <c r="AT84" i="1"/>
  <c r="AT91" i="1"/>
  <c r="AT98" i="1"/>
  <c r="AT106" i="1"/>
  <c r="AT112" i="1"/>
  <c r="AT119" i="1"/>
  <c r="AT127" i="1"/>
  <c r="AT134" i="1"/>
  <c r="AT140" i="1"/>
  <c r="AT148" i="1"/>
  <c r="AT155" i="1"/>
  <c r="AT162" i="1"/>
  <c r="AT170" i="1"/>
  <c r="AT176" i="1"/>
  <c r="AT183" i="1"/>
  <c r="AT191" i="1"/>
  <c r="AT198" i="1"/>
  <c r="AT204" i="1"/>
  <c r="AT212" i="1"/>
  <c r="AT219" i="1"/>
  <c r="AT226" i="1"/>
  <c r="AT234" i="1"/>
  <c r="AT240" i="1"/>
  <c r="AT247" i="1"/>
  <c r="AT255" i="1"/>
  <c r="AT262" i="1"/>
  <c r="AT268" i="1"/>
  <c r="AT276" i="1"/>
  <c r="AT283" i="1"/>
  <c r="AT290" i="1"/>
  <c r="AT298" i="1"/>
  <c r="AT304" i="1"/>
  <c r="AT311" i="1"/>
  <c r="AT319" i="1"/>
  <c r="AT326" i="1"/>
  <c r="AT332" i="1"/>
  <c r="AT342" i="1"/>
  <c r="AT352" i="1"/>
  <c r="AT363" i="1"/>
  <c r="AT374" i="1"/>
  <c r="AT384" i="1"/>
  <c r="AT395" i="1"/>
  <c r="AT406" i="1"/>
  <c r="AT416" i="1"/>
  <c r="AT427" i="1"/>
  <c r="AT438" i="1"/>
  <c r="AT448" i="1"/>
  <c r="AT459" i="1"/>
  <c r="AT470" i="1"/>
  <c r="AT480" i="1"/>
  <c r="AT491" i="1"/>
  <c r="AT502" i="1"/>
  <c r="AT512" i="1"/>
  <c r="AT523" i="1"/>
  <c r="AT534" i="1"/>
  <c r="AT544" i="1"/>
  <c r="AT555" i="1"/>
  <c r="AT566" i="1"/>
  <c r="AT576" i="1"/>
  <c r="AT587" i="1"/>
  <c r="AT598" i="1"/>
  <c r="AT608" i="1"/>
  <c r="AT619" i="1"/>
  <c r="AT630" i="1"/>
  <c r="AT640" i="1"/>
  <c r="AT651" i="1"/>
  <c r="AT662" i="1"/>
  <c r="S17" i="1"/>
  <c r="S38" i="1"/>
  <c r="S95" i="1"/>
  <c r="S138" i="1"/>
  <c r="S180" i="1"/>
  <c r="S223" i="1"/>
  <c r="S266" i="1"/>
  <c r="S308" i="1"/>
  <c r="S351" i="1"/>
  <c r="S394" i="1"/>
  <c r="S436" i="1"/>
  <c r="S489" i="1"/>
  <c r="S546" i="1"/>
  <c r="S602" i="1"/>
  <c r="S659" i="1"/>
  <c r="J3" i="2"/>
  <c r="H4" i="2"/>
  <c r="J46" i="2"/>
  <c r="AV24" i="1" s="1"/>
  <c r="H47" i="2"/>
  <c r="I46" i="2"/>
  <c r="AU24" i="1" s="1"/>
  <c r="J66" i="2"/>
  <c r="H67" i="2"/>
  <c r="I66" i="2"/>
  <c r="H90" i="2"/>
  <c r="J89" i="2"/>
  <c r="I89" i="2"/>
  <c r="H113" i="2"/>
  <c r="J112" i="2"/>
  <c r="I211" i="2"/>
  <c r="AU245" i="1" s="1"/>
  <c r="J211" i="2"/>
  <c r="AV245" i="1" s="1"/>
  <c r="H218" i="2"/>
  <c r="J217" i="2"/>
  <c r="H224" i="2"/>
  <c r="I223" i="2"/>
  <c r="I3" i="2"/>
  <c r="J38" i="2"/>
  <c r="AV497" i="1" s="1"/>
  <c r="I38" i="2"/>
  <c r="AU497" i="1" s="1"/>
  <c r="J81" i="2"/>
  <c r="I81" i="2"/>
  <c r="J13" i="2"/>
  <c r="I13" i="2"/>
  <c r="H16" i="2"/>
  <c r="J15" i="2"/>
  <c r="AV283" i="1" s="1"/>
  <c r="H20" i="2"/>
  <c r="J19" i="2"/>
  <c r="AV643" i="1" s="1"/>
  <c r="H226" i="2"/>
  <c r="J225" i="2"/>
  <c r="AV5" i="1" s="1"/>
  <c r="J232" i="2"/>
  <c r="AV47" i="1" s="1"/>
  <c r="I232" i="2"/>
  <c r="AU50" i="1" s="1"/>
  <c r="I238" i="2"/>
  <c r="J238" i="2"/>
  <c r="J240" i="2"/>
  <c r="I240" i="2"/>
  <c r="I15" i="2"/>
  <c r="AU169" i="1" s="1"/>
  <c r="I31" i="2"/>
  <c r="AU488" i="1" s="1"/>
  <c r="I111" i="2"/>
  <c r="I217" i="2"/>
  <c r="I2" i="2"/>
  <c r="J234" i="2"/>
  <c r="AV79" i="1" s="1"/>
  <c r="J229" i="2"/>
  <c r="I229" i="2"/>
  <c r="J223" i="2"/>
  <c r="J111" i="2"/>
  <c r="J6" i="2"/>
  <c r="I6" i="2"/>
  <c r="AU29" i="1" s="1"/>
  <c r="H26" i="2"/>
  <c r="J25" i="2"/>
  <c r="AV298" i="1" s="1"/>
  <c r="I25" i="2"/>
  <c r="H34" i="2"/>
  <c r="J33" i="2"/>
  <c r="I33" i="2"/>
  <c r="J50" i="2"/>
  <c r="I50" i="2"/>
  <c r="J54" i="2"/>
  <c r="I54" i="2"/>
  <c r="J58" i="2"/>
  <c r="I58" i="2"/>
  <c r="H64" i="2"/>
  <c r="J63" i="2"/>
  <c r="I24" i="2"/>
  <c r="AU203" i="1" s="1"/>
  <c r="I48" i="2"/>
  <c r="I56" i="2"/>
  <c r="I112" i="2"/>
  <c r="I236" i="2"/>
  <c r="AU14" i="1" s="1"/>
  <c r="H41" i="2"/>
  <c r="J40" i="2"/>
  <c r="AV15" i="1" s="1"/>
  <c r="H83" i="2"/>
  <c r="H214" i="2"/>
  <c r="J213" i="2"/>
  <c r="H220" i="2"/>
  <c r="I219" i="2"/>
  <c r="AU347" i="1" s="1"/>
  <c r="H246" i="2"/>
  <c r="J245" i="2"/>
  <c r="I14" i="2"/>
  <c r="I18" i="2"/>
  <c r="I30" i="2"/>
  <c r="I78" i="2"/>
  <c r="I110" i="2"/>
  <c r="I216" i="2"/>
  <c r="J243" i="2"/>
  <c r="J235" i="2"/>
  <c r="J219" i="2"/>
  <c r="AV135" i="1" s="1"/>
  <c r="H9" i="2"/>
  <c r="J8" i="2"/>
  <c r="AV281" i="1" s="1"/>
  <c r="H62" i="2"/>
  <c r="J61" i="2"/>
  <c r="H222" i="2"/>
  <c r="J221" i="2"/>
  <c r="AV202" i="1" s="1"/>
  <c r="H248" i="2"/>
  <c r="I247" i="2"/>
  <c r="I45" i="2"/>
  <c r="I49" i="2"/>
  <c r="AU54" i="1" s="1"/>
  <c r="I53" i="2"/>
  <c r="I57" i="2"/>
  <c r="I61" i="2"/>
  <c r="I65" i="2"/>
  <c r="AU35" i="1" s="1"/>
  <c r="I213" i="2"/>
  <c r="I221" i="2"/>
  <c r="AU198" i="1" s="1"/>
  <c r="I237" i="2"/>
  <c r="I245" i="2"/>
  <c r="J230" i="2"/>
  <c r="L1434" i="3" l="1"/>
  <c r="M1434" i="3" s="1"/>
  <c r="F1435" i="3"/>
  <c r="H1434" i="3"/>
  <c r="I1434" i="3" s="1"/>
  <c r="J1434" i="3"/>
  <c r="K1434" i="3" s="1"/>
  <c r="AN528" i="1"/>
  <c r="AP504" i="1"/>
  <c r="AP416" i="1"/>
  <c r="AN408" i="1"/>
  <c r="AN312" i="1"/>
  <c r="AO304" i="1"/>
  <c r="AR292" i="1"/>
  <c r="AN260" i="1"/>
  <c r="AP256" i="1"/>
  <c r="AP208" i="1"/>
  <c r="AR180" i="1"/>
  <c r="AP176" i="1"/>
  <c r="AQ172" i="1"/>
  <c r="AN168" i="1"/>
  <c r="AP160" i="1"/>
  <c r="AQ156" i="1"/>
  <c r="AP144" i="1"/>
  <c r="AO144" i="1"/>
  <c r="AR116" i="1"/>
  <c r="AP96" i="1"/>
  <c r="AN92" i="1"/>
  <c r="AN468" i="1"/>
  <c r="AR464" i="1"/>
  <c r="AP396" i="1"/>
  <c r="AR324" i="1"/>
  <c r="AN300" i="1"/>
  <c r="AR296" i="1"/>
  <c r="AR152" i="1"/>
  <c r="AN108" i="1"/>
  <c r="AP36" i="1"/>
  <c r="AP496" i="1"/>
  <c r="AP488" i="1"/>
  <c r="AN344" i="1"/>
  <c r="AN304" i="1"/>
  <c r="AP288" i="1"/>
  <c r="AP264" i="1"/>
  <c r="AR240" i="1"/>
  <c r="AP216" i="1"/>
  <c r="AN208" i="1"/>
  <c r="AN144" i="1"/>
  <c r="AP108" i="1"/>
  <c r="AR96" i="1"/>
  <c r="AR76" i="1"/>
  <c r="AR4" i="1"/>
  <c r="AU546" i="1"/>
  <c r="AV382" i="1"/>
  <c r="AU354" i="1"/>
  <c r="AV314" i="1"/>
  <c r="AU202" i="1"/>
  <c r="AU617" i="1"/>
  <c r="AU613" i="1"/>
  <c r="AU609" i="1"/>
  <c r="AU593" i="1"/>
  <c r="AV585" i="1"/>
  <c r="AV581" i="1"/>
  <c r="AV577" i="1"/>
  <c r="AV573" i="1"/>
  <c r="AV569" i="1"/>
  <c r="AV565" i="1"/>
  <c r="AV561" i="1"/>
  <c r="AV557" i="1"/>
  <c r="AV553" i="1"/>
  <c r="AV549" i="1"/>
  <c r="AV545" i="1"/>
  <c r="AV541" i="1"/>
  <c r="AV533" i="1"/>
  <c r="AV521" i="1"/>
  <c r="AV453" i="1"/>
  <c r="AV393" i="1"/>
  <c r="AV353" i="1"/>
  <c r="AV317" i="1"/>
  <c r="AV297" i="1"/>
  <c r="AV217" i="1"/>
  <c r="AV177" i="1"/>
  <c r="AV169" i="1"/>
  <c r="AV137" i="1"/>
  <c r="AU105" i="1"/>
  <c r="AU56" i="1"/>
  <c r="AV40" i="1"/>
  <c r="AV36" i="1"/>
  <c r="AU28" i="1"/>
  <c r="AV20" i="1"/>
  <c r="AV576" i="1"/>
  <c r="AU572" i="1"/>
  <c r="AV568" i="1"/>
  <c r="AV548" i="1"/>
  <c r="AV544" i="1"/>
  <c r="AU540" i="1"/>
  <c r="AU472" i="1"/>
  <c r="AV452" i="1"/>
  <c r="AU396" i="1"/>
  <c r="AV352" i="1"/>
  <c r="AV348" i="1"/>
  <c r="AU324" i="1"/>
  <c r="AV220" i="1"/>
  <c r="AU180" i="1"/>
  <c r="AU144" i="1"/>
  <c r="AU55" i="1"/>
  <c r="AU39" i="1"/>
  <c r="AV7" i="1"/>
  <c r="AV3" i="1"/>
  <c r="AV603" i="1"/>
  <c r="AV599" i="1"/>
  <c r="AV595" i="1"/>
  <c r="AU575" i="1"/>
  <c r="AV571" i="1"/>
  <c r="AV567" i="1"/>
  <c r="AV563" i="1"/>
  <c r="AU555" i="1"/>
  <c r="AU551" i="1"/>
  <c r="AU547" i="1"/>
  <c r="AV543" i="1"/>
  <c r="AV519" i="1"/>
  <c r="AV515" i="1"/>
  <c r="AV471" i="1"/>
  <c r="AU427" i="1"/>
  <c r="AU419" i="1"/>
  <c r="AU351" i="1"/>
  <c r="AV347" i="1"/>
  <c r="AU311" i="1"/>
  <c r="AV179" i="1"/>
  <c r="AV175" i="1"/>
  <c r="AV159" i="1"/>
  <c r="AU139" i="1"/>
  <c r="AV50" i="1"/>
  <c r="AU46" i="1"/>
  <c r="AU38" i="1"/>
  <c r="AV2" i="1"/>
  <c r="AU518" i="1"/>
  <c r="AU479" i="1"/>
  <c r="AU149" i="1"/>
  <c r="AV602" i="1"/>
  <c r="AU554" i="1"/>
  <c r="AV534" i="1"/>
  <c r="AV318" i="1"/>
  <c r="AV138" i="1"/>
  <c r="AV593" i="1"/>
  <c r="AV469" i="1"/>
  <c r="AU429" i="1"/>
  <c r="AU417" i="1"/>
  <c r="AU353" i="1"/>
  <c r="AU317" i="1"/>
  <c r="AU161" i="1"/>
  <c r="AV588" i="1"/>
  <c r="AU552" i="1"/>
  <c r="AU528" i="1"/>
  <c r="AU516" i="1"/>
  <c r="AU452" i="1"/>
  <c r="AU348" i="1"/>
  <c r="AV55" i="1"/>
  <c r="AV27" i="1"/>
  <c r="AU615" i="1"/>
  <c r="AU611" i="1"/>
  <c r="AU587" i="1"/>
  <c r="AU583" i="1"/>
  <c r="AU579" i="1"/>
  <c r="AV575" i="1"/>
  <c r="AU559" i="1"/>
  <c r="AV555" i="1"/>
  <c r="AV551" i="1"/>
  <c r="AV547" i="1"/>
  <c r="AU531" i="1"/>
  <c r="AU431" i="1"/>
  <c r="AV351" i="1"/>
  <c r="AU315" i="1"/>
  <c r="AU295" i="1"/>
  <c r="AU167" i="1"/>
  <c r="AV163" i="1"/>
  <c r="AV147" i="1"/>
  <c r="AU107" i="1"/>
  <c r="AU58" i="1"/>
  <c r="AV38" i="1"/>
  <c r="AU602" i="1"/>
  <c r="AU542" i="1"/>
  <c r="AU574" i="1"/>
  <c r="AU550" i="1"/>
  <c r="AU314" i="1"/>
  <c r="AU262" i="1"/>
  <c r="AU170" i="1"/>
  <c r="AU453" i="1"/>
  <c r="AU297" i="1"/>
  <c r="AU249" i="1"/>
  <c r="AU137" i="1"/>
  <c r="AU584" i="1"/>
  <c r="AU560" i="1"/>
  <c r="AU548" i="1"/>
  <c r="AU344" i="1"/>
  <c r="AV172" i="1"/>
  <c r="AU164" i="1"/>
  <c r="AU92" i="1"/>
  <c r="AU59" i="1"/>
  <c r="AU642" i="1"/>
  <c r="AU606" i="1"/>
  <c r="AU586" i="1"/>
  <c r="AU578" i="1"/>
  <c r="AV566" i="1"/>
  <c r="AV562" i="1"/>
  <c r="AV558" i="1"/>
  <c r="AV554" i="1"/>
  <c r="AU538" i="1"/>
  <c r="AU534" i="1"/>
  <c r="AU526" i="1"/>
  <c r="AU498" i="1"/>
  <c r="AU394" i="1"/>
  <c r="AV366" i="1"/>
  <c r="AU322" i="1"/>
  <c r="AU318" i="1"/>
  <c r="AV306" i="1"/>
  <c r="AU266" i="1"/>
  <c r="AU210" i="1"/>
  <c r="AU206" i="1"/>
  <c r="AV198" i="1"/>
  <c r="AU194" i="1"/>
  <c r="AV178" i="1"/>
  <c r="AV174" i="1"/>
  <c r="AV158" i="1"/>
  <c r="AU154" i="1"/>
  <c r="AU138" i="1"/>
  <c r="AV86" i="1"/>
  <c r="AV53" i="1"/>
  <c r="AV629" i="1"/>
  <c r="AU517" i="1"/>
  <c r="AU509" i="1"/>
  <c r="AU505" i="1"/>
  <c r="AU481" i="1"/>
  <c r="AU477" i="1"/>
  <c r="AU473" i="1"/>
  <c r="AU469" i="1"/>
  <c r="AU465" i="1"/>
  <c r="AV56" i="1"/>
  <c r="AU48" i="1"/>
  <c r="AV16" i="1"/>
  <c r="AU596" i="1"/>
  <c r="AV592" i="1"/>
  <c r="AU588" i="1"/>
  <c r="AV584" i="1"/>
  <c r="AV564" i="1"/>
  <c r="AV560" i="1"/>
  <c r="AU556" i="1"/>
  <c r="AV552" i="1"/>
  <c r="AU524" i="1"/>
  <c r="AV520" i="1"/>
  <c r="AV408" i="1"/>
  <c r="AU376" i="1"/>
  <c r="AU316" i="1"/>
  <c r="AV268" i="1"/>
  <c r="AU208" i="1"/>
  <c r="AU172" i="1"/>
  <c r="AV156" i="1"/>
  <c r="AV152" i="1"/>
  <c r="AV140" i="1"/>
  <c r="AV136" i="1"/>
  <c r="AV100" i="1"/>
  <c r="AU47" i="1"/>
  <c r="AV43" i="1"/>
  <c r="AU651" i="1"/>
  <c r="AV587" i="1"/>
  <c r="AV583" i="1"/>
  <c r="AV579" i="1"/>
  <c r="AV559" i="1"/>
  <c r="AU539" i="1"/>
  <c r="AU535" i="1"/>
  <c r="AV531" i="1"/>
  <c r="AU511" i="1"/>
  <c r="AU463" i="1"/>
  <c r="AV315" i="1"/>
  <c r="AV295" i="1"/>
  <c r="AU283" i="1"/>
  <c r="AV223" i="1"/>
  <c r="AV155" i="1"/>
  <c r="AV151" i="1"/>
  <c r="AU135" i="1"/>
  <c r="AU95" i="1"/>
  <c r="AV83" i="1"/>
  <c r="AU75" i="1"/>
  <c r="AU42" i="1"/>
  <c r="AU514" i="1"/>
  <c r="AV578" i="1"/>
  <c r="AV526" i="1"/>
  <c r="AU186" i="1"/>
  <c r="AU461" i="1"/>
  <c r="AU433" i="1"/>
  <c r="AU413" i="1"/>
  <c r="AU341" i="1"/>
  <c r="AU309" i="1"/>
  <c r="AU592" i="1"/>
  <c r="AU580" i="1"/>
  <c r="AV556" i="1"/>
  <c r="AV532" i="1"/>
  <c r="AU520" i="1"/>
  <c r="AU352" i="1"/>
  <c r="AU650" i="1"/>
  <c r="AV642" i="1"/>
  <c r="AU598" i="1"/>
  <c r="AU594" i="1"/>
  <c r="AV586" i="1"/>
  <c r="AU570" i="1"/>
  <c r="AU566" i="1"/>
  <c r="AU562" i="1"/>
  <c r="AU558" i="1"/>
  <c r="AV546" i="1"/>
  <c r="AV542" i="1"/>
  <c r="AV538" i="1"/>
  <c r="AV518" i="1"/>
  <c r="AV514" i="1"/>
  <c r="AU374" i="1"/>
  <c r="AU366" i="1"/>
  <c r="AU306" i="1"/>
  <c r="AU214" i="1"/>
  <c r="AV166" i="1"/>
  <c r="AV146" i="1"/>
  <c r="AU86" i="1"/>
  <c r="AU41" i="1"/>
  <c r="AU37" i="1"/>
  <c r="AU33" i="1"/>
  <c r="AU585" i="1"/>
  <c r="AU581" i="1"/>
  <c r="AU577" i="1"/>
  <c r="AU573" i="1"/>
  <c r="AU569" i="1"/>
  <c r="AU565" i="1"/>
  <c r="AU561" i="1"/>
  <c r="AU557" i="1"/>
  <c r="AU553" i="1"/>
  <c r="AU549" i="1"/>
  <c r="AU545" i="1"/>
  <c r="AU541" i="1"/>
  <c r="AU533" i="1"/>
  <c r="AU521" i="1"/>
  <c r="AV517" i="1"/>
  <c r="AV249" i="1"/>
  <c r="AU141" i="1"/>
  <c r="AU61" i="1"/>
  <c r="AV44" i="1"/>
  <c r="AU36" i="1"/>
  <c r="AU600" i="1"/>
  <c r="AV580" i="1"/>
  <c r="AU576" i="1"/>
  <c r="AV572" i="1"/>
  <c r="AU568" i="1"/>
  <c r="AU564" i="1"/>
  <c r="AU544" i="1"/>
  <c r="AV540" i="1"/>
  <c r="AU536" i="1"/>
  <c r="AU532" i="1"/>
  <c r="AV516" i="1"/>
  <c r="AV472" i="1"/>
  <c r="AU408" i="1"/>
  <c r="AU268" i="1"/>
  <c r="AU264" i="1"/>
  <c r="AU212" i="1"/>
  <c r="AV160" i="1"/>
  <c r="AU140" i="1"/>
  <c r="AU136" i="1"/>
  <c r="AU84" i="1"/>
  <c r="AU51" i="1"/>
  <c r="AV651" i="1"/>
  <c r="AU603" i="1"/>
  <c r="AU599" i="1"/>
  <c r="AU595" i="1"/>
  <c r="AU571" i="1"/>
  <c r="AU567" i="1"/>
  <c r="AU563" i="1"/>
  <c r="AU543" i="1"/>
  <c r="AV539" i="1"/>
  <c r="AV535" i="1"/>
  <c r="AU519" i="1"/>
  <c r="AU515" i="1"/>
  <c r="AU475" i="1"/>
  <c r="AU471" i="1"/>
  <c r="AV139" i="1"/>
  <c r="AU103" i="1"/>
  <c r="AU87" i="1"/>
  <c r="F9" i="3"/>
  <c r="J8" i="3"/>
  <c r="L8" i="3"/>
  <c r="H8" i="3"/>
  <c r="L63" i="3"/>
  <c r="M63" i="3" s="1"/>
  <c r="H63" i="3"/>
  <c r="I63" i="3" s="1"/>
  <c r="J63" i="3"/>
  <c r="K63" i="3" s="1"/>
  <c r="F64" i="3"/>
  <c r="F402" i="3"/>
  <c r="L401" i="3"/>
  <c r="M401" i="3" s="1"/>
  <c r="H401" i="3"/>
  <c r="I401" i="3" s="1"/>
  <c r="J401" i="3"/>
  <c r="K401" i="3" s="1"/>
  <c r="F413" i="3"/>
  <c r="J412" i="3"/>
  <c r="K412" i="3" s="1"/>
  <c r="L412" i="3"/>
  <c r="M412" i="3" s="1"/>
  <c r="H412" i="3"/>
  <c r="I412" i="3" s="1"/>
  <c r="F1221" i="3"/>
  <c r="L1220" i="3"/>
  <c r="H1220" i="3"/>
  <c r="J1220" i="3"/>
  <c r="L1540" i="3"/>
  <c r="M1540" i="3" s="1"/>
  <c r="H1540" i="3"/>
  <c r="I1540" i="3" s="1"/>
  <c r="J1540" i="3"/>
  <c r="K1540" i="3" s="1"/>
  <c r="F1541" i="3"/>
  <c r="F1664" i="3"/>
  <c r="J1663" i="3"/>
  <c r="K1663" i="3" s="1"/>
  <c r="L1663" i="3"/>
  <c r="M1663" i="3" s="1"/>
  <c r="H1663" i="3"/>
  <c r="I1663" i="3" s="1"/>
  <c r="F1696" i="3"/>
  <c r="J1695" i="3"/>
  <c r="L1695" i="3"/>
  <c r="H1695" i="3"/>
  <c r="J1729" i="3"/>
  <c r="L1729" i="3"/>
  <c r="H1729" i="3"/>
  <c r="F1730" i="3"/>
  <c r="J1863" i="3"/>
  <c r="K1863" i="3" s="1"/>
  <c r="L1863" i="3"/>
  <c r="M1863" i="3" s="1"/>
  <c r="H1863" i="3"/>
  <c r="I1863" i="3" s="1"/>
  <c r="L2064" i="3"/>
  <c r="H2064" i="3"/>
  <c r="J2064" i="3"/>
  <c r="L2465" i="3"/>
  <c r="H2465" i="3"/>
  <c r="J2465" i="3"/>
  <c r="F2466" i="3"/>
  <c r="F2489" i="3"/>
  <c r="J2488" i="3"/>
  <c r="K2488" i="3" s="1"/>
  <c r="H2488" i="3"/>
  <c r="I2488" i="3" s="1"/>
  <c r="L2488" i="3"/>
  <c r="M2488" i="3" s="1"/>
  <c r="F2534" i="3"/>
  <c r="L2533" i="3"/>
  <c r="M2533" i="3" s="1"/>
  <c r="H2533" i="3"/>
  <c r="I2533" i="3" s="1"/>
  <c r="J2533" i="3"/>
  <c r="K2533" i="3" s="1"/>
  <c r="F2567" i="3"/>
  <c r="J2566" i="3"/>
  <c r="K2566" i="3" s="1"/>
  <c r="L2566" i="3"/>
  <c r="M2566" i="3" s="1"/>
  <c r="H2566" i="3"/>
  <c r="I2566" i="3" s="1"/>
  <c r="I231" i="2"/>
  <c r="J231" i="2"/>
  <c r="F82" i="3"/>
  <c r="L81" i="3"/>
  <c r="H81" i="3"/>
  <c r="J81" i="3"/>
  <c r="F231" i="3"/>
  <c r="J230" i="3"/>
  <c r="K230" i="3" s="1"/>
  <c r="L230" i="3"/>
  <c r="M230" i="3" s="1"/>
  <c r="H230" i="3"/>
  <c r="I230" i="3" s="1"/>
  <c r="L399" i="3"/>
  <c r="H399" i="3"/>
  <c r="J399" i="3"/>
  <c r="F718" i="3"/>
  <c r="L717" i="3"/>
  <c r="M717" i="3" s="1"/>
  <c r="H717" i="3"/>
  <c r="I717" i="3" s="1"/>
  <c r="J717" i="3"/>
  <c r="K717" i="3" s="1"/>
  <c r="F1240" i="3"/>
  <c r="J1239" i="3"/>
  <c r="K1239" i="3" s="1"/>
  <c r="L1239" i="3"/>
  <c r="M1239" i="3" s="1"/>
  <c r="H1239" i="3"/>
  <c r="I1239" i="3" s="1"/>
  <c r="F1578" i="3"/>
  <c r="J1577" i="3"/>
  <c r="K1577" i="3" s="1"/>
  <c r="L1577" i="3"/>
  <c r="M1577" i="3" s="1"/>
  <c r="H1577" i="3"/>
  <c r="I1577" i="3" s="1"/>
  <c r="F1634" i="3"/>
  <c r="J1633" i="3"/>
  <c r="K1633" i="3" s="1"/>
  <c r="L1633" i="3"/>
  <c r="M1633" i="3" s="1"/>
  <c r="H1633" i="3"/>
  <c r="I1633" i="3" s="1"/>
  <c r="F1643" i="3"/>
  <c r="L1642" i="3"/>
  <c r="M1642" i="3" s="1"/>
  <c r="H1642" i="3"/>
  <c r="I1642" i="3" s="1"/>
  <c r="J1642" i="3"/>
  <c r="K1642" i="3" s="1"/>
  <c r="J2043" i="3"/>
  <c r="L2043" i="3"/>
  <c r="H2043" i="3"/>
  <c r="F2044" i="3"/>
  <c r="L1590" i="3"/>
  <c r="M1590" i="3" s="1"/>
  <c r="H1590" i="3"/>
  <c r="I1590" i="3" s="1"/>
  <c r="J1590" i="3"/>
  <c r="K1590" i="3" s="1"/>
  <c r="F1651" i="3"/>
  <c r="L1650" i="3"/>
  <c r="M1650" i="3" s="1"/>
  <c r="H1650" i="3"/>
  <c r="I1650" i="3" s="1"/>
  <c r="J1650" i="3"/>
  <c r="K1650" i="3" s="1"/>
  <c r="L1698" i="3"/>
  <c r="M1698" i="3" s="1"/>
  <c r="H1698" i="3"/>
  <c r="I1698" i="3" s="1"/>
  <c r="J1698" i="3"/>
  <c r="K1698" i="3" s="1"/>
  <c r="F1942" i="3"/>
  <c r="J1941" i="3"/>
  <c r="K1941" i="3" s="1"/>
  <c r="L1941" i="3"/>
  <c r="M1941" i="3" s="1"/>
  <c r="H1941" i="3"/>
  <c r="I1941" i="3" s="1"/>
  <c r="F1972" i="3"/>
  <c r="J1971" i="3"/>
  <c r="K1971" i="3" s="1"/>
  <c r="L1971" i="3"/>
  <c r="M1971" i="3" s="1"/>
  <c r="H1971" i="3"/>
  <c r="I1971" i="3" s="1"/>
  <c r="F2142" i="3"/>
  <c r="J2141" i="3"/>
  <c r="K2141" i="3" s="1"/>
  <c r="L2141" i="3"/>
  <c r="M2141" i="3" s="1"/>
  <c r="H2141" i="3"/>
  <c r="I2141" i="3" s="1"/>
  <c r="L2146" i="3"/>
  <c r="M2146" i="3" s="1"/>
  <c r="H2146" i="3"/>
  <c r="I2146" i="3" s="1"/>
  <c r="J2146" i="3"/>
  <c r="K2146" i="3" s="1"/>
  <c r="F2150" i="3"/>
  <c r="J2149" i="3"/>
  <c r="K2149" i="3" s="1"/>
  <c r="L2149" i="3"/>
  <c r="M2149" i="3" s="1"/>
  <c r="H2149" i="3"/>
  <c r="I2149" i="3" s="1"/>
  <c r="F2170" i="3"/>
  <c r="J2169" i="3"/>
  <c r="K2169" i="3" s="1"/>
  <c r="L2169" i="3"/>
  <c r="M2169" i="3" s="1"/>
  <c r="H2169" i="3"/>
  <c r="I2169" i="3" s="1"/>
  <c r="J2269" i="3"/>
  <c r="K2269" i="3" s="1"/>
  <c r="L2269" i="3"/>
  <c r="M2269" i="3" s="1"/>
  <c r="H2269" i="3"/>
  <c r="I2269" i="3" s="1"/>
  <c r="F2286" i="3"/>
  <c r="J2285" i="3"/>
  <c r="L2285" i="3"/>
  <c r="H2285" i="3"/>
  <c r="F2324" i="3"/>
  <c r="J2323" i="3"/>
  <c r="L2323" i="3"/>
  <c r="H2323" i="3"/>
  <c r="L25" i="3"/>
  <c r="M25" i="3" s="1"/>
  <c r="H25" i="3"/>
  <c r="I25" i="3" s="1"/>
  <c r="J25" i="3"/>
  <c r="K25" i="3" s="1"/>
  <c r="F26" i="3"/>
  <c r="L173" i="3"/>
  <c r="H173" i="3"/>
  <c r="J173" i="3"/>
  <c r="J540" i="3"/>
  <c r="K540" i="3" s="1"/>
  <c r="L540" i="3"/>
  <c r="M540" i="3" s="1"/>
  <c r="H540" i="3"/>
  <c r="I540" i="3" s="1"/>
  <c r="F541" i="3"/>
  <c r="J602" i="3"/>
  <c r="K602" i="3" s="1"/>
  <c r="H602" i="3"/>
  <c r="I602" i="3" s="1"/>
  <c r="L602" i="3"/>
  <c r="M602" i="3" s="1"/>
  <c r="F603" i="3"/>
  <c r="J682" i="3"/>
  <c r="K682" i="3" s="1"/>
  <c r="H682" i="3"/>
  <c r="I682" i="3" s="1"/>
  <c r="L682" i="3"/>
  <c r="M682" i="3" s="1"/>
  <c r="F683" i="3"/>
  <c r="J1123" i="3"/>
  <c r="H1123" i="3"/>
  <c r="L1123" i="3"/>
  <c r="F1124" i="3"/>
  <c r="F1491" i="3"/>
  <c r="L1490" i="3"/>
  <c r="M1490" i="3" s="1"/>
  <c r="H1490" i="3"/>
  <c r="I1490" i="3" s="1"/>
  <c r="J1490" i="3"/>
  <c r="K1490" i="3" s="1"/>
  <c r="J1975" i="3"/>
  <c r="K1975" i="3" s="1"/>
  <c r="L1975" i="3"/>
  <c r="M1975" i="3" s="1"/>
  <c r="H1975" i="3"/>
  <c r="I1975" i="3" s="1"/>
  <c r="F1976" i="3"/>
  <c r="L2517" i="3"/>
  <c r="M2517" i="3" s="1"/>
  <c r="H2517" i="3"/>
  <c r="I2517" i="3" s="1"/>
  <c r="J2517" i="3"/>
  <c r="K2517" i="3" s="1"/>
  <c r="L2525" i="3"/>
  <c r="M2525" i="3" s="1"/>
  <c r="H2525" i="3"/>
  <c r="I2525" i="3" s="1"/>
  <c r="J2525" i="3"/>
  <c r="K2525" i="3" s="1"/>
  <c r="F2526" i="3"/>
  <c r="J386" i="3"/>
  <c r="K386" i="3" s="1"/>
  <c r="L386" i="3"/>
  <c r="M386" i="3" s="1"/>
  <c r="H386" i="3"/>
  <c r="I386" i="3" s="1"/>
  <c r="J948" i="3"/>
  <c r="K948" i="3" s="1"/>
  <c r="H948" i="3"/>
  <c r="I948" i="3" s="1"/>
  <c r="L948" i="3"/>
  <c r="M948" i="3" s="1"/>
  <c r="F1020" i="3"/>
  <c r="L1019" i="3"/>
  <c r="M1019" i="3" s="1"/>
  <c r="H1019" i="3"/>
  <c r="I1019" i="3" s="1"/>
  <c r="J1019" i="3"/>
  <c r="K1019" i="3" s="1"/>
  <c r="F1233" i="3"/>
  <c r="L1232" i="3"/>
  <c r="M1232" i="3" s="1"/>
  <c r="H1232" i="3"/>
  <c r="I1232" i="3" s="1"/>
  <c r="J1232" i="3"/>
  <c r="K1232" i="3" s="1"/>
  <c r="F1448" i="3"/>
  <c r="J1447" i="3"/>
  <c r="K1447" i="3" s="1"/>
  <c r="L1447" i="3"/>
  <c r="M1447" i="3" s="1"/>
  <c r="H1447" i="3"/>
  <c r="I1447" i="3" s="1"/>
  <c r="F1594" i="3"/>
  <c r="J1593" i="3"/>
  <c r="K1593" i="3" s="1"/>
  <c r="L1593" i="3"/>
  <c r="M1593" i="3" s="1"/>
  <c r="H1593" i="3"/>
  <c r="I1593" i="3" s="1"/>
  <c r="F1604" i="3"/>
  <c r="J1603" i="3"/>
  <c r="K1603" i="3" s="1"/>
  <c r="L1603" i="3"/>
  <c r="M1603" i="3" s="1"/>
  <c r="H1603" i="3"/>
  <c r="I1603" i="3" s="1"/>
  <c r="F2136" i="3"/>
  <c r="J2135" i="3"/>
  <c r="K2135" i="3" s="1"/>
  <c r="L2135" i="3"/>
  <c r="M2135" i="3" s="1"/>
  <c r="H2135" i="3"/>
  <c r="I2135" i="3" s="1"/>
  <c r="F2154" i="3"/>
  <c r="J2153" i="3"/>
  <c r="K2153" i="3" s="1"/>
  <c r="L2153" i="3"/>
  <c r="M2153" i="3" s="1"/>
  <c r="H2153" i="3"/>
  <c r="I2153" i="3" s="1"/>
  <c r="F2184" i="3"/>
  <c r="J2183" i="3"/>
  <c r="K2183" i="3" s="1"/>
  <c r="L2183" i="3"/>
  <c r="M2183" i="3" s="1"/>
  <c r="H2183" i="3"/>
  <c r="I2183" i="3" s="1"/>
  <c r="F2234" i="3"/>
  <c r="J2233" i="3"/>
  <c r="K2233" i="3" s="1"/>
  <c r="L2233" i="3"/>
  <c r="M2233" i="3" s="1"/>
  <c r="H2233" i="3"/>
  <c r="I2233" i="3" s="1"/>
  <c r="F2248" i="3"/>
  <c r="J2247" i="3"/>
  <c r="K2247" i="3" s="1"/>
  <c r="L2247" i="3"/>
  <c r="M2247" i="3" s="1"/>
  <c r="H2247" i="3"/>
  <c r="I2247" i="3" s="1"/>
  <c r="F2260" i="3"/>
  <c r="J2259" i="3"/>
  <c r="K2259" i="3" s="1"/>
  <c r="L2259" i="3"/>
  <c r="M2259" i="3" s="1"/>
  <c r="H2259" i="3"/>
  <c r="I2259" i="3" s="1"/>
  <c r="F2265" i="3"/>
  <c r="L2264" i="3"/>
  <c r="M2264" i="3" s="1"/>
  <c r="H2264" i="3"/>
  <c r="I2264" i="3" s="1"/>
  <c r="J2264" i="3"/>
  <c r="K2264" i="3" s="1"/>
  <c r="F2274" i="3"/>
  <c r="J2273" i="3"/>
  <c r="K2273" i="3" s="1"/>
  <c r="L2273" i="3"/>
  <c r="M2273" i="3" s="1"/>
  <c r="H2273" i="3"/>
  <c r="I2273" i="3" s="1"/>
  <c r="F2436" i="3"/>
  <c r="L2435" i="3"/>
  <c r="M2435" i="3" s="1"/>
  <c r="H2435" i="3"/>
  <c r="I2435" i="3" s="1"/>
  <c r="J2435" i="3"/>
  <c r="K2435" i="3" s="1"/>
  <c r="J2496" i="3"/>
  <c r="K2496" i="3" s="1"/>
  <c r="H2496" i="3"/>
  <c r="I2496" i="3" s="1"/>
  <c r="L2496" i="3"/>
  <c r="M2496" i="3" s="1"/>
  <c r="L2519" i="3"/>
  <c r="M2519" i="3" s="1"/>
  <c r="H2519" i="3"/>
  <c r="I2519" i="3" s="1"/>
  <c r="J2519" i="3"/>
  <c r="K2519" i="3" s="1"/>
  <c r="F2520" i="3"/>
  <c r="L2523" i="3"/>
  <c r="M2523" i="3" s="1"/>
  <c r="H2523" i="3"/>
  <c r="I2523" i="3" s="1"/>
  <c r="J2523" i="3"/>
  <c r="K2523" i="3" s="1"/>
  <c r="F2571" i="3"/>
  <c r="J2570" i="3"/>
  <c r="K2570" i="3" s="1"/>
  <c r="L2570" i="3"/>
  <c r="M2570" i="3" s="1"/>
  <c r="H2570" i="3"/>
  <c r="I2570" i="3" s="1"/>
  <c r="L41" i="3"/>
  <c r="M41" i="3" s="1"/>
  <c r="H41" i="3"/>
  <c r="I41" i="3" s="1"/>
  <c r="J41" i="3"/>
  <c r="K41" i="3" s="1"/>
  <c r="F42" i="3"/>
  <c r="F162" i="3"/>
  <c r="L161" i="3"/>
  <c r="M161" i="3" s="1"/>
  <c r="H161" i="3"/>
  <c r="I161" i="3" s="1"/>
  <c r="J161" i="3"/>
  <c r="K161" i="3" s="1"/>
  <c r="F324" i="3"/>
  <c r="L323" i="3"/>
  <c r="H323" i="3"/>
  <c r="J323" i="3"/>
  <c r="L419" i="3"/>
  <c r="M419" i="3" s="1"/>
  <c r="H419" i="3"/>
  <c r="I419" i="3" s="1"/>
  <c r="J419" i="3"/>
  <c r="K419" i="3" s="1"/>
  <c r="F420" i="3"/>
  <c r="F576" i="3"/>
  <c r="L575" i="3"/>
  <c r="M575" i="3" s="1"/>
  <c r="H575" i="3"/>
  <c r="I575" i="3" s="1"/>
  <c r="J575" i="3"/>
  <c r="K575" i="3" s="1"/>
  <c r="F1073" i="3"/>
  <c r="J1072" i="3"/>
  <c r="L1072" i="3"/>
  <c r="H1072" i="3"/>
  <c r="F1147" i="3"/>
  <c r="L1146" i="3"/>
  <c r="H1146" i="3"/>
  <c r="J1146" i="3"/>
  <c r="J1191" i="3"/>
  <c r="L1191" i="3"/>
  <c r="H1191" i="3"/>
  <c r="F1192" i="3"/>
  <c r="F1229" i="3"/>
  <c r="L1228" i="3"/>
  <c r="H1228" i="3"/>
  <c r="J1228" i="3"/>
  <c r="F1582" i="3"/>
  <c r="J1581" i="3"/>
  <c r="K1581" i="3" s="1"/>
  <c r="L1581" i="3"/>
  <c r="M1581" i="3" s="1"/>
  <c r="H1581" i="3"/>
  <c r="I1581" i="3" s="1"/>
  <c r="F1597" i="3"/>
  <c r="L1596" i="3"/>
  <c r="M1596" i="3" s="1"/>
  <c r="H1596" i="3"/>
  <c r="I1596" i="3" s="1"/>
  <c r="J1596" i="3"/>
  <c r="K1596" i="3" s="1"/>
  <c r="J1659" i="3"/>
  <c r="K1659" i="3" s="1"/>
  <c r="L1659" i="3"/>
  <c r="M1659" i="3" s="1"/>
  <c r="H1659" i="3"/>
  <c r="I1659" i="3" s="1"/>
  <c r="F1986" i="3"/>
  <c r="J1985" i="3"/>
  <c r="K1985" i="3" s="1"/>
  <c r="L1985" i="3"/>
  <c r="M1985" i="3" s="1"/>
  <c r="H1985" i="3"/>
  <c r="I1985" i="3" s="1"/>
  <c r="F2070" i="3"/>
  <c r="J2069" i="3"/>
  <c r="K2069" i="3" s="1"/>
  <c r="L2069" i="3"/>
  <c r="M2069" i="3" s="1"/>
  <c r="H2069" i="3"/>
  <c r="I2069" i="3" s="1"/>
  <c r="F2082" i="3"/>
  <c r="J2081" i="3"/>
  <c r="K2081" i="3" s="1"/>
  <c r="L2081" i="3"/>
  <c r="M2081" i="3" s="1"/>
  <c r="H2081" i="3"/>
  <c r="I2081" i="3" s="1"/>
  <c r="F2298" i="3"/>
  <c r="J2297" i="3"/>
  <c r="L2297" i="3"/>
  <c r="H2297" i="3"/>
  <c r="L2587" i="3"/>
  <c r="M2587" i="3" s="1"/>
  <c r="H2587" i="3"/>
  <c r="I2587" i="3" s="1"/>
  <c r="J2587" i="3"/>
  <c r="K2587" i="3" s="1"/>
  <c r="F2588" i="3"/>
  <c r="L183" i="3"/>
  <c r="M183" i="3" s="1"/>
  <c r="H183" i="3"/>
  <c r="I183" i="3" s="1"/>
  <c r="J183" i="3"/>
  <c r="K183" i="3" s="1"/>
  <c r="L217" i="3"/>
  <c r="H217" i="3"/>
  <c r="J217" i="3"/>
  <c r="F218" i="3"/>
  <c r="L243" i="3"/>
  <c r="M243" i="3" s="1"/>
  <c r="H243" i="3"/>
  <c r="I243" i="3" s="1"/>
  <c r="J243" i="3"/>
  <c r="K243" i="3" s="1"/>
  <c r="L273" i="3"/>
  <c r="M273" i="3" s="1"/>
  <c r="H273" i="3"/>
  <c r="I273" i="3" s="1"/>
  <c r="J273" i="3"/>
  <c r="K273" i="3" s="1"/>
  <c r="L348" i="3"/>
  <c r="M348" i="3" s="1"/>
  <c r="J348" i="3"/>
  <c r="K348" i="3" s="1"/>
  <c r="H348" i="3"/>
  <c r="I348" i="3" s="1"/>
  <c r="F349" i="3"/>
  <c r="F395" i="3"/>
  <c r="J394" i="3"/>
  <c r="K394" i="3" s="1"/>
  <c r="L394" i="3"/>
  <c r="M394" i="3" s="1"/>
  <c r="H394" i="3"/>
  <c r="I394" i="3" s="1"/>
  <c r="F1559" i="3"/>
  <c r="L1558" i="3"/>
  <c r="M1558" i="3" s="1"/>
  <c r="H1558" i="3"/>
  <c r="I1558" i="3" s="1"/>
  <c r="J1558" i="3"/>
  <c r="K1558" i="3" s="1"/>
  <c r="F1679" i="3"/>
  <c r="L1678" i="3"/>
  <c r="M1678" i="3" s="1"/>
  <c r="H1678" i="3"/>
  <c r="I1678" i="3" s="1"/>
  <c r="J1678" i="3"/>
  <c r="K1678" i="3" s="1"/>
  <c r="J1929" i="3"/>
  <c r="K1929" i="3" s="1"/>
  <c r="L1929" i="3"/>
  <c r="M1929" i="3" s="1"/>
  <c r="H1929" i="3"/>
  <c r="I1929" i="3" s="1"/>
  <c r="F1930" i="3"/>
  <c r="F2125" i="3"/>
  <c r="L2124" i="3"/>
  <c r="M2124" i="3" s="1"/>
  <c r="H2124" i="3"/>
  <c r="I2124" i="3" s="1"/>
  <c r="J2124" i="3"/>
  <c r="K2124" i="3" s="1"/>
  <c r="F2424" i="3"/>
  <c r="L2423" i="3"/>
  <c r="M2423" i="3" s="1"/>
  <c r="H2423" i="3"/>
  <c r="I2423" i="3" s="1"/>
  <c r="J2423" i="3"/>
  <c r="K2423" i="3" s="1"/>
  <c r="L2453" i="3"/>
  <c r="M2453" i="3" s="1"/>
  <c r="H2453" i="3"/>
  <c r="I2453" i="3" s="1"/>
  <c r="J2453" i="3"/>
  <c r="K2453" i="3" s="1"/>
  <c r="L3" i="3"/>
  <c r="H3" i="3"/>
  <c r="J3" i="3"/>
  <c r="F4" i="3"/>
  <c r="L15" i="3"/>
  <c r="H15" i="3"/>
  <c r="J15" i="3"/>
  <c r="F16" i="3"/>
  <c r="L155" i="3"/>
  <c r="M155" i="3" s="1"/>
  <c r="H155" i="3"/>
  <c r="I155" i="3" s="1"/>
  <c r="J155" i="3"/>
  <c r="K155" i="3" s="1"/>
  <c r="F581" i="3"/>
  <c r="J580" i="3"/>
  <c r="K580" i="3" s="1"/>
  <c r="L580" i="3"/>
  <c r="M580" i="3" s="1"/>
  <c r="H580" i="3"/>
  <c r="I580" i="3" s="1"/>
  <c r="J584" i="3"/>
  <c r="K584" i="3" s="1"/>
  <c r="L584" i="3"/>
  <c r="M584" i="3" s="1"/>
  <c r="H584" i="3"/>
  <c r="I584" i="3" s="1"/>
  <c r="F585" i="3"/>
  <c r="J588" i="3"/>
  <c r="K588" i="3" s="1"/>
  <c r="L588" i="3"/>
  <c r="M588" i="3" s="1"/>
  <c r="H588" i="3"/>
  <c r="I588" i="3" s="1"/>
  <c r="F589" i="3"/>
  <c r="F595" i="3"/>
  <c r="J594" i="3"/>
  <c r="K594" i="3" s="1"/>
  <c r="H594" i="3"/>
  <c r="I594" i="3" s="1"/>
  <c r="L594" i="3"/>
  <c r="M594" i="3" s="1"/>
  <c r="F951" i="3"/>
  <c r="J950" i="3"/>
  <c r="K950" i="3" s="1"/>
  <c r="H950" i="3"/>
  <c r="I950" i="3" s="1"/>
  <c r="L950" i="3"/>
  <c r="M950" i="3" s="1"/>
  <c r="J1201" i="3"/>
  <c r="K1201" i="3" s="1"/>
  <c r="H1201" i="3"/>
  <c r="I1201" i="3" s="1"/>
  <c r="L1201" i="3"/>
  <c r="M1201" i="3" s="1"/>
  <c r="F1202" i="3"/>
  <c r="F1445" i="3"/>
  <c r="L1444" i="3"/>
  <c r="M1444" i="3" s="1"/>
  <c r="H1444" i="3"/>
  <c r="I1444" i="3" s="1"/>
  <c r="J1444" i="3"/>
  <c r="K1444" i="3" s="1"/>
  <c r="L1566" i="3"/>
  <c r="M1566" i="3" s="1"/>
  <c r="H1566" i="3"/>
  <c r="I1566" i="3" s="1"/>
  <c r="J1566" i="3"/>
  <c r="K1566" i="3" s="1"/>
  <c r="F1567" i="3"/>
  <c r="F1631" i="3"/>
  <c r="L1630" i="3"/>
  <c r="M1630" i="3" s="1"/>
  <c r="H1630" i="3"/>
  <c r="I1630" i="3" s="1"/>
  <c r="J1630" i="3"/>
  <c r="K1630" i="3" s="1"/>
  <c r="F1742" i="3"/>
  <c r="L1741" i="3"/>
  <c r="M1741" i="3" s="1"/>
  <c r="H1741" i="3"/>
  <c r="I1741" i="3" s="1"/>
  <c r="J1741" i="3"/>
  <c r="K1741" i="3" s="1"/>
  <c r="J1867" i="3"/>
  <c r="L1867" i="3"/>
  <c r="H1867" i="3"/>
  <c r="F2504" i="3"/>
  <c r="L2503" i="3"/>
  <c r="M2503" i="3" s="1"/>
  <c r="H2503" i="3"/>
  <c r="I2503" i="3" s="1"/>
  <c r="J2503" i="3"/>
  <c r="K2503" i="3" s="1"/>
  <c r="F2578" i="3"/>
  <c r="L2577" i="3"/>
  <c r="M2577" i="3" s="1"/>
  <c r="H2577" i="3"/>
  <c r="I2577" i="3" s="1"/>
  <c r="J2577" i="3"/>
  <c r="K2577" i="3" s="1"/>
  <c r="F2596" i="3"/>
  <c r="L2595" i="3"/>
  <c r="M2595" i="3" s="1"/>
  <c r="H2595" i="3"/>
  <c r="I2595" i="3" s="1"/>
  <c r="J2595" i="3"/>
  <c r="K2595" i="3" s="1"/>
  <c r="F187" i="3"/>
  <c r="J186" i="3"/>
  <c r="K186" i="3" s="1"/>
  <c r="L186" i="3"/>
  <c r="M186" i="3" s="1"/>
  <c r="H186" i="3"/>
  <c r="I186" i="3" s="1"/>
  <c r="F197" i="3"/>
  <c r="J196" i="3"/>
  <c r="K196" i="3" s="1"/>
  <c r="L196" i="3"/>
  <c r="M196" i="3" s="1"/>
  <c r="H196" i="3"/>
  <c r="I196" i="3" s="1"/>
  <c r="L279" i="3"/>
  <c r="H279" i="3"/>
  <c r="J279" i="3"/>
  <c r="F280" i="3"/>
  <c r="F284" i="3"/>
  <c r="L283" i="3"/>
  <c r="H283" i="3"/>
  <c r="J283" i="3"/>
  <c r="F334" i="3"/>
  <c r="L333" i="3"/>
  <c r="H333" i="3"/>
  <c r="J333" i="3"/>
  <c r="F1487" i="3"/>
  <c r="L1486" i="3"/>
  <c r="M1486" i="3" s="1"/>
  <c r="H1486" i="3"/>
  <c r="I1486" i="3" s="1"/>
  <c r="J1486" i="3"/>
  <c r="K1486" i="3" s="1"/>
  <c r="F1614" i="3"/>
  <c r="J1613" i="3"/>
  <c r="K1613" i="3" s="1"/>
  <c r="L1613" i="3"/>
  <c r="M1613" i="3" s="1"/>
  <c r="H1613" i="3"/>
  <c r="I1613" i="3" s="1"/>
  <c r="J2025" i="3"/>
  <c r="K2025" i="3" s="1"/>
  <c r="L2025" i="3"/>
  <c r="M2025" i="3" s="1"/>
  <c r="H2025" i="3"/>
  <c r="I2025" i="3" s="1"/>
  <c r="F2032" i="3"/>
  <c r="J2031" i="3"/>
  <c r="K2031" i="3" s="1"/>
  <c r="L2031" i="3"/>
  <c r="M2031" i="3" s="1"/>
  <c r="H2031" i="3"/>
  <c r="I2031" i="3" s="1"/>
  <c r="F2192" i="3"/>
  <c r="J2191" i="3"/>
  <c r="K2191" i="3" s="1"/>
  <c r="L2191" i="3"/>
  <c r="M2191" i="3" s="1"/>
  <c r="H2191" i="3"/>
  <c r="I2191" i="3" s="1"/>
  <c r="L2356" i="3"/>
  <c r="M2356" i="3" s="1"/>
  <c r="H2356" i="3"/>
  <c r="I2356" i="3" s="1"/>
  <c r="J2356" i="3"/>
  <c r="K2356" i="3" s="1"/>
  <c r="F2398" i="3"/>
  <c r="L2397" i="3"/>
  <c r="M2397" i="3" s="1"/>
  <c r="H2397" i="3"/>
  <c r="I2397" i="3" s="1"/>
  <c r="J2397" i="3"/>
  <c r="K2397" i="3" s="1"/>
  <c r="F141" i="3"/>
  <c r="J140" i="3"/>
  <c r="L140" i="3"/>
  <c r="H140" i="3"/>
  <c r="L175" i="3"/>
  <c r="H175" i="3"/>
  <c r="J175" i="3"/>
  <c r="F176" i="3"/>
  <c r="F556" i="3"/>
  <c r="L555" i="3"/>
  <c r="H555" i="3"/>
  <c r="J555" i="3"/>
  <c r="L807" i="3"/>
  <c r="M807" i="3" s="1"/>
  <c r="H807" i="3"/>
  <c r="I807" i="3" s="1"/>
  <c r="J807" i="3"/>
  <c r="K807" i="3" s="1"/>
  <c r="F921" i="3"/>
  <c r="J920" i="3"/>
  <c r="K920" i="3" s="1"/>
  <c r="L920" i="3"/>
  <c r="M920" i="3" s="1"/>
  <c r="H920" i="3"/>
  <c r="I920" i="3" s="1"/>
  <c r="F1167" i="3"/>
  <c r="L1166" i="3"/>
  <c r="M1166" i="3" s="1"/>
  <c r="H1166" i="3"/>
  <c r="I1166" i="3" s="1"/>
  <c r="J1166" i="3"/>
  <c r="K1166" i="3" s="1"/>
  <c r="L1172" i="3"/>
  <c r="M1172" i="3" s="1"/>
  <c r="H1172" i="3"/>
  <c r="I1172" i="3" s="1"/>
  <c r="J1172" i="3"/>
  <c r="K1172" i="3" s="1"/>
  <c r="F1624" i="3"/>
  <c r="J1623" i="3"/>
  <c r="K1623" i="3" s="1"/>
  <c r="L1623" i="3"/>
  <c r="M1623" i="3" s="1"/>
  <c r="H1623" i="3"/>
  <c r="I1623" i="3" s="1"/>
  <c r="F1670" i="3"/>
  <c r="J1669" i="3"/>
  <c r="K1669" i="3" s="1"/>
  <c r="L1669" i="3"/>
  <c r="M1669" i="3" s="1"/>
  <c r="H1669" i="3"/>
  <c r="I1669" i="3" s="1"/>
  <c r="F1686" i="3"/>
  <c r="J1685" i="3"/>
  <c r="K1685" i="3" s="1"/>
  <c r="L1685" i="3"/>
  <c r="M1685" i="3" s="1"/>
  <c r="H1685" i="3"/>
  <c r="I1685" i="3" s="1"/>
  <c r="L1700" i="3"/>
  <c r="M1700" i="3" s="1"/>
  <c r="H1700" i="3"/>
  <c r="I1700" i="3" s="1"/>
  <c r="J1700" i="3"/>
  <c r="K1700" i="3" s="1"/>
  <c r="F1701" i="3"/>
  <c r="F1707" i="3"/>
  <c r="L1706" i="3"/>
  <c r="H1706" i="3"/>
  <c r="J1706" i="3"/>
  <c r="L1718" i="3"/>
  <c r="H1718" i="3"/>
  <c r="J1718" i="3"/>
  <c r="F1719" i="3"/>
  <c r="F1879" i="3"/>
  <c r="L1878" i="3"/>
  <c r="H1878" i="3"/>
  <c r="J1878" i="3"/>
  <c r="F1952" i="3"/>
  <c r="J1951" i="3"/>
  <c r="K1951" i="3" s="1"/>
  <c r="L1951" i="3"/>
  <c r="M1951" i="3" s="1"/>
  <c r="H1951" i="3"/>
  <c r="I1951" i="3" s="1"/>
  <c r="L1992" i="3"/>
  <c r="M1992" i="3" s="1"/>
  <c r="H1992" i="3"/>
  <c r="I1992" i="3" s="1"/>
  <c r="J1992" i="3"/>
  <c r="K1992" i="3" s="1"/>
  <c r="F1993" i="3"/>
  <c r="J2023" i="3"/>
  <c r="K2023" i="3" s="1"/>
  <c r="L2023" i="3"/>
  <c r="M2023" i="3" s="1"/>
  <c r="H2023" i="3"/>
  <c r="I2023" i="3" s="1"/>
  <c r="F2056" i="3"/>
  <c r="J2055" i="3"/>
  <c r="K2055" i="3" s="1"/>
  <c r="L2055" i="3"/>
  <c r="M2055" i="3" s="1"/>
  <c r="H2055" i="3"/>
  <c r="I2055" i="3" s="1"/>
  <c r="F2214" i="3"/>
  <c r="J2213" i="3"/>
  <c r="K2213" i="3" s="1"/>
  <c r="L2213" i="3"/>
  <c r="M2213" i="3" s="1"/>
  <c r="H2213" i="3"/>
  <c r="I2213" i="3" s="1"/>
  <c r="F2219" i="3"/>
  <c r="L2218" i="3"/>
  <c r="M2218" i="3" s="1"/>
  <c r="H2218" i="3"/>
  <c r="I2218" i="3" s="1"/>
  <c r="J2218" i="3"/>
  <c r="K2218" i="3" s="1"/>
  <c r="J2271" i="3"/>
  <c r="K2271" i="3" s="1"/>
  <c r="L2271" i="3"/>
  <c r="M2271" i="3" s="1"/>
  <c r="H2271" i="3"/>
  <c r="I2271" i="3" s="1"/>
  <c r="F2343" i="3"/>
  <c r="L2342" i="3"/>
  <c r="H2342" i="3"/>
  <c r="J2342" i="3"/>
  <c r="F2381" i="3"/>
  <c r="L2380" i="3"/>
  <c r="M2380" i="3" s="1"/>
  <c r="H2380" i="3"/>
  <c r="I2380" i="3" s="1"/>
  <c r="J2380" i="3"/>
  <c r="K2380" i="3" s="1"/>
  <c r="F2457" i="3"/>
  <c r="J2456" i="3"/>
  <c r="K2456" i="3" s="1"/>
  <c r="H2456" i="3"/>
  <c r="I2456" i="3" s="1"/>
  <c r="L2456" i="3"/>
  <c r="M2456" i="3" s="1"/>
  <c r="J2528" i="3"/>
  <c r="K2528" i="3" s="1"/>
  <c r="H2528" i="3"/>
  <c r="I2528" i="3" s="1"/>
  <c r="L2528" i="3"/>
  <c r="M2528" i="3" s="1"/>
  <c r="F2553" i="3"/>
  <c r="J2552" i="3"/>
  <c r="H2552" i="3"/>
  <c r="L2552" i="3"/>
  <c r="L61" i="3"/>
  <c r="M61" i="3" s="1"/>
  <c r="H61" i="3"/>
  <c r="I61" i="3" s="1"/>
  <c r="J61" i="3"/>
  <c r="K61" i="3" s="1"/>
  <c r="J288" i="3"/>
  <c r="L288" i="3"/>
  <c r="H288" i="3"/>
  <c r="F289" i="3"/>
  <c r="F491" i="3"/>
  <c r="H490" i="3"/>
  <c r="I490" i="3" s="1"/>
  <c r="J490" i="3"/>
  <c r="K490" i="3" s="1"/>
  <c r="L490" i="3"/>
  <c r="M490" i="3" s="1"/>
  <c r="J1155" i="3"/>
  <c r="K1155" i="3" s="1"/>
  <c r="H1155" i="3"/>
  <c r="I1155" i="3" s="1"/>
  <c r="L1155" i="3"/>
  <c r="M1155" i="3" s="1"/>
  <c r="F1156" i="3"/>
  <c r="F1276" i="3"/>
  <c r="L1275" i="3"/>
  <c r="H1275" i="3"/>
  <c r="J1275" i="3"/>
  <c r="J1871" i="3"/>
  <c r="K1871" i="3" s="1"/>
  <c r="L1871" i="3"/>
  <c r="M1871" i="3" s="1"/>
  <c r="H1871" i="3"/>
  <c r="I1871" i="3" s="1"/>
  <c r="F1872" i="3"/>
  <c r="J2205" i="3"/>
  <c r="K2205" i="3" s="1"/>
  <c r="L2205" i="3"/>
  <c r="M2205" i="3" s="1"/>
  <c r="H2205" i="3"/>
  <c r="I2205" i="3" s="1"/>
  <c r="F2206" i="3"/>
  <c r="J2209" i="3"/>
  <c r="K2209" i="3" s="1"/>
  <c r="L2209" i="3"/>
  <c r="M2209" i="3" s="1"/>
  <c r="H2209" i="3"/>
  <c r="I2209" i="3" s="1"/>
  <c r="L811" i="3"/>
  <c r="M811" i="3" s="1"/>
  <c r="H811" i="3"/>
  <c r="I811" i="3" s="1"/>
  <c r="J811" i="3"/>
  <c r="K811" i="3" s="1"/>
  <c r="F812" i="3"/>
  <c r="F1182" i="3"/>
  <c r="J1181" i="3"/>
  <c r="K1181" i="3" s="1"/>
  <c r="H1181" i="3"/>
  <c r="I1181" i="3" s="1"/>
  <c r="L1181" i="3"/>
  <c r="M1181" i="3" s="1"/>
  <c r="J2029" i="3"/>
  <c r="K2029" i="3" s="1"/>
  <c r="L2029" i="3"/>
  <c r="M2029" i="3" s="1"/>
  <c r="H2029" i="3"/>
  <c r="I2029" i="3" s="1"/>
  <c r="F2041" i="3"/>
  <c r="L2040" i="3"/>
  <c r="H2040" i="3"/>
  <c r="J2040" i="3"/>
  <c r="F2117" i="3"/>
  <c r="L2116" i="3"/>
  <c r="M2116" i="3" s="1"/>
  <c r="H2116" i="3"/>
  <c r="I2116" i="3" s="1"/>
  <c r="J2116" i="3"/>
  <c r="K2116" i="3" s="1"/>
  <c r="F2279" i="3"/>
  <c r="L2278" i="3"/>
  <c r="H2278" i="3"/>
  <c r="J2278" i="3"/>
  <c r="F2366" i="3"/>
  <c r="J2365" i="3"/>
  <c r="K2365" i="3" s="1"/>
  <c r="L2365" i="3"/>
  <c r="M2365" i="3" s="1"/>
  <c r="H2365" i="3"/>
  <c r="I2365" i="3" s="1"/>
  <c r="J262" i="3"/>
  <c r="K262" i="3" s="1"/>
  <c r="L262" i="3"/>
  <c r="M262" i="3" s="1"/>
  <c r="H262" i="3"/>
  <c r="I262" i="3" s="1"/>
  <c r="L265" i="3"/>
  <c r="M265" i="3" s="1"/>
  <c r="H265" i="3"/>
  <c r="I265" i="3" s="1"/>
  <c r="J265" i="3"/>
  <c r="K265" i="3" s="1"/>
  <c r="F266" i="3"/>
  <c r="F424" i="3"/>
  <c r="L423" i="3"/>
  <c r="M423" i="3" s="1"/>
  <c r="H423" i="3"/>
  <c r="I423" i="3" s="1"/>
  <c r="J423" i="3"/>
  <c r="K423" i="3" s="1"/>
  <c r="F1176" i="3"/>
  <c r="J1175" i="3"/>
  <c r="K1175" i="3" s="1"/>
  <c r="L1175" i="3"/>
  <c r="M1175" i="3" s="1"/>
  <c r="H1175" i="3"/>
  <c r="I1175" i="3" s="1"/>
  <c r="F1459" i="3"/>
  <c r="L1458" i="3"/>
  <c r="M1458" i="3" s="1"/>
  <c r="H1458" i="3"/>
  <c r="I1458" i="3" s="1"/>
  <c r="J1458" i="3"/>
  <c r="K1458" i="3" s="1"/>
  <c r="L1572" i="3"/>
  <c r="M1572" i="3" s="1"/>
  <c r="H1572" i="3"/>
  <c r="I1572" i="3" s="1"/>
  <c r="J1572" i="3"/>
  <c r="K1572" i="3" s="1"/>
  <c r="F1573" i="3"/>
  <c r="L1737" i="3"/>
  <c r="H1737" i="3"/>
  <c r="J1737" i="3"/>
  <c r="F1750" i="3"/>
  <c r="L1749" i="3"/>
  <c r="M1749" i="3" s="1"/>
  <c r="H1749" i="3"/>
  <c r="I1749" i="3" s="1"/>
  <c r="J1749" i="3"/>
  <c r="K1749" i="3" s="1"/>
  <c r="F1896" i="3"/>
  <c r="J1895" i="3"/>
  <c r="K1895" i="3" s="1"/>
  <c r="L1895" i="3"/>
  <c r="M1895" i="3" s="1"/>
  <c r="H1895" i="3"/>
  <c r="I1895" i="3" s="1"/>
  <c r="J1921" i="3"/>
  <c r="L1921" i="3"/>
  <c r="H1921" i="3"/>
  <c r="J2391" i="3"/>
  <c r="K2391" i="3" s="1"/>
  <c r="H2391" i="3"/>
  <c r="I2391" i="3" s="1"/>
  <c r="L2391" i="3"/>
  <c r="M2391" i="3" s="1"/>
  <c r="F2392" i="3"/>
  <c r="F33" i="3"/>
  <c r="J32" i="3"/>
  <c r="K32" i="3" s="1"/>
  <c r="L32" i="3"/>
  <c r="M32" i="3" s="1"/>
  <c r="H32" i="3"/>
  <c r="I32" i="3" s="1"/>
  <c r="L91" i="3"/>
  <c r="H91" i="3"/>
  <c r="J91" i="3"/>
  <c r="F92" i="3"/>
  <c r="F211" i="3"/>
  <c r="J210" i="3"/>
  <c r="K210" i="3" s="1"/>
  <c r="L210" i="3"/>
  <c r="M210" i="3" s="1"/>
  <c r="H210" i="3"/>
  <c r="I210" i="3" s="1"/>
  <c r="F600" i="3"/>
  <c r="L599" i="3"/>
  <c r="M599" i="3" s="1"/>
  <c r="H599" i="3"/>
  <c r="I599" i="3" s="1"/>
  <c r="J599" i="3"/>
  <c r="K599" i="3" s="1"/>
  <c r="F713" i="3"/>
  <c r="J712" i="3"/>
  <c r="K712" i="3" s="1"/>
  <c r="L712" i="3"/>
  <c r="M712" i="3" s="1"/>
  <c r="H712" i="3"/>
  <c r="I712" i="3" s="1"/>
  <c r="F979" i="3"/>
  <c r="J978" i="3"/>
  <c r="K978" i="3" s="1"/>
  <c r="H978" i="3"/>
  <c r="I978" i="3" s="1"/>
  <c r="L978" i="3"/>
  <c r="M978" i="3" s="1"/>
  <c r="F1050" i="3"/>
  <c r="L1049" i="3"/>
  <c r="M1049" i="3" s="1"/>
  <c r="H1049" i="3"/>
  <c r="I1049" i="3" s="1"/>
  <c r="J1049" i="3"/>
  <c r="K1049" i="3" s="1"/>
  <c r="J1453" i="3"/>
  <c r="K1453" i="3" s="1"/>
  <c r="L1453" i="3"/>
  <c r="M1453" i="3" s="1"/>
  <c r="H1453" i="3"/>
  <c r="I1453" i="3" s="1"/>
  <c r="L1482" i="3"/>
  <c r="M1482" i="3" s="1"/>
  <c r="H1482" i="3"/>
  <c r="I1482" i="3" s="1"/>
  <c r="J1482" i="3"/>
  <c r="K1482" i="3" s="1"/>
  <c r="F1520" i="3"/>
  <c r="J1519" i="3"/>
  <c r="L1519" i="3"/>
  <c r="H1519" i="3"/>
  <c r="F1555" i="3"/>
  <c r="L1554" i="3"/>
  <c r="M1554" i="3" s="1"/>
  <c r="H1554" i="3"/>
  <c r="I1554" i="3" s="1"/>
  <c r="J1554" i="3"/>
  <c r="K1554" i="3" s="1"/>
  <c r="F1564" i="3"/>
  <c r="J1563" i="3"/>
  <c r="K1563" i="3" s="1"/>
  <c r="L1563" i="3"/>
  <c r="M1563" i="3" s="1"/>
  <c r="H1563" i="3"/>
  <c r="I1563" i="3" s="1"/>
  <c r="F1628" i="3"/>
  <c r="J1627" i="3"/>
  <c r="K1627" i="3" s="1"/>
  <c r="L1627" i="3"/>
  <c r="M1627" i="3" s="1"/>
  <c r="H1627" i="3"/>
  <c r="I1627" i="3" s="1"/>
  <c r="L1791" i="3"/>
  <c r="M1791" i="3" s="1"/>
  <c r="H1791" i="3"/>
  <c r="I1791" i="3" s="1"/>
  <c r="J1791" i="3"/>
  <c r="K1791" i="3" s="1"/>
  <c r="F1792" i="3"/>
  <c r="F1899" i="3"/>
  <c r="L1898" i="3"/>
  <c r="M1898" i="3" s="1"/>
  <c r="H1898" i="3"/>
  <c r="I1898" i="3" s="1"/>
  <c r="J1898" i="3"/>
  <c r="K1898" i="3" s="1"/>
  <c r="F2158" i="3"/>
  <c r="J2157" i="3"/>
  <c r="K2157" i="3" s="1"/>
  <c r="L2157" i="3"/>
  <c r="M2157" i="3" s="1"/>
  <c r="H2157" i="3"/>
  <c r="I2157" i="3" s="1"/>
  <c r="F124" i="3"/>
  <c r="L123" i="3"/>
  <c r="H123" i="3"/>
  <c r="J123" i="3"/>
  <c r="F776" i="3"/>
  <c r="L775" i="3"/>
  <c r="M775" i="3" s="1"/>
  <c r="H775" i="3"/>
  <c r="I775" i="3" s="1"/>
  <c r="J775" i="3"/>
  <c r="K775" i="3" s="1"/>
  <c r="F792" i="3"/>
  <c r="L791" i="3"/>
  <c r="M791" i="3" s="1"/>
  <c r="H791" i="3"/>
  <c r="I791" i="3" s="1"/>
  <c r="J791" i="3"/>
  <c r="K791" i="3" s="1"/>
  <c r="L1067" i="3"/>
  <c r="M1067" i="3" s="1"/>
  <c r="H1067" i="3"/>
  <c r="I1067" i="3" s="1"/>
  <c r="J1067" i="3"/>
  <c r="K1067" i="3" s="1"/>
  <c r="F1076" i="3"/>
  <c r="L1075" i="3"/>
  <c r="H1075" i="3"/>
  <c r="J1075" i="3"/>
  <c r="L1761" i="3"/>
  <c r="H1761" i="3"/>
  <c r="J1761" i="3"/>
  <c r="F1762" i="3"/>
  <c r="J1817" i="3"/>
  <c r="K1817" i="3" s="1"/>
  <c r="L1817" i="3"/>
  <c r="M1817" i="3" s="1"/>
  <c r="H1817" i="3"/>
  <c r="I1817" i="3" s="1"/>
  <c r="F1818" i="3"/>
  <c r="J1983" i="3"/>
  <c r="K1983" i="3" s="1"/>
  <c r="L1983" i="3"/>
  <c r="M1983" i="3" s="1"/>
  <c r="H1983" i="3"/>
  <c r="I1983" i="3" s="1"/>
  <c r="F1990" i="3"/>
  <c r="J1989" i="3"/>
  <c r="K1989" i="3" s="1"/>
  <c r="L1989" i="3"/>
  <c r="M1989" i="3" s="1"/>
  <c r="H1989" i="3"/>
  <c r="I1989" i="3" s="1"/>
  <c r="F2011" i="3"/>
  <c r="L2010" i="3"/>
  <c r="M2010" i="3" s="1"/>
  <c r="H2010" i="3"/>
  <c r="I2010" i="3" s="1"/>
  <c r="J2010" i="3"/>
  <c r="K2010" i="3" s="1"/>
  <c r="F2019" i="3"/>
  <c r="L2018" i="3"/>
  <c r="M2018" i="3" s="1"/>
  <c r="H2018" i="3"/>
  <c r="I2018" i="3" s="1"/>
  <c r="J2018" i="3"/>
  <c r="K2018" i="3" s="1"/>
  <c r="F2037" i="3"/>
  <c r="L2036" i="3"/>
  <c r="M2036" i="3" s="1"/>
  <c r="H2036" i="3"/>
  <c r="I2036" i="3" s="1"/>
  <c r="J2036" i="3"/>
  <c r="K2036" i="3" s="1"/>
  <c r="J2347" i="3"/>
  <c r="L2347" i="3"/>
  <c r="H2347" i="3"/>
  <c r="F2348" i="3"/>
  <c r="F2374" i="3"/>
  <c r="J2373" i="3"/>
  <c r="K2373" i="3" s="1"/>
  <c r="L2373" i="3"/>
  <c r="M2373" i="3" s="1"/>
  <c r="H2373" i="3"/>
  <c r="I2373" i="3" s="1"/>
  <c r="L71" i="3"/>
  <c r="M71" i="3" s="1"/>
  <c r="H71" i="3"/>
  <c r="I71" i="3" s="1"/>
  <c r="J71" i="3"/>
  <c r="K71" i="3" s="1"/>
  <c r="L87" i="3"/>
  <c r="M87" i="3" s="1"/>
  <c r="H87" i="3"/>
  <c r="I87" i="3" s="1"/>
  <c r="J87" i="3"/>
  <c r="K87" i="3" s="1"/>
  <c r="F222" i="3"/>
  <c r="L221" i="3"/>
  <c r="H221" i="3"/>
  <c r="J221" i="3"/>
  <c r="F567" i="3"/>
  <c r="J566" i="3"/>
  <c r="K566" i="3" s="1"/>
  <c r="H566" i="3"/>
  <c r="I566" i="3" s="1"/>
  <c r="L566" i="3"/>
  <c r="M566" i="3" s="1"/>
  <c r="F729" i="3"/>
  <c r="J728" i="3"/>
  <c r="K728" i="3" s="1"/>
  <c r="L728" i="3"/>
  <c r="M728" i="3" s="1"/>
  <c r="H728" i="3"/>
  <c r="I728" i="3" s="1"/>
  <c r="L783" i="3"/>
  <c r="M783" i="3" s="1"/>
  <c r="H783" i="3"/>
  <c r="I783" i="3" s="1"/>
  <c r="J783" i="3"/>
  <c r="K783" i="3" s="1"/>
  <c r="F784" i="3"/>
  <c r="L1061" i="3"/>
  <c r="M1061" i="3" s="1"/>
  <c r="H1061" i="3"/>
  <c r="I1061" i="3" s="1"/>
  <c r="J1061" i="3"/>
  <c r="K1061" i="3" s="1"/>
  <c r="J1129" i="3"/>
  <c r="H1129" i="3"/>
  <c r="L1129" i="3"/>
  <c r="F1130" i="3"/>
  <c r="F1136" i="3"/>
  <c r="J1135" i="3"/>
  <c r="L1135" i="3"/>
  <c r="H1135" i="3"/>
  <c r="J1273" i="3"/>
  <c r="K1273" i="3" s="1"/>
  <c r="H1273" i="3"/>
  <c r="I1273" i="3" s="1"/>
  <c r="L1273" i="3"/>
  <c r="M1273" i="3" s="1"/>
  <c r="F2225" i="3"/>
  <c r="L2224" i="3"/>
  <c r="M2224" i="3" s="1"/>
  <c r="H2224" i="3"/>
  <c r="I2224" i="3" s="1"/>
  <c r="J2224" i="3"/>
  <c r="K2224" i="3" s="1"/>
  <c r="L2483" i="3"/>
  <c r="M2483" i="3" s="1"/>
  <c r="H2483" i="3"/>
  <c r="I2483" i="3" s="1"/>
  <c r="J2483" i="3"/>
  <c r="K2483" i="3" s="1"/>
  <c r="F2484" i="3"/>
  <c r="H42" i="2"/>
  <c r="J41" i="2"/>
  <c r="AV12" i="1" s="1"/>
  <c r="I41" i="2"/>
  <c r="AU12" i="1" s="1"/>
  <c r="I218" i="2"/>
  <c r="J218" i="2"/>
  <c r="H114" i="2"/>
  <c r="J113" i="2"/>
  <c r="I113" i="2"/>
  <c r="J47" i="2"/>
  <c r="I47" i="2"/>
  <c r="J34" i="2"/>
  <c r="AV260" i="1" s="1"/>
  <c r="H35" i="2"/>
  <c r="I34" i="2"/>
  <c r="AU260" i="1" s="1"/>
  <c r="I222" i="2"/>
  <c r="J222" i="2"/>
  <c r="H10" i="2"/>
  <c r="J9" i="2"/>
  <c r="I9" i="2"/>
  <c r="H84" i="2"/>
  <c r="J83" i="2"/>
  <c r="I83" i="2"/>
  <c r="J220" i="2"/>
  <c r="I220" i="2"/>
  <c r="J64" i="2"/>
  <c r="I64" i="2"/>
  <c r="H27" i="2"/>
  <c r="J26" i="2"/>
  <c r="I26" i="2"/>
  <c r="H227" i="2"/>
  <c r="I226" i="2"/>
  <c r="J226" i="2"/>
  <c r="H17" i="2"/>
  <c r="J16" i="2"/>
  <c r="I16" i="2"/>
  <c r="H68" i="2"/>
  <c r="J67" i="2"/>
  <c r="I67" i="2"/>
  <c r="J248" i="2"/>
  <c r="I248" i="2"/>
  <c r="J62" i="2"/>
  <c r="I62" i="2"/>
  <c r="J224" i="2"/>
  <c r="I224" i="2"/>
  <c r="H5" i="2"/>
  <c r="J4" i="2"/>
  <c r="I4" i="2"/>
  <c r="I246" i="2"/>
  <c r="J246" i="2"/>
  <c r="H215" i="2"/>
  <c r="I214" i="2"/>
  <c r="J214" i="2"/>
  <c r="H21" i="2"/>
  <c r="J20" i="2"/>
  <c r="I20" i="2"/>
  <c r="I90" i="2"/>
  <c r="J90" i="2"/>
  <c r="H91" i="2"/>
  <c r="J1435" i="3" l="1"/>
  <c r="K1435" i="3" s="1"/>
  <c r="L1435" i="3"/>
  <c r="M1435" i="3" s="1"/>
  <c r="H1435" i="3"/>
  <c r="I1435" i="3" s="1"/>
  <c r="I1135" i="3"/>
  <c r="AO330" i="1" s="1"/>
  <c r="AN330" i="1"/>
  <c r="F1131" i="3"/>
  <c r="L1130" i="3"/>
  <c r="M1130" i="3" s="1"/>
  <c r="H1130" i="3"/>
  <c r="I1130" i="3" s="1"/>
  <c r="J1130" i="3"/>
  <c r="K1130" i="3" s="1"/>
  <c r="K2347" i="3"/>
  <c r="AQ598" i="1" s="1"/>
  <c r="AP598" i="1"/>
  <c r="J2037" i="3"/>
  <c r="K2037" i="3" s="1"/>
  <c r="L2037" i="3"/>
  <c r="M2037" i="3" s="1"/>
  <c r="H2037" i="3"/>
  <c r="I2037" i="3" s="1"/>
  <c r="F2020" i="3"/>
  <c r="J2019" i="3"/>
  <c r="K2019" i="3" s="1"/>
  <c r="L2019" i="3"/>
  <c r="M2019" i="3" s="1"/>
  <c r="H2019" i="3"/>
  <c r="I2019" i="3" s="1"/>
  <c r="F2012" i="3"/>
  <c r="J2011" i="3"/>
  <c r="K2011" i="3" s="1"/>
  <c r="L2011" i="3"/>
  <c r="M2011" i="3" s="1"/>
  <c r="H2011" i="3"/>
  <c r="I2011" i="3" s="1"/>
  <c r="L1990" i="3"/>
  <c r="M1990" i="3" s="1"/>
  <c r="H1990" i="3"/>
  <c r="I1990" i="3" s="1"/>
  <c r="J1990" i="3"/>
  <c r="K1990" i="3" s="1"/>
  <c r="F1819" i="3"/>
  <c r="L1818" i="3"/>
  <c r="M1818" i="3" s="1"/>
  <c r="H1818" i="3"/>
  <c r="I1818" i="3" s="1"/>
  <c r="J1818" i="3"/>
  <c r="K1818" i="3" s="1"/>
  <c r="F1763" i="3"/>
  <c r="J1762" i="3"/>
  <c r="K1762" i="3" s="1"/>
  <c r="H1762" i="3"/>
  <c r="I1762" i="3" s="1"/>
  <c r="L1762" i="3"/>
  <c r="M1762" i="3" s="1"/>
  <c r="K1075" i="3"/>
  <c r="AQ314" i="1" s="1"/>
  <c r="AP314" i="1"/>
  <c r="I123" i="3"/>
  <c r="AO63" i="1" s="1"/>
  <c r="AN63" i="1"/>
  <c r="AO381" i="1"/>
  <c r="AN381" i="1"/>
  <c r="K91" i="3"/>
  <c r="AP39" i="1"/>
  <c r="AP38" i="1"/>
  <c r="K2040" i="3"/>
  <c r="AQ514" i="1" s="1"/>
  <c r="AP514" i="1"/>
  <c r="M1878" i="3"/>
  <c r="AS493" i="1" s="1"/>
  <c r="AR493" i="1"/>
  <c r="I3" i="3"/>
  <c r="AO15" i="1" s="1"/>
  <c r="AN15" i="1"/>
  <c r="AV246" i="1"/>
  <c r="AV278" i="1"/>
  <c r="AU493" i="1"/>
  <c r="AU648" i="1"/>
  <c r="AU489" i="1"/>
  <c r="AU425" i="1"/>
  <c r="AU185" i="1"/>
  <c r="AU423" i="1"/>
  <c r="AU182" i="1"/>
  <c r="I1129" i="3"/>
  <c r="AO329" i="1" s="1"/>
  <c r="AN329" i="1"/>
  <c r="F730" i="3"/>
  <c r="L729" i="3"/>
  <c r="M729" i="3" s="1"/>
  <c r="H729" i="3"/>
  <c r="I729" i="3" s="1"/>
  <c r="J729" i="3"/>
  <c r="K729" i="3" s="1"/>
  <c r="F568" i="3"/>
  <c r="L567" i="3"/>
  <c r="M567" i="3" s="1"/>
  <c r="H567" i="3"/>
  <c r="I567" i="3" s="1"/>
  <c r="J567" i="3"/>
  <c r="K567" i="3" s="1"/>
  <c r="F223" i="3"/>
  <c r="J222" i="3"/>
  <c r="L222" i="3"/>
  <c r="H222" i="3"/>
  <c r="I2347" i="3"/>
  <c r="AO598" i="1" s="1"/>
  <c r="AN598" i="1"/>
  <c r="F793" i="3"/>
  <c r="J792" i="3"/>
  <c r="K792" i="3" s="1"/>
  <c r="L792" i="3"/>
  <c r="M792" i="3" s="1"/>
  <c r="H792" i="3"/>
  <c r="I792" i="3" s="1"/>
  <c r="F125" i="3"/>
  <c r="J124" i="3"/>
  <c r="L124" i="3"/>
  <c r="H124" i="3"/>
  <c r="M1519" i="3"/>
  <c r="AR421" i="1"/>
  <c r="AR422" i="1"/>
  <c r="F1051" i="3"/>
  <c r="J1050" i="3"/>
  <c r="K1050" i="3" s="1"/>
  <c r="H1050" i="3"/>
  <c r="I1050" i="3" s="1"/>
  <c r="L1050" i="3"/>
  <c r="M1050" i="3" s="1"/>
  <c r="M91" i="3"/>
  <c r="AR38" i="1"/>
  <c r="AR39" i="1"/>
  <c r="M2278" i="3"/>
  <c r="AS540" i="1" s="1"/>
  <c r="AR540" i="1"/>
  <c r="M2040" i="3"/>
  <c r="AS514" i="1" s="1"/>
  <c r="AR514" i="1"/>
  <c r="F2207" i="3"/>
  <c r="L2206" i="3"/>
  <c r="M2206" i="3" s="1"/>
  <c r="H2206" i="3"/>
  <c r="I2206" i="3" s="1"/>
  <c r="J2206" i="3"/>
  <c r="K2206" i="3" s="1"/>
  <c r="F1873" i="3"/>
  <c r="L1872" i="3"/>
  <c r="M1872" i="3" s="1"/>
  <c r="H1872" i="3"/>
  <c r="I1872" i="3" s="1"/>
  <c r="J1872" i="3"/>
  <c r="K1872" i="3" s="1"/>
  <c r="K1275" i="3"/>
  <c r="AQ378" i="1" s="1"/>
  <c r="AP378" i="1"/>
  <c r="F1157" i="3"/>
  <c r="L1156" i="3"/>
  <c r="M1156" i="3" s="1"/>
  <c r="H1156" i="3"/>
  <c r="I1156" i="3" s="1"/>
  <c r="J1156" i="3"/>
  <c r="K1156" i="3" s="1"/>
  <c r="M2342" i="3"/>
  <c r="AS593" i="1" s="1"/>
  <c r="AR593" i="1"/>
  <c r="K1878" i="3"/>
  <c r="AQ493" i="1" s="1"/>
  <c r="AP493" i="1"/>
  <c r="F1720" i="3"/>
  <c r="J1719" i="3"/>
  <c r="L1719" i="3"/>
  <c r="H1719" i="3"/>
  <c r="K1706" i="3"/>
  <c r="AQ440" i="1" s="1"/>
  <c r="AP440" i="1"/>
  <c r="F1702" i="3"/>
  <c r="J1701" i="3"/>
  <c r="K1701" i="3" s="1"/>
  <c r="L1701" i="3"/>
  <c r="M1701" i="3" s="1"/>
  <c r="H1701" i="3"/>
  <c r="I1701" i="3" s="1"/>
  <c r="I175" i="3"/>
  <c r="AN100" i="1"/>
  <c r="AN99" i="1"/>
  <c r="K333" i="3"/>
  <c r="AQ199" i="1" s="1"/>
  <c r="AP199" i="1"/>
  <c r="K1867" i="3"/>
  <c r="AQ490" i="1" s="1"/>
  <c r="AP490" i="1"/>
  <c r="F1743" i="3"/>
  <c r="J1742" i="3"/>
  <c r="K1742" i="3" s="1"/>
  <c r="L1742" i="3"/>
  <c r="M1742" i="3" s="1"/>
  <c r="H1742" i="3"/>
  <c r="I1742" i="3" s="1"/>
  <c r="J1631" i="3"/>
  <c r="K1631" i="3" s="1"/>
  <c r="L1631" i="3"/>
  <c r="M1631" i="3" s="1"/>
  <c r="H1631" i="3"/>
  <c r="I1631" i="3" s="1"/>
  <c r="J1445" i="3"/>
  <c r="K1445" i="3" s="1"/>
  <c r="L1445" i="3"/>
  <c r="M1445" i="3" s="1"/>
  <c r="H1445" i="3"/>
  <c r="I1445" i="3" s="1"/>
  <c r="F952" i="3"/>
  <c r="L951" i="3"/>
  <c r="M951" i="3" s="1"/>
  <c r="H951" i="3"/>
  <c r="I951" i="3" s="1"/>
  <c r="J951" i="3"/>
  <c r="K951" i="3" s="1"/>
  <c r="F596" i="3"/>
  <c r="L595" i="3"/>
  <c r="M595" i="3" s="1"/>
  <c r="H595" i="3"/>
  <c r="I595" i="3" s="1"/>
  <c r="J595" i="3"/>
  <c r="K595" i="3" s="1"/>
  <c r="L581" i="3"/>
  <c r="M581" i="3" s="1"/>
  <c r="H581" i="3"/>
  <c r="I581" i="3" s="1"/>
  <c r="J581" i="3"/>
  <c r="K581" i="3" s="1"/>
  <c r="F17" i="3"/>
  <c r="J16" i="3"/>
  <c r="L16" i="3"/>
  <c r="H16" i="3"/>
  <c r="F5" i="3"/>
  <c r="J4" i="3"/>
  <c r="L4" i="3"/>
  <c r="H4" i="3"/>
  <c r="F2425" i="3"/>
  <c r="J2424" i="3"/>
  <c r="K2424" i="3" s="1"/>
  <c r="H2424" i="3"/>
  <c r="I2424" i="3" s="1"/>
  <c r="L2424" i="3"/>
  <c r="M2424" i="3" s="1"/>
  <c r="F2126" i="3"/>
  <c r="J2125" i="3"/>
  <c r="K2125" i="3" s="1"/>
  <c r="L2125" i="3"/>
  <c r="M2125" i="3" s="1"/>
  <c r="H2125" i="3"/>
  <c r="I2125" i="3" s="1"/>
  <c r="F1680" i="3"/>
  <c r="J1679" i="3"/>
  <c r="K1679" i="3" s="1"/>
  <c r="L1679" i="3"/>
  <c r="M1679" i="3" s="1"/>
  <c r="H1679" i="3"/>
  <c r="I1679" i="3" s="1"/>
  <c r="F1560" i="3"/>
  <c r="J1559" i="3"/>
  <c r="L1559" i="3"/>
  <c r="H1559" i="3"/>
  <c r="L395" i="3"/>
  <c r="H395" i="3"/>
  <c r="J395" i="3"/>
  <c r="K217" i="3"/>
  <c r="AQ128" i="1" s="1"/>
  <c r="AP128" i="1"/>
  <c r="K2297" i="3"/>
  <c r="AQ557" i="1" s="1"/>
  <c r="AP557" i="1"/>
  <c r="F1598" i="3"/>
  <c r="J1597" i="3"/>
  <c r="K1597" i="3" s="1"/>
  <c r="L1597" i="3"/>
  <c r="M1597" i="3" s="1"/>
  <c r="H1597" i="3"/>
  <c r="I1597" i="3" s="1"/>
  <c r="L1582" i="3"/>
  <c r="M1582" i="3" s="1"/>
  <c r="H1582" i="3"/>
  <c r="I1582" i="3" s="1"/>
  <c r="J1582" i="3"/>
  <c r="K1582" i="3" s="1"/>
  <c r="F1583" i="3"/>
  <c r="F1230" i="3"/>
  <c r="J1229" i="3"/>
  <c r="K1229" i="3" s="1"/>
  <c r="H1229" i="3"/>
  <c r="I1229" i="3" s="1"/>
  <c r="L1229" i="3"/>
  <c r="M1229" i="3" s="1"/>
  <c r="K1191" i="3"/>
  <c r="AQ346" i="1" s="1"/>
  <c r="AP346" i="1"/>
  <c r="J1147" i="3"/>
  <c r="H1147" i="3"/>
  <c r="L1147" i="3"/>
  <c r="F1148" i="3"/>
  <c r="L1073" i="3"/>
  <c r="M1073" i="3" s="1"/>
  <c r="H1073" i="3"/>
  <c r="I1073" i="3" s="1"/>
  <c r="J1073" i="3"/>
  <c r="K1073" i="3" s="1"/>
  <c r="J576" i="3"/>
  <c r="K576" i="3" s="1"/>
  <c r="L576" i="3"/>
  <c r="M576" i="3" s="1"/>
  <c r="H576" i="3"/>
  <c r="I576" i="3" s="1"/>
  <c r="F577" i="3"/>
  <c r="F325" i="3"/>
  <c r="J324" i="3"/>
  <c r="K324" i="3" s="1"/>
  <c r="L324" i="3"/>
  <c r="M324" i="3" s="1"/>
  <c r="H324" i="3"/>
  <c r="I324" i="3" s="1"/>
  <c r="F163" i="3"/>
  <c r="J162" i="3"/>
  <c r="K162" i="3" s="1"/>
  <c r="L162" i="3"/>
  <c r="M162" i="3" s="1"/>
  <c r="H162" i="3"/>
  <c r="I162" i="3" s="1"/>
  <c r="F2572" i="3"/>
  <c r="L2571" i="3"/>
  <c r="M2571" i="3" s="1"/>
  <c r="H2571" i="3"/>
  <c r="I2571" i="3" s="1"/>
  <c r="J2571" i="3"/>
  <c r="K2571" i="3" s="1"/>
  <c r="F2521" i="3"/>
  <c r="J2520" i="3"/>
  <c r="K2520" i="3" s="1"/>
  <c r="H2520" i="3"/>
  <c r="I2520" i="3" s="1"/>
  <c r="L2520" i="3"/>
  <c r="M2520" i="3" s="1"/>
  <c r="J2526" i="3"/>
  <c r="K2526" i="3" s="1"/>
  <c r="L2526" i="3"/>
  <c r="M2526" i="3" s="1"/>
  <c r="H2526" i="3"/>
  <c r="I2526" i="3" s="1"/>
  <c r="M1123" i="3"/>
  <c r="AS326" i="1" s="1"/>
  <c r="AR326" i="1"/>
  <c r="I173" i="3"/>
  <c r="AO98" i="1" s="1"/>
  <c r="AN98" i="1"/>
  <c r="K2323" i="3"/>
  <c r="AQ583" i="1" s="1"/>
  <c r="AP583" i="1"/>
  <c r="K2285" i="3"/>
  <c r="AQ546" i="1" s="1"/>
  <c r="AP546" i="1"/>
  <c r="L2170" i="3"/>
  <c r="M2170" i="3" s="1"/>
  <c r="H2170" i="3"/>
  <c r="I2170" i="3" s="1"/>
  <c r="J2170" i="3"/>
  <c r="K2170" i="3" s="1"/>
  <c r="F2171" i="3"/>
  <c r="L2150" i="3"/>
  <c r="M2150" i="3" s="1"/>
  <c r="H2150" i="3"/>
  <c r="I2150" i="3" s="1"/>
  <c r="J2150" i="3"/>
  <c r="K2150" i="3" s="1"/>
  <c r="M2043" i="3"/>
  <c r="AS517" i="1" s="1"/>
  <c r="AR517" i="1"/>
  <c r="M399" i="3"/>
  <c r="AR228" i="1"/>
  <c r="AR227" i="1"/>
  <c r="L231" i="3"/>
  <c r="M231" i="3" s="1"/>
  <c r="H231" i="3"/>
  <c r="I231" i="3" s="1"/>
  <c r="J231" i="3"/>
  <c r="K231" i="3" s="1"/>
  <c r="F232" i="3"/>
  <c r="F83" i="3"/>
  <c r="J82" i="3"/>
  <c r="K82" i="3" s="1"/>
  <c r="L82" i="3"/>
  <c r="M82" i="3" s="1"/>
  <c r="H82" i="3"/>
  <c r="I82" i="3" s="1"/>
  <c r="K2465" i="3"/>
  <c r="AQ620" i="1" s="1"/>
  <c r="AP620" i="1"/>
  <c r="I2064" i="3"/>
  <c r="AO521" i="1" s="1"/>
  <c r="AN521" i="1"/>
  <c r="K1729" i="3"/>
  <c r="AQ459" i="1" s="1"/>
  <c r="AP459" i="1"/>
  <c r="L1696" i="3"/>
  <c r="H1696" i="3"/>
  <c r="J1696" i="3"/>
  <c r="L1664" i="3"/>
  <c r="M1664" i="3" s="1"/>
  <c r="H1664" i="3"/>
  <c r="I1664" i="3" s="1"/>
  <c r="J1664" i="3"/>
  <c r="K1664" i="3" s="1"/>
  <c r="F1665" i="3"/>
  <c r="J1221" i="3"/>
  <c r="H1221" i="3"/>
  <c r="L1221" i="3"/>
  <c r="F1222" i="3"/>
  <c r="F414" i="3"/>
  <c r="L413" i="3"/>
  <c r="M413" i="3" s="1"/>
  <c r="H413" i="3"/>
  <c r="I413" i="3" s="1"/>
  <c r="J413" i="3"/>
  <c r="K413" i="3" s="1"/>
  <c r="J402" i="3"/>
  <c r="K402" i="3" s="1"/>
  <c r="L402" i="3"/>
  <c r="M402" i="3" s="1"/>
  <c r="H402" i="3"/>
  <c r="I402" i="3" s="1"/>
  <c r="F403" i="3"/>
  <c r="F10" i="3"/>
  <c r="L9" i="3"/>
  <c r="H9" i="3"/>
  <c r="J9" i="3"/>
  <c r="AV248" i="1"/>
  <c r="AV282" i="1"/>
  <c r="F2226" i="3"/>
  <c r="J2225" i="3"/>
  <c r="K2225" i="3" s="1"/>
  <c r="L2225" i="3"/>
  <c r="M2225" i="3" s="1"/>
  <c r="H2225" i="3"/>
  <c r="I2225" i="3" s="1"/>
  <c r="F2375" i="3"/>
  <c r="L2374" i="3"/>
  <c r="M2374" i="3" s="1"/>
  <c r="H2374" i="3"/>
  <c r="I2374" i="3" s="1"/>
  <c r="J2374" i="3"/>
  <c r="K2374" i="3" s="1"/>
  <c r="F2393" i="3"/>
  <c r="J2392" i="3"/>
  <c r="K2392" i="3" s="1"/>
  <c r="H2392" i="3"/>
  <c r="I2392" i="3" s="1"/>
  <c r="L2392" i="3"/>
  <c r="M2392" i="3" s="1"/>
  <c r="I1737" i="3"/>
  <c r="AO467" i="1" s="1"/>
  <c r="AN467" i="1"/>
  <c r="M1706" i="3"/>
  <c r="AS440" i="1" s="1"/>
  <c r="AR440" i="1"/>
  <c r="F922" i="3"/>
  <c r="L921" i="3"/>
  <c r="M921" i="3" s="1"/>
  <c r="H921" i="3"/>
  <c r="I921" i="3" s="1"/>
  <c r="J921" i="3"/>
  <c r="K921" i="3" s="1"/>
  <c r="I279" i="3"/>
  <c r="AO182" i="1" s="1"/>
  <c r="AN182" i="1"/>
  <c r="I15" i="3"/>
  <c r="AO11" i="1" s="1"/>
  <c r="AN11" i="1"/>
  <c r="AU171" i="1"/>
  <c r="AU215" i="1"/>
  <c r="AU267" i="1"/>
  <c r="AU395" i="1"/>
  <c r="AU523" i="1"/>
  <c r="AU655" i="1"/>
  <c r="AU512" i="1"/>
  <c r="AU85" i="1"/>
  <c r="AU93" i="1"/>
  <c r="AU525" i="1"/>
  <c r="AU529" i="1"/>
  <c r="AU537" i="1"/>
  <c r="AU106" i="1"/>
  <c r="AU162" i="1"/>
  <c r="AU618" i="1"/>
  <c r="AU432" i="1"/>
  <c r="AU616" i="1"/>
  <c r="AU434" i="1"/>
  <c r="AU462" i="1"/>
  <c r="AU482" i="1"/>
  <c r="AU187" i="1"/>
  <c r="AU263" i="1"/>
  <c r="AU355" i="1"/>
  <c r="AU96" i="1"/>
  <c r="AU168" i="1"/>
  <c r="AU312" i="1"/>
  <c r="AU464" i="1"/>
  <c r="AU62" i="1"/>
  <c r="AU342" i="1"/>
  <c r="AU414" i="1"/>
  <c r="AU418" i="1"/>
  <c r="AU474" i="1"/>
  <c r="AU506" i="1"/>
  <c r="AU610" i="1"/>
  <c r="AU614" i="1"/>
  <c r="AU76" i="1"/>
  <c r="AU428" i="1"/>
  <c r="AU325" i="1"/>
  <c r="AU345" i="1"/>
  <c r="AU466" i="1"/>
  <c r="AU510" i="1"/>
  <c r="AU88" i="1"/>
  <c r="AU209" i="1"/>
  <c r="AU265" i="1"/>
  <c r="AU377" i="1"/>
  <c r="AU397" i="1"/>
  <c r="AU430" i="1"/>
  <c r="AU478" i="1"/>
  <c r="AU211" i="1"/>
  <c r="AU323" i="1"/>
  <c r="AU375" i="1"/>
  <c r="AU499" i="1"/>
  <c r="AU607" i="1"/>
  <c r="AU104" i="1"/>
  <c r="AU108" i="1"/>
  <c r="AU420" i="1"/>
  <c r="AU476" i="1"/>
  <c r="AU480" i="1"/>
  <c r="AU612" i="1"/>
  <c r="AU145" i="1"/>
  <c r="AU181" i="1"/>
  <c r="AU213" i="1"/>
  <c r="AU597" i="1"/>
  <c r="AU601" i="1"/>
  <c r="AU142" i="1"/>
  <c r="AU310" i="1"/>
  <c r="AU115" i="1"/>
  <c r="AU131" i="1"/>
  <c r="AU447" i="1"/>
  <c r="AU320" i="1"/>
  <c r="AU101" i="1"/>
  <c r="AU109" i="1"/>
  <c r="AU113" i="1"/>
  <c r="AU133" i="1"/>
  <c r="AU426" i="1"/>
  <c r="AU450" i="1"/>
  <c r="AU454" i="1"/>
  <c r="AU496" i="1"/>
  <c r="AU321" i="1"/>
  <c r="AU449" i="1"/>
  <c r="AU662" i="1"/>
  <c r="AU111" i="1"/>
  <c r="AU319" i="1"/>
  <c r="AU439" i="1"/>
  <c r="AU483" i="1"/>
  <c r="AU487" i="1"/>
  <c r="AU132" i="1"/>
  <c r="AU184" i="1"/>
  <c r="AU456" i="1"/>
  <c r="AU460" i="1"/>
  <c r="AU660" i="1"/>
  <c r="AU485" i="1"/>
  <c r="AU653" i="1"/>
  <c r="AU661" i="1"/>
  <c r="AU112" i="1"/>
  <c r="AU484" i="1"/>
  <c r="AU652" i="1"/>
  <c r="AU313" i="1"/>
  <c r="AU437" i="1"/>
  <c r="AU633" i="1"/>
  <c r="AU114" i="1"/>
  <c r="AU134" i="1"/>
  <c r="AU438" i="1"/>
  <c r="AU219" i="1"/>
  <c r="AU451" i="1"/>
  <c r="AU455" i="1"/>
  <c r="AU459" i="1"/>
  <c r="AU507" i="1"/>
  <c r="AU663" i="1"/>
  <c r="AU424" i="1"/>
  <c r="AU441" i="1"/>
  <c r="AU457" i="1"/>
  <c r="AU110" i="1"/>
  <c r="AU458" i="1"/>
  <c r="AU127" i="1"/>
  <c r="AU635" i="1"/>
  <c r="AU659" i="1"/>
  <c r="AU440" i="1"/>
  <c r="AU444" i="1"/>
  <c r="AU448" i="1"/>
  <c r="AU508" i="1"/>
  <c r="AU65" i="1"/>
  <c r="AU81" i="1"/>
  <c r="AU205" i="1"/>
  <c r="AU90" i="1"/>
  <c r="AU330" i="1"/>
  <c r="AU486" i="1"/>
  <c r="AU658" i="1"/>
  <c r="K1135" i="3"/>
  <c r="AQ330" i="1" s="1"/>
  <c r="AP330" i="1"/>
  <c r="I1761" i="3"/>
  <c r="AO483" i="1" s="1"/>
  <c r="AN483" i="1"/>
  <c r="M1075" i="3"/>
  <c r="AS314" i="1" s="1"/>
  <c r="AR314" i="1"/>
  <c r="F777" i="3"/>
  <c r="J776" i="3"/>
  <c r="K776" i="3" s="1"/>
  <c r="L776" i="3"/>
  <c r="M776" i="3" s="1"/>
  <c r="H776" i="3"/>
  <c r="I776" i="3" s="1"/>
  <c r="F980" i="3"/>
  <c r="L979" i="3"/>
  <c r="M979" i="3" s="1"/>
  <c r="H979" i="3"/>
  <c r="I979" i="3" s="1"/>
  <c r="J979" i="3"/>
  <c r="K979" i="3" s="1"/>
  <c r="F714" i="3"/>
  <c r="L713" i="3"/>
  <c r="M713" i="3" s="1"/>
  <c r="H713" i="3"/>
  <c r="I713" i="3" s="1"/>
  <c r="J713" i="3"/>
  <c r="K713" i="3" s="1"/>
  <c r="J600" i="3"/>
  <c r="K600" i="3" s="1"/>
  <c r="L600" i="3"/>
  <c r="M600" i="3" s="1"/>
  <c r="H600" i="3"/>
  <c r="I600" i="3" s="1"/>
  <c r="L211" i="3"/>
  <c r="H211" i="3"/>
  <c r="J211" i="3"/>
  <c r="F212" i="3"/>
  <c r="F34" i="3"/>
  <c r="L33" i="3"/>
  <c r="M33" i="3" s="1"/>
  <c r="H33" i="3"/>
  <c r="I33" i="3" s="1"/>
  <c r="J33" i="3"/>
  <c r="K33" i="3" s="1"/>
  <c r="K1921" i="3"/>
  <c r="AQ497" i="1" s="1"/>
  <c r="AP497" i="1"/>
  <c r="L1896" i="3"/>
  <c r="M1896" i="3" s="1"/>
  <c r="H1896" i="3"/>
  <c r="I1896" i="3" s="1"/>
  <c r="J1896" i="3"/>
  <c r="K1896" i="3" s="1"/>
  <c r="F1751" i="3"/>
  <c r="J1750" i="3"/>
  <c r="K1750" i="3" s="1"/>
  <c r="L1750" i="3"/>
  <c r="M1750" i="3" s="1"/>
  <c r="H1750" i="3"/>
  <c r="I1750" i="3" s="1"/>
  <c r="J1573" i="3"/>
  <c r="K1573" i="3" s="1"/>
  <c r="L1573" i="3"/>
  <c r="M1573" i="3" s="1"/>
  <c r="H1573" i="3"/>
  <c r="I1573" i="3" s="1"/>
  <c r="J266" i="3"/>
  <c r="K266" i="3" s="1"/>
  <c r="L266" i="3"/>
  <c r="M266" i="3" s="1"/>
  <c r="H266" i="3"/>
  <c r="I266" i="3" s="1"/>
  <c r="F1183" i="3"/>
  <c r="L1182" i="3"/>
  <c r="M1182" i="3" s="1"/>
  <c r="H1182" i="3"/>
  <c r="I1182" i="3" s="1"/>
  <c r="J1182" i="3"/>
  <c r="K1182" i="3" s="1"/>
  <c r="AP384" i="1"/>
  <c r="AP383" i="1"/>
  <c r="F290" i="3"/>
  <c r="L289" i="3"/>
  <c r="H289" i="3"/>
  <c r="J289" i="3"/>
  <c r="I2552" i="3"/>
  <c r="AO656" i="1" s="1"/>
  <c r="AN656" i="1"/>
  <c r="J2219" i="3"/>
  <c r="K2219" i="3" s="1"/>
  <c r="L2219" i="3"/>
  <c r="M2219" i="3" s="1"/>
  <c r="H2219" i="3"/>
  <c r="I2219" i="3" s="1"/>
  <c r="F2220" i="3"/>
  <c r="F2215" i="3"/>
  <c r="L2214" i="3"/>
  <c r="M2214" i="3" s="1"/>
  <c r="H2214" i="3"/>
  <c r="I2214" i="3" s="1"/>
  <c r="J2214" i="3"/>
  <c r="K2214" i="3" s="1"/>
  <c r="F2057" i="3"/>
  <c r="L2056" i="3"/>
  <c r="M2056" i="3" s="1"/>
  <c r="H2056" i="3"/>
  <c r="I2056" i="3" s="1"/>
  <c r="J2056" i="3"/>
  <c r="K2056" i="3" s="1"/>
  <c r="F1994" i="3"/>
  <c r="J1993" i="3"/>
  <c r="K1993" i="3" s="1"/>
  <c r="L1993" i="3"/>
  <c r="M1993" i="3" s="1"/>
  <c r="H1993" i="3"/>
  <c r="I1993" i="3" s="1"/>
  <c r="M555" i="3"/>
  <c r="AS252" i="1" s="1"/>
  <c r="AR252" i="1"/>
  <c r="K140" i="3"/>
  <c r="AQ77" i="1" s="1"/>
  <c r="AP77" i="1"/>
  <c r="F2193" i="3"/>
  <c r="L2192" i="3"/>
  <c r="M2192" i="3" s="1"/>
  <c r="H2192" i="3"/>
  <c r="I2192" i="3" s="1"/>
  <c r="J2192" i="3"/>
  <c r="K2192" i="3" s="1"/>
  <c r="F2033" i="3"/>
  <c r="L2032" i="3"/>
  <c r="M2032" i="3" s="1"/>
  <c r="H2032" i="3"/>
  <c r="I2032" i="3" s="1"/>
  <c r="J2032" i="3"/>
  <c r="K2032" i="3" s="1"/>
  <c r="K283" i="3"/>
  <c r="AQ184" i="1" s="1"/>
  <c r="AP184" i="1"/>
  <c r="F281" i="3"/>
  <c r="J280" i="3"/>
  <c r="L280" i="3"/>
  <c r="H280" i="3"/>
  <c r="AU278" i="1"/>
  <c r="AU246" i="1"/>
  <c r="AV182" i="1"/>
  <c r="AV648" i="1"/>
  <c r="AV185" i="1"/>
  <c r="AV493" i="1"/>
  <c r="AV489" i="1"/>
  <c r="AV423" i="1"/>
  <c r="AV425" i="1"/>
  <c r="AV211" i="1"/>
  <c r="AV263" i="1"/>
  <c r="AV355" i="1"/>
  <c r="AV104" i="1"/>
  <c r="AV108" i="1"/>
  <c r="AV420" i="1"/>
  <c r="AV476" i="1"/>
  <c r="AV480" i="1"/>
  <c r="AV142" i="1"/>
  <c r="AV310" i="1"/>
  <c r="AV478" i="1"/>
  <c r="AV482" i="1"/>
  <c r="AV506" i="1"/>
  <c r="AV510" i="1"/>
  <c r="AV610" i="1"/>
  <c r="AV614" i="1"/>
  <c r="AV312" i="1"/>
  <c r="AV597" i="1"/>
  <c r="AV342" i="1"/>
  <c r="AV414" i="1"/>
  <c r="AV474" i="1"/>
  <c r="AV430" i="1"/>
  <c r="AV171" i="1"/>
  <c r="AV616" i="1"/>
  <c r="AV145" i="1"/>
  <c r="AV106" i="1"/>
  <c r="AV162" i="1"/>
  <c r="AV181" i="1"/>
  <c r="AV213" i="1"/>
  <c r="AV601" i="1"/>
  <c r="AV62" i="1"/>
  <c r="AV418" i="1"/>
  <c r="AV434" i="1"/>
  <c r="AV466" i="1"/>
  <c r="AV187" i="1"/>
  <c r="AV323" i="1"/>
  <c r="AV375" i="1"/>
  <c r="AV499" i="1"/>
  <c r="AV607" i="1"/>
  <c r="AV96" i="1"/>
  <c r="AV168" i="1"/>
  <c r="AV464" i="1"/>
  <c r="AV612" i="1"/>
  <c r="AV618" i="1"/>
  <c r="AV215" i="1"/>
  <c r="AV267" i="1"/>
  <c r="AV395" i="1"/>
  <c r="AV523" i="1"/>
  <c r="AV655" i="1"/>
  <c r="AV76" i="1"/>
  <c r="AV88" i="1"/>
  <c r="AV428" i="1"/>
  <c r="AV432" i="1"/>
  <c r="AV512" i="1"/>
  <c r="AV85" i="1"/>
  <c r="AV93" i="1"/>
  <c r="AV209" i="1"/>
  <c r="AV265" i="1"/>
  <c r="AV325" i="1"/>
  <c r="AV345" i="1"/>
  <c r="AV377" i="1"/>
  <c r="AV397" i="1"/>
  <c r="AV525" i="1"/>
  <c r="AV529" i="1"/>
  <c r="AV537" i="1"/>
  <c r="AV462" i="1"/>
  <c r="AV319" i="1"/>
  <c r="AV439" i="1"/>
  <c r="AV483" i="1"/>
  <c r="AV487" i="1"/>
  <c r="AV440" i="1"/>
  <c r="AV444" i="1"/>
  <c r="AV448" i="1"/>
  <c r="AV508" i="1"/>
  <c r="AV660" i="1"/>
  <c r="AV65" i="1"/>
  <c r="AV81" i="1"/>
  <c r="AV653" i="1"/>
  <c r="AV661" i="1"/>
  <c r="AV90" i="1"/>
  <c r="AV330" i="1"/>
  <c r="AV458" i="1"/>
  <c r="AV486" i="1"/>
  <c r="AV456" i="1"/>
  <c r="AV205" i="1"/>
  <c r="AV485" i="1"/>
  <c r="AV115" i="1"/>
  <c r="AV131" i="1"/>
  <c r="AV451" i="1"/>
  <c r="AV455" i="1"/>
  <c r="AV459" i="1"/>
  <c r="AV507" i="1"/>
  <c r="AV663" i="1"/>
  <c r="AV320" i="1"/>
  <c r="AV496" i="1"/>
  <c r="AV652" i="1"/>
  <c r="AV633" i="1"/>
  <c r="AV426" i="1"/>
  <c r="AV450" i="1"/>
  <c r="AV454" i="1"/>
  <c r="AV460" i="1"/>
  <c r="AV658" i="1"/>
  <c r="AV111" i="1"/>
  <c r="AV127" i="1"/>
  <c r="AV635" i="1"/>
  <c r="AV659" i="1"/>
  <c r="AV132" i="1"/>
  <c r="AV184" i="1"/>
  <c r="AV662" i="1"/>
  <c r="AV219" i="1"/>
  <c r="AV447" i="1"/>
  <c r="AV112" i="1"/>
  <c r="AV424" i="1"/>
  <c r="AV484" i="1"/>
  <c r="AV101" i="1"/>
  <c r="AV109" i="1"/>
  <c r="AV113" i="1"/>
  <c r="AV133" i="1"/>
  <c r="AV313" i="1"/>
  <c r="AV321" i="1"/>
  <c r="AV437" i="1"/>
  <c r="AV441" i="1"/>
  <c r="AV449" i="1"/>
  <c r="AV457" i="1"/>
  <c r="AV110" i="1"/>
  <c r="AV114" i="1"/>
  <c r="AV134" i="1"/>
  <c r="AV438" i="1"/>
  <c r="AU282" i="1"/>
  <c r="AU248" i="1"/>
  <c r="F1137" i="3"/>
  <c r="L1136" i="3"/>
  <c r="H1136" i="3"/>
  <c r="J1136" i="3"/>
  <c r="K1129" i="3"/>
  <c r="AQ329" i="1" s="1"/>
  <c r="AP329" i="1"/>
  <c r="F785" i="3"/>
  <c r="J784" i="3"/>
  <c r="K784" i="3" s="1"/>
  <c r="L784" i="3"/>
  <c r="M784" i="3" s="1"/>
  <c r="H784" i="3"/>
  <c r="I784" i="3" s="1"/>
  <c r="K221" i="3"/>
  <c r="AQ129" i="1" s="1"/>
  <c r="AP129" i="1"/>
  <c r="M2347" i="3"/>
  <c r="AS598" i="1" s="1"/>
  <c r="AR598" i="1"/>
  <c r="M1761" i="3"/>
  <c r="AS483" i="1" s="1"/>
  <c r="AR483" i="1"/>
  <c r="F1077" i="3"/>
  <c r="J1076" i="3"/>
  <c r="K1076" i="3" s="1"/>
  <c r="L1076" i="3"/>
  <c r="M1076" i="3" s="1"/>
  <c r="H1076" i="3"/>
  <c r="I1076" i="3" s="1"/>
  <c r="K123" i="3"/>
  <c r="AQ63" i="1" s="1"/>
  <c r="AP63" i="1"/>
  <c r="K1519" i="3"/>
  <c r="AP421" i="1"/>
  <c r="AP422" i="1"/>
  <c r="AQ381" i="1"/>
  <c r="AP381" i="1"/>
  <c r="F93" i="3"/>
  <c r="J92" i="3"/>
  <c r="K92" i="3" s="1"/>
  <c r="L92" i="3"/>
  <c r="M92" i="3" s="1"/>
  <c r="H92" i="3"/>
  <c r="I92" i="3" s="1"/>
  <c r="K1737" i="3"/>
  <c r="AQ467" i="1" s="1"/>
  <c r="AP467" i="1"/>
  <c r="F2367" i="3"/>
  <c r="L2366" i="3"/>
  <c r="M2366" i="3" s="1"/>
  <c r="H2366" i="3"/>
  <c r="I2366" i="3" s="1"/>
  <c r="J2366" i="3"/>
  <c r="K2366" i="3" s="1"/>
  <c r="F2280" i="3"/>
  <c r="J2279" i="3"/>
  <c r="L2279" i="3"/>
  <c r="H2279" i="3"/>
  <c r="F2118" i="3"/>
  <c r="J2117" i="3"/>
  <c r="K2117" i="3" s="1"/>
  <c r="L2117" i="3"/>
  <c r="M2117" i="3" s="1"/>
  <c r="H2117" i="3"/>
  <c r="I2117" i="3" s="1"/>
  <c r="J2041" i="3"/>
  <c r="L2041" i="3"/>
  <c r="H2041" i="3"/>
  <c r="F813" i="3"/>
  <c r="J812" i="3"/>
  <c r="K812" i="3" s="1"/>
  <c r="L812" i="3"/>
  <c r="M812" i="3" s="1"/>
  <c r="H812" i="3"/>
  <c r="I812" i="3" s="1"/>
  <c r="AN384" i="1"/>
  <c r="AN383" i="1"/>
  <c r="I1275" i="3"/>
  <c r="AO378" i="1" s="1"/>
  <c r="AN378" i="1"/>
  <c r="I288" i="3"/>
  <c r="AO188" i="1" s="1"/>
  <c r="AN188" i="1"/>
  <c r="K2552" i="3"/>
  <c r="AQ656" i="1" s="1"/>
  <c r="AP656" i="1"/>
  <c r="L2457" i="3"/>
  <c r="M2457" i="3" s="1"/>
  <c r="H2457" i="3"/>
  <c r="I2457" i="3" s="1"/>
  <c r="J2457" i="3"/>
  <c r="K2457" i="3" s="1"/>
  <c r="F2458" i="3"/>
  <c r="J2381" i="3"/>
  <c r="K2381" i="3" s="1"/>
  <c r="L2381" i="3"/>
  <c r="M2381" i="3" s="1"/>
  <c r="H2381" i="3"/>
  <c r="I2381" i="3" s="1"/>
  <c r="F2382" i="3"/>
  <c r="J2343" i="3"/>
  <c r="L2343" i="3"/>
  <c r="H2343" i="3"/>
  <c r="I1878" i="3"/>
  <c r="AO493" i="1" s="1"/>
  <c r="AN493" i="1"/>
  <c r="K1718" i="3"/>
  <c r="AQ451" i="1" s="1"/>
  <c r="AP451" i="1"/>
  <c r="I1706" i="3"/>
  <c r="AO440" i="1" s="1"/>
  <c r="AN440" i="1"/>
  <c r="J556" i="3"/>
  <c r="L556" i="3"/>
  <c r="H556" i="3"/>
  <c r="F557" i="3"/>
  <c r="M175" i="3"/>
  <c r="AR100" i="1"/>
  <c r="AR99" i="1"/>
  <c r="F142" i="3"/>
  <c r="L141" i="3"/>
  <c r="H141" i="3"/>
  <c r="J141" i="3"/>
  <c r="F2399" i="3"/>
  <c r="J2398" i="3"/>
  <c r="K2398" i="3" s="1"/>
  <c r="H2398" i="3"/>
  <c r="I2398" i="3" s="1"/>
  <c r="L2398" i="3"/>
  <c r="M2398" i="3" s="1"/>
  <c r="I333" i="3"/>
  <c r="AO199" i="1" s="1"/>
  <c r="AN199" i="1"/>
  <c r="I283" i="3"/>
  <c r="AO184" i="1" s="1"/>
  <c r="AN184" i="1"/>
  <c r="K279" i="3"/>
  <c r="AQ182" i="1" s="1"/>
  <c r="AP182" i="1"/>
  <c r="F2597" i="3"/>
  <c r="J2596" i="3"/>
  <c r="K2596" i="3" s="1"/>
  <c r="L2596" i="3"/>
  <c r="M2596" i="3" s="1"/>
  <c r="H2596" i="3"/>
  <c r="I2596" i="3" s="1"/>
  <c r="F2579" i="3"/>
  <c r="J2578" i="3"/>
  <c r="K2578" i="3" s="1"/>
  <c r="L2578" i="3"/>
  <c r="M2578" i="3" s="1"/>
  <c r="H2578" i="3"/>
  <c r="I2578" i="3" s="1"/>
  <c r="F2505" i="3"/>
  <c r="J2504" i="3"/>
  <c r="H2504" i="3"/>
  <c r="L2504" i="3"/>
  <c r="F1568" i="3"/>
  <c r="J1567" i="3"/>
  <c r="K1567" i="3" s="1"/>
  <c r="L1567" i="3"/>
  <c r="M1567" i="3" s="1"/>
  <c r="H1567" i="3"/>
  <c r="I1567" i="3" s="1"/>
  <c r="F1203" i="3"/>
  <c r="L1202" i="3"/>
  <c r="M1202" i="3" s="1"/>
  <c r="H1202" i="3"/>
  <c r="I1202" i="3" s="1"/>
  <c r="J1202" i="3"/>
  <c r="K1202" i="3" s="1"/>
  <c r="F590" i="3"/>
  <c r="L589" i="3"/>
  <c r="M589" i="3" s="1"/>
  <c r="H589" i="3"/>
  <c r="I589" i="3" s="1"/>
  <c r="J589" i="3"/>
  <c r="K589" i="3" s="1"/>
  <c r="F586" i="3"/>
  <c r="L585" i="3"/>
  <c r="M585" i="3" s="1"/>
  <c r="H585" i="3"/>
  <c r="I585" i="3" s="1"/>
  <c r="J585" i="3"/>
  <c r="K585" i="3" s="1"/>
  <c r="K15" i="3"/>
  <c r="AQ11" i="1" s="1"/>
  <c r="AP11" i="1"/>
  <c r="K3" i="3"/>
  <c r="AQ15" i="1" s="1"/>
  <c r="AP15" i="1"/>
  <c r="F1931" i="3"/>
  <c r="L1930" i="3"/>
  <c r="M1930" i="3" s="1"/>
  <c r="H1930" i="3"/>
  <c r="I1930" i="3" s="1"/>
  <c r="J1930" i="3"/>
  <c r="K1930" i="3" s="1"/>
  <c r="F350" i="3"/>
  <c r="L349" i="3"/>
  <c r="M349" i="3" s="1"/>
  <c r="J349" i="3"/>
  <c r="K349" i="3" s="1"/>
  <c r="H349" i="3"/>
  <c r="I349" i="3" s="1"/>
  <c r="I217" i="3"/>
  <c r="AO128" i="1" s="1"/>
  <c r="AN128" i="1"/>
  <c r="F2299" i="3"/>
  <c r="L2298" i="3"/>
  <c r="H2298" i="3"/>
  <c r="J2298" i="3"/>
  <c r="F2083" i="3"/>
  <c r="L2082" i="3"/>
  <c r="M2082" i="3" s="1"/>
  <c r="H2082" i="3"/>
  <c r="I2082" i="3" s="1"/>
  <c r="J2082" i="3"/>
  <c r="K2082" i="3" s="1"/>
  <c r="F2071" i="3"/>
  <c r="L2070" i="3"/>
  <c r="M2070" i="3" s="1"/>
  <c r="H2070" i="3"/>
  <c r="I2070" i="3" s="1"/>
  <c r="J2070" i="3"/>
  <c r="K2070" i="3" s="1"/>
  <c r="L1986" i="3"/>
  <c r="M1986" i="3" s="1"/>
  <c r="H1986" i="3"/>
  <c r="I1986" i="3" s="1"/>
  <c r="J1986" i="3"/>
  <c r="K1986" i="3" s="1"/>
  <c r="K1228" i="3"/>
  <c r="AQ349" i="1" s="1"/>
  <c r="AP349" i="1"/>
  <c r="F1193" i="3"/>
  <c r="L1192" i="3"/>
  <c r="M1192" i="3" s="1"/>
  <c r="H1192" i="3"/>
  <c r="I1192" i="3" s="1"/>
  <c r="J1192" i="3"/>
  <c r="K1192" i="3" s="1"/>
  <c r="K1146" i="3"/>
  <c r="AQ333" i="1" s="1"/>
  <c r="AP333" i="1"/>
  <c r="I1072" i="3"/>
  <c r="AO313" i="1" s="1"/>
  <c r="AN313" i="1"/>
  <c r="F421" i="3"/>
  <c r="J420" i="3"/>
  <c r="K420" i="3" s="1"/>
  <c r="L420" i="3"/>
  <c r="M420" i="3" s="1"/>
  <c r="H420" i="3"/>
  <c r="I420" i="3" s="1"/>
  <c r="K323" i="3"/>
  <c r="AP201" i="1"/>
  <c r="AP200" i="1"/>
  <c r="F43" i="3"/>
  <c r="J42" i="3"/>
  <c r="K42" i="3" s="1"/>
  <c r="L42" i="3"/>
  <c r="M42" i="3" s="1"/>
  <c r="H42" i="3"/>
  <c r="I42" i="3" s="1"/>
  <c r="I1123" i="3"/>
  <c r="AO326" i="1" s="1"/>
  <c r="AN326" i="1"/>
  <c r="M173" i="3"/>
  <c r="AS98" i="1" s="1"/>
  <c r="AR98" i="1"/>
  <c r="F2325" i="3"/>
  <c r="L2324" i="3"/>
  <c r="H2324" i="3"/>
  <c r="J2324" i="3"/>
  <c r="F2287" i="3"/>
  <c r="L2286" i="3"/>
  <c r="H2286" i="3"/>
  <c r="J2286" i="3"/>
  <c r="K2043" i="3"/>
  <c r="AQ517" i="1" s="1"/>
  <c r="AP517" i="1"/>
  <c r="F1644" i="3"/>
  <c r="J1643" i="3"/>
  <c r="K1643" i="3" s="1"/>
  <c r="L1643" i="3"/>
  <c r="M1643" i="3" s="1"/>
  <c r="H1643" i="3"/>
  <c r="I1643" i="3" s="1"/>
  <c r="F1635" i="3"/>
  <c r="L1634" i="3"/>
  <c r="M1634" i="3" s="1"/>
  <c r="H1634" i="3"/>
  <c r="I1634" i="3" s="1"/>
  <c r="J1634" i="3"/>
  <c r="K1634" i="3" s="1"/>
  <c r="L1578" i="3"/>
  <c r="M1578" i="3" s="1"/>
  <c r="H1578" i="3"/>
  <c r="I1578" i="3" s="1"/>
  <c r="J1578" i="3"/>
  <c r="K1578" i="3" s="1"/>
  <c r="F1579" i="3"/>
  <c r="F1241" i="3"/>
  <c r="L1240" i="3"/>
  <c r="M1240" i="3" s="1"/>
  <c r="H1240" i="3"/>
  <c r="I1240" i="3" s="1"/>
  <c r="J1240" i="3"/>
  <c r="K1240" i="3" s="1"/>
  <c r="F719" i="3"/>
  <c r="J718" i="3"/>
  <c r="K718" i="3" s="1"/>
  <c r="H718" i="3"/>
  <c r="I718" i="3" s="1"/>
  <c r="L718" i="3"/>
  <c r="M718" i="3" s="1"/>
  <c r="K81" i="3"/>
  <c r="AQ32" i="1" s="1"/>
  <c r="AP32" i="1"/>
  <c r="AV591" i="1"/>
  <c r="AV124" i="1"/>
  <c r="AV218" i="1"/>
  <c r="AV173" i="1"/>
  <c r="AV30" i="1"/>
  <c r="AV500" i="1"/>
  <c r="AV624" i="1"/>
  <c r="AV296" i="1"/>
  <c r="AV530" i="1"/>
  <c r="AV490" i="1"/>
  <c r="AV307" i="1"/>
  <c r="AV504" i="1"/>
  <c r="AV604" i="1"/>
  <c r="AV269" i="1"/>
  <c r="AV333" i="1"/>
  <c r="AV589" i="1"/>
  <c r="AV25" i="1"/>
  <c r="I2465" i="3"/>
  <c r="AO620" i="1" s="1"/>
  <c r="AN620" i="1"/>
  <c r="M2064" i="3"/>
  <c r="AS521" i="1" s="1"/>
  <c r="AR521" i="1"/>
  <c r="F1731" i="3"/>
  <c r="L1730" i="3"/>
  <c r="H1730" i="3"/>
  <c r="J1730" i="3"/>
  <c r="I1695" i="3"/>
  <c r="AO435" i="1" s="1"/>
  <c r="AN435" i="1"/>
  <c r="F1542" i="3"/>
  <c r="J1541" i="3"/>
  <c r="K1541" i="3" s="1"/>
  <c r="L1541" i="3"/>
  <c r="M1541" i="3" s="1"/>
  <c r="H1541" i="3"/>
  <c r="I1541" i="3" s="1"/>
  <c r="K1220" i="3"/>
  <c r="AQ347" i="1" s="1"/>
  <c r="AP347" i="1"/>
  <c r="F65" i="3"/>
  <c r="J64" i="3"/>
  <c r="K64" i="3" s="1"/>
  <c r="L64" i="3"/>
  <c r="M64" i="3" s="1"/>
  <c r="H64" i="3"/>
  <c r="I64" i="3" s="1"/>
  <c r="I8" i="3"/>
  <c r="AN5" i="1"/>
  <c r="AN6" i="1"/>
  <c r="I221" i="3"/>
  <c r="AO129" i="1" s="1"/>
  <c r="AN129" i="1"/>
  <c r="M1275" i="3"/>
  <c r="AS378" i="1" s="1"/>
  <c r="AR378" i="1"/>
  <c r="F2554" i="3"/>
  <c r="L2553" i="3"/>
  <c r="M2553" i="3" s="1"/>
  <c r="H2553" i="3"/>
  <c r="I2553" i="3" s="1"/>
  <c r="J2553" i="3"/>
  <c r="K2553" i="3" s="1"/>
  <c r="K2342" i="3"/>
  <c r="AQ593" i="1" s="1"/>
  <c r="AP593" i="1"/>
  <c r="K555" i="3"/>
  <c r="AQ252" i="1" s="1"/>
  <c r="AP252" i="1"/>
  <c r="J176" i="3"/>
  <c r="L176" i="3"/>
  <c r="H176" i="3"/>
  <c r="M283" i="3"/>
  <c r="AS184" i="1" s="1"/>
  <c r="AR184" i="1"/>
  <c r="I1228" i="3"/>
  <c r="AO349" i="1" s="1"/>
  <c r="AN349" i="1"/>
  <c r="I1191" i="3"/>
  <c r="AO346" i="1" s="1"/>
  <c r="AN346" i="1"/>
  <c r="I1146" i="3"/>
  <c r="AO333" i="1" s="1"/>
  <c r="AN333" i="1"/>
  <c r="M1072" i="3"/>
  <c r="AS313" i="1" s="1"/>
  <c r="AR313" i="1"/>
  <c r="F2437" i="3"/>
  <c r="J2436" i="3"/>
  <c r="K2436" i="3" s="1"/>
  <c r="L2436" i="3"/>
  <c r="M2436" i="3" s="1"/>
  <c r="H2436" i="3"/>
  <c r="I2436" i="3" s="1"/>
  <c r="F2266" i="3"/>
  <c r="J2265" i="3"/>
  <c r="K2265" i="3" s="1"/>
  <c r="L2265" i="3"/>
  <c r="M2265" i="3" s="1"/>
  <c r="H2265" i="3"/>
  <c r="I2265" i="3" s="1"/>
  <c r="F2235" i="3"/>
  <c r="L2234" i="3"/>
  <c r="M2234" i="3" s="1"/>
  <c r="H2234" i="3"/>
  <c r="I2234" i="3" s="1"/>
  <c r="J2234" i="3"/>
  <c r="K2234" i="3" s="1"/>
  <c r="F1492" i="3"/>
  <c r="J1491" i="3"/>
  <c r="K1491" i="3" s="1"/>
  <c r="L1491" i="3"/>
  <c r="M1491" i="3" s="1"/>
  <c r="H1491" i="3"/>
  <c r="I1491" i="3" s="1"/>
  <c r="K1123" i="3"/>
  <c r="AQ326" i="1" s="1"/>
  <c r="AP326" i="1"/>
  <c r="I81" i="3"/>
  <c r="AO32" i="1" s="1"/>
  <c r="AN32" i="1"/>
  <c r="AU30" i="1"/>
  <c r="AU500" i="1"/>
  <c r="AU504" i="1"/>
  <c r="AU604" i="1"/>
  <c r="AU589" i="1"/>
  <c r="AU269" i="1"/>
  <c r="AU591" i="1"/>
  <c r="AU296" i="1"/>
  <c r="AU25" i="1"/>
  <c r="AU530" i="1"/>
  <c r="AU490" i="1"/>
  <c r="AU624" i="1"/>
  <c r="AU333" i="1"/>
  <c r="AU307" i="1"/>
  <c r="AU124" i="1"/>
  <c r="AU173" i="1"/>
  <c r="AU218" i="1"/>
  <c r="F2568" i="3"/>
  <c r="L2567" i="3"/>
  <c r="M2567" i="3" s="1"/>
  <c r="H2567" i="3"/>
  <c r="I2567" i="3" s="1"/>
  <c r="J2567" i="3"/>
  <c r="K2567" i="3" s="1"/>
  <c r="F2535" i="3"/>
  <c r="J2534" i="3"/>
  <c r="K2534" i="3" s="1"/>
  <c r="L2534" i="3"/>
  <c r="M2534" i="3" s="1"/>
  <c r="H2534" i="3"/>
  <c r="I2534" i="3" s="1"/>
  <c r="F2490" i="3"/>
  <c r="L2489" i="3"/>
  <c r="M2489" i="3" s="1"/>
  <c r="H2489" i="3"/>
  <c r="I2489" i="3" s="1"/>
  <c r="J2489" i="3"/>
  <c r="K2489" i="3" s="1"/>
  <c r="M2465" i="3"/>
  <c r="AS620" i="1" s="1"/>
  <c r="AR620" i="1"/>
  <c r="I1729" i="3"/>
  <c r="AO459" i="1" s="1"/>
  <c r="AN459" i="1"/>
  <c r="M1695" i="3"/>
  <c r="AS435" i="1" s="1"/>
  <c r="AR435" i="1"/>
  <c r="I1220" i="3"/>
  <c r="AO347" i="1" s="1"/>
  <c r="AN347" i="1"/>
  <c r="M8" i="3"/>
  <c r="AR5" i="1"/>
  <c r="AR6" i="1"/>
  <c r="AV407" i="1"/>
  <c r="AV199" i="1"/>
  <c r="F2159" i="3"/>
  <c r="L2158" i="3"/>
  <c r="M2158" i="3" s="1"/>
  <c r="H2158" i="3"/>
  <c r="I2158" i="3" s="1"/>
  <c r="J2158" i="3"/>
  <c r="K2158" i="3" s="1"/>
  <c r="J1899" i="3"/>
  <c r="K1899" i="3" s="1"/>
  <c r="L1899" i="3"/>
  <c r="M1899" i="3" s="1"/>
  <c r="H1899" i="3"/>
  <c r="I1899" i="3" s="1"/>
  <c r="F1900" i="3"/>
  <c r="L1628" i="3"/>
  <c r="M1628" i="3" s="1"/>
  <c r="H1628" i="3"/>
  <c r="I1628" i="3" s="1"/>
  <c r="J1628" i="3"/>
  <c r="K1628" i="3" s="1"/>
  <c r="L1564" i="3"/>
  <c r="M1564" i="3" s="1"/>
  <c r="H1564" i="3"/>
  <c r="I1564" i="3" s="1"/>
  <c r="J1564" i="3"/>
  <c r="K1564" i="3" s="1"/>
  <c r="J1555" i="3"/>
  <c r="K1555" i="3" s="1"/>
  <c r="L1555" i="3"/>
  <c r="M1555" i="3" s="1"/>
  <c r="H1555" i="3"/>
  <c r="I1555" i="3" s="1"/>
  <c r="F1521" i="3"/>
  <c r="L1520" i="3"/>
  <c r="H1520" i="3"/>
  <c r="J1520" i="3"/>
  <c r="I1921" i="3"/>
  <c r="AO497" i="1" s="1"/>
  <c r="AN497" i="1"/>
  <c r="K2278" i="3"/>
  <c r="AQ540" i="1" s="1"/>
  <c r="AP540" i="1"/>
  <c r="AR384" i="1"/>
  <c r="AR383" i="1"/>
  <c r="M288" i="3"/>
  <c r="AS188" i="1" s="1"/>
  <c r="AR188" i="1"/>
  <c r="I1718" i="3"/>
  <c r="AO451" i="1" s="1"/>
  <c r="AN451" i="1"/>
  <c r="J1167" i="3"/>
  <c r="K1167" i="3" s="1"/>
  <c r="L1167" i="3"/>
  <c r="M1167" i="3" s="1"/>
  <c r="H1167" i="3"/>
  <c r="I1167" i="3" s="1"/>
  <c r="F1168" i="3"/>
  <c r="I140" i="3"/>
  <c r="AO77" i="1" s="1"/>
  <c r="AN77" i="1"/>
  <c r="M333" i="3"/>
  <c r="AS199" i="1" s="1"/>
  <c r="AR199" i="1"/>
  <c r="I1867" i="3"/>
  <c r="AO490" i="1" s="1"/>
  <c r="AN490" i="1"/>
  <c r="M217" i="3"/>
  <c r="AS128" i="1" s="1"/>
  <c r="AR128" i="1"/>
  <c r="F2589" i="3"/>
  <c r="J2588" i="3"/>
  <c r="K2588" i="3" s="1"/>
  <c r="L2588" i="3"/>
  <c r="M2588" i="3" s="1"/>
  <c r="H2588" i="3"/>
  <c r="I2588" i="3" s="1"/>
  <c r="I2297" i="3"/>
  <c r="AO557" i="1" s="1"/>
  <c r="AN557" i="1"/>
  <c r="I323" i="3"/>
  <c r="AN200" i="1"/>
  <c r="AN201" i="1"/>
  <c r="L2274" i="3"/>
  <c r="M2274" i="3" s="1"/>
  <c r="H2274" i="3"/>
  <c r="I2274" i="3" s="1"/>
  <c r="J2274" i="3"/>
  <c r="K2274" i="3" s="1"/>
  <c r="F2261" i="3"/>
  <c r="L2260" i="3"/>
  <c r="M2260" i="3" s="1"/>
  <c r="H2260" i="3"/>
  <c r="I2260" i="3" s="1"/>
  <c r="J2260" i="3"/>
  <c r="K2260" i="3" s="1"/>
  <c r="F2249" i="3"/>
  <c r="L2248" i="3"/>
  <c r="M2248" i="3" s="1"/>
  <c r="H2248" i="3"/>
  <c r="I2248" i="3" s="1"/>
  <c r="J2248" i="3"/>
  <c r="K2248" i="3" s="1"/>
  <c r="F2185" i="3"/>
  <c r="L2184" i="3"/>
  <c r="M2184" i="3" s="1"/>
  <c r="H2184" i="3"/>
  <c r="I2184" i="3" s="1"/>
  <c r="J2184" i="3"/>
  <c r="K2184" i="3" s="1"/>
  <c r="F2155" i="3"/>
  <c r="L2154" i="3"/>
  <c r="M2154" i="3" s="1"/>
  <c r="H2154" i="3"/>
  <c r="I2154" i="3" s="1"/>
  <c r="J2154" i="3"/>
  <c r="K2154" i="3" s="1"/>
  <c r="F2137" i="3"/>
  <c r="L2136" i="3"/>
  <c r="M2136" i="3" s="1"/>
  <c r="H2136" i="3"/>
  <c r="I2136" i="3" s="1"/>
  <c r="J2136" i="3"/>
  <c r="K2136" i="3" s="1"/>
  <c r="F1605" i="3"/>
  <c r="L1604" i="3"/>
  <c r="M1604" i="3" s="1"/>
  <c r="H1604" i="3"/>
  <c r="I1604" i="3" s="1"/>
  <c r="J1604" i="3"/>
  <c r="K1604" i="3" s="1"/>
  <c r="L1594" i="3"/>
  <c r="M1594" i="3" s="1"/>
  <c r="H1594" i="3"/>
  <c r="I1594" i="3" s="1"/>
  <c r="J1594" i="3"/>
  <c r="K1594" i="3" s="1"/>
  <c r="L1448" i="3"/>
  <c r="M1448" i="3" s="1"/>
  <c r="H1448" i="3"/>
  <c r="I1448" i="3" s="1"/>
  <c r="J1448" i="3"/>
  <c r="K1448" i="3" s="1"/>
  <c r="F1234" i="3"/>
  <c r="J1233" i="3"/>
  <c r="K1233" i="3" s="1"/>
  <c r="H1233" i="3"/>
  <c r="I1233" i="3" s="1"/>
  <c r="L1233" i="3"/>
  <c r="M1233" i="3" s="1"/>
  <c r="F1021" i="3"/>
  <c r="J1020" i="3"/>
  <c r="K1020" i="3" s="1"/>
  <c r="L1020" i="3"/>
  <c r="M1020" i="3" s="1"/>
  <c r="H1020" i="3"/>
  <c r="I1020" i="3" s="1"/>
  <c r="F27" i="3"/>
  <c r="J26" i="3"/>
  <c r="K26" i="3" s="1"/>
  <c r="L26" i="3"/>
  <c r="M26" i="3" s="1"/>
  <c r="H26" i="3"/>
  <c r="I26" i="3" s="1"/>
  <c r="I2323" i="3"/>
  <c r="AO583" i="1" s="1"/>
  <c r="AN583" i="1"/>
  <c r="I2285" i="3"/>
  <c r="AO546" i="1" s="1"/>
  <c r="AN546" i="1"/>
  <c r="F1652" i="3"/>
  <c r="J1651" i="3"/>
  <c r="K1651" i="3" s="1"/>
  <c r="L1651" i="3"/>
  <c r="M1651" i="3" s="1"/>
  <c r="H1651" i="3"/>
  <c r="I1651" i="3" s="1"/>
  <c r="F2045" i="3"/>
  <c r="L2044" i="3"/>
  <c r="H2044" i="3"/>
  <c r="J2044" i="3"/>
  <c r="K399" i="3"/>
  <c r="AP228" i="1"/>
  <c r="AP227" i="1"/>
  <c r="AU199" i="1"/>
  <c r="AU407" i="1"/>
  <c r="J2484" i="3"/>
  <c r="K2484" i="3" s="1"/>
  <c r="L2484" i="3"/>
  <c r="M2484" i="3" s="1"/>
  <c r="H2484" i="3"/>
  <c r="I2484" i="3" s="1"/>
  <c r="M1135" i="3"/>
  <c r="AS330" i="1" s="1"/>
  <c r="AR330" i="1"/>
  <c r="M1129" i="3"/>
  <c r="AS329" i="1" s="1"/>
  <c r="AR329" i="1"/>
  <c r="M221" i="3"/>
  <c r="AS129" i="1" s="1"/>
  <c r="AR129" i="1"/>
  <c r="F2349" i="3"/>
  <c r="L2348" i="3"/>
  <c r="M2348" i="3" s="1"/>
  <c r="H2348" i="3"/>
  <c r="I2348" i="3" s="1"/>
  <c r="J2348" i="3"/>
  <c r="K2348" i="3" s="1"/>
  <c r="K1761" i="3"/>
  <c r="AQ483" i="1" s="1"/>
  <c r="AP483" i="1"/>
  <c r="I1075" i="3"/>
  <c r="AO314" i="1" s="1"/>
  <c r="AN314" i="1"/>
  <c r="M123" i="3"/>
  <c r="AS63" i="1" s="1"/>
  <c r="AR63" i="1"/>
  <c r="F1793" i="3"/>
  <c r="J1792" i="3"/>
  <c r="K1792" i="3" s="1"/>
  <c r="H1792" i="3"/>
  <c r="I1792" i="3" s="1"/>
  <c r="L1792" i="3"/>
  <c r="M1792" i="3" s="1"/>
  <c r="I1519" i="3"/>
  <c r="AN421" i="1"/>
  <c r="AN422" i="1"/>
  <c r="AS381" i="1"/>
  <c r="AR381" i="1"/>
  <c r="I91" i="3"/>
  <c r="AN39" i="1"/>
  <c r="AN38" i="1"/>
  <c r="M1921" i="3"/>
  <c r="AS497" i="1" s="1"/>
  <c r="AR497" i="1"/>
  <c r="M1737" i="3"/>
  <c r="AS467" i="1" s="1"/>
  <c r="AR467" i="1"/>
  <c r="F1460" i="3"/>
  <c r="J1459" i="3"/>
  <c r="K1459" i="3" s="1"/>
  <c r="L1459" i="3"/>
  <c r="M1459" i="3" s="1"/>
  <c r="H1459" i="3"/>
  <c r="I1459" i="3" s="1"/>
  <c r="F1177" i="3"/>
  <c r="L1176" i="3"/>
  <c r="M1176" i="3" s="1"/>
  <c r="H1176" i="3"/>
  <c r="I1176" i="3" s="1"/>
  <c r="J1176" i="3"/>
  <c r="K1176" i="3" s="1"/>
  <c r="J424" i="3"/>
  <c r="K424" i="3" s="1"/>
  <c r="L424" i="3"/>
  <c r="M424" i="3" s="1"/>
  <c r="H424" i="3"/>
  <c r="I424" i="3" s="1"/>
  <c r="F425" i="3"/>
  <c r="I2278" i="3"/>
  <c r="AO540" i="1" s="1"/>
  <c r="AN540" i="1"/>
  <c r="I2040" i="3"/>
  <c r="AO514" i="1" s="1"/>
  <c r="AN514" i="1"/>
  <c r="F1436" i="3"/>
  <c r="F1277" i="3"/>
  <c r="J1276" i="3"/>
  <c r="L1276" i="3"/>
  <c r="H1276" i="3"/>
  <c r="F492" i="3"/>
  <c r="H491" i="3"/>
  <c r="I491" i="3" s="1"/>
  <c r="J491" i="3"/>
  <c r="K491" i="3" s="1"/>
  <c r="L491" i="3"/>
  <c r="M491" i="3" s="1"/>
  <c r="K288" i="3"/>
  <c r="AQ188" i="1" s="1"/>
  <c r="AP188" i="1"/>
  <c r="M2552" i="3"/>
  <c r="AS656" i="1" s="1"/>
  <c r="AR656" i="1"/>
  <c r="I2342" i="3"/>
  <c r="AO593" i="1" s="1"/>
  <c r="AN593" i="1"/>
  <c r="F1953" i="3"/>
  <c r="L1952" i="3"/>
  <c r="M1952" i="3" s="1"/>
  <c r="H1952" i="3"/>
  <c r="I1952" i="3" s="1"/>
  <c r="J1952" i="3"/>
  <c r="K1952" i="3" s="1"/>
  <c r="F1880" i="3"/>
  <c r="J1879" i="3"/>
  <c r="K1879" i="3" s="1"/>
  <c r="L1879" i="3"/>
  <c r="M1879" i="3" s="1"/>
  <c r="H1879" i="3"/>
  <c r="I1879" i="3" s="1"/>
  <c r="M1718" i="3"/>
  <c r="AS451" i="1" s="1"/>
  <c r="AR451" i="1"/>
  <c r="F1708" i="3"/>
  <c r="J1707" i="3"/>
  <c r="L1707" i="3"/>
  <c r="H1707" i="3"/>
  <c r="F1687" i="3"/>
  <c r="L1686" i="3"/>
  <c r="H1686" i="3"/>
  <c r="J1686" i="3"/>
  <c r="F1671" i="3"/>
  <c r="L1670" i="3"/>
  <c r="M1670" i="3" s="1"/>
  <c r="H1670" i="3"/>
  <c r="I1670" i="3" s="1"/>
  <c r="J1670" i="3"/>
  <c r="K1670" i="3" s="1"/>
  <c r="L1624" i="3"/>
  <c r="M1624" i="3" s="1"/>
  <c r="H1624" i="3"/>
  <c r="I1624" i="3" s="1"/>
  <c r="J1624" i="3"/>
  <c r="K1624" i="3" s="1"/>
  <c r="F1625" i="3"/>
  <c r="I555" i="3"/>
  <c r="AO252" i="1" s="1"/>
  <c r="AN252" i="1"/>
  <c r="K175" i="3"/>
  <c r="AP100" i="1"/>
  <c r="AP99" i="1"/>
  <c r="M140" i="3"/>
  <c r="AS77" i="1" s="1"/>
  <c r="AR77" i="1"/>
  <c r="L1614" i="3"/>
  <c r="M1614" i="3" s="1"/>
  <c r="H1614" i="3"/>
  <c r="I1614" i="3" s="1"/>
  <c r="J1614" i="3"/>
  <c r="K1614" i="3" s="1"/>
  <c r="F1615" i="3"/>
  <c r="F1488" i="3"/>
  <c r="J1487" i="3"/>
  <c r="K1487" i="3" s="1"/>
  <c r="L1487" i="3"/>
  <c r="M1487" i="3" s="1"/>
  <c r="H1487" i="3"/>
  <c r="I1487" i="3" s="1"/>
  <c r="F335" i="3"/>
  <c r="J334" i="3"/>
  <c r="K334" i="3" s="1"/>
  <c r="L334" i="3"/>
  <c r="M334" i="3" s="1"/>
  <c r="H334" i="3"/>
  <c r="I334" i="3" s="1"/>
  <c r="J284" i="3"/>
  <c r="K284" i="3" s="1"/>
  <c r="L284" i="3"/>
  <c r="M284" i="3" s="1"/>
  <c r="H284" i="3"/>
  <c r="I284" i="3" s="1"/>
  <c r="M279" i="3"/>
  <c r="AS182" i="1" s="1"/>
  <c r="AR182" i="1"/>
  <c r="F198" i="3"/>
  <c r="L197" i="3"/>
  <c r="M197" i="3" s="1"/>
  <c r="H197" i="3"/>
  <c r="I197" i="3" s="1"/>
  <c r="J197" i="3"/>
  <c r="K197" i="3" s="1"/>
  <c r="F188" i="3"/>
  <c r="L187" i="3"/>
  <c r="M187" i="3" s="1"/>
  <c r="H187" i="3"/>
  <c r="I187" i="3" s="1"/>
  <c r="J187" i="3"/>
  <c r="K187" i="3" s="1"/>
  <c r="M1867" i="3"/>
  <c r="AS490" i="1" s="1"/>
  <c r="AR490" i="1"/>
  <c r="M15" i="3"/>
  <c r="AS11" i="1" s="1"/>
  <c r="AR11" i="1"/>
  <c r="M3" i="3"/>
  <c r="AS15" i="1" s="1"/>
  <c r="AR15" i="1"/>
  <c r="J218" i="3"/>
  <c r="L218" i="3"/>
  <c r="H218" i="3"/>
  <c r="M2297" i="3"/>
  <c r="AS557" i="1" s="1"/>
  <c r="AR557" i="1"/>
  <c r="M1228" i="3"/>
  <c r="AS349" i="1" s="1"/>
  <c r="AR349" i="1"/>
  <c r="M1191" i="3"/>
  <c r="AS346" i="1" s="1"/>
  <c r="AR346" i="1"/>
  <c r="M1146" i="3"/>
  <c r="AS333" i="1" s="1"/>
  <c r="AR333" i="1"/>
  <c r="K1072" i="3"/>
  <c r="AQ313" i="1" s="1"/>
  <c r="AP313" i="1"/>
  <c r="M323" i="3"/>
  <c r="AR200" i="1"/>
  <c r="AR201" i="1"/>
  <c r="F1977" i="3"/>
  <c r="L1976" i="3"/>
  <c r="M1976" i="3" s="1"/>
  <c r="H1976" i="3"/>
  <c r="I1976" i="3" s="1"/>
  <c r="J1976" i="3"/>
  <c r="K1976" i="3" s="1"/>
  <c r="L1124" i="3"/>
  <c r="H1124" i="3"/>
  <c r="J1124" i="3"/>
  <c r="F684" i="3"/>
  <c r="L683" i="3"/>
  <c r="M683" i="3" s="1"/>
  <c r="H683" i="3"/>
  <c r="I683" i="3" s="1"/>
  <c r="J683" i="3"/>
  <c r="K683" i="3" s="1"/>
  <c r="F604" i="3"/>
  <c r="L603" i="3"/>
  <c r="M603" i="3" s="1"/>
  <c r="H603" i="3"/>
  <c r="I603" i="3" s="1"/>
  <c r="J603" i="3"/>
  <c r="K603" i="3" s="1"/>
  <c r="F542" i="3"/>
  <c r="L541" i="3"/>
  <c r="M541" i="3" s="1"/>
  <c r="H541" i="3"/>
  <c r="I541" i="3" s="1"/>
  <c r="J541" i="3"/>
  <c r="K541" i="3" s="1"/>
  <c r="K173" i="3"/>
  <c r="AQ98" i="1" s="1"/>
  <c r="AP98" i="1"/>
  <c r="M2323" i="3"/>
  <c r="AS583" i="1" s="1"/>
  <c r="AR583" i="1"/>
  <c r="M2285" i="3"/>
  <c r="AS546" i="1" s="1"/>
  <c r="AR546" i="1"/>
  <c r="F2143" i="3"/>
  <c r="L2142" i="3"/>
  <c r="M2142" i="3" s="1"/>
  <c r="H2142" i="3"/>
  <c r="I2142" i="3" s="1"/>
  <c r="J2142" i="3"/>
  <c r="K2142" i="3" s="1"/>
  <c r="L1972" i="3"/>
  <c r="M1972" i="3" s="1"/>
  <c r="H1972" i="3"/>
  <c r="I1972" i="3" s="1"/>
  <c r="J1972" i="3"/>
  <c r="K1972" i="3" s="1"/>
  <c r="F1943" i="3"/>
  <c r="L1942" i="3"/>
  <c r="M1942" i="3" s="1"/>
  <c r="H1942" i="3"/>
  <c r="I1942" i="3" s="1"/>
  <c r="J1942" i="3"/>
  <c r="K1942" i="3" s="1"/>
  <c r="I2043" i="3"/>
  <c r="AO517" i="1" s="1"/>
  <c r="AN517" i="1"/>
  <c r="I399" i="3"/>
  <c r="AN228" i="1"/>
  <c r="AN227" i="1"/>
  <c r="M81" i="3"/>
  <c r="AS32" i="1" s="1"/>
  <c r="AR32" i="1"/>
  <c r="F2467" i="3"/>
  <c r="J2466" i="3"/>
  <c r="K2466" i="3" s="1"/>
  <c r="L2466" i="3"/>
  <c r="M2466" i="3" s="1"/>
  <c r="H2466" i="3"/>
  <c r="I2466" i="3" s="1"/>
  <c r="K2064" i="3"/>
  <c r="AQ521" i="1" s="1"/>
  <c r="AP521" i="1"/>
  <c r="M1729" i="3"/>
  <c r="AS459" i="1" s="1"/>
  <c r="AR459" i="1"/>
  <c r="K1695" i="3"/>
  <c r="AQ435" i="1" s="1"/>
  <c r="AP435" i="1"/>
  <c r="M1220" i="3"/>
  <c r="AS347" i="1" s="1"/>
  <c r="AR347" i="1"/>
  <c r="K8" i="3"/>
  <c r="AP5" i="1"/>
  <c r="AP6" i="1"/>
  <c r="J5" i="2"/>
  <c r="I5" i="2"/>
  <c r="J10" i="2"/>
  <c r="I10" i="2"/>
  <c r="H36" i="2"/>
  <c r="J35" i="2"/>
  <c r="I35" i="2"/>
  <c r="H22" i="2"/>
  <c r="J21" i="2"/>
  <c r="I21" i="2"/>
  <c r="J17" i="2"/>
  <c r="I17" i="2"/>
  <c r="J84" i="2"/>
  <c r="I84" i="2"/>
  <c r="H85" i="2"/>
  <c r="H28" i="2"/>
  <c r="J27" i="2"/>
  <c r="I27" i="2"/>
  <c r="H115" i="2"/>
  <c r="I114" i="2"/>
  <c r="J114" i="2"/>
  <c r="J68" i="2"/>
  <c r="H69" i="2"/>
  <c r="I68" i="2"/>
  <c r="H92" i="2"/>
  <c r="J91" i="2"/>
  <c r="I91" i="2"/>
  <c r="I215" i="2"/>
  <c r="J215" i="2"/>
  <c r="H228" i="2"/>
  <c r="I227" i="2"/>
  <c r="J227" i="2"/>
  <c r="H43" i="2"/>
  <c r="J42" i="2"/>
  <c r="I42" i="2"/>
  <c r="AO228" i="1" l="1"/>
  <c r="AO227" i="1"/>
  <c r="AU337" i="1"/>
  <c r="AU335" i="1"/>
  <c r="AU10" i="1"/>
  <c r="AU19" i="1"/>
  <c r="AU9" i="1"/>
  <c r="AU11" i="1"/>
  <c r="AV416" i="1"/>
  <c r="AV329" i="1"/>
  <c r="K1124" i="3"/>
  <c r="AQ327" i="1" s="1"/>
  <c r="AP327" i="1"/>
  <c r="AS200" i="1"/>
  <c r="AS201" i="1"/>
  <c r="K1276" i="3"/>
  <c r="AQ379" i="1" s="1"/>
  <c r="AP379" i="1"/>
  <c r="AQ228" i="1"/>
  <c r="AQ227" i="1"/>
  <c r="F2046" i="3"/>
  <c r="J2045" i="3"/>
  <c r="L2045" i="3"/>
  <c r="H2045" i="3"/>
  <c r="K1520" i="3"/>
  <c r="AQ423" i="1" s="1"/>
  <c r="AP423" i="1"/>
  <c r="F2160" i="3"/>
  <c r="J2159" i="3"/>
  <c r="K2159" i="3" s="1"/>
  <c r="L2159" i="3"/>
  <c r="M2159" i="3" s="1"/>
  <c r="H2159" i="3"/>
  <c r="I2159" i="3" s="1"/>
  <c r="L1492" i="3"/>
  <c r="M1492" i="3" s="1"/>
  <c r="H1492" i="3"/>
  <c r="I1492" i="3" s="1"/>
  <c r="J1492" i="3"/>
  <c r="K1492" i="3" s="1"/>
  <c r="F1493" i="3"/>
  <c r="F2236" i="3"/>
  <c r="J2235" i="3"/>
  <c r="K2235" i="3" s="1"/>
  <c r="L2235" i="3"/>
  <c r="M2235" i="3" s="1"/>
  <c r="H2235" i="3"/>
  <c r="I2235" i="3" s="1"/>
  <c r="F2267" i="3"/>
  <c r="L2266" i="3"/>
  <c r="M2266" i="3" s="1"/>
  <c r="H2266" i="3"/>
  <c r="I2266" i="3" s="1"/>
  <c r="J2266" i="3"/>
  <c r="K2266" i="3" s="1"/>
  <c r="F2438" i="3"/>
  <c r="L2437" i="3"/>
  <c r="M2437" i="3" s="1"/>
  <c r="H2437" i="3"/>
  <c r="I2437" i="3" s="1"/>
  <c r="J2437" i="3"/>
  <c r="K2437" i="3" s="1"/>
  <c r="M176" i="3"/>
  <c r="AS101" i="1" s="1"/>
  <c r="AR101" i="1"/>
  <c r="K1730" i="3"/>
  <c r="AQ460" i="1" s="1"/>
  <c r="AP460" i="1"/>
  <c r="F2288" i="3"/>
  <c r="J2287" i="3"/>
  <c r="L2287" i="3"/>
  <c r="H2287" i="3"/>
  <c r="F2326" i="3"/>
  <c r="J2325" i="3"/>
  <c r="L2325" i="3"/>
  <c r="H2325" i="3"/>
  <c r="I2298" i="3"/>
  <c r="AO558" i="1" s="1"/>
  <c r="AN558" i="1"/>
  <c r="J350" i="3"/>
  <c r="K350" i="3" s="1"/>
  <c r="H350" i="3"/>
  <c r="I350" i="3" s="1"/>
  <c r="L350" i="3"/>
  <c r="M350" i="3" s="1"/>
  <c r="F351" i="3"/>
  <c r="F1932" i="3"/>
  <c r="J1931" i="3"/>
  <c r="K1931" i="3" s="1"/>
  <c r="L1931" i="3"/>
  <c r="M1931" i="3" s="1"/>
  <c r="H1931" i="3"/>
  <c r="I1931" i="3" s="1"/>
  <c r="I2504" i="3"/>
  <c r="AO641" i="1" s="1"/>
  <c r="AN641" i="1"/>
  <c r="K141" i="3"/>
  <c r="AQ78" i="1" s="1"/>
  <c r="AP78" i="1"/>
  <c r="I556" i="3"/>
  <c r="AO253" i="1" s="1"/>
  <c r="AN253" i="1"/>
  <c r="F2383" i="3"/>
  <c r="L2382" i="3"/>
  <c r="M2382" i="3" s="1"/>
  <c r="H2382" i="3"/>
  <c r="I2382" i="3" s="1"/>
  <c r="J2382" i="3"/>
  <c r="K2382" i="3" s="1"/>
  <c r="F2459" i="3"/>
  <c r="J2458" i="3"/>
  <c r="K2458" i="3" s="1"/>
  <c r="L2458" i="3"/>
  <c r="M2458" i="3" s="1"/>
  <c r="H2458" i="3"/>
  <c r="I2458" i="3" s="1"/>
  <c r="AO384" i="1"/>
  <c r="AO383" i="1"/>
  <c r="M2041" i="3"/>
  <c r="AS515" i="1" s="1"/>
  <c r="AR515" i="1"/>
  <c r="K2279" i="3"/>
  <c r="AQ541" i="1" s="1"/>
  <c r="AP541" i="1"/>
  <c r="K1136" i="3"/>
  <c r="AQ331" i="1" s="1"/>
  <c r="AP331" i="1"/>
  <c r="I280" i="3"/>
  <c r="AO183" i="1" s="1"/>
  <c r="AN183" i="1"/>
  <c r="K289" i="3"/>
  <c r="AQ189" i="1" s="1"/>
  <c r="AP189" i="1"/>
  <c r="J34" i="3"/>
  <c r="K34" i="3" s="1"/>
  <c r="L34" i="3"/>
  <c r="M34" i="3" s="1"/>
  <c r="H34" i="3"/>
  <c r="I34" i="3" s="1"/>
  <c r="M211" i="3"/>
  <c r="AS121" i="1" s="1"/>
  <c r="AR121" i="1"/>
  <c r="K9" i="3"/>
  <c r="AP8" i="1"/>
  <c r="AP7" i="1"/>
  <c r="F404" i="3"/>
  <c r="L403" i="3"/>
  <c r="M403" i="3" s="1"/>
  <c r="H403" i="3"/>
  <c r="I403" i="3" s="1"/>
  <c r="J403" i="3"/>
  <c r="K403" i="3" s="1"/>
  <c r="F1223" i="3"/>
  <c r="L1222" i="3"/>
  <c r="M1222" i="3" s="1"/>
  <c r="H1222" i="3"/>
  <c r="I1222" i="3" s="1"/>
  <c r="J1222" i="3"/>
  <c r="K1222" i="3" s="1"/>
  <c r="F1666" i="3"/>
  <c r="J1665" i="3"/>
  <c r="K1665" i="3" s="1"/>
  <c r="L1665" i="3"/>
  <c r="M1665" i="3" s="1"/>
  <c r="H1665" i="3"/>
  <c r="I1665" i="3" s="1"/>
  <c r="K1696" i="3"/>
  <c r="AQ436" i="1" s="1"/>
  <c r="AP436" i="1"/>
  <c r="F84" i="3"/>
  <c r="L83" i="3"/>
  <c r="M83" i="3" s="1"/>
  <c r="H83" i="3"/>
  <c r="I83" i="3" s="1"/>
  <c r="J83" i="3"/>
  <c r="K83" i="3" s="1"/>
  <c r="F2172" i="3"/>
  <c r="J2171" i="3"/>
  <c r="K2171" i="3" s="1"/>
  <c r="L2171" i="3"/>
  <c r="M2171" i="3" s="1"/>
  <c r="H2171" i="3"/>
  <c r="I2171" i="3" s="1"/>
  <c r="I1147" i="3"/>
  <c r="AN334" i="1"/>
  <c r="AN335" i="1"/>
  <c r="F1584" i="3"/>
  <c r="J1583" i="3"/>
  <c r="K1583" i="3" s="1"/>
  <c r="L1583" i="3"/>
  <c r="M1583" i="3" s="1"/>
  <c r="H1583" i="3"/>
  <c r="I1583" i="3" s="1"/>
  <c r="I1559" i="3"/>
  <c r="AO426" i="1" s="1"/>
  <c r="AN426" i="1"/>
  <c r="K4" i="3"/>
  <c r="AQ16" i="1" s="1"/>
  <c r="AP16" i="1"/>
  <c r="K16" i="3"/>
  <c r="AQ12" i="1" s="1"/>
  <c r="AP12" i="1"/>
  <c r="J596" i="3"/>
  <c r="K596" i="3" s="1"/>
  <c r="L596" i="3"/>
  <c r="M596" i="3" s="1"/>
  <c r="H596" i="3"/>
  <c r="I596" i="3" s="1"/>
  <c r="F953" i="3"/>
  <c r="J952" i="3"/>
  <c r="K952" i="3" s="1"/>
  <c r="L952" i="3"/>
  <c r="M952" i="3" s="1"/>
  <c r="H952" i="3"/>
  <c r="I952" i="3" s="1"/>
  <c r="AO100" i="1"/>
  <c r="AO99" i="1"/>
  <c r="F1703" i="3"/>
  <c r="L1702" i="3"/>
  <c r="M1702" i="3" s="1"/>
  <c r="H1702" i="3"/>
  <c r="I1702" i="3" s="1"/>
  <c r="J1702" i="3"/>
  <c r="K1702" i="3" s="1"/>
  <c r="M1719" i="3"/>
  <c r="AS452" i="1" s="1"/>
  <c r="AR452" i="1"/>
  <c r="F1874" i="3"/>
  <c r="J1873" i="3"/>
  <c r="K1873" i="3" s="1"/>
  <c r="L1873" i="3"/>
  <c r="M1873" i="3" s="1"/>
  <c r="H1873" i="3"/>
  <c r="I1873" i="3" s="1"/>
  <c r="J2207" i="3"/>
  <c r="K2207" i="3" s="1"/>
  <c r="L2207" i="3"/>
  <c r="M2207" i="3" s="1"/>
  <c r="H2207" i="3"/>
  <c r="I2207" i="3" s="1"/>
  <c r="K124" i="3"/>
  <c r="AQ64" i="1" s="1"/>
  <c r="AP64" i="1"/>
  <c r="I222" i="3"/>
  <c r="AO130" i="1" s="1"/>
  <c r="AN130" i="1"/>
  <c r="AQ38" i="1"/>
  <c r="AQ39" i="1"/>
  <c r="I218" i="3"/>
  <c r="AO132" i="1" s="1"/>
  <c r="AN132" i="1"/>
  <c r="F1616" i="3"/>
  <c r="J1615" i="3"/>
  <c r="K1615" i="3" s="1"/>
  <c r="L1615" i="3"/>
  <c r="M1615" i="3" s="1"/>
  <c r="H1615" i="3"/>
  <c r="I1615" i="3" s="1"/>
  <c r="M1686" i="3"/>
  <c r="AS437" i="1" s="1"/>
  <c r="AR437" i="1"/>
  <c r="K1707" i="3"/>
  <c r="AQ441" i="1" s="1"/>
  <c r="AP441" i="1"/>
  <c r="F1606" i="3"/>
  <c r="J1605" i="3"/>
  <c r="K1605" i="3" s="1"/>
  <c r="L1605" i="3"/>
  <c r="M1605" i="3" s="1"/>
  <c r="H1605" i="3"/>
  <c r="I1605" i="3" s="1"/>
  <c r="F2138" i="3"/>
  <c r="J2137" i="3"/>
  <c r="K2137" i="3" s="1"/>
  <c r="L2137" i="3"/>
  <c r="M2137" i="3" s="1"/>
  <c r="H2137" i="3"/>
  <c r="I2137" i="3" s="1"/>
  <c r="J2155" i="3"/>
  <c r="K2155" i="3" s="1"/>
  <c r="L2155" i="3"/>
  <c r="M2155" i="3" s="1"/>
  <c r="H2155" i="3"/>
  <c r="I2155" i="3" s="1"/>
  <c r="F2186" i="3"/>
  <c r="J2185" i="3"/>
  <c r="K2185" i="3" s="1"/>
  <c r="L2185" i="3"/>
  <c r="M2185" i="3" s="1"/>
  <c r="H2185" i="3"/>
  <c r="I2185" i="3" s="1"/>
  <c r="F2250" i="3"/>
  <c r="J2249" i="3"/>
  <c r="K2249" i="3" s="1"/>
  <c r="L2249" i="3"/>
  <c r="M2249" i="3" s="1"/>
  <c r="H2249" i="3"/>
  <c r="I2249" i="3" s="1"/>
  <c r="F2262" i="3"/>
  <c r="J2261" i="3"/>
  <c r="K2261" i="3" s="1"/>
  <c r="L2261" i="3"/>
  <c r="M2261" i="3" s="1"/>
  <c r="H2261" i="3"/>
  <c r="I2261" i="3" s="1"/>
  <c r="AV335" i="1"/>
  <c r="AV337" i="1"/>
  <c r="AQ5" i="1"/>
  <c r="AQ6" i="1"/>
  <c r="L2467" i="3"/>
  <c r="H2467" i="3"/>
  <c r="J2467" i="3"/>
  <c r="F2468" i="3"/>
  <c r="I1124" i="3"/>
  <c r="AO327" i="1" s="1"/>
  <c r="AN327" i="1"/>
  <c r="M218" i="3"/>
  <c r="AS132" i="1" s="1"/>
  <c r="AR132" i="1"/>
  <c r="F1672" i="3"/>
  <c r="J1671" i="3"/>
  <c r="K1671" i="3" s="1"/>
  <c r="L1671" i="3"/>
  <c r="M1671" i="3" s="1"/>
  <c r="H1671" i="3"/>
  <c r="I1671" i="3" s="1"/>
  <c r="F1688" i="3"/>
  <c r="J1687" i="3"/>
  <c r="K1687" i="3" s="1"/>
  <c r="L1687" i="3"/>
  <c r="M1687" i="3" s="1"/>
  <c r="H1687" i="3"/>
  <c r="I1687" i="3" s="1"/>
  <c r="L1708" i="3"/>
  <c r="H1708" i="3"/>
  <c r="J1708" i="3"/>
  <c r="F1709" i="3"/>
  <c r="F493" i="3"/>
  <c r="L492" i="3"/>
  <c r="M492" i="3" s="1"/>
  <c r="J492" i="3"/>
  <c r="K492" i="3" s="1"/>
  <c r="H492" i="3"/>
  <c r="I492" i="3" s="1"/>
  <c r="F1278" i="3"/>
  <c r="L1277" i="3"/>
  <c r="H1277" i="3"/>
  <c r="J1277" i="3"/>
  <c r="F1437" i="3"/>
  <c r="L1436" i="3"/>
  <c r="M1436" i="3" s="1"/>
  <c r="H1436" i="3"/>
  <c r="I1436" i="3" s="1"/>
  <c r="J1436" i="3"/>
  <c r="K1436" i="3" s="1"/>
  <c r="AO38" i="1"/>
  <c r="AO39" i="1"/>
  <c r="K2044" i="3"/>
  <c r="AQ518" i="1" s="1"/>
  <c r="AP518" i="1"/>
  <c r="AO200" i="1"/>
  <c r="AO201" i="1"/>
  <c r="AS384" i="1"/>
  <c r="AS383" i="1"/>
  <c r="I1520" i="3"/>
  <c r="AO423" i="1" s="1"/>
  <c r="AN423" i="1"/>
  <c r="F1901" i="3"/>
  <c r="L1900" i="3"/>
  <c r="M1900" i="3" s="1"/>
  <c r="H1900" i="3"/>
  <c r="I1900" i="3" s="1"/>
  <c r="J1900" i="3"/>
  <c r="K1900" i="3" s="1"/>
  <c r="AS5" i="1"/>
  <c r="AS6" i="1"/>
  <c r="F2491" i="3"/>
  <c r="J2490" i="3"/>
  <c r="L2490" i="3"/>
  <c r="H2490" i="3"/>
  <c r="F2536" i="3"/>
  <c r="L2535" i="3"/>
  <c r="M2535" i="3" s="1"/>
  <c r="H2535" i="3"/>
  <c r="I2535" i="3" s="1"/>
  <c r="J2535" i="3"/>
  <c r="K2535" i="3" s="1"/>
  <c r="J2568" i="3"/>
  <c r="K2568" i="3" s="1"/>
  <c r="H2568" i="3"/>
  <c r="I2568" i="3" s="1"/>
  <c r="L2568" i="3"/>
  <c r="M2568" i="3" s="1"/>
  <c r="K176" i="3"/>
  <c r="AQ101" i="1" s="1"/>
  <c r="AP101" i="1"/>
  <c r="F2555" i="3"/>
  <c r="J2554" i="3"/>
  <c r="L2554" i="3"/>
  <c r="H2554" i="3"/>
  <c r="F1543" i="3"/>
  <c r="L1542" i="3"/>
  <c r="M1542" i="3" s="1"/>
  <c r="H1542" i="3"/>
  <c r="I1542" i="3" s="1"/>
  <c r="J1542" i="3"/>
  <c r="K1542" i="3" s="1"/>
  <c r="I1730" i="3"/>
  <c r="AO460" i="1" s="1"/>
  <c r="AN460" i="1"/>
  <c r="K2286" i="3"/>
  <c r="AQ547" i="1" s="1"/>
  <c r="AP547" i="1"/>
  <c r="K2324" i="3"/>
  <c r="AQ584" i="1" s="1"/>
  <c r="AP584" i="1"/>
  <c r="AQ201" i="1"/>
  <c r="AQ200" i="1"/>
  <c r="L421" i="3"/>
  <c r="M421" i="3" s="1"/>
  <c r="H421" i="3"/>
  <c r="I421" i="3" s="1"/>
  <c r="J421" i="3"/>
  <c r="K421" i="3" s="1"/>
  <c r="F1194" i="3"/>
  <c r="J1193" i="3"/>
  <c r="H1193" i="3"/>
  <c r="L1193" i="3"/>
  <c r="M2298" i="3"/>
  <c r="AS558" i="1" s="1"/>
  <c r="AR558" i="1"/>
  <c r="K2504" i="3"/>
  <c r="AQ641" i="1" s="1"/>
  <c r="AP641" i="1"/>
  <c r="I141" i="3"/>
  <c r="AO78" i="1" s="1"/>
  <c r="AN78" i="1"/>
  <c r="M556" i="3"/>
  <c r="AS253" i="1" s="1"/>
  <c r="AR253" i="1"/>
  <c r="I2343" i="3"/>
  <c r="AO594" i="1" s="1"/>
  <c r="AN594" i="1"/>
  <c r="K2041" i="3"/>
  <c r="AQ515" i="1" s="1"/>
  <c r="AP515" i="1"/>
  <c r="F2119" i="3"/>
  <c r="L2118" i="3"/>
  <c r="M2118" i="3" s="1"/>
  <c r="H2118" i="3"/>
  <c r="I2118" i="3" s="1"/>
  <c r="J2118" i="3"/>
  <c r="K2118" i="3" s="1"/>
  <c r="F2281" i="3"/>
  <c r="L2280" i="3"/>
  <c r="H2280" i="3"/>
  <c r="J2280" i="3"/>
  <c r="F2368" i="3"/>
  <c r="J2367" i="3"/>
  <c r="L2367" i="3"/>
  <c r="H2367" i="3"/>
  <c r="F94" i="3"/>
  <c r="L93" i="3"/>
  <c r="M93" i="3" s="1"/>
  <c r="H93" i="3"/>
  <c r="I93" i="3" s="1"/>
  <c r="J93" i="3"/>
  <c r="K93" i="3" s="1"/>
  <c r="F786" i="3"/>
  <c r="L785" i="3"/>
  <c r="M785" i="3" s="1"/>
  <c r="H785" i="3"/>
  <c r="I785" i="3" s="1"/>
  <c r="J785" i="3"/>
  <c r="K785" i="3" s="1"/>
  <c r="I1136" i="3"/>
  <c r="AO331" i="1" s="1"/>
  <c r="AN331" i="1"/>
  <c r="M280" i="3"/>
  <c r="AS183" i="1" s="1"/>
  <c r="AR183" i="1"/>
  <c r="J2033" i="3"/>
  <c r="L2033" i="3"/>
  <c r="H2033" i="3"/>
  <c r="F2194" i="3"/>
  <c r="J2193" i="3"/>
  <c r="K2193" i="3" s="1"/>
  <c r="L2193" i="3"/>
  <c r="M2193" i="3" s="1"/>
  <c r="H2193" i="3"/>
  <c r="I2193" i="3" s="1"/>
  <c r="F1995" i="3"/>
  <c r="L1994" i="3"/>
  <c r="M1994" i="3" s="1"/>
  <c r="H1994" i="3"/>
  <c r="I1994" i="3" s="1"/>
  <c r="J1994" i="3"/>
  <c r="K1994" i="3" s="1"/>
  <c r="J2057" i="3"/>
  <c r="K2057" i="3" s="1"/>
  <c r="L2057" i="3"/>
  <c r="M2057" i="3" s="1"/>
  <c r="H2057" i="3"/>
  <c r="I2057" i="3" s="1"/>
  <c r="F2058" i="3"/>
  <c r="F2216" i="3"/>
  <c r="J2215" i="3"/>
  <c r="K2215" i="3" s="1"/>
  <c r="L2215" i="3"/>
  <c r="M2215" i="3" s="1"/>
  <c r="H2215" i="3"/>
  <c r="I2215" i="3" s="1"/>
  <c r="I289" i="3"/>
  <c r="AO189" i="1" s="1"/>
  <c r="AN189" i="1"/>
  <c r="J1183" i="3"/>
  <c r="K1183" i="3" s="1"/>
  <c r="L1183" i="3"/>
  <c r="M1183" i="3" s="1"/>
  <c r="H1183" i="3"/>
  <c r="I1183" i="3" s="1"/>
  <c r="F1184" i="3"/>
  <c r="J212" i="3"/>
  <c r="K212" i="3" s="1"/>
  <c r="L212" i="3"/>
  <c r="M212" i="3" s="1"/>
  <c r="H212" i="3"/>
  <c r="I212" i="3" s="1"/>
  <c r="I9" i="3"/>
  <c r="AN8" i="1"/>
  <c r="AN7" i="1"/>
  <c r="M1221" i="3"/>
  <c r="AS348" i="1" s="1"/>
  <c r="AR348" i="1"/>
  <c r="I1696" i="3"/>
  <c r="AO436" i="1" s="1"/>
  <c r="AN436" i="1"/>
  <c r="F233" i="3"/>
  <c r="J232" i="3"/>
  <c r="K232" i="3" s="1"/>
  <c r="L232" i="3"/>
  <c r="M232" i="3" s="1"/>
  <c r="H232" i="3"/>
  <c r="I232" i="3" s="1"/>
  <c r="L2521" i="3"/>
  <c r="M2521" i="3" s="1"/>
  <c r="H2521" i="3"/>
  <c r="I2521" i="3" s="1"/>
  <c r="J2521" i="3"/>
  <c r="K2521" i="3" s="1"/>
  <c r="F2573" i="3"/>
  <c r="J2572" i="3"/>
  <c r="K2572" i="3" s="1"/>
  <c r="L2572" i="3"/>
  <c r="M2572" i="3" s="1"/>
  <c r="H2572" i="3"/>
  <c r="I2572" i="3" s="1"/>
  <c r="K1147" i="3"/>
  <c r="AP335" i="1"/>
  <c r="AP334" i="1"/>
  <c r="K395" i="3"/>
  <c r="AQ224" i="1" s="1"/>
  <c r="AP224" i="1"/>
  <c r="M1559" i="3"/>
  <c r="AS426" i="1" s="1"/>
  <c r="AR426" i="1"/>
  <c r="F6" i="3"/>
  <c r="L5" i="3"/>
  <c r="H5" i="3"/>
  <c r="J5" i="3"/>
  <c r="L17" i="3"/>
  <c r="H17" i="3"/>
  <c r="J17" i="3"/>
  <c r="F18" i="3"/>
  <c r="K1719" i="3"/>
  <c r="AQ452" i="1" s="1"/>
  <c r="AP452" i="1"/>
  <c r="F126" i="3"/>
  <c r="L125" i="3"/>
  <c r="H125" i="3"/>
  <c r="J125" i="3"/>
  <c r="L793" i="3"/>
  <c r="M793" i="3" s="1"/>
  <c r="H793" i="3"/>
  <c r="I793" i="3" s="1"/>
  <c r="J793" i="3"/>
  <c r="K793" i="3" s="1"/>
  <c r="F794" i="3"/>
  <c r="M222" i="3"/>
  <c r="AS130" i="1" s="1"/>
  <c r="AR130" i="1"/>
  <c r="F2013" i="3"/>
  <c r="L2012" i="3"/>
  <c r="M2012" i="3" s="1"/>
  <c r="H2012" i="3"/>
  <c r="I2012" i="3" s="1"/>
  <c r="J2012" i="3"/>
  <c r="K2012" i="3" s="1"/>
  <c r="F2021" i="3"/>
  <c r="L2020" i="3"/>
  <c r="M2020" i="3" s="1"/>
  <c r="H2020" i="3"/>
  <c r="I2020" i="3" s="1"/>
  <c r="J2020" i="3"/>
  <c r="K2020" i="3" s="1"/>
  <c r="F1132" i="3"/>
  <c r="J1131" i="3"/>
  <c r="H1131" i="3"/>
  <c r="L1131" i="3"/>
  <c r="M1730" i="3"/>
  <c r="AS460" i="1" s="1"/>
  <c r="AR460" i="1"/>
  <c r="F720" i="3"/>
  <c r="L719" i="3"/>
  <c r="M719" i="3" s="1"/>
  <c r="H719" i="3"/>
  <c r="I719" i="3" s="1"/>
  <c r="J719" i="3"/>
  <c r="K719" i="3" s="1"/>
  <c r="F1242" i="3"/>
  <c r="J1241" i="3"/>
  <c r="K1241" i="3" s="1"/>
  <c r="H1241" i="3"/>
  <c r="I1241" i="3" s="1"/>
  <c r="L1241" i="3"/>
  <c r="M1241" i="3" s="1"/>
  <c r="F1636" i="3"/>
  <c r="J1635" i="3"/>
  <c r="K1635" i="3" s="1"/>
  <c r="L1635" i="3"/>
  <c r="M1635" i="3" s="1"/>
  <c r="H1635" i="3"/>
  <c r="I1635" i="3" s="1"/>
  <c r="F1645" i="3"/>
  <c r="L1644" i="3"/>
  <c r="M1644" i="3" s="1"/>
  <c r="H1644" i="3"/>
  <c r="I1644" i="3" s="1"/>
  <c r="J1644" i="3"/>
  <c r="K1644" i="3" s="1"/>
  <c r="I2286" i="3"/>
  <c r="AO547" i="1" s="1"/>
  <c r="AN547" i="1"/>
  <c r="I2324" i="3"/>
  <c r="AO584" i="1" s="1"/>
  <c r="AN584" i="1"/>
  <c r="L43" i="3"/>
  <c r="H43" i="3"/>
  <c r="J43" i="3"/>
  <c r="F44" i="3"/>
  <c r="F2072" i="3"/>
  <c r="J2071" i="3"/>
  <c r="K2071" i="3" s="1"/>
  <c r="L2071" i="3"/>
  <c r="M2071" i="3" s="1"/>
  <c r="H2071" i="3"/>
  <c r="I2071" i="3" s="1"/>
  <c r="F2084" i="3"/>
  <c r="J2083" i="3"/>
  <c r="K2083" i="3" s="1"/>
  <c r="L2083" i="3"/>
  <c r="M2083" i="3" s="1"/>
  <c r="H2083" i="3"/>
  <c r="I2083" i="3" s="1"/>
  <c r="F2300" i="3"/>
  <c r="J2299" i="3"/>
  <c r="L2299" i="3"/>
  <c r="H2299" i="3"/>
  <c r="J586" i="3"/>
  <c r="K586" i="3" s="1"/>
  <c r="H586" i="3"/>
  <c r="I586" i="3" s="1"/>
  <c r="L586" i="3"/>
  <c r="M586" i="3" s="1"/>
  <c r="F591" i="3"/>
  <c r="J590" i="3"/>
  <c r="K590" i="3" s="1"/>
  <c r="H590" i="3"/>
  <c r="I590" i="3" s="1"/>
  <c r="L590" i="3"/>
  <c r="M590" i="3" s="1"/>
  <c r="J1203" i="3"/>
  <c r="K1203" i="3" s="1"/>
  <c r="H1203" i="3"/>
  <c r="I1203" i="3" s="1"/>
  <c r="L1203" i="3"/>
  <c r="M1203" i="3" s="1"/>
  <c r="F1204" i="3"/>
  <c r="F1569" i="3"/>
  <c r="L1568" i="3"/>
  <c r="M1568" i="3" s="1"/>
  <c r="H1568" i="3"/>
  <c r="I1568" i="3" s="1"/>
  <c r="J1568" i="3"/>
  <c r="K1568" i="3" s="1"/>
  <c r="F2506" i="3"/>
  <c r="L2505" i="3"/>
  <c r="H2505" i="3"/>
  <c r="J2505" i="3"/>
  <c r="F2580" i="3"/>
  <c r="L2579" i="3"/>
  <c r="M2579" i="3" s="1"/>
  <c r="H2579" i="3"/>
  <c r="I2579" i="3" s="1"/>
  <c r="J2579" i="3"/>
  <c r="K2579" i="3" s="1"/>
  <c r="F2598" i="3"/>
  <c r="L2597" i="3"/>
  <c r="M2597" i="3" s="1"/>
  <c r="H2597" i="3"/>
  <c r="I2597" i="3" s="1"/>
  <c r="J2597" i="3"/>
  <c r="K2597" i="3" s="1"/>
  <c r="M141" i="3"/>
  <c r="AS78" i="1" s="1"/>
  <c r="AR78" i="1"/>
  <c r="AS100" i="1"/>
  <c r="AS99" i="1"/>
  <c r="K556" i="3"/>
  <c r="AQ253" i="1" s="1"/>
  <c r="AP253" i="1"/>
  <c r="M2343" i="3"/>
  <c r="AS594" i="1" s="1"/>
  <c r="AR594" i="1"/>
  <c r="F814" i="3"/>
  <c r="L813" i="3"/>
  <c r="M813" i="3" s="1"/>
  <c r="H813" i="3"/>
  <c r="I813" i="3" s="1"/>
  <c r="J813" i="3"/>
  <c r="K813" i="3" s="1"/>
  <c r="I2279" i="3"/>
  <c r="AO541" i="1" s="1"/>
  <c r="AN541" i="1"/>
  <c r="AQ421" i="1"/>
  <c r="AQ422" i="1"/>
  <c r="M1136" i="3"/>
  <c r="AS331" i="1" s="1"/>
  <c r="AR331" i="1"/>
  <c r="K280" i="3"/>
  <c r="AQ183" i="1" s="1"/>
  <c r="AP183" i="1"/>
  <c r="L2220" i="3"/>
  <c r="M2220" i="3" s="1"/>
  <c r="H2220" i="3"/>
  <c r="I2220" i="3" s="1"/>
  <c r="J2220" i="3"/>
  <c r="K2220" i="3" s="1"/>
  <c r="M289" i="3"/>
  <c r="AS189" i="1" s="1"/>
  <c r="AR189" i="1"/>
  <c r="AQ384" i="1"/>
  <c r="AQ383" i="1"/>
  <c r="K211" i="3"/>
  <c r="AQ121" i="1" s="1"/>
  <c r="AP121" i="1"/>
  <c r="L777" i="3"/>
  <c r="M777" i="3" s="1"/>
  <c r="H777" i="3"/>
  <c r="I777" i="3" s="1"/>
  <c r="J777" i="3"/>
  <c r="K777" i="3" s="1"/>
  <c r="F778" i="3"/>
  <c r="F923" i="3"/>
  <c r="J922" i="3"/>
  <c r="K922" i="3" s="1"/>
  <c r="L922" i="3"/>
  <c r="M922" i="3" s="1"/>
  <c r="H922" i="3"/>
  <c r="I922" i="3" s="1"/>
  <c r="H2393" i="3"/>
  <c r="I2393" i="3" s="1"/>
  <c r="L2393" i="3"/>
  <c r="M2393" i="3" s="1"/>
  <c r="J2393" i="3"/>
  <c r="K2393" i="3" s="1"/>
  <c r="F2376" i="3"/>
  <c r="J2375" i="3"/>
  <c r="K2375" i="3" s="1"/>
  <c r="L2375" i="3"/>
  <c r="M2375" i="3" s="1"/>
  <c r="H2375" i="3"/>
  <c r="I2375" i="3" s="1"/>
  <c r="F2227" i="3"/>
  <c r="L2226" i="3"/>
  <c r="M2226" i="3" s="1"/>
  <c r="H2226" i="3"/>
  <c r="I2226" i="3" s="1"/>
  <c r="J2226" i="3"/>
  <c r="K2226" i="3" s="1"/>
  <c r="M9" i="3"/>
  <c r="AR8" i="1"/>
  <c r="AR7" i="1"/>
  <c r="I1221" i="3"/>
  <c r="AO348" i="1" s="1"/>
  <c r="AN348" i="1"/>
  <c r="M1696" i="3"/>
  <c r="AS436" i="1" s="1"/>
  <c r="AR436" i="1"/>
  <c r="F164" i="3"/>
  <c r="L163" i="3"/>
  <c r="H163" i="3"/>
  <c r="J163" i="3"/>
  <c r="F326" i="3"/>
  <c r="L325" i="3"/>
  <c r="M325" i="3" s="1"/>
  <c r="H325" i="3"/>
  <c r="I325" i="3" s="1"/>
  <c r="J325" i="3"/>
  <c r="K325" i="3" s="1"/>
  <c r="F1149" i="3"/>
  <c r="L1148" i="3"/>
  <c r="H1148" i="3"/>
  <c r="J1148" i="3"/>
  <c r="I395" i="3"/>
  <c r="AO224" i="1" s="1"/>
  <c r="AN224" i="1"/>
  <c r="K1559" i="3"/>
  <c r="AQ426" i="1" s="1"/>
  <c r="AP426" i="1"/>
  <c r="I4" i="3"/>
  <c r="AO16" i="1" s="1"/>
  <c r="AN16" i="1"/>
  <c r="I16" i="3"/>
  <c r="AO12" i="1" s="1"/>
  <c r="AN12" i="1"/>
  <c r="F1744" i="3"/>
  <c r="L1743" i="3"/>
  <c r="H1743" i="3"/>
  <c r="J1743" i="3"/>
  <c r="F1721" i="3"/>
  <c r="L1720" i="3"/>
  <c r="H1720" i="3"/>
  <c r="J1720" i="3"/>
  <c r="F1158" i="3"/>
  <c r="J1157" i="3"/>
  <c r="K1157" i="3" s="1"/>
  <c r="H1157" i="3"/>
  <c r="I1157" i="3" s="1"/>
  <c r="L1157" i="3"/>
  <c r="M1157" i="3" s="1"/>
  <c r="AS421" i="1"/>
  <c r="AS422" i="1"/>
  <c r="I124" i="3"/>
  <c r="AO64" i="1" s="1"/>
  <c r="AN64" i="1"/>
  <c r="K222" i="3"/>
  <c r="AQ130" i="1" s="1"/>
  <c r="AP130" i="1"/>
  <c r="L1763" i="3"/>
  <c r="M1763" i="3" s="1"/>
  <c r="H1763" i="3"/>
  <c r="I1763" i="3" s="1"/>
  <c r="J1763" i="3"/>
  <c r="K1763" i="3" s="1"/>
  <c r="F1764" i="3"/>
  <c r="F1820" i="3"/>
  <c r="J1819" i="3"/>
  <c r="K1819" i="3" s="1"/>
  <c r="L1819" i="3"/>
  <c r="M1819" i="3" s="1"/>
  <c r="H1819" i="3"/>
  <c r="I1819" i="3" s="1"/>
  <c r="AV279" i="1"/>
  <c r="F2144" i="3"/>
  <c r="J2143" i="3"/>
  <c r="K2143" i="3" s="1"/>
  <c r="L2143" i="3"/>
  <c r="M2143" i="3" s="1"/>
  <c r="H2143" i="3"/>
  <c r="I2143" i="3" s="1"/>
  <c r="M1124" i="3"/>
  <c r="AS327" i="1" s="1"/>
  <c r="AR327" i="1"/>
  <c r="F1978" i="3"/>
  <c r="J1977" i="3"/>
  <c r="K1977" i="3" s="1"/>
  <c r="L1977" i="3"/>
  <c r="M1977" i="3" s="1"/>
  <c r="H1977" i="3"/>
  <c r="I1977" i="3" s="1"/>
  <c r="K218" i="3"/>
  <c r="AQ132" i="1" s="1"/>
  <c r="AP132" i="1"/>
  <c r="F189" i="3"/>
  <c r="J188" i="3"/>
  <c r="L188" i="3"/>
  <c r="H188" i="3"/>
  <c r="F199" i="3"/>
  <c r="J198" i="3"/>
  <c r="L198" i="3"/>
  <c r="H198" i="3"/>
  <c r="J1625" i="3"/>
  <c r="K1625" i="3" s="1"/>
  <c r="L1625" i="3"/>
  <c r="M1625" i="3" s="1"/>
  <c r="H1625" i="3"/>
  <c r="I1625" i="3" s="1"/>
  <c r="K1686" i="3"/>
  <c r="AQ437" i="1" s="1"/>
  <c r="AP437" i="1"/>
  <c r="I1707" i="3"/>
  <c r="AO441" i="1" s="1"/>
  <c r="AN441" i="1"/>
  <c r="I1276" i="3"/>
  <c r="AO379" i="1" s="1"/>
  <c r="AN379" i="1"/>
  <c r="J1177" i="3"/>
  <c r="K1177" i="3" s="1"/>
  <c r="H1177" i="3"/>
  <c r="I1177" i="3" s="1"/>
  <c r="L1177" i="3"/>
  <c r="M1177" i="3" s="1"/>
  <c r="F1461" i="3"/>
  <c r="L1460" i="3"/>
  <c r="H1460" i="3"/>
  <c r="J1460" i="3"/>
  <c r="AO421" i="1"/>
  <c r="AO422" i="1"/>
  <c r="L1793" i="3"/>
  <c r="M1793" i="3" s="1"/>
  <c r="H1793" i="3"/>
  <c r="I1793" i="3" s="1"/>
  <c r="J1793" i="3"/>
  <c r="K1793" i="3" s="1"/>
  <c r="F1794" i="3"/>
  <c r="F2350" i="3"/>
  <c r="J2349" i="3"/>
  <c r="K2349" i="3" s="1"/>
  <c r="L2349" i="3"/>
  <c r="M2349" i="3" s="1"/>
  <c r="H2349" i="3"/>
  <c r="I2349" i="3" s="1"/>
  <c r="I2044" i="3"/>
  <c r="AO518" i="1" s="1"/>
  <c r="AN518" i="1"/>
  <c r="L27" i="3"/>
  <c r="M27" i="3" s="1"/>
  <c r="H27" i="3"/>
  <c r="I27" i="3" s="1"/>
  <c r="J27" i="3"/>
  <c r="K27" i="3" s="1"/>
  <c r="F28" i="3"/>
  <c r="F1022" i="3"/>
  <c r="L1021" i="3"/>
  <c r="M1021" i="3" s="1"/>
  <c r="H1021" i="3"/>
  <c r="I1021" i="3" s="1"/>
  <c r="J1021" i="3"/>
  <c r="K1021" i="3" s="1"/>
  <c r="F1235" i="3"/>
  <c r="L1234" i="3"/>
  <c r="M1234" i="3" s="1"/>
  <c r="H1234" i="3"/>
  <c r="I1234" i="3" s="1"/>
  <c r="J1234" i="3"/>
  <c r="K1234" i="3" s="1"/>
  <c r="M1520" i="3"/>
  <c r="AS423" i="1" s="1"/>
  <c r="AR423" i="1"/>
  <c r="AV10" i="1"/>
  <c r="AV19" i="1"/>
  <c r="AV9" i="1"/>
  <c r="AV11" i="1"/>
  <c r="AU279" i="1"/>
  <c r="AU416" i="1"/>
  <c r="AU329" i="1"/>
  <c r="F1944" i="3"/>
  <c r="J1943" i="3"/>
  <c r="K1943" i="3" s="1"/>
  <c r="L1943" i="3"/>
  <c r="M1943" i="3" s="1"/>
  <c r="H1943" i="3"/>
  <c r="I1943" i="3" s="1"/>
  <c r="F543" i="3"/>
  <c r="J542" i="3"/>
  <c r="K542" i="3" s="1"/>
  <c r="H542" i="3"/>
  <c r="I542" i="3" s="1"/>
  <c r="L542" i="3"/>
  <c r="M542" i="3" s="1"/>
  <c r="F605" i="3"/>
  <c r="J604" i="3"/>
  <c r="K604" i="3" s="1"/>
  <c r="L604" i="3"/>
  <c r="M604" i="3" s="1"/>
  <c r="H604" i="3"/>
  <c r="I604" i="3" s="1"/>
  <c r="F685" i="3"/>
  <c r="J684" i="3"/>
  <c r="K684" i="3" s="1"/>
  <c r="L684" i="3"/>
  <c r="M684" i="3" s="1"/>
  <c r="H684" i="3"/>
  <c r="I684" i="3" s="1"/>
  <c r="F336" i="3"/>
  <c r="L335" i="3"/>
  <c r="M335" i="3" s="1"/>
  <c r="H335" i="3"/>
  <c r="I335" i="3" s="1"/>
  <c r="J335" i="3"/>
  <c r="K335" i="3" s="1"/>
  <c r="L1488" i="3"/>
  <c r="M1488" i="3" s="1"/>
  <c r="H1488" i="3"/>
  <c r="I1488" i="3" s="1"/>
  <c r="J1488" i="3"/>
  <c r="K1488" i="3" s="1"/>
  <c r="AQ100" i="1"/>
  <c r="AQ99" i="1"/>
  <c r="I1686" i="3"/>
  <c r="AO437" i="1" s="1"/>
  <c r="AN437" i="1"/>
  <c r="M1707" i="3"/>
  <c r="AS441" i="1" s="1"/>
  <c r="AR441" i="1"/>
  <c r="F1881" i="3"/>
  <c r="L1880" i="3"/>
  <c r="M1880" i="3" s="1"/>
  <c r="H1880" i="3"/>
  <c r="I1880" i="3" s="1"/>
  <c r="J1880" i="3"/>
  <c r="K1880" i="3" s="1"/>
  <c r="J1953" i="3"/>
  <c r="K1953" i="3" s="1"/>
  <c r="L1953" i="3"/>
  <c r="M1953" i="3" s="1"/>
  <c r="H1953" i="3"/>
  <c r="I1953" i="3" s="1"/>
  <c r="F1954" i="3"/>
  <c r="M1276" i="3"/>
  <c r="AS379" i="1" s="1"/>
  <c r="AR379" i="1"/>
  <c r="F426" i="3"/>
  <c r="L425" i="3"/>
  <c r="M425" i="3" s="1"/>
  <c r="H425" i="3"/>
  <c r="I425" i="3" s="1"/>
  <c r="J425" i="3"/>
  <c r="K425" i="3" s="1"/>
  <c r="M2044" i="3"/>
  <c r="AS518" i="1" s="1"/>
  <c r="AR518" i="1"/>
  <c r="F1653" i="3"/>
  <c r="L1652" i="3"/>
  <c r="M1652" i="3" s="1"/>
  <c r="H1652" i="3"/>
  <c r="I1652" i="3" s="1"/>
  <c r="J1652" i="3"/>
  <c r="K1652" i="3" s="1"/>
  <c r="F2590" i="3"/>
  <c r="L2589" i="3"/>
  <c r="M2589" i="3" s="1"/>
  <c r="H2589" i="3"/>
  <c r="I2589" i="3" s="1"/>
  <c r="J2589" i="3"/>
  <c r="K2589" i="3" s="1"/>
  <c r="L1168" i="3"/>
  <c r="M1168" i="3" s="1"/>
  <c r="H1168" i="3"/>
  <c r="I1168" i="3" s="1"/>
  <c r="J1168" i="3"/>
  <c r="K1168" i="3" s="1"/>
  <c r="F1522" i="3"/>
  <c r="J1521" i="3"/>
  <c r="K1521" i="3" s="1"/>
  <c r="L1521" i="3"/>
  <c r="M1521" i="3" s="1"/>
  <c r="H1521" i="3"/>
  <c r="I1521" i="3" s="1"/>
  <c r="I176" i="3"/>
  <c r="AO101" i="1" s="1"/>
  <c r="AN101" i="1"/>
  <c r="AO5" i="1"/>
  <c r="AO6" i="1"/>
  <c r="F66" i="3"/>
  <c r="L65" i="3"/>
  <c r="M65" i="3" s="1"/>
  <c r="H65" i="3"/>
  <c r="I65" i="3" s="1"/>
  <c r="J65" i="3"/>
  <c r="K65" i="3" s="1"/>
  <c r="F1732" i="3"/>
  <c r="J1731" i="3"/>
  <c r="K1731" i="3" s="1"/>
  <c r="L1731" i="3"/>
  <c r="M1731" i="3" s="1"/>
  <c r="H1731" i="3"/>
  <c r="I1731" i="3" s="1"/>
  <c r="J1579" i="3"/>
  <c r="K1579" i="3" s="1"/>
  <c r="L1579" i="3"/>
  <c r="M1579" i="3" s="1"/>
  <c r="H1579" i="3"/>
  <c r="I1579" i="3" s="1"/>
  <c r="M2286" i="3"/>
  <c r="AS547" i="1" s="1"/>
  <c r="AR547" i="1"/>
  <c r="M2324" i="3"/>
  <c r="AS584" i="1" s="1"/>
  <c r="AR584" i="1"/>
  <c r="K2298" i="3"/>
  <c r="AQ558" i="1" s="1"/>
  <c r="AP558" i="1"/>
  <c r="M2504" i="3"/>
  <c r="AS641" i="1" s="1"/>
  <c r="AR641" i="1"/>
  <c r="F2400" i="3"/>
  <c r="L2399" i="3"/>
  <c r="M2399" i="3" s="1"/>
  <c r="H2399" i="3"/>
  <c r="I2399" i="3" s="1"/>
  <c r="J2399" i="3"/>
  <c r="K2399" i="3" s="1"/>
  <c r="F143" i="3"/>
  <c r="J142" i="3"/>
  <c r="K142" i="3" s="1"/>
  <c r="L142" i="3"/>
  <c r="M142" i="3" s="1"/>
  <c r="H142" i="3"/>
  <c r="I142" i="3" s="1"/>
  <c r="L557" i="3"/>
  <c r="H557" i="3"/>
  <c r="J557" i="3"/>
  <c r="K2343" i="3"/>
  <c r="AQ594" i="1" s="1"/>
  <c r="AP594" i="1"/>
  <c r="I2041" i="3"/>
  <c r="AO515" i="1" s="1"/>
  <c r="AN515" i="1"/>
  <c r="M2279" i="3"/>
  <c r="AS541" i="1" s="1"/>
  <c r="AR541" i="1"/>
  <c r="F1078" i="3"/>
  <c r="L1077" i="3"/>
  <c r="H1077" i="3"/>
  <c r="J1077" i="3"/>
  <c r="J1137" i="3"/>
  <c r="K1137" i="3" s="1"/>
  <c r="H1137" i="3"/>
  <c r="I1137" i="3" s="1"/>
  <c r="L1137" i="3"/>
  <c r="M1137" i="3" s="1"/>
  <c r="F1138" i="3"/>
  <c r="L281" i="3"/>
  <c r="H281" i="3"/>
  <c r="J281" i="3"/>
  <c r="J290" i="3"/>
  <c r="L290" i="3"/>
  <c r="H290" i="3"/>
  <c r="F291" i="3"/>
  <c r="F1752" i="3"/>
  <c r="L1751" i="3"/>
  <c r="H1751" i="3"/>
  <c r="J1751" i="3"/>
  <c r="I211" i="3"/>
  <c r="AO121" i="1" s="1"/>
  <c r="AN121" i="1"/>
  <c r="F715" i="3"/>
  <c r="J714" i="3"/>
  <c r="K714" i="3" s="1"/>
  <c r="H714" i="3"/>
  <c r="I714" i="3" s="1"/>
  <c r="L714" i="3"/>
  <c r="M714" i="3" s="1"/>
  <c r="F981" i="3"/>
  <c r="J980" i="3"/>
  <c r="K980" i="3" s="1"/>
  <c r="L980" i="3"/>
  <c r="M980" i="3" s="1"/>
  <c r="H980" i="3"/>
  <c r="I980" i="3" s="1"/>
  <c r="F11" i="3"/>
  <c r="J10" i="3"/>
  <c r="L10" i="3"/>
  <c r="H10" i="3"/>
  <c r="F415" i="3"/>
  <c r="J414" i="3"/>
  <c r="K414" i="3" s="1"/>
  <c r="H414" i="3"/>
  <c r="I414" i="3" s="1"/>
  <c r="L414" i="3"/>
  <c r="M414" i="3" s="1"/>
  <c r="K1221" i="3"/>
  <c r="AQ348" i="1" s="1"/>
  <c r="AP348" i="1"/>
  <c r="AS228" i="1"/>
  <c r="AS227" i="1"/>
  <c r="L577" i="3"/>
  <c r="M577" i="3" s="1"/>
  <c r="H577" i="3"/>
  <c r="I577" i="3" s="1"/>
  <c r="J577" i="3"/>
  <c r="K577" i="3" s="1"/>
  <c r="M1147" i="3"/>
  <c r="AR334" i="1"/>
  <c r="AR335" i="1"/>
  <c r="L1230" i="3"/>
  <c r="M1230" i="3" s="1"/>
  <c r="H1230" i="3"/>
  <c r="I1230" i="3" s="1"/>
  <c r="J1230" i="3"/>
  <c r="K1230" i="3" s="1"/>
  <c r="L1598" i="3"/>
  <c r="M1598" i="3" s="1"/>
  <c r="H1598" i="3"/>
  <c r="I1598" i="3" s="1"/>
  <c r="J1598" i="3"/>
  <c r="K1598" i="3" s="1"/>
  <c r="F1599" i="3"/>
  <c r="M395" i="3"/>
  <c r="AS224" i="1" s="1"/>
  <c r="AR224" i="1"/>
  <c r="L1560" i="3"/>
  <c r="M1560" i="3" s="1"/>
  <c r="H1560" i="3"/>
  <c r="I1560" i="3" s="1"/>
  <c r="J1560" i="3"/>
  <c r="K1560" i="3" s="1"/>
  <c r="F1681" i="3"/>
  <c r="L1680" i="3"/>
  <c r="M1680" i="3" s="1"/>
  <c r="H1680" i="3"/>
  <c r="I1680" i="3" s="1"/>
  <c r="J1680" i="3"/>
  <c r="K1680" i="3" s="1"/>
  <c r="F2127" i="3"/>
  <c r="L2126" i="3"/>
  <c r="M2126" i="3" s="1"/>
  <c r="H2126" i="3"/>
  <c r="I2126" i="3" s="1"/>
  <c r="J2126" i="3"/>
  <c r="K2126" i="3" s="1"/>
  <c r="F2426" i="3"/>
  <c r="L2425" i="3"/>
  <c r="M2425" i="3" s="1"/>
  <c r="H2425" i="3"/>
  <c r="I2425" i="3" s="1"/>
  <c r="J2425" i="3"/>
  <c r="K2425" i="3" s="1"/>
  <c r="M4" i="3"/>
  <c r="AS16" i="1" s="1"/>
  <c r="AR16" i="1"/>
  <c r="M16" i="3"/>
  <c r="AS12" i="1" s="1"/>
  <c r="AR12" i="1"/>
  <c r="I1719" i="3"/>
  <c r="AO452" i="1" s="1"/>
  <c r="AN452" i="1"/>
  <c r="AS38" i="1"/>
  <c r="AS39" i="1"/>
  <c r="F1052" i="3"/>
  <c r="L1051" i="3"/>
  <c r="M1051" i="3" s="1"/>
  <c r="H1051" i="3"/>
  <c r="I1051" i="3" s="1"/>
  <c r="J1051" i="3"/>
  <c r="K1051" i="3" s="1"/>
  <c r="M124" i="3"/>
  <c r="AS64" i="1" s="1"/>
  <c r="AR64" i="1"/>
  <c r="L223" i="3"/>
  <c r="H223" i="3"/>
  <c r="J223" i="3"/>
  <c r="F569" i="3"/>
  <c r="J568" i="3"/>
  <c r="K568" i="3" s="1"/>
  <c r="L568" i="3"/>
  <c r="M568" i="3" s="1"/>
  <c r="H568" i="3"/>
  <c r="I568" i="3" s="1"/>
  <c r="F731" i="3"/>
  <c r="J730" i="3"/>
  <c r="K730" i="3" s="1"/>
  <c r="H730" i="3"/>
  <c r="I730" i="3" s="1"/>
  <c r="L730" i="3"/>
  <c r="M730" i="3" s="1"/>
  <c r="H116" i="2"/>
  <c r="J115" i="2"/>
  <c r="I115" i="2"/>
  <c r="H29" i="2"/>
  <c r="J28" i="2"/>
  <c r="I28" i="2"/>
  <c r="J22" i="2"/>
  <c r="I22" i="2"/>
  <c r="J228" i="2"/>
  <c r="I228" i="2"/>
  <c r="H70" i="2"/>
  <c r="J69" i="2"/>
  <c r="I69" i="2"/>
  <c r="H86" i="2"/>
  <c r="J85" i="2"/>
  <c r="I85" i="2"/>
  <c r="H44" i="2"/>
  <c r="J43" i="2"/>
  <c r="I43" i="2"/>
  <c r="H93" i="2"/>
  <c r="J92" i="2"/>
  <c r="I92" i="2"/>
  <c r="J36" i="2"/>
  <c r="H37" i="2"/>
  <c r="I36" i="2"/>
  <c r="M223" i="3" l="1"/>
  <c r="AS131" i="1" s="1"/>
  <c r="AR131" i="1"/>
  <c r="M290" i="3"/>
  <c r="AS190" i="1" s="1"/>
  <c r="AR190" i="1"/>
  <c r="M281" i="3"/>
  <c r="AS185" i="1" s="1"/>
  <c r="AR185" i="1"/>
  <c r="F1079" i="3"/>
  <c r="J1078" i="3"/>
  <c r="L1078" i="3"/>
  <c r="H1078" i="3"/>
  <c r="F732" i="3"/>
  <c r="L731" i="3"/>
  <c r="M731" i="3" s="1"/>
  <c r="H731" i="3"/>
  <c r="I731" i="3" s="1"/>
  <c r="J731" i="3"/>
  <c r="K731" i="3" s="1"/>
  <c r="F570" i="3"/>
  <c r="L569" i="3"/>
  <c r="H569" i="3"/>
  <c r="J569" i="3"/>
  <c r="F1053" i="3"/>
  <c r="J1052" i="3"/>
  <c r="K1052" i="3" s="1"/>
  <c r="L1052" i="3"/>
  <c r="M1052" i="3" s="1"/>
  <c r="H1052" i="3"/>
  <c r="I1052" i="3" s="1"/>
  <c r="K290" i="3"/>
  <c r="AQ190" i="1" s="1"/>
  <c r="AP190" i="1"/>
  <c r="F1139" i="3"/>
  <c r="L1138" i="3"/>
  <c r="H1138" i="3"/>
  <c r="J1138" i="3"/>
  <c r="K1077" i="3"/>
  <c r="AQ315" i="1" s="1"/>
  <c r="AP315" i="1"/>
  <c r="F686" i="3"/>
  <c r="L685" i="3"/>
  <c r="M685" i="3" s="1"/>
  <c r="H685" i="3"/>
  <c r="I685" i="3" s="1"/>
  <c r="J685" i="3"/>
  <c r="K685" i="3" s="1"/>
  <c r="F606" i="3"/>
  <c r="L605" i="3"/>
  <c r="M605" i="3" s="1"/>
  <c r="H605" i="3"/>
  <c r="I605" i="3" s="1"/>
  <c r="J605" i="3"/>
  <c r="K605" i="3" s="1"/>
  <c r="F544" i="3"/>
  <c r="L543" i="3"/>
  <c r="M543" i="3" s="1"/>
  <c r="H543" i="3"/>
  <c r="I543" i="3" s="1"/>
  <c r="J543" i="3"/>
  <c r="K543" i="3" s="1"/>
  <c r="F1945" i="3"/>
  <c r="L1944" i="3"/>
  <c r="M1944" i="3" s="1"/>
  <c r="H1944" i="3"/>
  <c r="I1944" i="3" s="1"/>
  <c r="J1944" i="3"/>
  <c r="K1944" i="3" s="1"/>
  <c r="J1235" i="3"/>
  <c r="K1235" i="3" s="1"/>
  <c r="H1235" i="3"/>
  <c r="I1235" i="3" s="1"/>
  <c r="L1235" i="3"/>
  <c r="M1235" i="3" s="1"/>
  <c r="F1023" i="3"/>
  <c r="J1022" i="3"/>
  <c r="K1022" i="3" s="1"/>
  <c r="L1022" i="3"/>
  <c r="M1022" i="3" s="1"/>
  <c r="H1022" i="3"/>
  <c r="I1022" i="3" s="1"/>
  <c r="F1795" i="3"/>
  <c r="J1794" i="3"/>
  <c r="K1794" i="3" s="1"/>
  <c r="H1794" i="3"/>
  <c r="I1794" i="3" s="1"/>
  <c r="L1794" i="3"/>
  <c r="M1794" i="3" s="1"/>
  <c r="M1460" i="3"/>
  <c r="AS399" i="1" s="1"/>
  <c r="AR399" i="1"/>
  <c r="K198" i="3"/>
  <c r="AQ117" i="1" s="1"/>
  <c r="AP117" i="1"/>
  <c r="K188" i="3"/>
  <c r="AQ111" i="1" s="1"/>
  <c r="AP111" i="1"/>
  <c r="K1720" i="3"/>
  <c r="AQ453" i="1" s="1"/>
  <c r="AP453" i="1"/>
  <c r="K1743" i="3"/>
  <c r="AQ469" i="1" s="1"/>
  <c r="AP469" i="1"/>
  <c r="M1148" i="3"/>
  <c r="AR337" i="1"/>
  <c r="AR336" i="1"/>
  <c r="M163" i="3"/>
  <c r="AS89" i="1" s="1"/>
  <c r="AR89" i="1"/>
  <c r="AS8" i="1"/>
  <c r="AS7" i="1"/>
  <c r="F2228" i="3"/>
  <c r="J2227" i="3"/>
  <c r="K2227" i="3" s="1"/>
  <c r="L2227" i="3"/>
  <c r="M2227" i="3" s="1"/>
  <c r="H2227" i="3"/>
  <c r="I2227" i="3" s="1"/>
  <c r="L2376" i="3"/>
  <c r="M2376" i="3" s="1"/>
  <c r="H2376" i="3"/>
  <c r="I2376" i="3" s="1"/>
  <c r="J2376" i="3"/>
  <c r="K2376" i="3" s="1"/>
  <c r="F779" i="3"/>
  <c r="J778" i="3"/>
  <c r="K778" i="3" s="1"/>
  <c r="H778" i="3"/>
  <c r="I778" i="3" s="1"/>
  <c r="L778" i="3"/>
  <c r="M778" i="3" s="1"/>
  <c r="F815" i="3"/>
  <c r="J814" i="3"/>
  <c r="K814" i="3" s="1"/>
  <c r="H814" i="3"/>
  <c r="I814" i="3" s="1"/>
  <c r="L814" i="3"/>
  <c r="M814" i="3" s="1"/>
  <c r="M2505" i="3"/>
  <c r="AS642" i="1" s="1"/>
  <c r="AR642" i="1"/>
  <c r="M2299" i="3"/>
  <c r="AS559" i="1" s="1"/>
  <c r="AR559" i="1"/>
  <c r="K43" i="3"/>
  <c r="AP25" i="1"/>
  <c r="AP26" i="1"/>
  <c r="I1131" i="3"/>
  <c r="AO338" i="1" s="1"/>
  <c r="AN338" i="1"/>
  <c r="I125" i="3"/>
  <c r="AO65" i="1" s="1"/>
  <c r="AN65" i="1"/>
  <c r="M17" i="3"/>
  <c r="AS19" i="1" s="1"/>
  <c r="AR19" i="1"/>
  <c r="J6" i="3"/>
  <c r="K6" i="3" s="1"/>
  <c r="L6" i="3"/>
  <c r="M6" i="3" s="1"/>
  <c r="H6" i="3"/>
  <c r="I6" i="3" s="1"/>
  <c r="AO8" i="1"/>
  <c r="AO7" i="1"/>
  <c r="F1185" i="3"/>
  <c r="L1184" i="3"/>
  <c r="M1184" i="3" s="1"/>
  <c r="H1184" i="3"/>
  <c r="I1184" i="3" s="1"/>
  <c r="J1184" i="3"/>
  <c r="K1184" i="3" s="1"/>
  <c r="K2033" i="3"/>
  <c r="AQ516" i="1" s="1"/>
  <c r="AP516" i="1"/>
  <c r="F787" i="3"/>
  <c r="J786" i="3"/>
  <c r="K786" i="3" s="1"/>
  <c r="H786" i="3"/>
  <c r="I786" i="3" s="1"/>
  <c r="L786" i="3"/>
  <c r="M786" i="3" s="1"/>
  <c r="F95" i="3"/>
  <c r="J94" i="3"/>
  <c r="K94" i="3" s="1"/>
  <c r="L94" i="3"/>
  <c r="M94" i="3" s="1"/>
  <c r="H94" i="3"/>
  <c r="I94" i="3" s="1"/>
  <c r="L2368" i="3"/>
  <c r="M2368" i="3" s="1"/>
  <c r="H2368" i="3"/>
  <c r="I2368" i="3" s="1"/>
  <c r="J2368" i="3"/>
  <c r="K2368" i="3" s="1"/>
  <c r="F2282" i="3"/>
  <c r="J2281" i="3"/>
  <c r="L2281" i="3"/>
  <c r="H2281" i="3"/>
  <c r="F2120" i="3"/>
  <c r="J2119" i="3"/>
  <c r="K2119" i="3" s="1"/>
  <c r="L2119" i="3"/>
  <c r="M2119" i="3" s="1"/>
  <c r="H2119" i="3"/>
  <c r="I2119" i="3" s="1"/>
  <c r="F1195" i="3"/>
  <c r="L1194" i="3"/>
  <c r="M1194" i="3" s="1"/>
  <c r="H1194" i="3"/>
  <c r="I1194" i="3" s="1"/>
  <c r="J1194" i="3"/>
  <c r="K1194" i="3" s="1"/>
  <c r="F2556" i="3"/>
  <c r="L2555" i="3"/>
  <c r="M2555" i="3" s="1"/>
  <c r="H2555" i="3"/>
  <c r="I2555" i="3" s="1"/>
  <c r="J2555" i="3"/>
  <c r="K2555" i="3" s="1"/>
  <c r="K2490" i="3"/>
  <c r="AQ633" i="1" s="1"/>
  <c r="AP633" i="1"/>
  <c r="F1438" i="3"/>
  <c r="J1437" i="3"/>
  <c r="L1437" i="3"/>
  <c r="H1437" i="3"/>
  <c r="F1279" i="3"/>
  <c r="J1278" i="3"/>
  <c r="K1278" i="3" s="1"/>
  <c r="L1278" i="3"/>
  <c r="M1278" i="3" s="1"/>
  <c r="H1278" i="3"/>
  <c r="I1278" i="3" s="1"/>
  <c r="F494" i="3"/>
  <c r="L493" i="3"/>
  <c r="M493" i="3" s="1"/>
  <c r="H493" i="3"/>
  <c r="I493" i="3" s="1"/>
  <c r="J493" i="3"/>
  <c r="K493" i="3" s="1"/>
  <c r="K1708" i="3"/>
  <c r="AP444" i="1"/>
  <c r="AP445" i="1"/>
  <c r="AP446" i="1"/>
  <c r="AP442" i="1"/>
  <c r="AP443" i="1"/>
  <c r="K2467" i="3"/>
  <c r="AQ621" i="1" s="1"/>
  <c r="AP621" i="1"/>
  <c r="J1703" i="3"/>
  <c r="K1703" i="3" s="1"/>
  <c r="L1703" i="3"/>
  <c r="M1703" i="3" s="1"/>
  <c r="H1703" i="3"/>
  <c r="I1703" i="3" s="1"/>
  <c r="L1666" i="3"/>
  <c r="M1666" i="3" s="1"/>
  <c r="H1666" i="3"/>
  <c r="I1666" i="3" s="1"/>
  <c r="J1666" i="3"/>
  <c r="K1666" i="3" s="1"/>
  <c r="F1667" i="3"/>
  <c r="J1223" i="3"/>
  <c r="K1223" i="3" s="1"/>
  <c r="L1223" i="3"/>
  <c r="M1223" i="3" s="1"/>
  <c r="H1223" i="3"/>
  <c r="I1223" i="3" s="1"/>
  <c r="F1224" i="3"/>
  <c r="F405" i="3"/>
  <c r="J404" i="3"/>
  <c r="K404" i="3" s="1"/>
  <c r="L404" i="3"/>
  <c r="M404" i="3" s="1"/>
  <c r="H404" i="3"/>
  <c r="I404" i="3" s="1"/>
  <c r="I2325" i="3"/>
  <c r="AO585" i="1" s="1"/>
  <c r="AN585" i="1"/>
  <c r="I2287" i="3"/>
  <c r="AO548" i="1" s="1"/>
  <c r="AN548" i="1"/>
  <c r="F2161" i="3"/>
  <c r="L2160" i="3"/>
  <c r="M2160" i="3" s="1"/>
  <c r="H2160" i="3"/>
  <c r="I2160" i="3" s="1"/>
  <c r="J2160" i="3"/>
  <c r="K2160" i="3" s="1"/>
  <c r="F2047" i="3"/>
  <c r="L2046" i="3"/>
  <c r="M2046" i="3" s="1"/>
  <c r="H2046" i="3"/>
  <c r="I2046" i="3" s="1"/>
  <c r="J2046" i="3"/>
  <c r="K2046" i="3" s="1"/>
  <c r="K557" i="3"/>
  <c r="AQ254" i="1" s="1"/>
  <c r="AP254" i="1"/>
  <c r="AU195" i="1"/>
  <c r="AU255" i="1"/>
  <c r="AU119" i="1"/>
  <c r="AU631" i="1"/>
  <c r="AU176" i="1"/>
  <c r="AU284" i="1"/>
  <c r="AU250" i="1"/>
  <c r="AU446" i="1"/>
  <c r="AU630" i="1"/>
  <c r="AU336" i="1"/>
  <c r="AU334" i="1"/>
  <c r="AU422" i="1"/>
  <c r="AU148" i="1"/>
  <c r="AU308" i="1"/>
  <c r="J1599" i="3"/>
  <c r="K1599" i="3" s="1"/>
  <c r="L1599" i="3"/>
  <c r="M1599" i="3" s="1"/>
  <c r="H1599" i="3"/>
  <c r="I1599" i="3" s="1"/>
  <c r="L415" i="3"/>
  <c r="H415" i="3"/>
  <c r="J415" i="3"/>
  <c r="F12" i="3"/>
  <c r="L11" i="3"/>
  <c r="H11" i="3"/>
  <c r="J11" i="3"/>
  <c r="F982" i="3"/>
  <c r="L981" i="3"/>
  <c r="M981" i="3" s="1"/>
  <c r="H981" i="3"/>
  <c r="I981" i="3" s="1"/>
  <c r="J981" i="3"/>
  <c r="K981" i="3" s="1"/>
  <c r="L715" i="3"/>
  <c r="M715" i="3" s="1"/>
  <c r="H715" i="3"/>
  <c r="I715" i="3" s="1"/>
  <c r="J715" i="3"/>
  <c r="K715" i="3" s="1"/>
  <c r="I1751" i="3"/>
  <c r="AO472" i="1" s="1"/>
  <c r="AN472" i="1"/>
  <c r="I557" i="3"/>
  <c r="AO254" i="1" s="1"/>
  <c r="AN254" i="1"/>
  <c r="F2401" i="3"/>
  <c r="J2400" i="3"/>
  <c r="K2400" i="3" s="1"/>
  <c r="H2400" i="3"/>
  <c r="I2400" i="3" s="1"/>
  <c r="L2400" i="3"/>
  <c r="M2400" i="3" s="1"/>
  <c r="AU23" i="1"/>
  <c r="AU502" i="1"/>
  <c r="AU26" i="1"/>
  <c r="AV255" i="1"/>
  <c r="AV195" i="1"/>
  <c r="AV308" i="1"/>
  <c r="AV119" i="1"/>
  <c r="AV176" i="1"/>
  <c r="AV284" i="1"/>
  <c r="AV250" i="1"/>
  <c r="AV446" i="1"/>
  <c r="AV336" i="1"/>
  <c r="AV334" i="1"/>
  <c r="AV422" i="1"/>
  <c r="AV630" i="1"/>
  <c r="AV631" i="1"/>
  <c r="AV148" i="1"/>
  <c r="K223" i="3"/>
  <c r="AQ131" i="1" s="1"/>
  <c r="AP131" i="1"/>
  <c r="AS334" i="1"/>
  <c r="AS335" i="1"/>
  <c r="I10" i="3"/>
  <c r="AO17" i="1" s="1"/>
  <c r="AN17" i="1"/>
  <c r="M1751" i="3"/>
  <c r="AS472" i="1" s="1"/>
  <c r="AR472" i="1"/>
  <c r="F292" i="3"/>
  <c r="L291" i="3"/>
  <c r="H291" i="3"/>
  <c r="J291" i="3"/>
  <c r="K281" i="3"/>
  <c r="AQ185" i="1" s="1"/>
  <c r="AP185" i="1"/>
  <c r="I1077" i="3"/>
  <c r="AO315" i="1" s="1"/>
  <c r="AN315" i="1"/>
  <c r="M557" i="3"/>
  <c r="AS254" i="1" s="1"/>
  <c r="AR254" i="1"/>
  <c r="F144" i="3"/>
  <c r="L143" i="3"/>
  <c r="H143" i="3"/>
  <c r="J143" i="3"/>
  <c r="F1523" i="3"/>
  <c r="L1522" i="3"/>
  <c r="M1522" i="3" s="1"/>
  <c r="H1522" i="3"/>
  <c r="I1522" i="3" s="1"/>
  <c r="J1522" i="3"/>
  <c r="K1522" i="3" s="1"/>
  <c r="J1881" i="3"/>
  <c r="K1881" i="3" s="1"/>
  <c r="L1881" i="3"/>
  <c r="M1881" i="3" s="1"/>
  <c r="H1881" i="3"/>
  <c r="I1881" i="3" s="1"/>
  <c r="F1882" i="3"/>
  <c r="F29" i="3"/>
  <c r="J28" i="3"/>
  <c r="K28" i="3" s="1"/>
  <c r="L28" i="3"/>
  <c r="M28" i="3" s="1"/>
  <c r="H28" i="3"/>
  <c r="I28" i="3" s="1"/>
  <c r="F1462" i="3"/>
  <c r="J1461" i="3"/>
  <c r="L1461" i="3"/>
  <c r="H1461" i="3"/>
  <c r="F200" i="3"/>
  <c r="L199" i="3"/>
  <c r="M199" i="3" s="1"/>
  <c r="H199" i="3"/>
  <c r="I199" i="3" s="1"/>
  <c r="J199" i="3"/>
  <c r="K199" i="3" s="1"/>
  <c r="F190" i="3"/>
  <c r="L189" i="3"/>
  <c r="H189" i="3"/>
  <c r="J189" i="3"/>
  <c r="L2144" i="3"/>
  <c r="M2144" i="3" s="1"/>
  <c r="H2144" i="3"/>
  <c r="I2144" i="3" s="1"/>
  <c r="J2144" i="3"/>
  <c r="K2144" i="3" s="1"/>
  <c r="F1821" i="3"/>
  <c r="L1820" i="3"/>
  <c r="M1820" i="3" s="1"/>
  <c r="H1820" i="3"/>
  <c r="I1820" i="3" s="1"/>
  <c r="J1820" i="3"/>
  <c r="K1820" i="3" s="1"/>
  <c r="I1720" i="3"/>
  <c r="AO453" i="1" s="1"/>
  <c r="AN453" i="1"/>
  <c r="I1743" i="3"/>
  <c r="AO469" i="1" s="1"/>
  <c r="AN469" i="1"/>
  <c r="J1149" i="3"/>
  <c r="K1149" i="3" s="1"/>
  <c r="H1149" i="3"/>
  <c r="I1149" i="3" s="1"/>
  <c r="L1149" i="3"/>
  <c r="M1149" i="3" s="1"/>
  <c r="F1150" i="3"/>
  <c r="F327" i="3"/>
  <c r="J326" i="3"/>
  <c r="K326" i="3" s="1"/>
  <c r="L326" i="3"/>
  <c r="M326" i="3" s="1"/>
  <c r="H326" i="3"/>
  <c r="I326" i="3" s="1"/>
  <c r="F165" i="3"/>
  <c r="J164" i="3"/>
  <c r="L164" i="3"/>
  <c r="H164" i="3"/>
  <c r="F2599" i="3"/>
  <c r="J2598" i="3"/>
  <c r="K2598" i="3" s="1"/>
  <c r="L2598" i="3"/>
  <c r="M2598" i="3" s="1"/>
  <c r="H2598" i="3"/>
  <c r="I2598" i="3" s="1"/>
  <c r="F2581" i="3"/>
  <c r="J2580" i="3"/>
  <c r="K2580" i="3" s="1"/>
  <c r="L2580" i="3"/>
  <c r="M2580" i="3" s="1"/>
  <c r="H2580" i="3"/>
  <c r="I2580" i="3" s="1"/>
  <c r="F2507" i="3"/>
  <c r="J2506" i="3"/>
  <c r="K2506" i="3" s="1"/>
  <c r="L2506" i="3"/>
  <c r="M2506" i="3" s="1"/>
  <c r="H2506" i="3"/>
  <c r="I2506" i="3" s="1"/>
  <c r="F1570" i="3"/>
  <c r="J1569" i="3"/>
  <c r="K1569" i="3" s="1"/>
  <c r="L1569" i="3"/>
  <c r="M1569" i="3" s="1"/>
  <c r="H1569" i="3"/>
  <c r="I1569" i="3" s="1"/>
  <c r="F592" i="3"/>
  <c r="L591" i="3"/>
  <c r="M591" i="3" s="1"/>
  <c r="H591" i="3"/>
  <c r="I591" i="3" s="1"/>
  <c r="J591" i="3"/>
  <c r="K591" i="3" s="1"/>
  <c r="K2299" i="3"/>
  <c r="AQ559" i="1" s="1"/>
  <c r="AP559" i="1"/>
  <c r="I43" i="3"/>
  <c r="AN26" i="1"/>
  <c r="AN25" i="1"/>
  <c r="F1646" i="3"/>
  <c r="J1645" i="3"/>
  <c r="K1645" i="3" s="1"/>
  <c r="L1645" i="3"/>
  <c r="M1645" i="3" s="1"/>
  <c r="H1645" i="3"/>
  <c r="I1645" i="3" s="1"/>
  <c r="F1637" i="3"/>
  <c r="L1636" i="3"/>
  <c r="M1636" i="3" s="1"/>
  <c r="H1636" i="3"/>
  <c r="I1636" i="3" s="1"/>
  <c r="J1636" i="3"/>
  <c r="K1636" i="3" s="1"/>
  <c r="F1243" i="3"/>
  <c r="L1242" i="3"/>
  <c r="M1242" i="3" s="1"/>
  <c r="H1242" i="3"/>
  <c r="I1242" i="3" s="1"/>
  <c r="J1242" i="3"/>
  <c r="K1242" i="3" s="1"/>
  <c r="J720" i="3"/>
  <c r="K720" i="3" s="1"/>
  <c r="L720" i="3"/>
  <c r="M720" i="3" s="1"/>
  <c r="H720" i="3"/>
  <c r="I720" i="3" s="1"/>
  <c r="F721" i="3"/>
  <c r="K1131" i="3"/>
  <c r="AQ338" i="1" s="1"/>
  <c r="AP338" i="1"/>
  <c r="M125" i="3"/>
  <c r="AS65" i="1" s="1"/>
  <c r="AR65" i="1"/>
  <c r="F19" i="3"/>
  <c r="J18" i="3"/>
  <c r="K18" i="3" s="1"/>
  <c r="L18" i="3"/>
  <c r="M18" i="3" s="1"/>
  <c r="H18" i="3"/>
  <c r="I18" i="3" s="1"/>
  <c r="K5" i="3"/>
  <c r="AQ20" i="1" s="1"/>
  <c r="AP20" i="1"/>
  <c r="F234" i="3"/>
  <c r="L233" i="3"/>
  <c r="M233" i="3" s="1"/>
  <c r="H233" i="3"/>
  <c r="I233" i="3" s="1"/>
  <c r="J233" i="3"/>
  <c r="K233" i="3" s="1"/>
  <c r="L2216" i="3"/>
  <c r="M2216" i="3" s="1"/>
  <c r="H2216" i="3"/>
  <c r="I2216" i="3" s="1"/>
  <c r="J2216" i="3"/>
  <c r="K2216" i="3" s="1"/>
  <c r="F1996" i="3"/>
  <c r="J1995" i="3"/>
  <c r="K1995" i="3" s="1"/>
  <c r="L1995" i="3"/>
  <c r="M1995" i="3" s="1"/>
  <c r="H1995" i="3"/>
  <c r="I1995" i="3" s="1"/>
  <c r="F2195" i="3"/>
  <c r="L2194" i="3"/>
  <c r="M2194" i="3" s="1"/>
  <c r="H2194" i="3"/>
  <c r="I2194" i="3" s="1"/>
  <c r="J2194" i="3"/>
  <c r="K2194" i="3" s="1"/>
  <c r="I2367" i="3"/>
  <c r="AO603" i="1" s="1"/>
  <c r="AN603" i="1"/>
  <c r="K2280" i="3"/>
  <c r="AQ542" i="1" s="1"/>
  <c r="AP542" i="1"/>
  <c r="M1193" i="3"/>
  <c r="AS350" i="1" s="1"/>
  <c r="AR350" i="1"/>
  <c r="I2554" i="3"/>
  <c r="AO657" i="1" s="1"/>
  <c r="AN657" i="1"/>
  <c r="F2537" i="3"/>
  <c r="J2536" i="3"/>
  <c r="K2536" i="3" s="1"/>
  <c r="H2536" i="3"/>
  <c r="I2536" i="3" s="1"/>
  <c r="L2536" i="3"/>
  <c r="M2536" i="3" s="1"/>
  <c r="F2492" i="3"/>
  <c r="L2491" i="3"/>
  <c r="H2491" i="3"/>
  <c r="J2491" i="3"/>
  <c r="K1277" i="3"/>
  <c r="AQ380" i="1" s="1"/>
  <c r="AP380" i="1"/>
  <c r="I1708" i="3"/>
  <c r="AN444" i="1"/>
  <c r="AN445" i="1"/>
  <c r="AN446" i="1"/>
  <c r="AN442" i="1"/>
  <c r="AN443" i="1"/>
  <c r="I2467" i="3"/>
  <c r="AO621" i="1" s="1"/>
  <c r="AN621" i="1"/>
  <c r="F2139" i="3"/>
  <c r="L2138" i="3"/>
  <c r="M2138" i="3" s="1"/>
  <c r="H2138" i="3"/>
  <c r="I2138" i="3" s="1"/>
  <c r="J2138" i="3"/>
  <c r="K2138" i="3" s="1"/>
  <c r="F1607" i="3"/>
  <c r="L1606" i="3"/>
  <c r="M1606" i="3" s="1"/>
  <c r="H1606" i="3"/>
  <c r="I1606" i="3" s="1"/>
  <c r="J1606" i="3"/>
  <c r="K1606" i="3" s="1"/>
  <c r="F1617" i="3"/>
  <c r="L1616" i="3"/>
  <c r="M1616" i="3" s="1"/>
  <c r="H1616" i="3"/>
  <c r="I1616" i="3" s="1"/>
  <c r="J1616" i="3"/>
  <c r="K1616" i="3" s="1"/>
  <c r="F1933" i="3"/>
  <c r="L1932" i="3"/>
  <c r="M1932" i="3" s="1"/>
  <c r="H1932" i="3"/>
  <c r="I1932" i="3" s="1"/>
  <c r="J1932" i="3"/>
  <c r="K1932" i="3" s="1"/>
  <c r="M2325" i="3"/>
  <c r="AS585" i="1" s="1"/>
  <c r="AR585" i="1"/>
  <c r="M2287" i="3"/>
  <c r="AS548" i="1" s="1"/>
  <c r="AR548" i="1"/>
  <c r="I2045" i="3"/>
  <c r="AO519" i="1" s="1"/>
  <c r="AN519" i="1"/>
  <c r="I223" i="3"/>
  <c r="AO131" i="1" s="1"/>
  <c r="AN131" i="1"/>
  <c r="F2427" i="3"/>
  <c r="J2426" i="3"/>
  <c r="K2426" i="3" s="1"/>
  <c r="L2426" i="3"/>
  <c r="M2426" i="3" s="1"/>
  <c r="H2426" i="3"/>
  <c r="I2426" i="3" s="1"/>
  <c r="F2128" i="3"/>
  <c r="J2127" i="3"/>
  <c r="K2127" i="3" s="1"/>
  <c r="L2127" i="3"/>
  <c r="M2127" i="3" s="1"/>
  <c r="H2127" i="3"/>
  <c r="I2127" i="3" s="1"/>
  <c r="J1681" i="3"/>
  <c r="K1681" i="3" s="1"/>
  <c r="L1681" i="3"/>
  <c r="M1681" i="3" s="1"/>
  <c r="H1681" i="3"/>
  <c r="I1681" i="3" s="1"/>
  <c r="M10" i="3"/>
  <c r="AS17" i="1" s="1"/>
  <c r="AR17" i="1"/>
  <c r="F1753" i="3"/>
  <c r="J1752" i="3"/>
  <c r="K1752" i="3" s="1"/>
  <c r="H1752" i="3"/>
  <c r="I1752" i="3" s="1"/>
  <c r="L1752" i="3"/>
  <c r="M1752" i="3" s="1"/>
  <c r="I290" i="3"/>
  <c r="AO190" i="1" s="1"/>
  <c r="AN190" i="1"/>
  <c r="I281" i="3"/>
  <c r="AO185" i="1" s="1"/>
  <c r="AN185" i="1"/>
  <c r="M1077" i="3"/>
  <c r="AS315" i="1" s="1"/>
  <c r="AR315" i="1"/>
  <c r="F2591" i="3"/>
  <c r="J2590" i="3"/>
  <c r="K2590" i="3" s="1"/>
  <c r="L2590" i="3"/>
  <c r="M2590" i="3" s="1"/>
  <c r="H2590" i="3"/>
  <c r="I2590" i="3" s="1"/>
  <c r="F1654" i="3"/>
  <c r="J1653" i="3"/>
  <c r="K1653" i="3" s="1"/>
  <c r="L1653" i="3"/>
  <c r="M1653" i="3" s="1"/>
  <c r="H1653" i="3"/>
  <c r="I1653" i="3" s="1"/>
  <c r="F1955" i="3"/>
  <c r="L1954" i="3"/>
  <c r="M1954" i="3" s="1"/>
  <c r="H1954" i="3"/>
  <c r="I1954" i="3" s="1"/>
  <c r="J1954" i="3"/>
  <c r="K1954" i="3" s="1"/>
  <c r="F337" i="3"/>
  <c r="J336" i="3"/>
  <c r="K336" i="3" s="1"/>
  <c r="L336" i="3"/>
  <c r="M336" i="3" s="1"/>
  <c r="H336" i="3"/>
  <c r="I336" i="3" s="1"/>
  <c r="L2350" i="3"/>
  <c r="M2350" i="3" s="1"/>
  <c r="H2350" i="3"/>
  <c r="I2350" i="3" s="1"/>
  <c r="J2350" i="3"/>
  <c r="K2350" i="3" s="1"/>
  <c r="K1460" i="3"/>
  <c r="AQ399" i="1" s="1"/>
  <c r="AP399" i="1"/>
  <c r="I198" i="3"/>
  <c r="AO117" i="1" s="1"/>
  <c r="AN117" i="1"/>
  <c r="I188" i="3"/>
  <c r="AO111" i="1" s="1"/>
  <c r="AN111" i="1"/>
  <c r="F1765" i="3"/>
  <c r="J1764" i="3"/>
  <c r="K1764" i="3" s="1"/>
  <c r="H1764" i="3"/>
  <c r="I1764" i="3" s="1"/>
  <c r="L1764" i="3"/>
  <c r="M1764" i="3" s="1"/>
  <c r="M1720" i="3"/>
  <c r="AS453" i="1" s="1"/>
  <c r="AR453" i="1"/>
  <c r="M1743" i="3"/>
  <c r="AS469" i="1" s="1"/>
  <c r="AR469" i="1"/>
  <c r="K1148" i="3"/>
  <c r="AP336" i="1"/>
  <c r="AP337" i="1"/>
  <c r="K163" i="3"/>
  <c r="AQ89" i="1" s="1"/>
  <c r="AP89" i="1"/>
  <c r="K2505" i="3"/>
  <c r="AQ642" i="1" s="1"/>
  <c r="AP642" i="1"/>
  <c r="F1205" i="3"/>
  <c r="L1204" i="3"/>
  <c r="M1204" i="3" s="1"/>
  <c r="H1204" i="3"/>
  <c r="I1204" i="3" s="1"/>
  <c r="J1204" i="3"/>
  <c r="K1204" i="3" s="1"/>
  <c r="F2301" i="3"/>
  <c r="L2300" i="3"/>
  <c r="H2300" i="3"/>
  <c r="J2300" i="3"/>
  <c r="F2085" i="3"/>
  <c r="L2084" i="3"/>
  <c r="M2084" i="3" s="1"/>
  <c r="H2084" i="3"/>
  <c r="I2084" i="3" s="1"/>
  <c r="J2084" i="3"/>
  <c r="K2084" i="3" s="1"/>
  <c r="F2073" i="3"/>
  <c r="L2072" i="3"/>
  <c r="M2072" i="3" s="1"/>
  <c r="H2072" i="3"/>
  <c r="I2072" i="3" s="1"/>
  <c r="J2072" i="3"/>
  <c r="K2072" i="3" s="1"/>
  <c r="M43" i="3"/>
  <c r="AR25" i="1"/>
  <c r="AR26" i="1"/>
  <c r="L1132" i="3"/>
  <c r="H1132" i="3"/>
  <c r="J1132" i="3"/>
  <c r="J2021" i="3"/>
  <c r="K2021" i="3" s="1"/>
  <c r="L2021" i="3"/>
  <c r="M2021" i="3" s="1"/>
  <c r="H2021" i="3"/>
  <c r="I2021" i="3" s="1"/>
  <c r="J2013" i="3"/>
  <c r="K2013" i="3" s="1"/>
  <c r="L2013" i="3"/>
  <c r="M2013" i="3" s="1"/>
  <c r="H2013" i="3"/>
  <c r="I2013" i="3" s="1"/>
  <c r="F2014" i="3"/>
  <c r="F127" i="3"/>
  <c r="J126" i="3"/>
  <c r="L126" i="3"/>
  <c r="H126" i="3"/>
  <c r="K17" i="3"/>
  <c r="AQ19" i="1" s="1"/>
  <c r="AP19" i="1"/>
  <c r="I5" i="3"/>
  <c r="AO20" i="1" s="1"/>
  <c r="AN20" i="1"/>
  <c r="F2059" i="3"/>
  <c r="L2058" i="3"/>
  <c r="M2058" i="3" s="1"/>
  <c r="H2058" i="3"/>
  <c r="I2058" i="3" s="1"/>
  <c r="J2058" i="3"/>
  <c r="K2058" i="3" s="1"/>
  <c r="I2033" i="3"/>
  <c r="AO516" i="1" s="1"/>
  <c r="AN516" i="1"/>
  <c r="M2367" i="3"/>
  <c r="AS603" i="1" s="1"/>
  <c r="AR603" i="1"/>
  <c r="I2280" i="3"/>
  <c r="AO542" i="1" s="1"/>
  <c r="AN542" i="1"/>
  <c r="I1193" i="3"/>
  <c r="AO350" i="1" s="1"/>
  <c r="AN350" i="1"/>
  <c r="M2554" i="3"/>
  <c r="AS657" i="1" s="1"/>
  <c r="AR657" i="1"/>
  <c r="I2490" i="3"/>
  <c r="AO633" i="1" s="1"/>
  <c r="AN633" i="1"/>
  <c r="I1277" i="3"/>
  <c r="AO380" i="1" s="1"/>
  <c r="AN380" i="1"/>
  <c r="M1708" i="3"/>
  <c r="AR445" i="1"/>
  <c r="AR444" i="1"/>
  <c r="AR446" i="1"/>
  <c r="AR442" i="1"/>
  <c r="AR443" i="1"/>
  <c r="L1688" i="3"/>
  <c r="M1688" i="3" s="1"/>
  <c r="H1688" i="3"/>
  <c r="I1688" i="3" s="1"/>
  <c r="J1688" i="3"/>
  <c r="K1688" i="3" s="1"/>
  <c r="F1689" i="3"/>
  <c r="F1673" i="3"/>
  <c r="L1672" i="3"/>
  <c r="M1672" i="3" s="1"/>
  <c r="H1672" i="3"/>
  <c r="I1672" i="3" s="1"/>
  <c r="J1672" i="3"/>
  <c r="K1672" i="3" s="1"/>
  <c r="M2467" i="3"/>
  <c r="AS621" i="1" s="1"/>
  <c r="AR621" i="1"/>
  <c r="L2262" i="3"/>
  <c r="M2262" i="3" s="1"/>
  <c r="H2262" i="3"/>
  <c r="I2262" i="3" s="1"/>
  <c r="J2262" i="3"/>
  <c r="K2262" i="3" s="1"/>
  <c r="F2251" i="3"/>
  <c r="L2250" i="3"/>
  <c r="M2250" i="3" s="1"/>
  <c r="H2250" i="3"/>
  <c r="I2250" i="3" s="1"/>
  <c r="J2250" i="3"/>
  <c r="K2250" i="3" s="1"/>
  <c r="F2187" i="3"/>
  <c r="L2186" i="3"/>
  <c r="M2186" i="3" s="1"/>
  <c r="H2186" i="3"/>
  <c r="I2186" i="3" s="1"/>
  <c r="J2186" i="3"/>
  <c r="K2186" i="3" s="1"/>
  <c r="F1875" i="3"/>
  <c r="L1874" i="3"/>
  <c r="H1874" i="3"/>
  <c r="J1874" i="3"/>
  <c r="F954" i="3"/>
  <c r="L953" i="3"/>
  <c r="M953" i="3" s="1"/>
  <c r="H953" i="3"/>
  <c r="I953" i="3" s="1"/>
  <c r="J953" i="3"/>
  <c r="K953" i="3" s="1"/>
  <c r="AO334" i="1"/>
  <c r="AO335" i="1"/>
  <c r="F2173" i="3"/>
  <c r="L2172" i="3"/>
  <c r="M2172" i="3" s="1"/>
  <c r="H2172" i="3"/>
  <c r="I2172" i="3" s="1"/>
  <c r="J2172" i="3"/>
  <c r="K2172" i="3" s="1"/>
  <c r="F85" i="3"/>
  <c r="J84" i="3"/>
  <c r="K84" i="3" s="1"/>
  <c r="L84" i="3"/>
  <c r="M84" i="3" s="1"/>
  <c r="H84" i="3"/>
  <c r="I84" i="3" s="1"/>
  <c r="F352" i="3"/>
  <c r="J351" i="3"/>
  <c r="K351" i="3" s="1"/>
  <c r="H351" i="3"/>
  <c r="I351" i="3" s="1"/>
  <c r="L351" i="3"/>
  <c r="M351" i="3" s="1"/>
  <c r="K2325" i="3"/>
  <c r="AQ585" i="1" s="1"/>
  <c r="AP585" i="1"/>
  <c r="K2287" i="3"/>
  <c r="AQ548" i="1" s="1"/>
  <c r="AP548" i="1"/>
  <c r="F2439" i="3"/>
  <c r="J2438" i="3"/>
  <c r="K2438" i="3" s="1"/>
  <c r="L2438" i="3"/>
  <c r="M2438" i="3" s="1"/>
  <c r="H2438" i="3"/>
  <c r="I2438" i="3" s="1"/>
  <c r="J2267" i="3"/>
  <c r="K2267" i="3" s="1"/>
  <c r="L2267" i="3"/>
  <c r="M2267" i="3" s="1"/>
  <c r="H2267" i="3"/>
  <c r="I2267" i="3" s="1"/>
  <c r="F2237" i="3"/>
  <c r="L2236" i="3"/>
  <c r="M2236" i="3" s="1"/>
  <c r="H2236" i="3"/>
  <c r="I2236" i="3" s="1"/>
  <c r="J2236" i="3"/>
  <c r="K2236" i="3" s="1"/>
  <c r="M2045" i="3"/>
  <c r="AS519" i="1" s="1"/>
  <c r="AR519" i="1"/>
  <c r="AV26" i="1"/>
  <c r="AV502" i="1"/>
  <c r="AV23" i="1"/>
  <c r="AU21" i="1"/>
  <c r="AU13" i="1"/>
  <c r="AU22" i="1"/>
  <c r="AV13" i="1"/>
  <c r="AV22" i="1"/>
  <c r="AV21" i="1"/>
  <c r="K10" i="3"/>
  <c r="AQ17" i="1" s="1"/>
  <c r="AP17" i="1"/>
  <c r="K1751" i="3"/>
  <c r="AQ472" i="1" s="1"/>
  <c r="AP472" i="1"/>
  <c r="F1733" i="3"/>
  <c r="L1732" i="3"/>
  <c r="M1732" i="3" s="1"/>
  <c r="H1732" i="3"/>
  <c r="I1732" i="3" s="1"/>
  <c r="J1732" i="3"/>
  <c r="K1732" i="3" s="1"/>
  <c r="F67" i="3"/>
  <c r="J66" i="3"/>
  <c r="K66" i="3" s="1"/>
  <c r="L66" i="3"/>
  <c r="M66" i="3" s="1"/>
  <c r="H66" i="3"/>
  <c r="I66" i="3" s="1"/>
  <c r="F427" i="3"/>
  <c r="J426" i="3"/>
  <c r="K426" i="3" s="1"/>
  <c r="L426" i="3"/>
  <c r="M426" i="3" s="1"/>
  <c r="H426" i="3"/>
  <c r="I426" i="3" s="1"/>
  <c r="I1460" i="3"/>
  <c r="AO399" i="1" s="1"/>
  <c r="AN399" i="1"/>
  <c r="M198" i="3"/>
  <c r="AS117" i="1" s="1"/>
  <c r="AR117" i="1"/>
  <c r="M188" i="3"/>
  <c r="AS111" i="1" s="1"/>
  <c r="AR111" i="1"/>
  <c r="F1979" i="3"/>
  <c r="L1978" i="3"/>
  <c r="M1978" i="3" s="1"/>
  <c r="H1978" i="3"/>
  <c r="I1978" i="3" s="1"/>
  <c r="J1978" i="3"/>
  <c r="K1978" i="3" s="1"/>
  <c r="F1159" i="3"/>
  <c r="L1158" i="3"/>
  <c r="M1158" i="3" s="1"/>
  <c r="H1158" i="3"/>
  <c r="I1158" i="3" s="1"/>
  <c r="J1158" i="3"/>
  <c r="K1158" i="3" s="1"/>
  <c r="F1722" i="3"/>
  <c r="J1721" i="3"/>
  <c r="L1721" i="3"/>
  <c r="H1721" i="3"/>
  <c r="F1745" i="3"/>
  <c r="J1744" i="3"/>
  <c r="K1744" i="3" s="1"/>
  <c r="H1744" i="3"/>
  <c r="I1744" i="3" s="1"/>
  <c r="L1744" i="3"/>
  <c r="M1744" i="3" s="1"/>
  <c r="I1148" i="3"/>
  <c r="AN336" i="1"/>
  <c r="AN337" i="1"/>
  <c r="I163" i="3"/>
  <c r="AO89" i="1" s="1"/>
  <c r="AN89" i="1"/>
  <c r="F924" i="3"/>
  <c r="L923" i="3"/>
  <c r="M923" i="3" s="1"/>
  <c r="H923" i="3"/>
  <c r="I923" i="3" s="1"/>
  <c r="J923" i="3"/>
  <c r="K923" i="3" s="1"/>
  <c r="I2505" i="3"/>
  <c r="AO642" i="1" s="1"/>
  <c r="AN642" i="1"/>
  <c r="I2299" i="3"/>
  <c r="AO559" i="1" s="1"/>
  <c r="AN559" i="1"/>
  <c r="F45" i="3"/>
  <c r="J44" i="3"/>
  <c r="K44" i="3" s="1"/>
  <c r="L44" i="3"/>
  <c r="M44" i="3" s="1"/>
  <c r="H44" i="3"/>
  <c r="I44" i="3" s="1"/>
  <c r="M1131" i="3"/>
  <c r="AS338" i="1" s="1"/>
  <c r="AR338" i="1"/>
  <c r="F795" i="3"/>
  <c r="J794" i="3"/>
  <c r="K794" i="3" s="1"/>
  <c r="L794" i="3"/>
  <c r="M794" i="3" s="1"/>
  <c r="H794" i="3"/>
  <c r="I794" i="3" s="1"/>
  <c r="K125" i="3"/>
  <c r="AQ65" i="1" s="1"/>
  <c r="AP65" i="1"/>
  <c r="I17" i="3"/>
  <c r="AO19" i="1" s="1"/>
  <c r="AN19" i="1"/>
  <c r="M5" i="3"/>
  <c r="AS20" i="1" s="1"/>
  <c r="AR20" i="1"/>
  <c r="AQ335" i="1"/>
  <c r="AQ334" i="1"/>
  <c r="F2574" i="3"/>
  <c r="L2573" i="3"/>
  <c r="M2573" i="3" s="1"/>
  <c r="H2573" i="3"/>
  <c r="I2573" i="3" s="1"/>
  <c r="J2573" i="3"/>
  <c r="K2573" i="3" s="1"/>
  <c r="M2033" i="3"/>
  <c r="AS516" i="1" s="1"/>
  <c r="AR516" i="1"/>
  <c r="K2367" i="3"/>
  <c r="AQ603" i="1" s="1"/>
  <c r="AP603" i="1"/>
  <c r="M2280" i="3"/>
  <c r="AS542" i="1" s="1"/>
  <c r="AR542" i="1"/>
  <c r="K1193" i="3"/>
  <c r="AQ350" i="1" s="1"/>
  <c r="AP350" i="1"/>
  <c r="F1544" i="3"/>
  <c r="J1543" i="3"/>
  <c r="K1543" i="3" s="1"/>
  <c r="L1543" i="3"/>
  <c r="M1543" i="3" s="1"/>
  <c r="H1543" i="3"/>
  <c r="I1543" i="3" s="1"/>
  <c r="K2554" i="3"/>
  <c r="AQ657" i="1" s="1"/>
  <c r="AP657" i="1"/>
  <c r="M2490" i="3"/>
  <c r="AS633" i="1" s="1"/>
  <c r="AR633" i="1"/>
  <c r="F1902" i="3"/>
  <c r="J1901" i="3"/>
  <c r="K1901" i="3" s="1"/>
  <c r="L1901" i="3"/>
  <c r="M1901" i="3" s="1"/>
  <c r="H1901" i="3"/>
  <c r="I1901" i="3" s="1"/>
  <c r="M1277" i="3"/>
  <c r="AS380" i="1" s="1"/>
  <c r="AR380" i="1"/>
  <c r="F1710" i="3"/>
  <c r="J1709" i="3"/>
  <c r="K1709" i="3" s="1"/>
  <c r="L1709" i="3"/>
  <c r="M1709" i="3" s="1"/>
  <c r="H1709" i="3"/>
  <c r="I1709" i="3" s="1"/>
  <c r="F2469" i="3"/>
  <c r="J2468" i="3"/>
  <c r="L2468" i="3"/>
  <c r="H2468" i="3"/>
  <c r="F1585" i="3"/>
  <c r="L1584" i="3"/>
  <c r="M1584" i="3" s="1"/>
  <c r="H1584" i="3"/>
  <c r="I1584" i="3" s="1"/>
  <c r="J1584" i="3"/>
  <c r="K1584" i="3" s="1"/>
  <c r="AQ8" i="1"/>
  <c r="AQ7" i="1"/>
  <c r="F2460" i="3"/>
  <c r="L2459" i="3"/>
  <c r="H2459" i="3"/>
  <c r="J2459" i="3"/>
  <c r="F2384" i="3"/>
  <c r="J2383" i="3"/>
  <c r="K2383" i="3" s="1"/>
  <c r="L2383" i="3"/>
  <c r="M2383" i="3" s="1"/>
  <c r="H2383" i="3"/>
  <c r="I2383" i="3" s="1"/>
  <c r="F2327" i="3"/>
  <c r="L2326" i="3"/>
  <c r="H2326" i="3"/>
  <c r="J2326" i="3"/>
  <c r="F2289" i="3"/>
  <c r="L2288" i="3"/>
  <c r="H2288" i="3"/>
  <c r="J2288" i="3"/>
  <c r="F1494" i="3"/>
  <c r="J1493" i="3"/>
  <c r="L1493" i="3"/>
  <c r="H1493" i="3"/>
  <c r="K2045" i="3"/>
  <c r="AQ519" i="1" s="1"/>
  <c r="AP519" i="1"/>
  <c r="J37" i="2"/>
  <c r="I37" i="2"/>
  <c r="H94" i="2"/>
  <c r="J93" i="2"/>
  <c r="I93" i="2"/>
  <c r="J29" i="2"/>
  <c r="I29" i="2"/>
  <c r="J70" i="2"/>
  <c r="I70" i="2"/>
  <c r="H71" i="2"/>
  <c r="H87" i="2"/>
  <c r="J86" i="2"/>
  <c r="I86" i="2"/>
  <c r="J44" i="2"/>
  <c r="I44" i="2"/>
  <c r="H117" i="2"/>
  <c r="J116" i="2"/>
  <c r="I116" i="2"/>
  <c r="F1903" i="3" l="1"/>
  <c r="L1902" i="3"/>
  <c r="M1902" i="3" s="1"/>
  <c r="H1902" i="3"/>
  <c r="I1902" i="3" s="1"/>
  <c r="J1902" i="3"/>
  <c r="K1902" i="3" s="1"/>
  <c r="F796" i="3"/>
  <c r="L795" i="3"/>
  <c r="M795" i="3" s="1"/>
  <c r="H795" i="3"/>
  <c r="I795" i="3" s="1"/>
  <c r="J795" i="3"/>
  <c r="K795" i="3" s="1"/>
  <c r="F925" i="3"/>
  <c r="J924" i="3"/>
  <c r="K924" i="3" s="1"/>
  <c r="L924" i="3"/>
  <c r="M924" i="3" s="1"/>
  <c r="H924" i="3"/>
  <c r="I924" i="3" s="1"/>
  <c r="K1721" i="3"/>
  <c r="AQ454" i="1" s="1"/>
  <c r="AP454" i="1"/>
  <c r="L427" i="3"/>
  <c r="M427" i="3" s="1"/>
  <c r="H427" i="3"/>
  <c r="I427" i="3" s="1"/>
  <c r="J427" i="3"/>
  <c r="K427" i="3" s="1"/>
  <c r="F428" i="3"/>
  <c r="J2237" i="3"/>
  <c r="K2237" i="3" s="1"/>
  <c r="L2237" i="3"/>
  <c r="M2237" i="3" s="1"/>
  <c r="H2237" i="3"/>
  <c r="I2237" i="3" s="1"/>
  <c r="F2238" i="3"/>
  <c r="L85" i="3"/>
  <c r="M85" i="3" s="1"/>
  <c r="H85" i="3"/>
  <c r="I85" i="3" s="1"/>
  <c r="J85" i="3"/>
  <c r="K85" i="3" s="1"/>
  <c r="F2174" i="3"/>
  <c r="J2173" i="3"/>
  <c r="K2173" i="3" s="1"/>
  <c r="L2173" i="3"/>
  <c r="M2173" i="3" s="1"/>
  <c r="H2173" i="3"/>
  <c r="I2173" i="3" s="1"/>
  <c r="I1874" i="3"/>
  <c r="AO492" i="1" s="1"/>
  <c r="AN492" i="1"/>
  <c r="F2188" i="3"/>
  <c r="J2187" i="3"/>
  <c r="K2187" i="3" s="1"/>
  <c r="L2187" i="3"/>
  <c r="M2187" i="3" s="1"/>
  <c r="H2187" i="3"/>
  <c r="I2187" i="3" s="1"/>
  <c r="F2252" i="3"/>
  <c r="J2251" i="3"/>
  <c r="K2251" i="3" s="1"/>
  <c r="L2251" i="3"/>
  <c r="M2251" i="3" s="1"/>
  <c r="H2251" i="3"/>
  <c r="I2251" i="3" s="1"/>
  <c r="K126" i="3"/>
  <c r="AQ66" i="1" s="1"/>
  <c r="AP66" i="1"/>
  <c r="AS25" i="1"/>
  <c r="AS26" i="1"/>
  <c r="J2073" i="3"/>
  <c r="K2073" i="3" s="1"/>
  <c r="L2073" i="3"/>
  <c r="M2073" i="3" s="1"/>
  <c r="H2073" i="3"/>
  <c r="I2073" i="3" s="1"/>
  <c r="F2074" i="3"/>
  <c r="F2086" i="3"/>
  <c r="J2085" i="3"/>
  <c r="K2085" i="3" s="1"/>
  <c r="L2085" i="3"/>
  <c r="M2085" i="3" s="1"/>
  <c r="H2085" i="3"/>
  <c r="I2085" i="3" s="1"/>
  <c r="F2302" i="3"/>
  <c r="J2301" i="3"/>
  <c r="L2301" i="3"/>
  <c r="H2301" i="3"/>
  <c r="M2491" i="3"/>
  <c r="AS634" i="1" s="1"/>
  <c r="AR634" i="1"/>
  <c r="F1244" i="3"/>
  <c r="J1243" i="3"/>
  <c r="H1243" i="3"/>
  <c r="L1243" i="3"/>
  <c r="F1638" i="3"/>
  <c r="J1637" i="3"/>
  <c r="K1637" i="3" s="1"/>
  <c r="L1637" i="3"/>
  <c r="M1637" i="3" s="1"/>
  <c r="H1637" i="3"/>
  <c r="I1637" i="3" s="1"/>
  <c r="F1647" i="3"/>
  <c r="L1646" i="3"/>
  <c r="M1646" i="3" s="1"/>
  <c r="H1646" i="3"/>
  <c r="I1646" i="3" s="1"/>
  <c r="J1646" i="3"/>
  <c r="K1646" i="3" s="1"/>
  <c r="M164" i="3"/>
  <c r="AS90" i="1" s="1"/>
  <c r="AR90" i="1"/>
  <c r="F191" i="3"/>
  <c r="J190" i="3"/>
  <c r="K190" i="3" s="1"/>
  <c r="L190" i="3"/>
  <c r="M190" i="3" s="1"/>
  <c r="H190" i="3"/>
  <c r="I190" i="3" s="1"/>
  <c r="F201" i="3"/>
  <c r="J200" i="3"/>
  <c r="L200" i="3"/>
  <c r="H200" i="3"/>
  <c r="F1463" i="3"/>
  <c r="L1462" i="3"/>
  <c r="M1462" i="3" s="1"/>
  <c r="H1462" i="3"/>
  <c r="I1462" i="3" s="1"/>
  <c r="J1462" i="3"/>
  <c r="K1462" i="3" s="1"/>
  <c r="F30" i="3"/>
  <c r="L29" i="3"/>
  <c r="H29" i="3"/>
  <c r="J29" i="3"/>
  <c r="F1524" i="3"/>
  <c r="J1523" i="3"/>
  <c r="K1523" i="3" s="1"/>
  <c r="L1523" i="3"/>
  <c r="M1523" i="3" s="1"/>
  <c r="H1523" i="3"/>
  <c r="I1523" i="3" s="1"/>
  <c r="I143" i="3"/>
  <c r="AN80" i="1"/>
  <c r="AN79" i="1"/>
  <c r="F293" i="3"/>
  <c r="J292" i="3"/>
  <c r="L292" i="3"/>
  <c r="H292" i="3"/>
  <c r="I11" i="3"/>
  <c r="AO18" i="1" s="1"/>
  <c r="AN18" i="1"/>
  <c r="I415" i="3"/>
  <c r="AO239" i="1" s="1"/>
  <c r="AN239" i="1"/>
  <c r="F1225" i="3"/>
  <c r="L1224" i="3"/>
  <c r="M1224" i="3" s="1"/>
  <c r="H1224" i="3"/>
  <c r="I1224" i="3" s="1"/>
  <c r="J1224" i="3"/>
  <c r="K1224" i="3" s="1"/>
  <c r="J1667" i="3"/>
  <c r="K1667" i="3" s="1"/>
  <c r="L1667" i="3"/>
  <c r="M1667" i="3" s="1"/>
  <c r="H1667" i="3"/>
  <c r="I1667" i="3" s="1"/>
  <c r="M1437" i="3"/>
  <c r="AR385" i="1"/>
  <c r="AR387" i="1"/>
  <c r="AR386" i="1"/>
  <c r="F2557" i="3"/>
  <c r="J2556" i="3"/>
  <c r="K2556" i="3" s="1"/>
  <c r="L2556" i="3"/>
  <c r="M2556" i="3" s="1"/>
  <c r="H2556" i="3"/>
  <c r="I2556" i="3" s="1"/>
  <c r="F1196" i="3"/>
  <c r="J1195" i="3"/>
  <c r="K1195" i="3" s="1"/>
  <c r="H1195" i="3"/>
  <c r="I1195" i="3" s="1"/>
  <c r="L1195" i="3"/>
  <c r="M1195" i="3" s="1"/>
  <c r="M2281" i="3"/>
  <c r="AS543" i="1" s="1"/>
  <c r="AR543" i="1"/>
  <c r="AQ25" i="1"/>
  <c r="AQ26" i="1"/>
  <c r="F816" i="3"/>
  <c r="L815" i="3"/>
  <c r="M815" i="3" s="1"/>
  <c r="H815" i="3"/>
  <c r="I815" i="3" s="1"/>
  <c r="J815" i="3"/>
  <c r="K815" i="3" s="1"/>
  <c r="F1946" i="3"/>
  <c r="J1945" i="3"/>
  <c r="K1945" i="3" s="1"/>
  <c r="L1945" i="3"/>
  <c r="M1945" i="3" s="1"/>
  <c r="H1945" i="3"/>
  <c r="I1945" i="3" s="1"/>
  <c r="F545" i="3"/>
  <c r="J544" i="3"/>
  <c r="K544" i="3" s="1"/>
  <c r="L544" i="3"/>
  <c r="M544" i="3" s="1"/>
  <c r="H544" i="3"/>
  <c r="I544" i="3" s="1"/>
  <c r="F607" i="3"/>
  <c r="J606" i="3"/>
  <c r="K606" i="3" s="1"/>
  <c r="H606" i="3"/>
  <c r="I606" i="3" s="1"/>
  <c r="L606" i="3"/>
  <c r="M606" i="3" s="1"/>
  <c r="J686" i="3"/>
  <c r="K686" i="3" s="1"/>
  <c r="H686" i="3"/>
  <c r="I686" i="3" s="1"/>
  <c r="L686" i="3"/>
  <c r="M686" i="3" s="1"/>
  <c r="F687" i="3"/>
  <c r="K1138" i="3"/>
  <c r="AQ332" i="1" s="1"/>
  <c r="AP332" i="1"/>
  <c r="K569" i="3"/>
  <c r="AP269" i="1"/>
  <c r="AP268" i="1"/>
  <c r="I1078" i="3"/>
  <c r="AO316" i="1" s="1"/>
  <c r="AN316" i="1"/>
  <c r="AO337" i="1"/>
  <c r="AO336" i="1"/>
  <c r="F1746" i="3"/>
  <c r="L1745" i="3"/>
  <c r="H1745" i="3"/>
  <c r="J1745" i="3"/>
  <c r="F1723" i="3"/>
  <c r="L1722" i="3"/>
  <c r="H1722" i="3"/>
  <c r="J1722" i="3"/>
  <c r="F1160" i="3"/>
  <c r="J1159" i="3"/>
  <c r="K1159" i="3" s="1"/>
  <c r="L1159" i="3"/>
  <c r="M1159" i="3" s="1"/>
  <c r="H1159" i="3"/>
  <c r="I1159" i="3" s="1"/>
  <c r="M1874" i="3"/>
  <c r="AS492" i="1" s="1"/>
  <c r="AR492" i="1"/>
  <c r="F1674" i="3"/>
  <c r="J1673" i="3"/>
  <c r="K1673" i="3" s="1"/>
  <c r="L1673" i="3"/>
  <c r="M1673" i="3" s="1"/>
  <c r="H1673" i="3"/>
  <c r="I1673" i="3" s="1"/>
  <c r="J2059" i="3"/>
  <c r="K2059" i="3" s="1"/>
  <c r="L2059" i="3"/>
  <c r="M2059" i="3" s="1"/>
  <c r="H2059" i="3"/>
  <c r="I2059" i="3" s="1"/>
  <c r="L127" i="3"/>
  <c r="H127" i="3"/>
  <c r="J127" i="3"/>
  <c r="F128" i="3"/>
  <c r="K1132" i="3"/>
  <c r="AQ340" i="1" s="1"/>
  <c r="AP340" i="1"/>
  <c r="K2300" i="3"/>
  <c r="AQ560" i="1" s="1"/>
  <c r="AP560" i="1"/>
  <c r="F1206" i="3"/>
  <c r="J1205" i="3"/>
  <c r="K1205" i="3" s="1"/>
  <c r="H1205" i="3"/>
  <c r="I1205" i="3" s="1"/>
  <c r="L1205" i="3"/>
  <c r="M1205" i="3" s="1"/>
  <c r="F338" i="3"/>
  <c r="L337" i="3"/>
  <c r="M337" i="3" s="1"/>
  <c r="H337" i="3"/>
  <c r="I337" i="3" s="1"/>
  <c r="J337" i="3"/>
  <c r="K337" i="3" s="1"/>
  <c r="F1956" i="3"/>
  <c r="J1955" i="3"/>
  <c r="K1955" i="3" s="1"/>
  <c r="L1955" i="3"/>
  <c r="M1955" i="3" s="1"/>
  <c r="H1955" i="3"/>
  <c r="I1955" i="3" s="1"/>
  <c r="F1655" i="3"/>
  <c r="L1654" i="3"/>
  <c r="M1654" i="3" s="1"/>
  <c r="H1654" i="3"/>
  <c r="I1654" i="3" s="1"/>
  <c r="J1654" i="3"/>
  <c r="K1654" i="3" s="1"/>
  <c r="F2592" i="3"/>
  <c r="L2591" i="3"/>
  <c r="M2591" i="3" s="1"/>
  <c r="H2591" i="3"/>
  <c r="I2591" i="3" s="1"/>
  <c r="J2591" i="3"/>
  <c r="K2591" i="3" s="1"/>
  <c r="F1754" i="3"/>
  <c r="L1753" i="3"/>
  <c r="M1753" i="3" s="1"/>
  <c r="H1753" i="3"/>
  <c r="I1753" i="3" s="1"/>
  <c r="J1753" i="3"/>
  <c r="K1753" i="3" s="1"/>
  <c r="J1933" i="3"/>
  <c r="K1933" i="3" s="1"/>
  <c r="L1933" i="3"/>
  <c r="M1933" i="3" s="1"/>
  <c r="H1933" i="3"/>
  <c r="I1933" i="3" s="1"/>
  <c r="F1934" i="3"/>
  <c r="F2493" i="3"/>
  <c r="J2492" i="3"/>
  <c r="L2492" i="3"/>
  <c r="H2492" i="3"/>
  <c r="F2538" i="3"/>
  <c r="L2537" i="3"/>
  <c r="M2537" i="3" s="1"/>
  <c r="H2537" i="3"/>
  <c r="I2537" i="3" s="1"/>
  <c r="J2537" i="3"/>
  <c r="K2537" i="3" s="1"/>
  <c r="F235" i="3"/>
  <c r="J234" i="3"/>
  <c r="L234" i="3"/>
  <c r="H234" i="3"/>
  <c r="F722" i="3"/>
  <c r="L721" i="3"/>
  <c r="M721" i="3" s="1"/>
  <c r="H721" i="3"/>
  <c r="I721" i="3" s="1"/>
  <c r="J721" i="3"/>
  <c r="K721" i="3" s="1"/>
  <c r="K164" i="3"/>
  <c r="AQ90" i="1" s="1"/>
  <c r="AP90" i="1"/>
  <c r="J1821" i="3"/>
  <c r="K1821" i="3" s="1"/>
  <c r="L1821" i="3"/>
  <c r="M1821" i="3" s="1"/>
  <c r="H1821" i="3"/>
  <c r="I1821" i="3" s="1"/>
  <c r="F1822" i="3"/>
  <c r="K189" i="3"/>
  <c r="AQ112" i="1" s="1"/>
  <c r="AP112" i="1"/>
  <c r="I1461" i="3"/>
  <c r="AO400" i="1" s="1"/>
  <c r="AN400" i="1"/>
  <c r="F1883" i="3"/>
  <c r="L1882" i="3"/>
  <c r="M1882" i="3" s="1"/>
  <c r="H1882" i="3"/>
  <c r="I1882" i="3" s="1"/>
  <c r="J1882" i="3"/>
  <c r="K1882" i="3" s="1"/>
  <c r="M143" i="3"/>
  <c r="AR80" i="1"/>
  <c r="AR79" i="1"/>
  <c r="K291" i="3"/>
  <c r="AQ191" i="1" s="1"/>
  <c r="AP191" i="1"/>
  <c r="M11" i="3"/>
  <c r="AS18" i="1" s="1"/>
  <c r="AR18" i="1"/>
  <c r="M415" i="3"/>
  <c r="AS239" i="1" s="1"/>
  <c r="AR239" i="1"/>
  <c r="K1437" i="3"/>
  <c r="AP385" i="1"/>
  <c r="AP386" i="1"/>
  <c r="AP387" i="1"/>
  <c r="K2281" i="3"/>
  <c r="AQ543" i="1" s="1"/>
  <c r="AP543" i="1"/>
  <c r="F96" i="3"/>
  <c r="L95" i="3"/>
  <c r="M95" i="3" s="1"/>
  <c r="H95" i="3"/>
  <c r="I95" i="3" s="1"/>
  <c r="J95" i="3"/>
  <c r="K95" i="3" s="1"/>
  <c r="L787" i="3"/>
  <c r="M787" i="3" s="1"/>
  <c r="H787" i="3"/>
  <c r="I787" i="3" s="1"/>
  <c r="J787" i="3"/>
  <c r="K787" i="3" s="1"/>
  <c r="F788" i="3"/>
  <c r="AS336" i="1"/>
  <c r="AS337" i="1"/>
  <c r="F1796" i="3"/>
  <c r="L1795" i="3"/>
  <c r="M1795" i="3" s="1"/>
  <c r="H1795" i="3"/>
  <c r="I1795" i="3" s="1"/>
  <c r="J1795" i="3"/>
  <c r="K1795" i="3" s="1"/>
  <c r="F1024" i="3"/>
  <c r="L1023" i="3"/>
  <c r="M1023" i="3" s="1"/>
  <c r="H1023" i="3"/>
  <c r="I1023" i="3" s="1"/>
  <c r="J1023" i="3"/>
  <c r="K1023" i="3" s="1"/>
  <c r="I1138" i="3"/>
  <c r="AO332" i="1" s="1"/>
  <c r="AN332" i="1"/>
  <c r="L1053" i="3"/>
  <c r="M1053" i="3" s="1"/>
  <c r="H1053" i="3"/>
  <c r="I1053" i="3" s="1"/>
  <c r="J1053" i="3"/>
  <c r="K1053" i="3" s="1"/>
  <c r="F1054" i="3"/>
  <c r="I569" i="3"/>
  <c r="AN269" i="1"/>
  <c r="AN268" i="1"/>
  <c r="M1078" i="3"/>
  <c r="AS316" i="1" s="1"/>
  <c r="AR316" i="1"/>
  <c r="AU77" i="1"/>
  <c r="M1493" i="3"/>
  <c r="AS409" i="1" s="1"/>
  <c r="AR409" i="1"/>
  <c r="I2288" i="3"/>
  <c r="AO549" i="1" s="1"/>
  <c r="AN549" i="1"/>
  <c r="I2326" i="3"/>
  <c r="AO586" i="1" s="1"/>
  <c r="AN586" i="1"/>
  <c r="I2459" i="3"/>
  <c r="AN628" i="1"/>
  <c r="AN629" i="1"/>
  <c r="AN625" i="1"/>
  <c r="AN626" i="1"/>
  <c r="AN627" i="1"/>
  <c r="AN630" i="1"/>
  <c r="AN631" i="1"/>
  <c r="F1586" i="3"/>
  <c r="J1585" i="3"/>
  <c r="K1585" i="3" s="1"/>
  <c r="L1585" i="3"/>
  <c r="M1585" i="3" s="1"/>
  <c r="H1585" i="3"/>
  <c r="I1585" i="3" s="1"/>
  <c r="K2468" i="3"/>
  <c r="AQ622" i="1" s="1"/>
  <c r="AP622" i="1"/>
  <c r="J2574" i="3"/>
  <c r="K2574" i="3" s="1"/>
  <c r="L2574" i="3"/>
  <c r="M2574" i="3" s="1"/>
  <c r="H2574" i="3"/>
  <c r="I2574" i="3" s="1"/>
  <c r="F2470" i="3"/>
  <c r="L2469" i="3"/>
  <c r="H2469" i="3"/>
  <c r="J2469" i="3"/>
  <c r="L1710" i="3"/>
  <c r="H1710" i="3"/>
  <c r="J1710" i="3"/>
  <c r="F1711" i="3"/>
  <c r="L67" i="3"/>
  <c r="M67" i="3" s="1"/>
  <c r="H67" i="3"/>
  <c r="I67" i="3" s="1"/>
  <c r="J67" i="3"/>
  <c r="K67" i="3" s="1"/>
  <c r="J1733" i="3"/>
  <c r="K1733" i="3" s="1"/>
  <c r="L1733" i="3"/>
  <c r="M1733" i="3" s="1"/>
  <c r="H1733" i="3"/>
  <c r="I1733" i="3" s="1"/>
  <c r="F353" i="3"/>
  <c r="J352" i="3"/>
  <c r="K352" i="3" s="1"/>
  <c r="H352" i="3"/>
  <c r="I352" i="3" s="1"/>
  <c r="L352" i="3"/>
  <c r="M352" i="3" s="1"/>
  <c r="F955" i="3"/>
  <c r="J954" i="3"/>
  <c r="K954" i="3" s="1"/>
  <c r="L954" i="3"/>
  <c r="M954" i="3" s="1"/>
  <c r="H954" i="3"/>
  <c r="I954" i="3" s="1"/>
  <c r="J1875" i="3"/>
  <c r="K1875" i="3" s="1"/>
  <c r="L1875" i="3"/>
  <c r="M1875" i="3" s="1"/>
  <c r="H1875" i="3"/>
  <c r="I1875" i="3" s="1"/>
  <c r="F1690" i="3"/>
  <c r="J1689" i="3"/>
  <c r="K1689" i="3" s="1"/>
  <c r="L1689" i="3"/>
  <c r="M1689" i="3" s="1"/>
  <c r="H1689" i="3"/>
  <c r="I1689" i="3" s="1"/>
  <c r="I126" i="3"/>
  <c r="AO66" i="1" s="1"/>
  <c r="AN66" i="1"/>
  <c r="F2015" i="3"/>
  <c r="L2014" i="3"/>
  <c r="M2014" i="3" s="1"/>
  <c r="H2014" i="3"/>
  <c r="I2014" i="3" s="1"/>
  <c r="J2014" i="3"/>
  <c r="K2014" i="3" s="1"/>
  <c r="I1132" i="3"/>
  <c r="AO340" i="1" s="1"/>
  <c r="AN340" i="1"/>
  <c r="I2300" i="3"/>
  <c r="AO560" i="1" s="1"/>
  <c r="AN560" i="1"/>
  <c r="F2129" i="3"/>
  <c r="L2128" i="3"/>
  <c r="M2128" i="3" s="1"/>
  <c r="H2128" i="3"/>
  <c r="I2128" i="3" s="1"/>
  <c r="J2128" i="3"/>
  <c r="K2128" i="3" s="1"/>
  <c r="F2428" i="3"/>
  <c r="L2427" i="3"/>
  <c r="M2427" i="3" s="1"/>
  <c r="H2427" i="3"/>
  <c r="I2427" i="3" s="1"/>
  <c r="J2427" i="3"/>
  <c r="K2427" i="3" s="1"/>
  <c r="F1618" i="3"/>
  <c r="J1617" i="3"/>
  <c r="K1617" i="3" s="1"/>
  <c r="L1617" i="3"/>
  <c r="M1617" i="3" s="1"/>
  <c r="H1617" i="3"/>
  <c r="I1617" i="3" s="1"/>
  <c r="F1608" i="3"/>
  <c r="J1607" i="3"/>
  <c r="K1607" i="3" s="1"/>
  <c r="L1607" i="3"/>
  <c r="M1607" i="3" s="1"/>
  <c r="H1607" i="3"/>
  <c r="I1607" i="3" s="1"/>
  <c r="J2139" i="3"/>
  <c r="K2139" i="3" s="1"/>
  <c r="L2139" i="3"/>
  <c r="M2139" i="3" s="1"/>
  <c r="H2139" i="3"/>
  <c r="I2139" i="3" s="1"/>
  <c r="AO444" i="1"/>
  <c r="AO445" i="1"/>
  <c r="AO442" i="1"/>
  <c r="AO443" i="1"/>
  <c r="AO446" i="1"/>
  <c r="K2491" i="3"/>
  <c r="AQ634" i="1" s="1"/>
  <c r="AP634" i="1"/>
  <c r="J2195" i="3"/>
  <c r="K2195" i="3" s="1"/>
  <c r="L2195" i="3"/>
  <c r="M2195" i="3" s="1"/>
  <c r="H2195" i="3"/>
  <c r="I2195" i="3" s="1"/>
  <c r="F2196" i="3"/>
  <c r="F1997" i="3"/>
  <c r="L1996" i="3"/>
  <c r="M1996" i="3" s="1"/>
  <c r="H1996" i="3"/>
  <c r="I1996" i="3" s="1"/>
  <c r="J1996" i="3"/>
  <c r="K1996" i="3" s="1"/>
  <c r="J592" i="3"/>
  <c r="K592" i="3" s="1"/>
  <c r="L592" i="3"/>
  <c r="M592" i="3" s="1"/>
  <c r="H592" i="3"/>
  <c r="I592" i="3" s="1"/>
  <c r="L1570" i="3"/>
  <c r="M1570" i="3" s="1"/>
  <c r="H1570" i="3"/>
  <c r="I1570" i="3" s="1"/>
  <c r="J1570" i="3"/>
  <c r="K1570" i="3" s="1"/>
  <c r="F2508" i="3"/>
  <c r="L2507" i="3"/>
  <c r="M2507" i="3" s="1"/>
  <c r="H2507" i="3"/>
  <c r="I2507" i="3" s="1"/>
  <c r="J2507" i="3"/>
  <c r="K2507" i="3" s="1"/>
  <c r="F2582" i="3"/>
  <c r="L2581" i="3"/>
  <c r="M2581" i="3" s="1"/>
  <c r="H2581" i="3"/>
  <c r="I2581" i="3" s="1"/>
  <c r="J2581" i="3"/>
  <c r="K2581" i="3" s="1"/>
  <c r="F2600" i="3"/>
  <c r="L2599" i="3"/>
  <c r="M2599" i="3" s="1"/>
  <c r="H2599" i="3"/>
  <c r="I2599" i="3" s="1"/>
  <c r="J2599" i="3"/>
  <c r="K2599" i="3" s="1"/>
  <c r="L165" i="3"/>
  <c r="H165" i="3"/>
  <c r="J165" i="3"/>
  <c r="F328" i="3"/>
  <c r="L327" i="3"/>
  <c r="M327" i="3" s="1"/>
  <c r="H327" i="3"/>
  <c r="I327" i="3" s="1"/>
  <c r="J327" i="3"/>
  <c r="K327" i="3" s="1"/>
  <c r="I189" i="3"/>
  <c r="AO112" i="1" s="1"/>
  <c r="AN112" i="1"/>
  <c r="M1461" i="3"/>
  <c r="AS400" i="1" s="1"/>
  <c r="AR400" i="1"/>
  <c r="F145" i="3"/>
  <c r="J144" i="3"/>
  <c r="K144" i="3" s="1"/>
  <c r="L144" i="3"/>
  <c r="M144" i="3" s="1"/>
  <c r="H144" i="3"/>
  <c r="I144" i="3" s="1"/>
  <c r="I291" i="3"/>
  <c r="AO191" i="1" s="1"/>
  <c r="AN191" i="1"/>
  <c r="F983" i="3"/>
  <c r="J982" i="3"/>
  <c r="K982" i="3" s="1"/>
  <c r="L982" i="3"/>
  <c r="M982" i="3" s="1"/>
  <c r="H982" i="3"/>
  <c r="I982" i="3" s="1"/>
  <c r="J12" i="3"/>
  <c r="K12" i="3" s="1"/>
  <c r="L12" i="3"/>
  <c r="M12" i="3" s="1"/>
  <c r="H12" i="3"/>
  <c r="I12" i="3" s="1"/>
  <c r="F2048" i="3"/>
  <c r="J2047" i="3"/>
  <c r="K2047" i="3" s="1"/>
  <c r="L2047" i="3"/>
  <c r="M2047" i="3" s="1"/>
  <c r="H2047" i="3"/>
  <c r="I2047" i="3" s="1"/>
  <c r="F2162" i="3"/>
  <c r="J2161" i="3"/>
  <c r="K2161" i="3" s="1"/>
  <c r="L2161" i="3"/>
  <c r="M2161" i="3" s="1"/>
  <c r="H2161" i="3"/>
  <c r="I2161" i="3" s="1"/>
  <c r="AQ445" i="1"/>
  <c r="AQ444" i="1"/>
  <c r="AQ446" i="1"/>
  <c r="AQ442" i="1"/>
  <c r="AQ443" i="1"/>
  <c r="F495" i="3"/>
  <c r="H494" i="3"/>
  <c r="I494" i="3" s="1"/>
  <c r="L494" i="3"/>
  <c r="M494" i="3" s="1"/>
  <c r="J494" i="3"/>
  <c r="K494" i="3" s="1"/>
  <c r="F1280" i="3"/>
  <c r="L1279" i="3"/>
  <c r="M1279" i="3" s="1"/>
  <c r="H1279" i="3"/>
  <c r="I1279" i="3" s="1"/>
  <c r="J1279" i="3"/>
  <c r="K1279" i="3" s="1"/>
  <c r="F1439" i="3"/>
  <c r="L1438" i="3"/>
  <c r="H1438" i="3"/>
  <c r="J1438" i="3"/>
  <c r="F2121" i="3"/>
  <c r="L2120" i="3"/>
  <c r="M2120" i="3" s="1"/>
  <c r="H2120" i="3"/>
  <c r="I2120" i="3" s="1"/>
  <c r="J2120" i="3"/>
  <c r="K2120" i="3" s="1"/>
  <c r="F2283" i="3"/>
  <c r="L2282" i="3"/>
  <c r="H2282" i="3"/>
  <c r="J2282" i="3"/>
  <c r="F2229" i="3"/>
  <c r="L2228" i="3"/>
  <c r="M2228" i="3" s="1"/>
  <c r="H2228" i="3"/>
  <c r="I2228" i="3" s="1"/>
  <c r="J2228" i="3"/>
  <c r="K2228" i="3" s="1"/>
  <c r="M1138" i="3"/>
  <c r="AS332" i="1" s="1"/>
  <c r="AR332" i="1"/>
  <c r="M569" i="3"/>
  <c r="AR268" i="1"/>
  <c r="AR269" i="1"/>
  <c r="K1078" i="3"/>
  <c r="AQ316" i="1" s="1"/>
  <c r="AP316" i="1"/>
  <c r="AV590" i="1"/>
  <c r="AV503" i="1"/>
  <c r="AV605" i="1"/>
  <c r="I1493" i="3"/>
  <c r="AO409" i="1" s="1"/>
  <c r="AN409" i="1"/>
  <c r="K2288" i="3"/>
  <c r="AQ549" i="1" s="1"/>
  <c r="AP549" i="1"/>
  <c r="K2326" i="3"/>
  <c r="AQ586" i="1" s="1"/>
  <c r="AP586" i="1"/>
  <c r="K2459" i="3"/>
  <c r="AP629" i="1"/>
  <c r="AP625" i="1"/>
  <c r="AP628" i="1"/>
  <c r="AP626" i="1"/>
  <c r="AP631" i="1"/>
  <c r="AP627" i="1"/>
  <c r="AP630" i="1"/>
  <c r="M2468" i="3"/>
  <c r="AS622" i="1" s="1"/>
  <c r="AR622" i="1"/>
  <c r="AV77" i="1"/>
  <c r="K1493" i="3"/>
  <c r="AQ409" i="1" s="1"/>
  <c r="AP409" i="1"/>
  <c r="M2288" i="3"/>
  <c r="AS549" i="1" s="1"/>
  <c r="AR549" i="1"/>
  <c r="M2326" i="3"/>
  <c r="AS586" i="1" s="1"/>
  <c r="AR586" i="1"/>
  <c r="M2459" i="3"/>
  <c r="AR625" i="1"/>
  <c r="AR628" i="1"/>
  <c r="AR629" i="1"/>
  <c r="AR630" i="1"/>
  <c r="AR631" i="1"/>
  <c r="AR626" i="1"/>
  <c r="AR627" i="1"/>
  <c r="F46" i="3"/>
  <c r="L45" i="3"/>
  <c r="M45" i="3" s="1"/>
  <c r="H45" i="3"/>
  <c r="I45" i="3" s="1"/>
  <c r="J45" i="3"/>
  <c r="K45" i="3" s="1"/>
  <c r="I1721" i="3"/>
  <c r="AO454" i="1" s="1"/>
  <c r="AN454" i="1"/>
  <c r="AU590" i="1"/>
  <c r="AU503" i="1"/>
  <c r="AU605" i="1"/>
  <c r="F1495" i="3"/>
  <c r="L1494" i="3"/>
  <c r="H1494" i="3"/>
  <c r="J1494" i="3"/>
  <c r="F2290" i="3"/>
  <c r="J2289" i="3"/>
  <c r="L2289" i="3"/>
  <c r="H2289" i="3"/>
  <c r="F2328" i="3"/>
  <c r="J2327" i="3"/>
  <c r="K2327" i="3" s="1"/>
  <c r="L2327" i="3"/>
  <c r="M2327" i="3" s="1"/>
  <c r="H2327" i="3"/>
  <c r="I2327" i="3" s="1"/>
  <c r="F2385" i="3"/>
  <c r="L2384" i="3"/>
  <c r="M2384" i="3" s="1"/>
  <c r="H2384" i="3"/>
  <c r="I2384" i="3" s="1"/>
  <c r="J2384" i="3"/>
  <c r="K2384" i="3" s="1"/>
  <c r="F2461" i="3"/>
  <c r="J2460" i="3"/>
  <c r="K2460" i="3" s="1"/>
  <c r="L2460" i="3"/>
  <c r="M2460" i="3" s="1"/>
  <c r="H2460" i="3"/>
  <c r="I2460" i="3" s="1"/>
  <c r="I2468" i="3"/>
  <c r="AO622" i="1" s="1"/>
  <c r="AN622" i="1"/>
  <c r="L1544" i="3"/>
  <c r="M1544" i="3" s="1"/>
  <c r="H1544" i="3"/>
  <c r="I1544" i="3" s="1"/>
  <c r="J1544" i="3"/>
  <c r="K1544" i="3" s="1"/>
  <c r="F1545" i="3"/>
  <c r="M1721" i="3"/>
  <c r="AS454" i="1" s="1"/>
  <c r="AR454" i="1"/>
  <c r="J1979" i="3"/>
  <c r="K1979" i="3" s="1"/>
  <c r="L1979" i="3"/>
  <c r="M1979" i="3" s="1"/>
  <c r="H1979" i="3"/>
  <c r="I1979" i="3" s="1"/>
  <c r="F2440" i="3"/>
  <c r="L2439" i="3"/>
  <c r="M2439" i="3" s="1"/>
  <c r="H2439" i="3"/>
  <c r="I2439" i="3" s="1"/>
  <c r="J2439" i="3"/>
  <c r="K2439" i="3" s="1"/>
  <c r="K1874" i="3"/>
  <c r="AQ492" i="1" s="1"/>
  <c r="AP492" i="1"/>
  <c r="AS444" i="1"/>
  <c r="AS445" i="1"/>
  <c r="AS443" i="1"/>
  <c r="AS446" i="1"/>
  <c r="AS442" i="1"/>
  <c r="M126" i="3"/>
  <c r="AS66" i="1" s="1"/>
  <c r="AR66" i="1"/>
  <c r="M1132" i="3"/>
  <c r="AS340" i="1" s="1"/>
  <c r="AR340" i="1"/>
  <c r="M2300" i="3"/>
  <c r="AS560" i="1" s="1"/>
  <c r="AR560" i="1"/>
  <c r="AQ336" i="1"/>
  <c r="AQ337" i="1"/>
  <c r="F1766" i="3"/>
  <c r="L1765" i="3"/>
  <c r="M1765" i="3" s="1"/>
  <c r="H1765" i="3"/>
  <c r="I1765" i="3" s="1"/>
  <c r="J1765" i="3"/>
  <c r="K1765" i="3" s="1"/>
  <c r="I2491" i="3"/>
  <c r="AO634" i="1" s="1"/>
  <c r="AN634" i="1"/>
  <c r="L19" i="3"/>
  <c r="M19" i="3" s="1"/>
  <c r="H19" i="3"/>
  <c r="I19" i="3" s="1"/>
  <c r="J19" i="3"/>
  <c r="K19" i="3" s="1"/>
  <c r="F20" i="3"/>
  <c r="AO25" i="1"/>
  <c r="AO26" i="1"/>
  <c r="I164" i="3"/>
  <c r="AO90" i="1" s="1"/>
  <c r="AN90" i="1"/>
  <c r="L1150" i="3"/>
  <c r="M1150" i="3" s="1"/>
  <c r="H1150" i="3"/>
  <c r="I1150" i="3" s="1"/>
  <c r="J1150" i="3"/>
  <c r="K1150" i="3" s="1"/>
  <c r="M189" i="3"/>
  <c r="AS112" i="1" s="1"/>
  <c r="AR112" i="1"/>
  <c r="K1461" i="3"/>
  <c r="AQ400" i="1" s="1"/>
  <c r="AP400" i="1"/>
  <c r="K143" i="3"/>
  <c r="AP80" i="1"/>
  <c r="AP79" i="1"/>
  <c r="M291" i="3"/>
  <c r="AS191" i="1" s="1"/>
  <c r="AR191" i="1"/>
  <c r="F2402" i="3"/>
  <c r="L2401" i="3"/>
  <c r="M2401" i="3" s="1"/>
  <c r="H2401" i="3"/>
  <c r="I2401" i="3" s="1"/>
  <c r="J2401" i="3"/>
  <c r="K2401" i="3" s="1"/>
  <c r="K11" i="3"/>
  <c r="AQ18" i="1" s="1"/>
  <c r="AP18" i="1"/>
  <c r="K415" i="3"/>
  <c r="AQ239" i="1" s="1"/>
  <c r="AP239" i="1"/>
  <c r="F406" i="3"/>
  <c r="L405" i="3"/>
  <c r="M405" i="3" s="1"/>
  <c r="H405" i="3"/>
  <c r="I405" i="3" s="1"/>
  <c r="J405" i="3"/>
  <c r="K405" i="3" s="1"/>
  <c r="I1437" i="3"/>
  <c r="AN385" i="1"/>
  <c r="AN387" i="1"/>
  <c r="AN386" i="1"/>
  <c r="I2281" i="3"/>
  <c r="AO543" i="1" s="1"/>
  <c r="AN543" i="1"/>
  <c r="F1186" i="3"/>
  <c r="J1185" i="3"/>
  <c r="K1185" i="3" s="1"/>
  <c r="H1185" i="3"/>
  <c r="I1185" i="3" s="1"/>
  <c r="L1185" i="3"/>
  <c r="M1185" i="3" s="1"/>
  <c r="F780" i="3"/>
  <c r="L779" i="3"/>
  <c r="M779" i="3" s="1"/>
  <c r="H779" i="3"/>
  <c r="I779" i="3" s="1"/>
  <c r="J779" i="3"/>
  <c r="K779" i="3" s="1"/>
  <c r="F1140" i="3"/>
  <c r="J1139" i="3"/>
  <c r="K1139" i="3" s="1"/>
  <c r="H1139" i="3"/>
  <c r="I1139" i="3" s="1"/>
  <c r="L1139" i="3"/>
  <c r="M1139" i="3" s="1"/>
  <c r="J570" i="3"/>
  <c r="K570" i="3" s="1"/>
  <c r="H570" i="3"/>
  <c r="I570" i="3" s="1"/>
  <c r="L570" i="3"/>
  <c r="M570" i="3" s="1"/>
  <c r="F733" i="3"/>
  <c r="J732" i="3"/>
  <c r="K732" i="3" s="1"/>
  <c r="L732" i="3"/>
  <c r="M732" i="3" s="1"/>
  <c r="H732" i="3"/>
  <c r="I732" i="3" s="1"/>
  <c r="F1080" i="3"/>
  <c r="L1079" i="3"/>
  <c r="M1079" i="3" s="1"/>
  <c r="H1079" i="3"/>
  <c r="I1079" i="3" s="1"/>
  <c r="J1079" i="3"/>
  <c r="K1079" i="3" s="1"/>
  <c r="H118" i="2"/>
  <c r="J117" i="2"/>
  <c r="I117" i="2"/>
  <c r="J87" i="2"/>
  <c r="AV625" i="1" s="1"/>
  <c r="I87" i="2"/>
  <c r="AU625" i="1" s="1"/>
  <c r="H95" i="2"/>
  <c r="J94" i="2"/>
  <c r="I94" i="2"/>
  <c r="H72" i="2"/>
  <c r="J71" i="2"/>
  <c r="I71" i="2"/>
  <c r="M2289" i="3" l="1"/>
  <c r="AS550" i="1" s="1"/>
  <c r="AR550" i="1"/>
  <c r="I1494" i="3"/>
  <c r="AO410" i="1" s="1"/>
  <c r="AN410" i="1"/>
  <c r="J780" i="3"/>
  <c r="K780" i="3" s="1"/>
  <c r="L780" i="3"/>
  <c r="M780" i="3" s="1"/>
  <c r="H780" i="3"/>
  <c r="I780" i="3" s="1"/>
  <c r="AO385" i="1"/>
  <c r="AO386" i="1"/>
  <c r="AO387" i="1"/>
  <c r="J406" i="3"/>
  <c r="K406" i="3" s="1"/>
  <c r="H406" i="3"/>
  <c r="I406" i="3" s="1"/>
  <c r="L406" i="3"/>
  <c r="M406" i="3" s="1"/>
  <c r="F407" i="3"/>
  <c r="F21" i="3"/>
  <c r="J20" i="3"/>
  <c r="L20" i="3"/>
  <c r="H20" i="3"/>
  <c r="I2289" i="3"/>
  <c r="AO550" i="1" s="1"/>
  <c r="AN550" i="1"/>
  <c r="K1494" i="3"/>
  <c r="AQ410" i="1" s="1"/>
  <c r="AP410" i="1"/>
  <c r="F47" i="3"/>
  <c r="J46" i="3"/>
  <c r="K46" i="3" s="1"/>
  <c r="L46" i="3"/>
  <c r="M46" i="3" s="1"/>
  <c r="H46" i="3"/>
  <c r="I46" i="3" s="1"/>
  <c r="AQ625" i="1"/>
  <c r="AQ628" i="1"/>
  <c r="AQ629" i="1"/>
  <c r="AQ627" i="1"/>
  <c r="AQ630" i="1"/>
  <c r="AQ631" i="1"/>
  <c r="AQ626" i="1"/>
  <c r="J2283" i="3"/>
  <c r="K2283" i="3" s="1"/>
  <c r="L2283" i="3"/>
  <c r="M2283" i="3" s="1"/>
  <c r="H2283" i="3"/>
  <c r="I2283" i="3" s="1"/>
  <c r="F2122" i="3"/>
  <c r="J2121" i="3"/>
  <c r="K2121" i="3" s="1"/>
  <c r="L2121" i="3"/>
  <c r="M2121" i="3" s="1"/>
  <c r="H2121" i="3"/>
  <c r="I2121" i="3" s="1"/>
  <c r="K1438" i="3"/>
  <c r="AP388" i="1"/>
  <c r="AP389" i="1"/>
  <c r="AP390" i="1"/>
  <c r="F146" i="3"/>
  <c r="L145" i="3"/>
  <c r="H145" i="3"/>
  <c r="J145" i="3"/>
  <c r="K165" i="3"/>
  <c r="AQ91" i="1" s="1"/>
  <c r="AP91" i="1"/>
  <c r="K1710" i="3"/>
  <c r="AQ447" i="1" s="1"/>
  <c r="AP447" i="1"/>
  <c r="I2469" i="3"/>
  <c r="AO623" i="1" s="1"/>
  <c r="AN623" i="1"/>
  <c r="J788" i="3"/>
  <c r="L788" i="3"/>
  <c r="H788" i="3"/>
  <c r="AQ385" i="1"/>
  <c r="AQ387" i="1"/>
  <c r="AQ386" i="1"/>
  <c r="M234" i="3"/>
  <c r="AS135" i="1" s="1"/>
  <c r="AR135" i="1"/>
  <c r="M2492" i="3"/>
  <c r="AS635" i="1" s="1"/>
  <c r="AR635" i="1"/>
  <c r="F129" i="3"/>
  <c r="J128" i="3"/>
  <c r="L128" i="3"/>
  <c r="H128" i="3"/>
  <c r="F1675" i="3"/>
  <c r="L1674" i="3"/>
  <c r="M1674" i="3" s="1"/>
  <c r="H1674" i="3"/>
  <c r="I1674" i="3" s="1"/>
  <c r="J1674" i="3"/>
  <c r="K1674" i="3" s="1"/>
  <c r="F1161" i="3"/>
  <c r="L1160" i="3"/>
  <c r="M1160" i="3" s="1"/>
  <c r="H1160" i="3"/>
  <c r="I1160" i="3" s="1"/>
  <c r="J1160" i="3"/>
  <c r="K1160" i="3" s="1"/>
  <c r="J1723" i="3"/>
  <c r="L1723" i="3"/>
  <c r="H1723" i="3"/>
  <c r="F1724" i="3"/>
  <c r="J1746" i="3"/>
  <c r="H1746" i="3"/>
  <c r="L1746" i="3"/>
  <c r="F688" i="3"/>
  <c r="L687" i="3"/>
  <c r="M687" i="3" s="1"/>
  <c r="H687" i="3"/>
  <c r="I687" i="3" s="1"/>
  <c r="J687" i="3"/>
  <c r="K687" i="3" s="1"/>
  <c r="F294" i="3"/>
  <c r="L293" i="3"/>
  <c r="H293" i="3"/>
  <c r="J293" i="3"/>
  <c r="K29" i="3"/>
  <c r="AQ21" i="1" s="1"/>
  <c r="AP21" i="1"/>
  <c r="I200" i="3"/>
  <c r="AN118" i="1"/>
  <c r="AN119" i="1"/>
  <c r="K1243" i="3"/>
  <c r="AQ356" i="1" s="1"/>
  <c r="AP356" i="1"/>
  <c r="M2301" i="3"/>
  <c r="AS561" i="1" s="1"/>
  <c r="AR561" i="1"/>
  <c r="F2175" i="3"/>
  <c r="L2174" i="3"/>
  <c r="M2174" i="3" s="1"/>
  <c r="H2174" i="3"/>
  <c r="I2174" i="3" s="1"/>
  <c r="J2174" i="3"/>
  <c r="K2174" i="3" s="1"/>
  <c r="F2230" i="3"/>
  <c r="J2229" i="3"/>
  <c r="K2229" i="3" s="1"/>
  <c r="L2229" i="3"/>
  <c r="M2229" i="3" s="1"/>
  <c r="H2229" i="3"/>
  <c r="I2229" i="3" s="1"/>
  <c r="K2282" i="3"/>
  <c r="AQ544" i="1" s="1"/>
  <c r="AP544" i="1"/>
  <c r="I1438" i="3"/>
  <c r="AN388" i="1"/>
  <c r="AN389" i="1"/>
  <c r="AN390" i="1"/>
  <c r="I165" i="3"/>
  <c r="AO91" i="1" s="1"/>
  <c r="AN91" i="1"/>
  <c r="F2016" i="3"/>
  <c r="J2015" i="3"/>
  <c r="K2015" i="3" s="1"/>
  <c r="L2015" i="3"/>
  <c r="M2015" i="3" s="1"/>
  <c r="H2015" i="3"/>
  <c r="I2015" i="3" s="1"/>
  <c r="I1710" i="3"/>
  <c r="AO447" i="1" s="1"/>
  <c r="AN447" i="1"/>
  <c r="M2469" i="3"/>
  <c r="AS623" i="1" s="1"/>
  <c r="AR623" i="1"/>
  <c r="F1587" i="3"/>
  <c r="L1586" i="3"/>
  <c r="M1586" i="3" s="1"/>
  <c r="H1586" i="3"/>
  <c r="I1586" i="3" s="1"/>
  <c r="J1586" i="3"/>
  <c r="K1586" i="3" s="1"/>
  <c r="AO628" i="1"/>
  <c r="AO629" i="1"/>
  <c r="AO625" i="1"/>
  <c r="AO626" i="1"/>
  <c r="AO630" i="1"/>
  <c r="AO631" i="1"/>
  <c r="AO627" i="1"/>
  <c r="AO268" i="1"/>
  <c r="AO269" i="1"/>
  <c r="K234" i="3"/>
  <c r="AQ135" i="1" s="1"/>
  <c r="AP135" i="1"/>
  <c r="K2492" i="3"/>
  <c r="AQ635" i="1" s="1"/>
  <c r="AP635" i="1"/>
  <c r="K127" i="3"/>
  <c r="AQ67" i="1" s="1"/>
  <c r="AP67" i="1"/>
  <c r="K1722" i="3"/>
  <c r="AQ455" i="1" s="1"/>
  <c r="AP455" i="1"/>
  <c r="K1745" i="3"/>
  <c r="AQ470" i="1" s="1"/>
  <c r="AP470" i="1"/>
  <c r="AQ268" i="1"/>
  <c r="AQ269" i="1"/>
  <c r="I292" i="3"/>
  <c r="AO192" i="1" s="1"/>
  <c r="AN192" i="1"/>
  <c r="I29" i="3"/>
  <c r="AO21" i="1" s="1"/>
  <c r="AN21" i="1"/>
  <c r="M200" i="3"/>
  <c r="AR119" i="1"/>
  <c r="AR118" i="1"/>
  <c r="J1647" i="3"/>
  <c r="K1647" i="3" s="1"/>
  <c r="L1647" i="3"/>
  <c r="M1647" i="3" s="1"/>
  <c r="H1647" i="3"/>
  <c r="I1647" i="3" s="1"/>
  <c r="L1638" i="3"/>
  <c r="M1638" i="3" s="1"/>
  <c r="H1638" i="3"/>
  <c r="I1638" i="3" s="1"/>
  <c r="J1638" i="3"/>
  <c r="K1638" i="3" s="1"/>
  <c r="F1639" i="3"/>
  <c r="F1245" i="3"/>
  <c r="L1244" i="3"/>
  <c r="M1244" i="3" s="1"/>
  <c r="H1244" i="3"/>
  <c r="I1244" i="3" s="1"/>
  <c r="J1244" i="3"/>
  <c r="K1244" i="3" s="1"/>
  <c r="K2301" i="3"/>
  <c r="AQ561" i="1" s="1"/>
  <c r="AP561" i="1"/>
  <c r="F926" i="3"/>
  <c r="L925" i="3"/>
  <c r="M925" i="3" s="1"/>
  <c r="H925" i="3"/>
  <c r="I925" i="3" s="1"/>
  <c r="J925" i="3"/>
  <c r="K925" i="3" s="1"/>
  <c r="F1187" i="3"/>
  <c r="L1186" i="3"/>
  <c r="M1186" i="3" s="1"/>
  <c r="H1186" i="3"/>
  <c r="I1186" i="3" s="1"/>
  <c r="J1186" i="3"/>
  <c r="K1186" i="3" s="1"/>
  <c r="F1767" i="3"/>
  <c r="J1766" i="3"/>
  <c r="K1766" i="3" s="1"/>
  <c r="L1766" i="3"/>
  <c r="M1766" i="3" s="1"/>
  <c r="H1766" i="3"/>
  <c r="I1766" i="3" s="1"/>
  <c r="I2282" i="3"/>
  <c r="AO544" i="1" s="1"/>
  <c r="AN544" i="1"/>
  <c r="F984" i="3"/>
  <c r="L983" i="3"/>
  <c r="M983" i="3" s="1"/>
  <c r="H983" i="3"/>
  <c r="I983" i="3" s="1"/>
  <c r="J983" i="3"/>
  <c r="K983" i="3" s="1"/>
  <c r="J1997" i="3"/>
  <c r="K1997" i="3" s="1"/>
  <c r="L1997" i="3"/>
  <c r="M1997" i="3" s="1"/>
  <c r="H1997" i="3"/>
  <c r="I1997" i="3" s="1"/>
  <c r="F1998" i="3"/>
  <c r="M1710" i="3"/>
  <c r="AS447" i="1" s="1"/>
  <c r="AR447" i="1"/>
  <c r="F2471" i="3"/>
  <c r="J2470" i="3"/>
  <c r="K2470" i="3" s="1"/>
  <c r="L2470" i="3"/>
  <c r="M2470" i="3" s="1"/>
  <c r="H2470" i="3"/>
  <c r="I2470" i="3" s="1"/>
  <c r="F1055" i="3"/>
  <c r="J1054" i="3"/>
  <c r="K1054" i="3" s="1"/>
  <c r="L1054" i="3"/>
  <c r="M1054" i="3" s="1"/>
  <c r="H1054" i="3"/>
  <c r="I1054" i="3" s="1"/>
  <c r="F1884" i="3"/>
  <c r="J1883" i="3"/>
  <c r="K1883" i="3" s="1"/>
  <c r="L1883" i="3"/>
  <c r="M1883" i="3" s="1"/>
  <c r="H1883" i="3"/>
  <c r="I1883" i="3" s="1"/>
  <c r="F723" i="3"/>
  <c r="J722" i="3"/>
  <c r="K722" i="3" s="1"/>
  <c r="H722" i="3"/>
  <c r="I722" i="3" s="1"/>
  <c r="L722" i="3"/>
  <c r="M722" i="3" s="1"/>
  <c r="F236" i="3"/>
  <c r="L235" i="3"/>
  <c r="H235" i="3"/>
  <c r="J235" i="3"/>
  <c r="F2539" i="3"/>
  <c r="J2538" i="3"/>
  <c r="K2538" i="3" s="1"/>
  <c r="L2538" i="3"/>
  <c r="M2538" i="3" s="1"/>
  <c r="H2538" i="3"/>
  <c r="I2538" i="3" s="1"/>
  <c r="F2494" i="3"/>
  <c r="L2493" i="3"/>
  <c r="M2493" i="3" s="1"/>
  <c r="H2493" i="3"/>
  <c r="I2493" i="3" s="1"/>
  <c r="J2493" i="3"/>
  <c r="K2493" i="3" s="1"/>
  <c r="F1935" i="3"/>
  <c r="L1934" i="3"/>
  <c r="M1934" i="3" s="1"/>
  <c r="H1934" i="3"/>
  <c r="I1934" i="3" s="1"/>
  <c r="J1934" i="3"/>
  <c r="K1934" i="3" s="1"/>
  <c r="I127" i="3"/>
  <c r="AO67" i="1" s="1"/>
  <c r="AN67" i="1"/>
  <c r="I1722" i="3"/>
  <c r="AO455" i="1" s="1"/>
  <c r="AN455" i="1"/>
  <c r="I1745" i="3"/>
  <c r="AO470" i="1" s="1"/>
  <c r="AN470" i="1"/>
  <c r="F1226" i="3"/>
  <c r="J1225" i="3"/>
  <c r="K1225" i="3" s="1"/>
  <c r="H1225" i="3"/>
  <c r="I1225" i="3" s="1"/>
  <c r="L1225" i="3"/>
  <c r="M1225" i="3" s="1"/>
  <c r="M292" i="3"/>
  <c r="AS192" i="1" s="1"/>
  <c r="AR192" i="1"/>
  <c r="M29" i="3"/>
  <c r="AS21" i="1" s="1"/>
  <c r="AR21" i="1"/>
  <c r="K200" i="3"/>
  <c r="AP118" i="1"/>
  <c r="AP119" i="1"/>
  <c r="M1243" i="3"/>
  <c r="AS356" i="1" s="1"/>
  <c r="AR356" i="1"/>
  <c r="F2303" i="3"/>
  <c r="L2302" i="3"/>
  <c r="H2302" i="3"/>
  <c r="J2302" i="3"/>
  <c r="F2087" i="3"/>
  <c r="L2086" i="3"/>
  <c r="H2086" i="3"/>
  <c r="J2086" i="3"/>
  <c r="F2253" i="3"/>
  <c r="L2252" i="3"/>
  <c r="M2252" i="3" s="1"/>
  <c r="H2252" i="3"/>
  <c r="I2252" i="3" s="1"/>
  <c r="J2252" i="3"/>
  <c r="K2252" i="3" s="1"/>
  <c r="F2189" i="3"/>
  <c r="L2188" i="3"/>
  <c r="M2188" i="3" s="1"/>
  <c r="H2188" i="3"/>
  <c r="I2188" i="3" s="1"/>
  <c r="J2188" i="3"/>
  <c r="K2188" i="3" s="1"/>
  <c r="F2239" i="3"/>
  <c r="L2238" i="3"/>
  <c r="M2238" i="3" s="1"/>
  <c r="H2238" i="3"/>
  <c r="I2238" i="3" s="1"/>
  <c r="J2238" i="3"/>
  <c r="K2238" i="3" s="1"/>
  <c r="F429" i="3"/>
  <c r="J428" i="3"/>
  <c r="K428" i="3" s="1"/>
  <c r="L428" i="3"/>
  <c r="M428" i="3" s="1"/>
  <c r="H428" i="3"/>
  <c r="I428" i="3" s="1"/>
  <c r="F1141" i="3"/>
  <c r="L1140" i="3"/>
  <c r="M1140" i="3" s="1"/>
  <c r="H1140" i="3"/>
  <c r="I1140" i="3" s="1"/>
  <c r="J1140" i="3"/>
  <c r="K1140" i="3" s="1"/>
  <c r="F2403" i="3"/>
  <c r="J2402" i="3"/>
  <c r="K2402" i="3" s="1"/>
  <c r="L2402" i="3"/>
  <c r="M2402" i="3" s="1"/>
  <c r="H2402" i="3"/>
  <c r="I2402" i="3" s="1"/>
  <c r="K2289" i="3"/>
  <c r="AQ550" i="1" s="1"/>
  <c r="AP550" i="1"/>
  <c r="M1494" i="3"/>
  <c r="AS410" i="1" s="1"/>
  <c r="AR410" i="1"/>
  <c r="AS628" i="1"/>
  <c r="AS629" i="1"/>
  <c r="AS625" i="1"/>
  <c r="AS627" i="1"/>
  <c r="AS626" i="1"/>
  <c r="AS630" i="1"/>
  <c r="AS631" i="1"/>
  <c r="M1438" i="3"/>
  <c r="AR388" i="1"/>
  <c r="AR389" i="1"/>
  <c r="AR390" i="1"/>
  <c r="M165" i="3"/>
  <c r="AS91" i="1" s="1"/>
  <c r="AR91" i="1"/>
  <c r="F2601" i="3"/>
  <c r="J2600" i="3"/>
  <c r="K2600" i="3" s="1"/>
  <c r="H2600" i="3"/>
  <c r="I2600" i="3" s="1"/>
  <c r="L2600" i="3"/>
  <c r="M2600" i="3" s="1"/>
  <c r="F2583" i="3"/>
  <c r="J2582" i="3"/>
  <c r="K2582" i="3" s="1"/>
  <c r="L2582" i="3"/>
  <c r="M2582" i="3" s="1"/>
  <c r="H2582" i="3"/>
  <c r="I2582" i="3" s="1"/>
  <c r="F2509" i="3"/>
  <c r="J2508" i="3"/>
  <c r="L2508" i="3"/>
  <c r="H2508" i="3"/>
  <c r="L955" i="3"/>
  <c r="M955" i="3" s="1"/>
  <c r="H955" i="3"/>
  <c r="I955" i="3" s="1"/>
  <c r="J955" i="3"/>
  <c r="K955" i="3" s="1"/>
  <c r="F956" i="3"/>
  <c r="F354" i="3"/>
  <c r="H353" i="3"/>
  <c r="I353" i="3" s="1"/>
  <c r="L353" i="3"/>
  <c r="M353" i="3" s="1"/>
  <c r="J353" i="3"/>
  <c r="K353" i="3" s="1"/>
  <c r="F1081" i="3"/>
  <c r="J1080" i="3"/>
  <c r="K1080" i="3" s="1"/>
  <c r="L1080" i="3"/>
  <c r="M1080" i="3" s="1"/>
  <c r="H1080" i="3"/>
  <c r="I1080" i="3" s="1"/>
  <c r="F734" i="3"/>
  <c r="L733" i="3"/>
  <c r="M733" i="3" s="1"/>
  <c r="H733" i="3"/>
  <c r="I733" i="3" s="1"/>
  <c r="J733" i="3"/>
  <c r="K733" i="3" s="1"/>
  <c r="AQ80" i="1"/>
  <c r="AQ79" i="1"/>
  <c r="F2441" i="3"/>
  <c r="J2440" i="3"/>
  <c r="K2440" i="3" s="1"/>
  <c r="H2440" i="3"/>
  <c r="I2440" i="3" s="1"/>
  <c r="L2440" i="3"/>
  <c r="M2440" i="3" s="1"/>
  <c r="F1546" i="3"/>
  <c r="J1545" i="3"/>
  <c r="K1545" i="3" s="1"/>
  <c r="L1545" i="3"/>
  <c r="M1545" i="3" s="1"/>
  <c r="H1545" i="3"/>
  <c r="I1545" i="3" s="1"/>
  <c r="F2462" i="3"/>
  <c r="L2461" i="3"/>
  <c r="M2461" i="3" s="1"/>
  <c r="H2461" i="3"/>
  <c r="I2461" i="3" s="1"/>
  <c r="J2461" i="3"/>
  <c r="K2461" i="3" s="1"/>
  <c r="F2386" i="3"/>
  <c r="J2385" i="3"/>
  <c r="K2385" i="3" s="1"/>
  <c r="L2385" i="3"/>
  <c r="M2385" i="3" s="1"/>
  <c r="H2385" i="3"/>
  <c r="I2385" i="3" s="1"/>
  <c r="F2329" i="3"/>
  <c r="L2328" i="3"/>
  <c r="H2328" i="3"/>
  <c r="J2328" i="3"/>
  <c r="F2291" i="3"/>
  <c r="L2290" i="3"/>
  <c r="H2290" i="3"/>
  <c r="J2290" i="3"/>
  <c r="F1496" i="3"/>
  <c r="J1495" i="3"/>
  <c r="K1495" i="3" s="1"/>
  <c r="L1495" i="3"/>
  <c r="M1495" i="3" s="1"/>
  <c r="H1495" i="3"/>
  <c r="I1495" i="3" s="1"/>
  <c r="AS268" i="1"/>
  <c r="AS269" i="1"/>
  <c r="M2282" i="3"/>
  <c r="AS544" i="1" s="1"/>
  <c r="AR544" i="1"/>
  <c r="F1440" i="3"/>
  <c r="J1439" i="3"/>
  <c r="L1439" i="3"/>
  <c r="H1439" i="3"/>
  <c r="F1281" i="3"/>
  <c r="J1280" i="3"/>
  <c r="K1280" i="3" s="1"/>
  <c r="L1280" i="3"/>
  <c r="M1280" i="3" s="1"/>
  <c r="H1280" i="3"/>
  <c r="I1280" i="3" s="1"/>
  <c r="F496" i="3"/>
  <c r="J495" i="3"/>
  <c r="K495" i="3" s="1"/>
  <c r="H495" i="3"/>
  <c r="I495" i="3" s="1"/>
  <c r="L495" i="3"/>
  <c r="M495" i="3" s="1"/>
  <c r="F2163" i="3"/>
  <c r="L2162" i="3"/>
  <c r="M2162" i="3" s="1"/>
  <c r="H2162" i="3"/>
  <c r="I2162" i="3" s="1"/>
  <c r="J2162" i="3"/>
  <c r="K2162" i="3" s="1"/>
  <c r="L2048" i="3"/>
  <c r="H2048" i="3"/>
  <c r="J2048" i="3"/>
  <c r="F329" i="3"/>
  <c r="J328" i="3"/>
  <c r="L328" i="3"/>
  <c r="H328" i="3"/>
  <c r="F2197" i="3"/>
  <c r="L2196" i="3"/>
  <c r="M2196" i="3" s="1"/>
  <c r="H2196" i="3"/>
  <c r="I2196" i="3" s="1"/>
  <c r="J2196" i="3"/>
  <c r="K2196" i="3" s="1"/>
  <c r="F1609" i="3"/>
  <c r="L1608" i="3"/>
  <c r="M1608" i="3" s="1"/>
  <c r="H1608" i="3"/>
  <c r="I1608" i="3" s="1"/>
  <c r="J1608" i="3"/>
  <c r="K1608" i="3" s="1"/>
  <c r="F1619" i="3"/>
  <c r="L1618" i="3"/>
  <c r="M1618" i="3" s="1"/>
  <c r="H1618" i="3"/>
  <c r="I1618" i="3" s="1"/>
  <c r="J1618" i="3"/>
  <c r="K1618" i="3" s="1"/>
  <c r="F2429" i="3"/>
  <c r="J2428" i="3"/>
  <c r="K2428" i="3" s="1"/>
  <c r="L2428" i="3"/>
  <c r="M2428" i="3" s="1"/>
  <c r="H2428" i="3"/>
  <c r="I2428" i="3" s="1"/>
  <c r="F2130" i="3"/>
  <c r="J2129" i="3"/>
  <c r="K2129" i="3" s="1"/>
  <c r="L2129" i="3"/>
  <c r="M2129" i="3" s="1"/>
  <c r="H2129" i="3"/>
  <c r="I2129" i="3" s="1"/>
  <c r="L1690" i="3"/>
  <c r="M1690" i="3" s="1"/>
  <c r="H1690" i="3"/>
  <c r="I1690" i="3" s="1"/>
  <c r="J1690" i="3"/>
  <c r="K1690" i="3" s="1"/>
  <c r="F1691" i="3"/>
  <c r="F1712" i="3"/>
  <c r="J1711" i="3"/>
  <c r="L1711" i="3"/>
  <c r="H1711" i="3"/>
  <c r="K2469" i="3"/>
  <c r="AQ623" i="1" s="1"/>
  <c r="AP623" i="1"/>
  <c r="F1025" i="3"/>
  <c r="J1024" i="3"/>
  <c r="K1024" i="3" s="1"/>
  <c r="L1024" i="3"/>
  <c r="M1024" i="3" s="1"/>
  <c r="H1024" i="3"/>
  <c r="I1024" i="3" s="1"/>
  <c r="F1797" i="3"/>
  <c r="J1796" i="3"/>
  <c r="K1796" i="3" s="1"/>
  <c r="H1796" i="3"/>
  <c r="I1796" i="3" s="1"/>
  <c r="L1796" i="3"/>
  <c r="M1796" i="3" s="1"/>
  <c r="F97" i="3"/>
  <c r="J96" i="3"/>
  <c r="L96" i="3"/>
  <c r="H96" i="3"/>
  <c r="AS80" i="1"/>
  <c r="AS79" i="1"/>
  <c r="F1823" i="3"/>
  <c r="L1822" i="3"/>
  <c r="M1822" i="3" s="1"/>
  <c r="H1822" i="3"/>
  <c r="I1822" i="3" s="1"/>
  <c r="J1822" i="3"/>
  <c r="K1822" i="3" s="1"/>
  <c r="I234" i="3"/>
  <c r="AO135" i="1" s="1"/>
  <c r="AN135" i="1"/>
  <c r="I2492" i="3"/>
  <c r="AO635" i="1" s="1"/>
  <c r="AN635" i="1"/>
  <c r="J1754" i="3"/>
  <c r="K1754" i="3" s="1"/>
  <c r="H1754" i="3"/>
  <c r="I1754" i="3" s="1"/>
  <c r="L1754" i="3"/>
  <c r="M1754" i="3" s="1"/>
  <c r="J2592" i="3"/>
  <c r="K2592" i="3" s="1"/>
  <c r="H2592" i="3"/>
  <c r="I2592" i="3" s="1"/>
  <c r="L2592" i="3"/>
  <c r="M2592" i="3" s="1"/>
  <c r="J1655" i="3"/>
  <c r="K1655" i="3" s="1"/>
  <c r="L1655" i="3"/>
  <c r="M1655" i="3" s="1"/>
  <c r="H1655" i="3"/>
  <c r="I1655" i="3" s="1"/>
  <c r="F1957" i="3"/>
  <c r="L1956" i="3"/>
  <c r="M1956" i="3" s="1"/>
  <c r="H1956" i="3"/>
  <c r="I1956" i="3" s="1"/>
  <c r="J1956" i="3"/>
  <c r="K1956" i="3" s="1"/>
  <c r="F339" i="3"/>
  <c r="J338" i="3"/>
  <c r="K338" i="3" s="1"/>
  <c r="L338" i="3"/>
  <c r="M338" i="3" s="1"/>
  <c r="H338" i="3"/>
  <c r="I338" i="3" s="1"/>
  <c r="F1207" i="3"/>
  <c r="L1206" i="3"/>
  <c r="M1206" i="3" s="1"/>
  <c r="H1206" i="3"/>
  <c r="I1206" i="3" s="1"/>
  <c r="J1206" i="3"/>
  <c r="K1206" i="3" s="1"/>
  <c r="M127" i="3"/>
  <c r="AS67" i="1" s="1"/>
  <c r="AR67" i="1"/>
  <c r="M1722" i="3"/>
  <c r="AS455" i="1" s="1"/>
  <c r="AR455" i="1"/>
  <c r="M1745" i="3"/>
  <c r="AS470" i="1" s="1"/>
  <c r="AR470" i="1"/>
  <c r="F608" i="3"/>
  <c r="L607" i="3"/>
  <c r="M607" i="3" s="1"/>
  <c r="H607" i="3"/>
  <c r="I607" i="3" s="1"/>
  <c r="J607" i="3"/>
  <c r="K607" i="3" s="1"/>
  <c r="F546" i="3"/>
  <c r="L545" i="3"/>
  <c r="M545" i="3" s="1"/>
  <c r="H545" i="3"/>
  <c r="I545" i="3" s="1"/>
  <c r="J545" i="3"/>
  <c r="K545" i="3" s="1"/>
  <c r="F1947" i="3"/>
  <c r="L1946" i="3"/>
  <c r="M1946" i="3" s="1"/>
  <c r="H1946" i="3"/>
  <c r="I1946" i="3" s="1"/>
  <c r="J1946" i="3"/>
  <c r="K1946" i="3" s="1"/>
  <c r="F817" i="3"/>
  <c r="J816" i="3"/>
  <c r="K816" i="3" s="1"/>
  <c r="L816" i="3"/>
  <c r="M816" i="3" s="1"/>
  <c r="H816" i="3"/>
  <c r="I816" i="3" s="1"/>
  <c r="F1197" i="3"/>
  <c r="L1196" i="3"/>
  <c r="H1196" i="3"/>
  <c r="J1196" i="3"/>
  <c r="F2558" i="3"/>
  <c r="L2557" i="3"/>
  <c r="M2557" i="3" s="1"/>
  <c r="H2557" i="3"/>
  <c r="I2557" i="3" s="1"/>
  <c r="J2557" i="3"/>
  <c r="K2557" i="3" s="1"/>
  <c r="AS385" i="1"/>
  <c r="AS387" i="1"/>
  <c r="AS386" i="1"/>
  <c r="K292" i="3"/>
  <c r="AQ192" i="1" s="1"/>
  <c r="AP192" i="1"/>
  <c r="AO80" i="1"/>
  <c r="AO79" i="1"/>
  <c r="F1525" i="3"/>
  <c r="L1524" i="3"/>
  <c r="M1524" i="3" s="1"/>
  <c r="H1524" i="3"/>
  <c r="I1524" i="3" s="1"/>
  <c r="J1524" i="3"/>
  <c r="K1524" i="3" s="1"/>
  <c r="J30" i="3"/>
  <c r="K30" i="3" s="1"/>
  <c r="L30" i="3"/>
  <c r="M30" i="3" s="1"/>
  <c r="H30" i="3"/>
  <c r="I30" i="3" s="1"/>
  <c r="F1464" i="3"/>
  <c r="J1463" i="3"/>
  <c r="L1463" i="3"/>
  <c r="H1463" i="3"/>
  <c r="F202" i="3"/>
  <c r="L201" i="3"/>
  <c r="M201" i="3" s="1"/>
  <c r="H201" i="3"/>
  <c r="I201" i="3" s="1"/>
  <c r="J201" i="3"/>
  <c r="K201" i="3" s="1"/>
  <c r="F192" i="3"/>
  <c r="L191" i="3"/>
  <c r="H191" i="3"/>
  <c r="J191" i="3"/>
  <c r="I1243" i="3"/>
  <c r="AO356" i="1" s="1"/>
  <c r="AN356" i="1"/>
  <c r="I2301" i="3"/>
  <c r="AO561" i="1" s="1"/>
  <c r="AN561" i="1"/>
  <c r="F2075" i="3"/>
  <c r="L2074" i="3"/>
  <c r="M2074" i="3" s="1"/>
  <c r="H2074" i="3"/>
  <c r="I2074" i="3" s="1"/>
  <c r="J2074" i="3"/>
  <c r="K2074" i="3" s="1"/>
  <c r="F797" i="3"/>
  <c r="J796" i="3"/>
  <c r="K796" i="3" s="1"/>
  <c r="L796" i="3"/>
  <c r="M796" i="3" s="1"/>
  <c r="H796" i="3"/>
  <c r="I796" i="3" s="1"/>
  <c r="F1904" i="3"/>
  <c r="J1903" i="3"/>
  <c r="K1903" i="3" s="1"/>
  <c r="L1903" i="3"/>
  <c r="M1903" i="3" s="1"/>
  <c r="H1903" i="3"/>
  <c r="I1903" i="3" s="1"/>
  <c r="H96" i="2"/>
  <c r="J95" i="2"/>
  <c r="I95" i="2"/>
  <c r="J72" i="2"/>
  <c r="I72" i="2"/>
  <c r="H73" i="2"/>
  <c r="H119" i="2"/>
  <c r="J118" i="2"/>
  <c r="I118" i="2"/>
  <c r="F1905" i="3" l="1"/>
  <c r="L1904" i="3"/>
  <c r="M1904" i="3" s="1"/>
  <c r="H1904" i="3"/>
  <c r="I1904" i="3" s="1"/>
  <c r="J1904" i="3"/>
  <c r="K1904" i="3" s="1"/>
  <c r="F798" i="3"/>
  <c r="L797" i="3"/>
  <c r="M797" i="3" s="1"/>
  <c r="H797" i="3"/>
  <c r="I797" i="3" s="1"/>
  <c r="J797" i="3"/>
  <c r="K797" i="3" s="1"/>
  <c r="F2076" i="3"/>
  <c r="J2075" i="3"/>
  <c r="K2075" i="3" s="1"/>
  <c r="L2075" i="3"/>
  <c r="M2075" i="3" s="1"/>
  <c r="H2075" i="3"/>
  <c r="I2075" i="3" s="1"/>
  <c r="M2290" i="3"/>
  <c r="AS551" i="1" s="1"/>
  <c r="AR551" i="1"/>
  <c r="I191" i="3"/>
  <c r="AO114" i="1" s="1"/>
  <c r="AN114" i="1"/>
  <c r="M1463" i="3"/>
  <c r="AS401" i="1" s="1"/>
  <c r="AR401" i="1"/>
  <c r="F1713" i="3"/>
  <c r="L1712" i="3"/>
  <c r="H1712" i="3"/>
  <c r="J1712" i="3"/>
  <c r="I1439" i="3"/>
  <c r="AN392" i="1"/>
  <c r="AN391" i="1"/>
  <c r="K2290" i="3"/>
  <c r="AQ551" i="1" s="1"/>
  <c r="AP551" i="1"/>
  <c r="K2328" i="3"/>
  <c r="AQ587" i="1" s="1"/>
  <c r="AP587" i="1"/>
  <c r="K2508" i="3"/>
  <c r="AP645" i="1"/>
  <c r="AP647" i="1"/>
  <c r="AP646" i="1"/>
  <c r="F430" i="3"/>
  <c r="L429" i="3"/>
  <c r="M429" i="3" s="1"/>
  <c r="H429" i="3"/>
  <c r="I429" i="3" s="1"/>
  <c r="J429" i="3"/>
  <c r="K429" i="3" s="1"/>
  <c r="F2240" i="3"/>
  <c r="J2239" i="3"/>
  <c r="K2239" i="3" s="1"/>
  <c r="L2239" i="3"/>
  <c r="M2239" i="3" s="1"/>
  <c r="H2239" i="3"/>
  <c r="I2239" i="3" s="1"/>
  <c r="J2189" i="3"/>
  <c r="K2189" i="3" s="1"/>
  <c r="L2189" i="3"/>
  <c r="M2189" i="3" s="1"/>
  <c r="H2189" i="3"/>
  <c r="I2189" i="3" s="1"/>
  <c r="F2254" i="3"/>
  <c r="J2253" i="3"/>
  <c r="K2253" i="3" s="1"/>
  <c r="L2253" i="3"/>
  <c r="M2253" i="3" s="1"/>
  <c r="H2253" i="3"/>
  <c r="I2253" i="3" s="1"/>
  <c r="K2086" i="3"/>
  <c r="AQ530" i="1" s="1"/>
  <c r="AP530" i="1"/>
  <c r="K2302" i="3"/>
  <c r="AQ562" i="1" s="1"/>
  <c r="AP562" i="1"/>
  <c r="AQ118" i="1"/>
  <c r="AQ119" i="1"/>
  <c r="L1226" i="3"/>
  <c r="M1226" i="3" s="1"/>
  <c r="H1226" i="3"/>
  <c r="I1226" i="3" s="1"/>
  <c r="J1226" i="3"/>
  <c r="K1226" i="3" s="1"/>
  <c r="K235" i="3"/>
  <c r="AQ136" i="1" s="1"/>
  <c r="AP136" i="1"/>
  <c r="F1056" i="3"/>
  <c r="L1055" i="3"/>
  <c r="M1055" i="3" s="1"/>
  <c r="H1055" i="3"/>
  <c r="I1055" i="3" s="1"/>
  <c r="J1055" i="3"/>
  <c r="K1055" i="3" s="1"/>
  <c r="F985" i="3"/>
  <c r="J984" i="3"/>
  <c r="K984" i="3" s="1"/>
  <c r="L984" i="3"/>
  <c r="M984" i="3" s="1"/>
  <c r="H984" i="3"/>
  <c r="I984" i="3" s="1"/>
  <c r="F1188" i="3"/>
  <c r="J1187" i="3"/>
  <c r="K1187" i="3" s="1"/>
  <c r="H1187" i="3"/>
  <c r="I1187" i="3" s="1"/>
  <c r="L1187" i="3"/>
  <c r="M1187" i="3" s="1"/>
  <c r="F927" i="3"/>
  <c r="J926" i="3"/>
  <c r="K926" i="3" s="1"/>
  <c r="H926" i="3"/>
  <c r="I926" i="3" s="1"/>
  <c r="L926" i="3"/>
  <c r="M926" i="3" s="1"/>
  <c r="AS118" i="1"/>
  <c r="AS119" i="1"/>
  <c r="M293" i="3"/>
  <c r="AR193" i="1"/>
  <c r="AR194" i="1"/>
  <c r="M1746" i="3"/>
  <c r="AS471" i="1" s="1"/>
  <c r="AR471" i="1"/>
  <c r="I1723" i="3"/>
  <c r="AO456" i="1" s="1"/>
  <c r="AN456" i="1"/>
  <c r="K128" i="3"/>
  <c r="AQ68" i="1" s="1"/>
  <c r="AP68" i="1"/>
  <c r="F147" i="3"/>
  <c r="J146" i="3"/>
  <c r="K146" i="3" s="1"/>
  <c r="L146" i="3"/>
  <c r="M146" i="3" s="1"/>
  <c r="H146" i="3"/>
  <c r="I146" i="3" s="1"/>
  <c r="AQ389" i="1"/>
  <c r="AQ388" i="1"/>
  <c r="AQ390" i="1"/>
  <c r="L2122" i="3"/>
  <c r="M2122" i="3" s="1"/>
  <c r="H2122" i="3"/>
  <c r="I2122" i="3" s="1"/>
  <c r="J2122" i="3"/>
  <c r="K2122" i="3" s="1"/>
  <c r="M20" i="3"/>
  <c r="AS22" i="1" s="1"/>
  <c r="AR22" i="1"/>
  <c r="M1711" i="3"/>
  <c r="AS448" i="1" s="1"/>
  <c r="AR448" i="1"/>
  <c r="F330" i="3"/>
  <c r="L329" i="3"/>
  <c r="M329" i="3" s="1"/>
  <c r="H329" i="3"/>
  <c r="I329" i="3" s="1"/>
  <c r="J329" i="3"/>
  <c r="K329" i="3" s="1"/>
  <c r="K1439" i="3"/>
  <c r="AP392" i="1"/>
  <c r="AP391" i="1"/>
  <c r="F2559" i="3"/>
  <c r="J2558" i="3"/>
  <c r="K2558" i="3" s="1"/>
  <c r="L2558" i="3"/>
  <c r="M2558" i="3" s="1"/>
  <c r="H2558" i="3"/>
  <c r="I2558" i="3" s="1"/>
  <c r="F1198" i="3"/>
  <c r="J1197" i="3"/>
  <c r="H1197" i="3"/>
  <c r="L1197" i="3"/>
  <c r="F98" i="3"/>
  <c r="L97" i="3"/>
  <c r="M97" i="3" s="1"/>
  <c r="H97" i="3"/>
  <c r="I97" i="3" s="1"/>
  <c r="J97" i="3"/>
  <c r="K97" i="3" s="1"/>
  <c r="F1798" i="3"/>
  <c r="L1797" i="3"/>
  <c r="M1797" i="3" s="1"/>
  <c r="H1797" i="3"/>
  <c r="I1797" i="3" s="1"/>
  <c r="J1797" i="3"/>
  <c r="K1797" i="3" s="1"/>
  <c r="F1026" i="3"/>
  <c r="L1025" i="3"/>
  <c r="M1025" i="3" s="1"/>
  <c r="H1025" i="3"/>
  <c r="I1025" i="3" s="1"/>
  <c r="J1025" i="3"/>
  <c r="K1025" i="3" s="1"/>
  <c r="M328" i="3"/>
  <c r="AS202" i="1" s="1"/>
  <c r="AR202" i="1"/>
  <c r="M191" i="3"/>
  <c r="AS114" i="1" s="1"/>
  <c r="AR114" i="1"/>
  <c r="K1463" i="3"/>
  <c r="AQ401" i="1" s="1"/>
  <c r="AP401" i="1"/>
  <c r="F1526" i="3"/>
  <c r="J1525" i="3"/>
  <c r="K1525" i="3" s="1"/>
  <c r="L1525" i="3"/>
  <c r="M1525" i="3" s="1"/>
  <c r="H1525" i="3"/>
  <c r="I1525" i="3" s="1"/>
  <c r="K1196" i="3"/>
  <c r="AQ351" i="1" s="1"/>
  <c r="AP351" i="1"/>
  <c r="F1208" i="3"/>
  <c r="J1207" i="3"/>
  <c r="K1207" i="3" s="1"/>
  <c r="L1207" i="3"/>
  <c r="M1207" i="3" s="1"/>
  <c r="H1207" i="3"/>
  <c r="I1207" i="3" s="1"/>
  <c r="F340" i="3"/>
  <c r="L339" i="3"/>
  <c r="M339" i="3" s="1"/>
  <c r="H339" i="3"/>
  <c r="I339" i="3" s="1"/>
  <c r="J339" i="3"/>
  <c r="K339" i="3" s="1"/>
  <c r="F1958" i="3"/>
  <c r="J1957" i="3"/>
  <c r="K1957" i="3" s="1"/>
  <c r="L1957" i="3"/>
  <c r="M1957" i="3" s="1"/>
  <c r="H1957" i="3"/>
  <c r="I1957" i="3" s="1"/>
  <c r="I96" i="3"/>
  <c r="AN41" i="1"/>
  <c r="AN40" i="1"/>
  <c r="I1711" i="3"/>
  <c r="AO448" i="1" s="1"/>
  <c r="AN448" i="1"/>
  <c r="F1692" i="3"/>
  <c r="J1691" i="3"/>
  <c r="K1691" i="3" s="1"/>
  <c r="L1691" i="3"/>
  <c r="M1691" i="3" s="1"/>
  <c r="H1691" i="3"/>
  <c r="I1691" i="3" s="1"/>
  <c r="K328" i="3"/>
  <c r="AQ202" i="1" s="1"/>
  <c r="AP202" i="1"/>
  <c r="K2048" i="3"/>
  <c r="AQ520" i="1" s="1"/>
  <c r="AP520" i="1"/>
  <c r="M1439" i="3"/>
  <c r="AR392" i="1"/>
  <c r="AR391" i="1"/>
  <c r="I2290" i="3"/>
  <c r="AO551" i="1" s="1"/>
  <c r="AN551" i="1"/>
  <c r="I2328" i="3"/>
  <c r="AO587" i="1" s="1"/>
  <c r="AN587" i="1"/>
  <c r="F735" i="3"/>
  <c r="J734" i="3"/>
  <c r="K734" i="3" s="1"/>
  <c r="H734" i="3"/>
  <c r="I734" i="3" s="1"/>
  <c r="L734" i="3"/>
  <c r="M734" i="3" s="1"/>
  <c r="F1082" i="3"/>
  <c r="L1081" i="3"/>
  <c r="M1081" i="3" s="1"/>
  <c r="H1081" i="3"/>
  <c r="I1081" i="3" s="1"/>
  <c r="J1081" i="3"/>
  <c r="K1081" i="3" s="1"/>
  <c r="F355" i="3"/>
  <c r="H354" i="3"/>
  <c r="I354" i="3" s="1"/>
  <c r="L354" i="3"/>
  <c r="M354" i="3" s="1"/>
  <c r="J354" i="3"/>
  <c r="K354" i="3" s="1"/>
  <c r="F2510" i="3"/>
  <c r="L2509" i="3"/>
  <c r="M2509" i="3" s="1"/>
  <c r="H2509" i="3"/>
  <c r="I2509" i="3" s="1"/>
  <c r="J2509" i="3"/>
  <c r="K2509" i="3" s="1"/>
  <c r="F2584" i="3"/>
  <c r="L2583" i="3"/>
  <c r="M2583" i="3" s="1"/>
  <c r="H2583" i="3"/>
  <c r="I2583" i="3" s="1"/>
  <c r="J2583" i="3"/>
  <c r="K2583" i="3" s="1"/>
  <c r="F2602" i="3"/>
  <c r="L2601" i="3"/>
  <c r="M2601" i="3" s="1"/>
  <c r="H2601" i="3"/>
  <c r="I2601" i="3" s="1"/>
  <c r="J2601" i="3"/>
  <c r="K2601" i="3" s="1"/>
  <c r="I2086" i="3"/>
  <c r="AO530" i="1" s="1"/>
  <c r="AN530" i="1"/>
  <c r="I2302" i="3"/>
  <c r="AO562" i="1" s="1"/>
  <c r="AN562" i="1"/>
  <c r="I235" i="3"/>
  <c r="AO136" i="1" s="1"/>
  <c r="AN136" i="1"/>
  <c r="F1999" i="3"/>
  <c r="L1998" i="3"/>
  <c r="M1998" i="3" s="1"/>
  <c r="H1998" i="3"/>
  <c r="I1998" i="3" s="1"/>
  <c r="J1998" i="3"/>
  <c r="K1998" i="3" s="1"/>
  <c r="F295" i="3"/>
  <c r="J294" i="3"/>
  <c r="K294" i="3" s="1"/>
  <c r="L294" i="3"/>
  <c r="M294" i="3" s="1"/>
  <c r="H294" i="3"/>
  <c r="I294" i="3" s="1"/>
  <c r="I1746" i="3"/>
  <c r="AO471" i="1" s="1"/>
  <c r="AN471" i="1"/>
  <c r="M1723" i="3"/>
  <c r="AS456" i="1" s="1"/>
  <c r="AR456" i="1"/>
  <c r="F130" i="3"/>
  <c r="L129" i="3"/>
  <c r="H129" i="3"/>
  <c r="J129" i="3"/>
  <c r="I788" i="3"/>
  <c r="AN271" i="1"/>
  <c r="AN270" i="1"/>
  <c r="K145" i="3"/>
  <c r="AP82" i="1"/>
  <c r="AP81" i="1"/>
  <c r="AP83" i="1"/>
  <c r="K20" i="3"/>
  <c r="AQ22" i="1" s="1"/>
  <c r="AP22" i="1"/>
  <c r="M2086" i="3"/>
  <c r="AS530" i="1" s="1"/>
  <c r="AR530" i="1"/>
  <c r="M2302" i="3"/>
  <c r="AS562" i="1" s="1"/>
  <c r="AR562" i="1"/>
  <c r="M235" i="3"/>
  <c r="AS136" i="1" s="1"/>
  <c r="AR136" i="1"/>
  <c r="F724" i="3"/>
  <c r="L723" i="3"/>
  <c r="M723" i="3" s="1"/>
  <c r="H723" i="3"/>
  <c r="I723" i="3" s="1"/>
  <c r="J723" i="3"/>
  <c r="K723" i="3" s="1"/>
  <c r="F1885" i="3"/>
  <c r="L1884" i="3"/>
  <c r="M1884" i="3" s="1"/>
  <c r="H1884" i="3"/>
  <c r="I1884" i="3" s="1"/>
  <c r="J1884" i="3"/>
  <c r="K1884" i="3" s="1"/>
  <c r="AO388" i="1"/>
  <c r="AO389" i="1"/>
  <c r="AO390" i="1"/>
  <c r="F2231" i="3"/>
  <c r="L2230" i="3"/>
  <c r="M2230" i="3" s="1"/>
  <c r="H2230" i="3"/>
  <c r="I2230" i="3" s="1"/>
  <c r="J2230" i="3"/>
  <c r="K2230" i="3" s="1"/>
  <c r="F2176" i="3"/>
  <c r="J2175" i="3"/>
  <c r="K2175" i="3" s="1"/>
  <c r="L2175" i="3"/>
  <c r="M2175" i="3" s="1"/>
  <c r="H2175" i="3"/>
  <c r="I2175" i="3" s="1"/>
  <c r="K293" i="3"/>
  <c r="AP193" i="1"/>
  <c r="AP194" i="1"/>
  <c r="K1746" i="3"/>
  <c r="AQ471" i="1" s="1"/>
  <c r="AP471" i="1"/>
  <c r="K1723" i="3"/>
  <c r="AQ456" i="1" s="1"/>
  <c r="AP456" i="1"/>
  <c r="F1162" i="3"/>
  <c r="J1161" i="3"/>
  <c r="K1161" i="3" s="1"/>
  <c r="H1161" i="3"/>
  <c r="I1161" i="3" s="1"/>
  <c r="L1161" i="3"/>
  <c r="M1161" i="3" s="1"/>
  <c r="J1675" i="3"/>
  <c r="K1675" i="3" s="1"/>
  <c r="L1675" i="3"/>
  <c r="M1675" i="3" s="1"/>
  <c r="H1675" i="3"/>
  <c r="I1675" i="3" s="1"/>
  <c r="I128" i="3"/>
  <c r="AO68" i="1" s="1"/>
  <c r="AN68" i="1"/>
  <c r="M788" i="3"/>
  <c r="AR270" i="1"/>
  <c r="AR271" i="1"/>
  <c r="I145" i="3"/>
  <c r="AN81" i="1"/>
  <c r="AN83" i="1"/>
  <c r="AN82" i="1"/>
  <c r="F48" i="3"/>
  <c r="L47" i="3"/>
  <c r="M47" i="3" s="1"/>
  <c r="H47" i="3"/>
  <c r="I47" i="3" s="1"/>
  <c r="J47" i="3"/>
  <c r="K47" i="3" s="1"/>
  <c r="L21" i="3"/>
  <c r="M21" i="3" s="1"/>
  <c r="H21" i="3"/>
  <c r="I21" i="3" s="1"/>
  <c r="J21" i="3"/>
  <c r="K21" i="3" s="1"/>
  <c r="J192" i="3"/>
  <c r="L192" i="3"/>
  <c r="H192" i="3"/>
  <c r="F203" i="3"/>
  <c r="J202" i="3"/>
  <c r="K202" i="3" s="1"/>
  <c r="L202" i="3"/>
  <c r="M202" i="3" s="1"/>
  <c r="H202" i="3"/>
  <c r="I202" i="3" s="1"/>
  <c r="F1465" i="3"/>
  <c r="L1464" i="3"/>
  <c r="H1464" i="3"/>
  <c r="J1464" i="3"/>
  <c r="I1196" i="3"/>
  <c r="AO351" i="1" s="1"/>
  <c r="AN351" i="1"/>
  <c r="F1824" i="3"/>
  <c r="J1823" i="3"/>
  <c r="K1823" i="3" s="1"/>
  <c r="L1823" i="3"/>
  <c r="M1823" i="3" s="1"/>
  <c r="H1823" i="3"/>
  <c r="I1823" i="3" s="1"/>
  <c r="M96" i="3"/>
  <c r="AR40" i="1"/>
  <c r="AR41" i="1"/>
  <c r="I2048" i="3"/>
  <c r="AO520" i="1" s="1"/>
  <c r="AN520" i="1"/>
  <c r="M2328" i="3"/>
  <c r="AS587" i="1" s="1"/>
  <c r="AR587" i="1"/>
  <c r="F957" i="3"/>
  <c r="J956" i="3"/>
  <c r="K956" i="3" s="1"/>
  <c r="L956" i="3"/>
  <c r="M956" i="3" s="1"/>
  <c r="H956" i="3"/>
  <c r="I956" i="3" s="1"/>
  <c r="I2508" i="3"/>
  <c r="AN645" i="1"/>
  <c r="AN647" i="1"/>
  <c r="AN646" i="1"/>
  <c r="F1142" i="3"/>
  <c r="J1141" i="3"/>
  <c r="H1141" i="3"/>
  <c r="L1141" i="3"/>
  <c r="F2472" i="3"/>
  <c r="L2471" i="3"/>
  <c r="M2471" i="3" s="1"/>
  <c r="H2471" i="3"/>
  <c r="I2471" i="3" s="1"/>
  <c r="J2471" i="3"/>
  <c r="K2471" i="3" s="1"/>
  <c r="F1768" i="3"/>
  <c r="L1767" i="3"/>
  <c r="M1767" i="3" s="1"/>
  <c r="H1767" i="3"/>
  <c r="I1767" i="3" s="1"/>
  <c r="J1767" i="3"/>
  <c r="K1767" i="3" s="1"/>
  <c r="J1245" i="3"/>
  <c r="H1245" i="3"/>
  <c r="L1245" i="3"/>
  <c r="F1246" i="3"/>
  <c r="K191" i="3"/>
  <c r="AQ114" i="1" s="1"/>
  <c r="AP114" i="1"/>
  <c r="I1463" i="3"/>
  <c r="AO401" i="1" s="1"/>
  <c r="AN401" i="1"/>
  <c r="M1196" i="3"/>
  <c r="AS351" i="1" s="1"/>
  <c r="AR351" i="1"/>
  <c r="F818" i="3"/>
  <c r="L817" i="3"/>
  <c r="M817" i="3" s="1"/>
  <c r="H817" i="3"/>
  <c r="I817" i="3" s="1"/>
  <c r="J817" i="3"/>
  <c r="K817" i="3" s="1"/>
  <c r="F1948" i="3"/>
  <c r="J1947" i="3"/>
  <c r="K1947" i="3" s="1"/>
  <c r="L1947" i="3"/>
  <c r="M1947" i="3" s="1"/>
  <c r="H1947" i="3"/>
  <c r="I1947" i="3" s="1"/>
  <c r="F547" i="3"/>
  <c r="J546" i="3"/>
  <c r="K546" i="3" s="1"/>
  <c r="H546" i="3"/>
  <c r="I546" i="3" s="1"/>
  <c r="L546" i="3"/>
  <c r="M546" i="3" s="1"/>
  <c r="F609" i="3"/>
  <c r="J608" i="3"/>
  <c r="K608" i="3" s="1"/>
  <c r="L608" i="3"/>
  <c r="M608" i="3" s="1"/>
  <c r="H608" i="3"/>
  <c r="I608" i="3" s="1"/>
  <c r="K96" i="3"/>
  <c r="AP41" i="1"/>
  <c r="AP40" i="1"/>
  <c r="K1711" i="3"/>
  <c r="AQ448" i="1" s="1"/>
  <c r="AP448" i="1"/>
  <c r="F2131" i="3"/>
  <c r="L2130" i="3"/>
  <c r="M2130" i="3" s="1"/>
  <c r="H2130" i="3"/>
  <c r="I2130" i="3" s="1"/>
  <c r="J2130" i="3"/>
  <c r="K2130" i="3" s="1"/>
  <c r="F2430" i="3"/>
  <c r="L2429" i="3"/>
  <c r="M2429" i="3" s="1"/>
  <c r="H2429" i="3"/>
  <c r="I2429" i="3" s="1"/>
  <c r="J2429" i="3"/>
  <c r="K2429" i="3" s="1"/>
  <c r="F1620" i="3"/>
  <c r="J1619" i="3"/>
  <c r="K1619" i="3" s="1"/>
  <c r="L1619" i="3"/>
  <c r="M1619" i="3" s="1"/>
  <c r="H1619" i="3"/>
  <c r="I1619" i="3" s="1"/>
  <c r="F1610" i="3"/>
  <c r="J1609" i="3"/>
  <c r="K1609" i="3" s="1"/>
  <c r="L1609" i="3"/>
  <c r="M1609" i="3" s="1"/>
  <c r="H1609" i="3"/>
  <c r="I1609" i="3" s="1"/>
  <c r="F2198" i="3"/>
  <c r="J2197" i="3"/>
  <c r="K2197" i="3" s="1"/>
  <c r="L2197" i="3"/>
  <c r="M2197" i="3" s="1"/>
  <c r="H2197" i="3"/>
  <c r="I2197" i="3" s="1"/>
  <c r="I328" i="3"/>
  <c r="AO202" i="1" s="1"/>
  <c r="AN202" i="1"/>
  <c r="M2048" i="3"/>
  <c r="AS520" i="1" s="1"/>
  <c r="AR520" i="1"/>
  <c r="F2164" i="3"/>
  <c r="J2163" i="3"/>
  <c r="K2163" i="3" s="1"/>
  <c r="L2163" i="3"/>
  <c r="M2163" i="3" s="1"/>
  <c r="H2163" i="3"/>
  <c r="I2163" i="3" s="1"/>
  <c r="F497" i="3"/>
  <c r="J496" i="3"/>
  <c r="K496" i="3" s="1"/>
  <c r="L496" i="3"/>
  <c r="M496" i="3" s="1"/>
  <c r="H496" i="3"/>
  <c r="I496" i="3" s="1"/>
  <c r="L1281" i="3"/>
  <c r="M1281" i="3" s="1"/>
  <c r="H1281" i="3"/>
  <c r="I1281" i="3" s="1"/>
  <c r="J1281" i="3"/>
  <c r="K1281" i="3" s="1"/>
  <c r="F1282" i="3"/>
  <c r="L1440" i="3"/>
  <c r="H1440" i="3"/>
  <c r="J1440" i="3"/>
  <c r="L1496" i="3"/>
  <c r="H1496" i="3"/>
  <c r="J1496" i="3"/>
  <c r="F1497" i="3"/>
  <c r="F2292" i="3"/>
  <c r="J2291" i="3"/>
  <c r="L2291" i="3"/>
  <c r="H2291" i="3"/>
  <c r="F2330" i="3"/>
  <c r="J2329" i="3"/>
  <c r="L2329" i="3"/>
  <c r="H2329" i="3"/>
  <c r="F2387" i="3"/>
  <c r="H2386" i="3"/>
  <c r="I2386" i="3" s="1"/>
  <c r="L2386" i="3"/>
  <c r="M2386" i="3" s="1"/>
  <c r="J2386" i="3"/>
  <c r="K2386" i="3" s="1"/>
  <c r="F2463" i="3"/>
  <c r="J2462" i="3"/>
  <c r="K2462" i="3" s="1"/>
  <c r="L2462" i="3"/>
  <c r="M2462" i="3" s="1"/>
  <c r="H2462" i="3"/>
  <c r="I2462" i="3" s="1"/>
  <c r="F1547" i="3"/>
  <c r="L1546" i="3"/>
  <c r="M1546" i="3" s="1"/>
  <c r="H1546" i="3"/>
  <c r="I1546" i="3" s="1"/>
  <c r="J1546" i="3"/>
  <c r="K1546" i="3" s="1"/>
  <c r="F2442" i="3"/>
  <c r="L2441" i="3"/>
  <c r="M2441" i="3" s="1"/>
  <c r="H2441" i="3"/>
  <c r="I2441" i="3" s="1"/>
  <c r="J2441" i="3"/>
  <c r="K2441" i="3" s="1"/>
  <c r="M2508" i="3"/>
  <c r="AR645" i="1"/>
  <c r="AR647" i="1"/>
  <c r="AR646" i="1"/>
  <c r="AS389" i="1"/>
  <c r="AS388" i="1"/>
  <c r="AS390" i="1"/>
  <c r="F2404" i="3"/>
  <c r="L2403" i="3"/>
  <c r="M2403" i="3" s="1"/>
  <c r="H2403" i="3"/>
  <c r="I2403" i="3" s="1"/>
  <c r="J2403" i="3"/>
  <c r="K2403" i="3" s="1"/>
  <c r="F2088" i="3"/>
  <c r="J2087" i="3"/>
  <c r="K2087" i="3" s="1"/>
  <c r="L2087" i="3"/>
  <c r="M2087" i="3" s="1"/>
  <c r="H2087" i="3"/>
  <c r="I2087" i="3" s="1"/>
  <c r="F2304" i="3"/>
  <c r="J2303" i="3"/>
  <c r="L2303" i="3"/>
  <c r="H2303" i="3"/>
  <c r="F1936" i="3"/>
  <c r="J1935" i="3"/>
  <c r="K1935" i="3" s="1"/>
  <c r="L1935" i="3"/>
  <c r="M1935" i="3" s="1"/>
  <c r="H1935" i="3"/>
  <c r="I1935" i="3" s="1"/>
  <c r="J2494" i="3"/>
  <c r="L2494" i="3"/>
  <c r="H2494" i="3"/>
  <c r="F2540" i="3"/>
  <c r="L2539" i="3"/>
  <c r="M2539" i="3" s="1"/>
  <c r="H2539" i="3"/>
  <c r="I2539" i="3" s="1"/>
  <c r="J2539" i="3"/>
  <c r="K2539" i="3" s="1"/>
  <c r="F237" i="3"/>
  <c r="J236" i="3"/>
  <c r="K236" i="3" s="1"/>
  <c r="L236" i="3"/>
  <c r="M236" i="3" s="1"/>
  <c r="H236" i="3"/>
  <c r="I236" i="3" s="1"/>
  <c r="F1640" i="3"/>
  <c r="J1639" i="3"/>
  <c r="K1639" i="3" s="1"/>
  <c r="L1639" i="3"/>
  <c r="M1639" i="3" s="1"/>
  <c r="H1639" i="3"/>
  <c r="I1639" i="3" s="1"/>
  <c r="J1587" i="3"/>
  <c r="K1587" i="3" s="1"/>
  <c r="L1587" i="3"/>
  <c r="M1587" i="3" s="1"/>
  <c r="H1587" i="3"/>
  <c r="I1587" i="3" s="1"/>
  <c r="L2016" i="3"/>
  <c r="M2016" i="3" s="1"/>
  <c r="H2016" i="3"/>
  <c r="I2016" i="3" s="1"/>
  <c r="J2016" i="3"/>
  <c r="K2016" i="3" s="1"/>
  <c r="AO119" i="1"/>
  <c r="AO118" i="1"/>
  <c r="I293" i="3"/>
  <c r="AN193" i="1"/>
  <c r="AN194" i="1"/>
  <c r="F689" i="3"/>
  <c r="J688" i="3"/>
  <c r="K688" i="3" s="1"/>
  <c r="L688" i="3"/>
  <c r="M688" i="3" s="1"/>
  <c r="H688" i="3"/>
  <c r="I688" i="3" s="1"/>
  <c r="F1725" i="3"/>
  <c r="L1724" i="3"/>
  <c r="H1724" i="3"/>
  <c r="J1724" i="3"/>
  <c r="M128" i="3"/>
  <c r="AS68" i="1" s="1"/>
  <c r="AR68" i="1"/>
  <c r="K788" i="3"/>
  <c r="AP270" i="1"/>
  <c r="AP271" i="1"/>
  <c r="M145" i="3"/>
  <c r="AR81" i="1"/>
  <c r="AR83" i="1"/>
  <c r="AR82" i="1"/>
  <c r="I20" i="3"/>
  <c r="AO22" i="1" s="1"/>
  <c r="AN22" i="1"/>
  <c r="F408" i="3"/>
  <c r="L407" i="3"/>
  <c r="M407" i="3" s="1"/>
  <c r="H407" i="3"/>
  <c r="I407" i="3" s="1"/>
  <c r="J407" i="3"/>
  <c r="K407" i="3" s="1"/>
  <c r="H120" i="2"/>
  <c r="J119" i="2"/>
  <c r="I119" i="2"/>
  <c r="H74" i="2"/>
  <c r="J73" i="2"/>
  <c r="I73" i="2"/>
  <c r="H97" i="2"/>
  <c r="J96" i="2"/>
  <c r="I96" i="2"/>
  <c r="I2494" i="3" l="1"/>
  <c r="AO636" i="1" s="1"/>
  <c r="AN636" i="1"/>
  <c r="M2303" i="3"/>
  <c r="AS563" i="1" s="1"/>
  <c r="AR563" i="1"/>
  <c r="I2329" i="3"/>
  <c r="AO588" i="1" s="1"/>
  <c r="AN588" i="1"/>
  <c r="K1496" i="3"/>
  <c r="AQ411" i="1" s="1"/>
  <c r="AP411" i="1"/>
  <c r="I1440" i="3"/>
  <c r="AO393" i="1" s="1"/>
  <c r="AN393" i="1"/>
  <c r="I1245" i="3"/>
  <c r="AO357" i="1" s="1"/>
  <c r="AN357" i="1"/>
  <c r="K1141" i="3"/>
  <c r="AQ339" i="1" s="1"/>
  <c r="AP339" i="1"/>
  <c r="AS41" i="1"/>
  <c r="AS40" i="1"/>
  <c r="F1825" i="3"/>
  <c r="L1824" i="3"/>
  <c r="M1824" i="3" s="1"/>
  <c r="H1824" i="3"/>
  <c r="I1824" i="3" s="1"/>
  <c r="J1824" i="3"/>
  <c r="K1824" i="3" s="1"/>
  <c r="F1466" i="3"/>
  <c r="J1465" i="3"/>
  <c r="K1465" i="3" s="1"/>
  <c r="L1465" i="3"/>
  <c r="M1465" i="3" s="1"/>
  <c r="H1465" i="3"/>
  <c r="I1465" i="3" s="1"/>
  <c r="L203" i="3"/>
  <c r="M203" i="3" s="1"/>
  <c r="H203" i="3"/>
  <c r="I203" i="3" s="1"/>
  <c r="J203" i="3"/>
  <c r="K203" i="3" s="1"/>
  <c r="F204" i="3"/>
  <c r="AS81" i="1"/>
  <c r="AS82" i="1"/>
  <c r="AS83" i="1"/>
  <c r="M1724" i="3"/>
  <c r="AS457" i="1" s="1"/>
  <c r="AR457" i="1"/>
  <c r="AO194" i="1"/>
  <c r="AO193" i="1"/>
  <c r="M2494" i="3"/>
  <c r="AS636" i="1" s="1"/>
  <c r="AR636" i="1"/>
  <c r="K2303" i="3"/>
  <c r="AQ563" i="1" s="1"/>
  <c r="AP563" i="1"/>
  <c r="M2329" i="3"/>
  <c r="AS588" i="1" s="1"/>
  <c r="AR588" i="1"/>
  <c r="M2291" i="3"/>
  <c r="AS552" i="1" s="1"/>
  <c r="AR552" i="1"/>
  <c r="I1496" i="3"/>
  <c r="AO411" i="1" s="1"/>
  <c r="AN411" i="1"/>
  <c r="M1440" i="3"/>
  <c r="AS393" i="1" s="1"/>
  <c r="AR393" i="1"/>
  <c r="F498" i="3"/>
  <c r="L497" i="3"/>
  <c r="M497" i="3" s="1"/>
  <c r="J497" i="3"/>
  <c r="K497" i="3" s="1"/>
  <c r="H497" i="3"/>
  <c r="I497" i="3" s="1"/>
  <c r="F2165" i="3"/>
  <c r="L2164" i="3"/>
  <c r="M2164" i="3" s="1"/>
  <c r="H2164" i="3"/>
  <c r="I2164" i="3" s="1"/>
  <c r="J2164" i="3"/>
  <c r="K2164" i="3" s="1"/>
  <c r="F2199" i="3"/>
  <c r="L2198" i="3"/>
  <c r="M2198" i="3" s="1"/>
  <c r="H2198" i="3"/>
  <c r="I2198" i="3" s="1"/>
  <c r="J2198" i="3"/>
  <c r="K2198" i="3" s="1"/>
  <c r="F1611" i="3"/>
  <c r="L1610" i="3"/>
  <c r="M1610" i="3" s="1"/>
  <c r="H1610" i="3"/>
  <c r="I1610" i="3" s="1"/>
  <c r="J1610" i="3"/>
  <c r="K1610" i="3" s="1"/>
  <c r="F1621" i="3"/>
  <c r="L1620" i="3"/>
  <c r="M1620" i="3" s="1"/>
  <c r="H1620" i="3"/>
  <c r="I1620" i="3" s="1"/>
  <c r="J1620" i="3"/>
  <c r="K1620" i="3" s="1"/>
  <c r="F2431" i="3"/>
  <c r="J2430" i="3"/>
  <c r="K2430" i="3" s="1"/>
  <c r="L2430" i="3"/>
  <c r="M2430" i="3" s="1"/>
  <c r="H2430" i="3"/>
  <c r="I2430" i="3" s="1"/>
  <c r="F2132" i="3"/>
  <c r="J2131" i="3"/>
  <c r="K2131" i="3" s="1"/>
  <c r="L2131" i="3"/>
  <c r="M2131" i="3" s="1"/>
  <c r="H2131" i="3"/>
  <c r="I2131" i="3" s="1"/>
  <c r="K1245" i="3"/>
  <c r="AQ357" i="1" s="1"/>
  <c r="AP357" i="1"/>
  <c r="F1769" i="3"/>
  <c r="J1768" i="3"/>
  <c r="K1768" i="3" s="1"/>
  <c r="H1768" i="3"/>
  <c r="I1768" i="3" s="1"/>
  <c r="L1768" i="3"/>
  <c r="M1768" i="3" s="1"/>
  <c r="F2473" i="3"/>
  <c r="J2472" i="3"/>
  <c r="K2472" i="3" s="1"/>
  <c r="H2472" i="3"/>
  <c r="I2472" i="3" s="1"/>
  <c r="L2472" i="3"/>
  <c r="M2472" i="3" s="1"/>
  <c r="F1143" i="3"/>
  <c r="L1142" i="3"/>
  <c r="M1142" i="3" s="1"/>
  <c r="H1142" i="3"/>
  <c r="I1142" i="3" s="1"/>
  <c r="J1142" i="3"/>
  <c r="K1142" i="3" s="1"/>
  <c r="AO645" i="1"/>
  <c r="AO647" i="1"/>
  <c r="AO646" i="1"/>
  <c r="F958" i="3"/>
  <c r="L957" i="3"/>
  <c r="M957" i="3" s="1"/>
  <c r="H957" i="3"/>
  <c r="I957" i="3" s="1"/>
  <c r="J957" i="3"/>
  <c r="K957" i="3" s="1"/>
  <c r="K1464" i="3"/>
  <c r="AQ402" i="1" s="1"/>
  <c r="AP402" i="1"/>
  <c r="I192" i="3"/>
  <c r="AO115" i="1" s="1"/>
  <c r="AN115" i="1"/>
  <c r="I129" i="3"/>
  <c r="AO69" i="1" s="1"/>
  <c r="AN69" i="1"/>
  <c r="F296" i="3"/>
  <c r="L295" i="3"/>
  <c r="M295" i="3" s="1"/>
  <c r="H295" i="3"/>
  <c r="I295" i="3" s="1"/>
  <c r="J295" i="3"/>
  <c r="K295" i="3" s="1"/>
  <c r="M1197" i="3"/>
  <c r="AS352" i="1" s="1"/>
  <c r="AR352" i="1"/>
  <c r="F2255" i="3"/>
  <c r="L2254" i="3"/>
  <c r="M2254" i="3" s="1"/>
  <c r="H2254" i="3"/>
  <c r="I2254" i="3" s="1"/>
  <c r="J2254" i="3"/>
  <c r="K2254" i="3" s="1"/>
  <c r="I1712" i="3"/>
  <c r="AO449" i="1" s="1"/>
  <c r="AN449" i="1"/>
  <c r="F2077" i="3"/>
  <c r="L2076" i="3"/>
  <c r="M2076" i="3" s="1"/>
  <c r="H2076" i="3"/>
  <c r="I2076" i="3" s="1"/>
  <c r="J2076" i="3"/>
  <c r="K2076" i="3" s="1"/>
  <c r="F799" i="3"/>
  <c r="J798" i="3"/>
  <c r="K798" i="3" s="1"/>
  <c r="H798" i="3"/>
  <c r="I798" i="3" s="1"/>
  <c r="L798" i="3"/>
  <c r="M798" i="3" s="1"/>
  <c r="F1906" i="3"/>
  <c r="J1905" i="3"/>
  <c r="K1905" i="3" s="1"/>
  <c r="L1905" i="3"/>
  <c r="M1905" i="3" s="1"/>
  <c r="H1905" i="3"/>
  <c r="I1905" i="3" s="1"/>
  <c r="AQ270" i="1"/>
  <c r="AQ271" i="1"/>
  <c r="I1724" i="3"/>
  <c r="AO457" i="1" s="1"/>
  <c r="AN457" i="1"/>
  <c r="I2291" i="3"/>
  <c r="AO552" i="1" s="1"/>
  <c r="AN552" i="1"/>
  <c r="F1726" i="3"/>
  <c r="J1725" i="3"/>
  <c r="K1725" i="3" s="1"/>
  <c r="L1725" i="3"/>
  <c r="M1725" i="3" s="1"/>
  <c r="H1725" i="3"/>
  <c r="I1725" i="3" s="1"/>
  <c r="F690" i="3"/>
  <c r="L689" i="3"/>
  <c r="M689" i="3" s="1"/>
  <c r="H689" i="3"/>
  <c r="I689" i="3" s="1"/>
  <c r="J689" i="3"/>
  <c r="K689" i="3" s="1"/>
  <c r="K2494" i="3"/>
  <c r="AQ636" i="1" s="1"/>
  <c r="AP636" i="1"/>
  <c r="F1937" i="3"/>
  <c r="L1936" i="3"/>
  <c r="M1936" i="3" s="1"/>
  <c r="H1936" i="3"/>
  <c r="I1936" i="3" s="1"/>
  <c r="J1936" i="3"/>
  <c r="K1936" i="3" s="1"/>
  <c r="F2305" i="3"/>
  <c r="L2304" i="3"/>
  <c r="H2304" i="3"/>
  <c r="J2304" i="3"/>
  <c r="F2089" i="3"/>
  <c r="L2088" i="3"/>
  <c r="M2088" i="3" s="1"/>
  <c r="H2088" i="3"/>
  <c r="I2088" i="3" s="1"/>
  <c r="J2088" i="3"/>
  <c r="K2088" i="3" s="1"/>
  <c r="F2405" i="3"/>
  <c r="J2404" i="3"/>
  <c r="K2404" i="3" s="1"/>
  <c r="L2404" i="3"/>
  <c r="M2404" i="3" s="1"/>
  <c r="H2404" i="3"/>
  <c r="I2404" i="3" s="1"/>
  <c r="K2329" i="3"/>
  <c r="AQ588" i="1" s="1"/>
  <c r="AP588" i="1"/>
  <c r="K2291" i="3"/>
  <c r="AQ552" i="1" s="1"/>
  <c r="AP552" i="1"/>
  <c r="M1496" i="3"/>
  <c r="AS411" i="1" s="1"/>
  <c r="AR411" i="1"/>
  <c r="F1283" i="3"/>
  <c r="J1282" i="3"/>
  <c r="K1282" i="3" s="1"/>
  <c r="L1282" i="3"/>
  <c r="M1282" i="3" s="1"/>
  <c r="H1282" i="3"/>
  <c r="I1282" i="3" s="1"/>
  <c r="AQ40" i="1"/>
  <c r="AQ41" i="1"/>
  <c r="F610" i="3"/>
  <c r="L609" i="3"/>
  <c r="M609" i="3" s="1"/>
  <c r="H609" i="3"/>
  <c r="I609" i="3" s="1"/>
  <c r="J609" i="3"/>
  <c r="K609" i="3" s="1"/>
  <c r="F548" i="3"/>
  <c r="L547" i="3"/>
  <c r="M547" i="3" s="1"/>
  <c r="H547" i="3"/>
  <c r="I547" i="3" s="1"/>
  <c r="J547" i="3"/>
  <c r="K547" i="3" s="1"/>
  <c r="L1948" i="3"/>
  <c r="M1948" i="3" s="1"/>
  <c r="H1948" i="3"/>
  <c r="I1948" i="3" s="1"/>
  <c r="J1948" i="3"/>
  <c r="K1948" i="3" s="1"/>
  <c r="F819" i="3"/>
  <c r="J818" i="3"/>
  <c r="K818" i="3" s="1"/>
  <c r="H818" i="3"/>
  <c r="I818" i="3" s="1"/>
  <c r="L818" i="3"/>
  <c r="M818" i="3" s="1"/>
  <c r="F1247" i="3"/>
  <c r="L1246" i="3"/>
  <c r="M1246" i="3" s="1"/>
  <c r="H1246" i="3"/>
  <c r="I1246" i="3" s="1"/>
  <c r="J1246" i="3"/>
  <c r="K1246" i="3" s="1"/>
  <c r="M1141" i="3"/>
  <c r="AS339" i="1" s="1"/>
  <c r="AR339" i="1"/>
  <c r="I1464" i="3"/>
  <c r="AO402" i="1" s="1"/>
  <c r="AN402" i="1"/>
  <c r="M192" i="3"/>
  <c r="AS115" i="1" s="1"/>
  <c r="AR115" i="1"/>
  <c r="F49" i="3"/>
  <c r="J48" i="3"/>
  <c r="K48" i="3" s="1"/>
  <c r="L48" i="3"/>
  <c r="M48" i="3" s="1"/>
  <c r="H48" i="3"/>
  <c r="I48" i="3" s="1"/>
  <c r="AO81" i="1"/>
  <c r="AO82" i="1"/>
  <c r="AO83" i="1"/>
  <c r="M129" i="3"/>
  <c r="AS69" i="1" s="1"/>
  <c r="AR69" i="1"/>
  <c r="AS392" i="1"/>
  <c r="AS391" i="1"/>
  <c r="F1693" i="3"/>
  <c r="L1692" i="3"/>
  <c r="H1692" i="3"/>
  <c r="J1692" i="3"/>
  <c r="F1027" i="3"/>
  <c r="J1026" i="3"/>
  <c r="K1026" i="3" s="1"/>
  <c r="H1026" i="3"/>
  <c r="I1026" i="3" s="1"/>
  <c r="L1026" i="3"/>
  <c r="M1026" i="3" s="1"/>
  <c r="F1799" i="3"/>
  <c r="J1798" i="3"/>
  <c r="L1798" i="3"/>
  <c r="H1798" i="3"/>
  <c r="F99" i="3"/>
  <c r="J98" i="3"/>
  <c r="K98" i="3" s="1"/>
  <c r="L98" i="3"/>
  <c r="M98" i="3" s="1"/>
  <c r="H98" i="3"/>
  <c r="I98" i="3" s="1"/>
  <c r="I1197" i="3"/>
  <c r="AO352" i="1" s="1"/>
  <c r="AN352" i="1"/>
  <c r="F928" i="3"/>
  <c r="L927" i="3"/>
  <c r="M927" i="3" s="1"/>
  <c r="H927" i="3"/>
  <c r="I927" i="3" s="1"/>
  <c r="J927" i="3"/>
  <c r="K927" i="3" s="1"/>
  <c r="L1188" i="3"/>
  <c r="M1188" i="3" s="1"/>
  <c r="H1188" i="3"/>
  <c r="I1188" i="3" s="1"/>
  <c r="J1188" i="3"/>
  <c r="K1188" i="3" s="1"/>
  <c r="F986" i="3"/>
  <c r="L985" i="3"/>
  <c r="M985" i="3" s="1"/>
  <c r="H985" i="3"/>
  <c r="I985" i="3" s="1"/>
  <c r="J985" i="3"/>
  <c r="K985" i="3" s="1"/>
  <c r="F1057" i="3"/>
  <c r="J1056" i="3"/>
  <c r="K1056" i="3" s="1"/>
  <c r="L1056" i="3"/>
  <c r="M1056" i="3" s="1"/>
  <c r="H1056" i="3"/>
  <c r="I1056" i="3" s="1"/>
  <c r="M1712" i="3"/>
  <c r="AS449" i="1" s="1"/>
  <c r="AR449" i="1"/>
  <c r="F409" i="3"/>
  <c r="J408" i="3"/>
  <c r="K408" i="3" s="1"/>
  <c r="L408" i="3"/>
  <c r="M408" i="3" s="1"/>
  <c r="H408" i="3"/>
  <c r="I408" i="3" s="1"/>
  <c r="K1724" i="3"/>
  <c r="AQ457" i="1" s="1"/>
  <c r="AP457" i="1"/>
  <c r="L1640" i="3"/>
  <c r="M1640" i="3" s="1"/>
  <c r="H1640" i="3"/>
  <c r="I1640" i="3" s="1"/>
  <c r="J1640" i="3"/>
  <c r="K1640" i="3" s="1"/>
  <c r="F238" i="3"/>
  <c r="L237" i="3"/>
  <c r="H237" i="3"/>
  <c r="J237" i="3"/>
  <c r="F2541" i="3"/>
  <c r="J2540" i="3"/>
  <c r="K2540" i="3" s="1"/>
  <c r="L2540" i="3"/>
  <c r="M2540" i="3" s="1"/>
  <c r="H2540" i="3"/>
  <c r="I2540" i="3" s="1"/>
  <c r="I2303" i="3"/>
  <c r="AO563" i="1" s="1"/>
  <c r="AN563" i="1"/>
  <c r="AS645" i="1"/>
  <c r="AS646" i="1"/>
  <c r="AS647" i="1"/>
  <c r="F2443" i="3"/>
  <c r="J2442" i="3"/>
  <c r="K2442" i="3" s="1"/>
  <c r="L2442" i="3"/>
  <c r="M2442" i="3" s="1"/>
  <c r="H2442" i="3"/>
  <c r="I2442" i="3" s="1"/>
  <c r="F1548" i="3"/>
  <c r="J1547" i="3"/>
  <c r="K1547" i="3" s="1"/>
  <c r="L1547" i="3"/>
  <c r="M1547" i="3" s="1"/>
  <c r="H1547" i="3"/>
  <c r="I1547" i="3" s="1"/>
  <c r="L2463" i="3"/>
  <c r="M2463" i="3" s="1"/>
  <c r="H2463" i="3"/>
  <c r="I2463" i="3" s="1"/>
  <c r="J2463" i="3"/>
  <c r="K2463" i="3" s="1"/>
  <c r="H2387" i="3"/>
  <c r="I2387" i="3" s="1"/>
  <c r="L2387" i="3"/>
  <c r="M2387" i="3" s="1"/>
  <c r="J2387" i="3"/>
  <c r="K2387" i="3" s="1"/>
  <c r="F2331" i="3"/>
  <c r="L2330" i="3"/>
  <c r="M2330" i="3" s="1"/>
  <c r="H2330" i="3"/>
  <c r="I2330" i="3" s="1"/>
  <c r="J2330" i="3"/>
  <c r="K2330" i="3" s="1"/>
  <c r="F2293" i="3"/>
  <c r="L2292" i="3"/>
  <c r="H2292" i="3"/>
  <c r="J2292" i="3"/>
  <c r="F1498" i="3"/>
  <c r="J1497" i="3"/>
  <c r="L1497" i="3"/>
  <c r="H1497" i="3"/>
  <c r="K1440" i="3"/>
  <c r="AQ393" i="1" s="1"/>
  <c r="AP393" i="1"/>
  <c r="M1245" i="3"/>
  <c r="AS357" i="1" s="1"/>
  <c r="AR357" i="1"/>
  <c r="I1141" i="3"/>
  <c r="AO339" i="1" s="1"/>
  <c r="AN339" i="1"/>
  <c r="M1464" i="3"/>
  <c r="AS402" i="1" s="1"/>
  <c r="AR402" i="1"/>
  <c r="K192" i="3"/>
  <c r="AQ115" i="1" s="1"/>
  <c r="AP115" i="1"/>
  <c r="AS271" i="1"/>
  <c r="AS270" i="1"/>
  <c r="AQ193" i="1"/>
  <c r="AQ194" i="1"/>
  <c r="F2177" i="3"/>
  <c r="L2176" i="3"/>
  <c r="M2176" i="3" s="1"/>
  <c r="H2176" i="3"/>
  <c r="I2176" i="3" s="1"/>
  <c r="J2176" i="3"/>
  <c r="K2176" i="3" s="1"/>
  <c r="J2231" i="3"/>
  <c r="K2231" i="3" s="1"/>
  <c r="L2231" i="3"/>
  <c r="M2231" i="3" s="1"/>
  <c r="H2231" i="3"/>
  <c r="I2231" i="3" s="1"/>
  <c r="AO271" i="1"/>
  <c r="AO270" i="1"/>
  <c r="F131" i="3"/>
  <c r="J130" i="3"/>
  <c r="L130" i="3"/>
  <c r="H130" i="3"/>
  <c r="F2000" i="3"/>
  <c r="J1999" i="3"/>
  <c r="K1999" i="3" s="1"/>
  <c r="L1999" i="3"/>
  <c r="M1999" i="3" s="1"/>
  <c r="H1999" i="3"/>
  <c r="I1999" i="3" s="1"/>
  <c r="F2603" i="3"/>
  <c r="J2602" i="3"/>
  <c r="K2602" i="3" s="1"/>
  <c r="L2602" i="3"/>
  <c r="M2602" i="3" s="1"/>
  <c r="H2602" i="3"/>
  <c r="I2602" i="3" s="1"/>
  <c r="F2585" i="3"/>
  <c r="J2584" i="3"/>
  <c r="K2584" i="3" s="1"/>
  <c r="H2584" i="3"/>
  <c r="I2584" i="3" s="1"/>
  <c r="L2584" i="3"/>
  <c r="M2584" i="3" s="1"/>
  <c r="F2511" i="3"/>
  <c r="J2510" i="3"/>
  <c r="L2510" i="3"/>
  <c r="H2510" i="3"/>
  <c r="F356" i="3"/>
  <c r="H355" i="3"/>
  <c r="I355" i="3" s="1"/>
  <c r="L355" i="3"/>
  <c r="M355" i="3" s="1"/>
  <c r="J355" i="3"/>
  <c r="K355" i="3" s="1"/>
  <c r="F1083" i="3"/>
  <c r="J1082" i="3"/>
  <c r="K1082" i="3" s="1"/>
  <c r="H1082" i="3"/>
  <c r="I1082" i="3" s="1"/>
  <c r="L1082" i="3"/>
  <c r="M1082" i="3" s="1"/>
  <c r="F736" i="3"/>
  <c r="L735" i="3"/>
  <c r="M735" i="3" s="1"/>
  <c r="H735" i="3"/>
  <c r="I735" i="3" s="1"/>
  <c r="J735" i="3"/>
  <c r="K735" i="3" s="1"/>
  <c r="AO41" i="1"/>
  <c r="AO40" i="1"/>
  <c r="F1959" i="3"/>
  <c r="L1958" i="3"/>
  <c r="M1958" i="3" s="1"/>
  <c r="H1958" i="3"/>
  <c r="I1958" i="3" s="1"/>
  <c r="J1958" i="3"/>
  <c r="K1958" i="3" s="1"/>
  <c r="F341" i="3"/>
  <c r="J340" i="3"/>
  <c r="L340" i="3"/>
  <c r="H340" i="3"/>
  <c r="F1209" i="3"/>
  <c r="L1208" i="3"/>
  <c r="M1208" i="3" s="1"/>
  <c r="H1208" i="3"/>
  <c r="I1208" i="3" s="1"/>
  <c r="J1208" i="3"/>
  <c r="K1208" i="3" s="1"/>
  <c r="K1197" i="3"/>
  <c r="AQ352" i="1" s="1"/>
  <c r="AP352" i="1"/>
  <c r="AQ392" i="1"/>
  <c r="AQ391" i="1"/>
  <c r="F331" i="3"/>
  <c r="J330" i="3"/>
  <c r="K330" i="3" s="1"/>
  <c r="L330" i="3"/>
  <c r="M330" i="3" s="1"/>
  <c r="H330" i="3"/>
  <c r="I330" i="3" s="1"/>
  <c r="L147" i="3"/>
  <c r="M147" i="3" s="1"/>
  <c r="H147" i="3"/>
  <c r="I147" i="3" s="1"/>
  <c r="J147" i="3"/>
  <c r="K147" i="3" s="1"/>
  <c r="AO392" i="1"/>
  <c r="AO391" i="1"/>
  <c r="F1714" i="3"/>
  <c r="J1713" i="3"/>
  <c r="L1713" i="3"/>
  <c r="H1713" i="3"/>
  <c r="L1162" i="3"/>
  <c r="M1162" i="3" s="1"/>
  <c r="H1162" i="3"/>
  <c r="I1162" i="3" s="1"/>
  <c r="J1162" i="3"/>
  <c r="K1162" i="3" s="1"/>
  <c r="J1885" i="3"/>
  <c r="K1885" i="3" s="1"/>
  <c r="L1885" i="3"/>
  <c r="M1885" i="3" s="1"/>
  <c r="H1885" i="3"/>
  <c r="I1885" i="3" s="1"/>
  <c r="F1886" i="3"/>
  <c r="F725" i="3"/>
  <c r="J724" i="3"/>
  <c r="K724" i="3" s="1"/>
  <c r="L724" i="3"/>
  <c r="M724" i="3" s="1"/>
  <c r="H724" i="3"/>
  <c r="I724" i="3" s="1"/>
  <c r="AQ81" i="1"/>
  <c r="AQ83" i="1"/>
  <c r="AQ82" i="1"/>
  <c r="K129" i="3"/>
  <c r="AQ69" i="1" s="1"/>
  <c r="AP69" i="1"/>
  <c r="F1527" i="3"/>
  <c r="L1526" i="3"/>
  <c r="M1526" i="3" s="1"/>
  <c r="H1526" i="3"/>
  <c r="I1526" i="3" s="1"/>
  <c r="J1526" i="3"/>
  <c r="K1526" i="3" s="1"/>
  <c r="L1198" i="3"/>
  <c r="H1198" i="3"/>
  <c r="J1198" i="3"/>
  <c r="F2560" i="3"/>
  <c r="L2559" i="3"/>
  <c r="M2559" i="3" s="1"/>
  <c r="H2559" i="3"/>
  <c r="I2559" i="3" s="1"/>
  <c r="J2559" i="3"/>
  <c r="K2559" i="3" s="1"/>
  <c r="AS193" i="1"/>
  <c r="AS194" i="1"/>
  <c r="F2241" i="3"/>
  <c r="L2240" i="3"/>
  <c r="M2240" i="3" s="1"/>
  <c r="H2240" i="3"/>
  <c r="I2240" i="3" s="1"/>
  <c r="J2240" i="3"/>
  <c r="K2240" i="3" s="1"/>
  <c r="F431" i="3"/>
  <c r="J430" i="3"/>
  <c r="K430" i="3" s="1"/>
  <c r="H430" i="3"/>
  <c r="I430" i="3" s="1"/>
  <c r="L430" i="3"/>
  <c r="M430" i="3" s="1"/>
  <c r="AQ645" i="1"/>
  <c r="AQ646" i="1"/>
  <c r="AQ647" i="1"/>
  <c r="K1712" i="3"/>
  <c r="AQ449" i="1" s="1"/>
  <c r="AP449" i="1"/>
  <c r="H75" i="2"/>
  <c r="I74" i="2"/>
  <c r="J74" i="2"/>
  <c r="H98" i="2"/>
  <c r="J97" i="2"/>
  <c r="I97" i="2"/>
  <c r="H121" i="2"/>
  <c r="J120" i="2"/>
  <c r="I120" i="2"/>
  <c r="F2561" i="3" l="1"/>
  <c r="J2560" i="3"/>
  <c r="K2560" i="3" s="1"/>
  <c r="H2560" i="3"/>
  <c r="I2560" i="3" s="1"/>
  <c r="L2560" i="3"/>
  <c r="M2560" i="3" s="1"/>
  <c r="L725" i="3"/>
  <c r="M725" i="3" s="1"/>
  <c r="H725" i="3"/>
  <c r="I725" i="3" s="1"/>
  <c r="J725" i="3"/>
  <c r="K725" i="3" s="1"/>
  <c r="M1713" i="3"/>
  <c r="AS450" i="1" s="1"/>
  <c r="AR450" i="1"/>
  <c r="K340" i="3"/>
  <c r="AP204" i="1"/>
  <c r="AP203" i="1"/>
  <c r="I2510" i="3"/>
  <c r="AO650" i="1" s="1"/>
  <c r="AN650" i="1"/>
  <c r="I130" i="3"/>
  <c r="AO70" i="1" s="1"/>
  <c r="AN70" i="1"/>
  <c r="F1499" i="3"/>
  <c r="L1498" i="3"/>
  <c r="M1498" i="3" s="1"/>
  <c r="H1498" i="3"/>
  <c r="I1498" i="3" s="1"/>
  <c r="J1498" i="3"/>
  <c r="K1498" i="3" s="1"/>
  <c r="K2292" i="3"/>
  <c r="AQ553" i="1" s="1"/>
  <c r="AP553" i="1"/>
  <c r="I237" i="3"/>
  <c r="AO137" i="1" s="1"/>
  <c r="AN137" i="1"/>
  <c r="F1058" i="3"/>
  <c r="L1057" i="3"/>
  <c r="M1057" i="3" s="1"/>
  <c r="H1057" i="3"/>
  <c r="I1057" i="3" s="1"/>
  <c r="J1057" i="3"/>
  <c r="K1057" i="3" s="1"/>
  <c r="F987" i="3"/>
  <c r="J986" i="3"/>
  <c r="K986" i="3" s="1"/>
  <c r="H986" i="3"/>
  <c r="I986" i="3" s="1"/>
  <c r="L986" i="3"/>
  <c r="M986" i="3" s="1"/>
  <c r="K1798" i="3"/>
  <c r="AQ486" i="1" s="1"/>
  <c r="AP486" i="1"/>
  <c r="K1692" i="3"/>
  <c r="AQ438" i="1" s="1"/>
  <c r="AP438" i="1"/>
  <c r="F50" i="3"/>
  <c r="L49" i="3"/>
  <c r="M49" i="3" s="1"/>
  <c r="H49" i="3"/>
  <c r="I49" i="3" s="1"/>
  <c r="J49" i="3"/>
  <c r="K49" i="3" s="1"/>
  <c r="I2304" i="3"/>
  <c r="AO564" i="1" s="1"/>
  <c r="AN564" i="1"/>
  <c r="F1467" i="3"/>
  <c r="L1466" i="3"/>
  <c r="M1466" i="3" s="1"/>
  <c r="H1466" i="3"/>
  <c r="I1466" i="3" s="1"/>
  <c r="J1466" i="3"/>
  <c r="K1466" i="3" s="1"/>
  <c r="J1825" i="3"/>
  <c r="K1825" i="3" s="1"/>
  <c r="L1825" i="3"/>
  <c r="M1825" i="3" s="1"/>
  <c r="H1825" i="3"/>
  <c r="I1825" i="3" s="1"/>
  <c r="F1826" i="3"/>
  <c r="AU286" i="1"/>
  <c r="AU299" i="1"/>
  <c r="AU289" i="1"/>
  <c r="AV299" i="1"/>
  <c r="AV286" i="1"/>
  <c r="AV289" i="1"/>
  <c r="K1198" i="3"/>
  <c r="AQ353" i="1" s="1"/>
  <c r="AP353" i="1"/>
  <c r="F1887" i="3"/>
  <c r="L1886" i="3"/>
  <c r="M1886" i="3" s="1"/>
  <c r="H1886" i="3"/>
  <c r="I1886" i="3" s="1"/>
  <c r="J1886" i="3"/>
  <c r="K1886" i="3" s="1"/>
  <c r="K1713" i="3"/>
  <c r="AQ450" i="1" s="1"/>
  <c r="AP450" i="1"/>
  <c r="F1210" i="3"/>
  <c r="J1209" i="3"/>
  <c r="K1209" i="3" s="1"/>
  <c r="H1209" i="3"/>
  <c r="I1209" i="3" s="1"/>
  <c r="L1209" i="3"/>
  <c r="M1209" i="3" s="1"/>
  <c r="F342" i="3"/>
  <c r="L341" i="3"/>
  <c r="M341" i="3" s="1"/>
  <c r="H341" i="3"/>
  <c r="I341" i="3" s="1"/>
  <c r="J341" i="3"/>
  <c r="K341" i="3" s="1"/>
  <c r="F1960" i="3"/>
  <c r="J1959" i="3"/>
  <c r="K1959" i="3" s="1"/>
  <c r="L1959" i="3"/>
  <c r="M1959" i="3" s="1"/>
  <c r="H1959" i="3"/>
  <c r="I1959" i="3" s="1"/>
  <c r="M2510" i="3"/>
  <c r="AS650" i="1" s="1"/>
  <c r="AR650" i="1"/>
  <c r="M130" i="3"/>
  <c r="AS70" i="1" s="1"/>
  <c r="AR70" i="1"/>
  <c r="I1497" i="3"/>
  <c r="AO412" i="1" s="1"/>
  <c r="AN412" i="1"/>
  <c r="I2292" i="3"/>
  <c r="AO553" i="1" s="1"/>
  <c r="AN553" i="1"/>
  <c r="F1549" i="3"/>
  <c r="L1548" i="3"/>
  <c r="M1548" i="3" s="1"/>
  <c r="H1548" i="3"/>
  <c r="I1548" i="3" s="1"/>
  <c r="J1548" i="3"/>
  <c r="K1548" i="3" s="1"/>
  <c r="F2444" i="3"/>
  <c r="L2443" i="3"/>
  <c r="M2443" i="3" s="1"/>
  <c r="H2443" i="3"/>
  <c r="I2443" i="3" s="1"/>
  <c r="J2443" i="3"/>
  <c r="K2443" i="3" s="1"/>
  <c r="M237" i="3"/>
  <c r="AS137" i="1" s="1"/>
  <c r="AR137" i="1"/>
  <c r="L99" i="3"/>
  <c r="M99" i="3" s="1"/>
  <c r="H99" i="3"/>
  <c r="I99" i="3" s="1"/>
  <c r="J99" i="3"/>
  <c r="K99" i="3" s="1"/>
  <c r="F100" i="3"/>
  <c r="F1800" i="3"/>
  <c r="J1799" i="3"/>
  <c r="K1799" i="3" s="1"/>
  <c r="L1799" i="3"/>
  <c r="M1799" i="3" s="1"/>
  <c r="H1799" i="3"/>
  <c r="I1799" i="3" s="1"/>
  <c r="F1028" i="3"/>
  <c r="L1027" i="3"/>
  <c r="M1027" i="3" s="1"/>
  <c r="H1027" i="3"/>
  <c r="I1027" i="3" s="1"/>
  <c r="J1027" i="3"/>
  <c r="K1027" i="3" s="1"/>
  <c r="I1692" i="3"/>
  <c r="AO438" i="1" s="1"/>
  <c r="AN438" i="1"/>
  <c r="F549" i="3"/>
  <c r="J548" i="3"/>
  <c r="K548" i="3" s="1"/>
  <c r="L548" i="3"/>
  <c r="M548" i="3" s="1"/>
  <c r="H548" i="3"/>
  <c r="I548" i="3" s="1"/>
  <c r="F611" i="3"/>
  <c r="J610" i="3"/>
  <c r="K610" i="3" s="1"/>
  <c r="H610" i="3"/>
  <c r="I610" i="3" s="1"/>
  <c r="L610" i="3"/>
  <c r="M610" i="3" s="1"/>
  <c r="M2304" i="3"/>
  <c r="AS564" i="1" s="1"/>
  <c r="AR564" i="1"/>
  <c r="F1144" i="3"/>
  <c r="J1143" i="3"/>
  <c r="K1143" i="3" s="1"/>
  <c r="L1143" i="3"/>
  <c r="M1143" i="3" s="1"/>
  <c r="H1143" i="3"/>
  <c r="I1143" i="3" s="1"/>
  <c r="F2474" i="3"/>
  <c r="L2473" i="3"/>
  <c r="M2473" i="3" s="1"/>
  <c r="H2473" i="3"/>
  <c r="I2473" i="3" s="1"/>
  <c r="J2473" i="3"/>
  <c r="K2473" i="3" s="1"/>
  <c r="F1770" i="3"/>
  <c r="L1769" i="3"/>
  <c r="M1769" i="3" s="1"/>
  <c r="H1769" i="3"/>
  <c r="I1769" i="3" s="1"/>
  <c r="J1769" i="3"/>
  <c r="K1769" i="3" s="1"/>
  <c r="F2133" i="3"/>
  <c r="L2132" i="3"/>
  <c r="M2132" i="3" s="1"/>
  <c r="H2132" i="3"/>
  <c r="I2132" i="3" s="1"/>
  <c r="J2132" i="3"/>
  <c r="K2132" i="3" s="1"/>
  <c r="F2432" i="3"/>
  <c r="L2431" i="3"/>
  <c r="M2431" i="3" s="1"/>
  <c r="H2431" i="3"/>
  <c r="I2431" i="3" s="1"/>
  <c r="J2431" i="3"/>
  <c r="K2431" i="3" s="1"/>
  <c r="J1621" i="3"/>
  <c r="K1621" i="3" s="1"/>
  <c r="L1621" i="3"/>
  <c r="M1621" i="3" s="1"/>
  <c r="H1621" i="3"/>
  <c r="I1621" i="3" s="1"/>
  <c r="J1611" i="3"/>
  <c r="K1611" i="3" s="1"/>
  <c r="L1611" i="3"/>
  <c r="M1611" i="3" s="1"/>
  <c r="H1611" i="3"/>
  <c r="I1611" i="3" s="1"/>
  <c r="F2200" i="3"/>
  <c r="J2199" i="3"/>
  <c r="K2199" i="3" s="1"/>
  <c r="L2199" i="3"/>
  <c r="M2199" i="3" s="1"/>
  <c r="H2199" i="3"/>
  <c r="I2199" i="3" s="1"/>
  <c r="F2166" i="3"/>
  <c r="J2165" i="3"/>
  <c r="K2165" i="3" s="1"/>
  <c r="L2165" i="3"/>
  <c r="M2165" i="3" s="1"/>
  <c r="H2165" i="3"/>
  <c r="I2165" i="3" s="1"/>
  <c r="F499" i="3"/>
  <c r="H498" i="3"/>
  <c r="I498" i="3" s="1"/>
  <c r="J498" i="3"/>
  <c r="K498" i="3" s="1"/>
  <c r="L498" i="3"/>
  <c r="M498" i="3" s="1"/>
  <c r="F205" i="3"/>
  <c r="J204" i="3"/>
  <c r="K204" i="3" s="1"/>
  <c r="L204" i="3"/>
  <c r="M204" i="3" s="1"/>
  <c r="H204" i="3"/>
  <c r="I204" i="3" s="1"/>
  <c r="F432" i="3"/>
  <c r="L431" i="3"/>
  <c r="M431" i="3" s="1"/>
  <c r="H431" i="3"/>
  <c r="I431" i="3" s="1"/>
  <c r="J431" i="3"/>
  <c r="K431" i="3" s="1"/>
  <c r="F2242" i="3"/>
  <c r="J2241" i="3"/>
  <c r="K2241" i="3" s="1"/>
  <c r="L2241" i="3"/>
  <c r="M2241" i="3" s="1"/>
  <c r="H2241" i="3"/>
  <c r="I2241" i="3" s="1"/>
  <c r="I1198" i="3"/>
  <c r="AO353" i="1" s="1"/>
  <c r="AN353" i="1"/>
  <c r="F1715" i="3"/>
  <c r="L1714" i="3"/>
  <c r="M1714" i="3" s="1"/>
  <c r="H1714" i="3"/>
  <c r="I1714" i="3" s="1"/>
  <c r="J1714" i="3"/>
  <c r="K1714" i="3" s="1"/>
  <c r="I340" i="3"/>
  <c r="AN204" i="1"/>
  <c r="AN203" i="1"/>
  <c r="K2510" i="3"/>
  <c r="AQ650" i="1" s="1"/>
  <c r="AP650" i="1"/>
  <c r="K130" i="3"/>
  <c r="AQ70" i="1" s="1"/>
  <c r="AP70" i="1"/>
  <c r="M2292" i="3"/>
  <c r="AS553" i="1" s="1"/>
  <c r="AR553" i="1"/>
  <c r="F2542" i="3"/>
  <c r="L2541" i="3"/>
  <c r="M2541" i="3" s="1"/>
  <c r="H2541" i="3"/>
  <c r="I2541" i="3" s="1"/>
  <c r="J2541" i="3"/>
  <c r="K2541" i="3" s="1"/>
  <c r="F239" i="3"/>
  <c r="J238" i="3"/>
  <c r="L238" i="3"/>
  <c r="H238" i="3"/>
  <c r="I1798" i="3"/>
  <c r="AO486" i="1" s="1"/>
  <c r="AN486" i="1"/>
  <c r="F1907" i="3"/>
  <c r="L1906" i="3"/>
  <c r="M1906" i="3" s="1"/>
  <c r="H1906" i="3"/>
  <c r="I1906" i="3" s="1"/>
  <c r="J1906" i="3"/>
  <c r="K1906" i="3" s="1"/>
  <c r="F800" i="3"/>
  <c r="L799" i="3"/>
  <c r="M799" i="3" s="1"/>
  <c r="H799" i="3"/>
  <c r="I799" i="3" s="1"/>
  <c r="J799" i="3"/>
  <c r="K799" i="3" s="1"/>
  <c r="F2078" i="3"/>
  <c r="J2077" i="3"/>
  <c r="K2077" i="3" s="1"/>
  <c r="L2077" i="3"/>
  <c r="M2077" i="3" s="1"/>
  <c r="H2077" i="3"/>
  <c r="I2077" i="3" s="1"/>
  <c r="F2256" i="3"/>
  <c r="J2255" i="3"/>
  <c r="K2255" i="3" s="1"/>
  <c r="L2255" i="3"/>
  <c r="M2255" i="3" s="1"/>
  <c r="H2255" i="3"/>
  <c r="I2255" i="3" s="1"/>
  <c r="F297" i="3"/>
  <c r="J296" i="3"/>
  <c r="K296" i="3" s="1"/>
  <c r="L296" i="3"/>
  <c r="M296" i="3" s="1"/>
  <c r="H296" i="3"/>
  <c r="I296" i="3" s="1"/>
  <c r="J958" i="3"/>
  <c r="K958" i="3" s="1"/>
  <c r="L958" i="3"/>
  <c r="M958" i="3" s="1"/>
  <c r="H958" i="3"/>
  <c r="I958" i="3" s="1"/>
  <c r="F959" i="3"/>
  <c r="F2178" i="3"/>
  <c r="J2177" i="3"/>
  <c r="K2177" i="3" s="1"/>
  <c r="L2177" i="3"/>
  <c r="M2177" i="3" s="1"/>
  <c r="H2177" i="3"/>
  <c r="I2177" i="3" s="1"/>
  <c r="M1497" i="3"/>
  <c r="AS412" i="1" s="1"/>
  <c r="AR412" i="1"/>
  <c r="M1692" i="3"/>
  <c r="AS438" i="1" s="1"/>
  <c r="AR438" i="1"/>
  <c r="F1248" i="3"/>
  <c r="J1247" i="3"/>
  <c r="L1247" i="3"/>
  <c r="H1247" i="3"/>
  <c r="F820" i="3"/>
  <c r="L819" i="3"/>
  <c r="M819" i="3" s="1"/>
  <c r="H819" i="3"/>
  <c r="I819" i="3" s="1"/>
  <c r="J819" i="3"/>
  <c r="K819" i="3" s="1"/>
  <c r="F2406" i="3"/>
  <c r="L2405" i="3"/>
  <c r="M2405" i="3" s="1"/>
  <c r="H2405" i="3"/>
  <c r="I2405" i="3" s="1"/>
  <c r="J2405" i="3"/>
  <c r="K2405" i="3" s="1"/>
  <c r="F2090" i="3"/>
  <c r="J2089" i="3"/>
  <c r="K2089" i="3" s="1"/>
  <c r="L2089" i="3"/>
  <c r="M2089" i="3" s="1"/>
  <c r="H2089" i="3"/>
  <c r="I2089" i="3" s="1"/>
  <c r="F2306" i="3"/>
  <c r="J2305" i="3"/>
  <c r="L2305" i="3"/>
  <c r="H2305" i="3"/>
  <c r="J1937" i="3"/>
  <c r="K1937" i="3" s="1"/>
  <c r="L1937" i="3"/>
  <c r="M1937" i="3" s="1"/>
  <c r="H1937" i="3"/>
  <c r="I1937" i="3" s="1"/>
  <c r="M1198" i="3"/>
  <c r="AS353" i="1" s="1"/>
  <c r="AR353" i="1"/>
  <c r="F1528" i="3"/>
  <c r="J1527" i="3"/>
  <c r="K1527" i="3" s="1"/>
  <c r="L1527" i="3"/>
  <c r="M1527" i="3" s="1"/>
  <c r="H1527" i="3"/>
  <c r="I1527" i="3" s="1"/>
  <c r="I1713" i="3"/>
  <c r="AO450" i="1" s="1"/>
  <c r="AN450" i="1"/>
  <c r="L331" i="3"/>
  <c r="H331" i="3"/>
  <c r="J331" i="3"/>
  <c r="M340" i="3"/>
  <c r="AR204" i="1"/>
  <c r="AR203" i="1"/>
  <c r="F737" i="3"/>
  <c r="J736" i="3"/>
  <c r="K736" i="3" s="1"/>
  <c r="L736" i="3"/>
  <c r="M736" i="3" s="1"/>
  <c r="H736" i="3"/>
  <c r="I736" i="3" s="1"/>
  <c r="F1084" i="3"/>
  <c r="L1083" i="3"/>
  <c r="H1083" i="3"/>
  <c r="J1083" i="3"/>
  <c r="F357" i="3"/>
  <c r="L356" i="3"/>
  <c r="M356" i="3" s="1"/>
  <c r="J356" i="3"/>
  <c r="K356" i="3" s="1"/>
  <c r="H356" i="3"/>
  <c r="I356" i="3" s="1"/>
  <c r="F2512" i="3"/>
  <c r="L2511" i="3"/>
  <c r="H2511" i="3"/>
  <c r="J2511" i="3"/>
  <c r="L2585" i="3"/>
  <c r="M2585" i="3" s="1"/>
  <c r="H2585" i="3"/>
  <c r="I2585" i="3" s="1"/>
  <c r="J2585" i="3"/>
  <c r="K2585" i="3" s="1"/>
  <c r="F2604" i="3"/>
  <c r="L2603" i="3"/>
  <c r="M2603" i="3" s="1"/>
  <c r="H2603" i="3"/>
  <c r="I2603" i="3" s="1"/>
  <c r="J2603" i="3"/>
  <c r="K2603" i="3" s="1"/>
  <c r="F2001" i="3"/>
  <c r="L2000" i="3"/>
  <c r="M2000" i="3" s="1"/>
  <c r="H2000" i="3"/>
  <c r="I2000" i="3" s="1"/>
  <c r="J2000" i="3"/>
  <c r="K2000" i="3" s="1"/>
  <c r="F132" i="3"/>
  <c r="L131" i="3"/>
  <c r="H131" i="3"/>
  <c r="J131" i="3"/>
  <c r="K1497" i="3"/>
  <c r="AQ412" i="1" s="1"/>
  <c r="AP412" i="1"/>
  <c r="F2294" i="3"/>
  <c r="J2293" i="3"/>
  <c r="L2293" i="3"/>
  <c r="H2293" i="3"/>
  <c r="F2332" i="3"/>
  <c r="J2331" i="3"/>
  <c r="L2331" i="3"/>
  <c r="H2331" i="3"/>
  <c r="K237" i="3"/>
  <c r="AQ137" i="1" s="1"/>
  <c r="AP137" i="1"/>
  <c r="F410" i="3"/>
  <c r="L409" i="3"/>
  <c r="M409" i="3" s="1"/>
  <c r="H409" i="3"/>
  <c r="I409" i="3" s="1"/>
  <c r="J409" i="3"/>
  <c r="K409" i="3" s="1"/>
  <c r="F929" i="3"/>
  <c r="J928" i="3"/>
  <c r="K928" i="3" s="1"/>
  <c r="L928" i="3"/>
  <c r="M928" i="3" s="1"/>
  <c r="H928" i="3"/>
  <c r="I928" i="3" s="1"/>
  <c r="M1798" i="3"/>
  <c r="AS486" i="1" s="1"/>
  <c r="AR486" i="1"/>
  <c r="J1693" i="3"/>
  <c r="K1693" i="3" s="1"/>
  <c r="L1693" i="3"/>
  <c r="M1693" i="3" s="1"/>
  <c r="H1693" i="3"/>
  <c r="I1693" i="3" s="1"/>
  <c r="F1284" i="3"/>
  <c r="L1283" i="3"/>
  <c r="M1283" i="3" s="1"/>
  <c r="H1283" i="3"/>
  <c r="I1283" i="3" s="1"/>
  <c r="J1283" i="3"/>
  <c r="K1283" i="3" s="1"/>
  <c r="K2304" i="3"/>
  <c r="AQ564" i="1" s="1"/>
  <c r="AP564" i="1"/>
  <c r="F691" i="3"/>
  <c r="J690" i="3"/>
  <c r="K690" i="3" s="1"/>
  <c r="H690" i="3"/>
  <c r="I690" i="3" s="1"/>
  <c r="L690" i="3"/>
  <c r="M690" i="3" s="1"/>
  <c r="L1726" i="3"/>
  <c r="M1726" i="3" s="1"/>
  <c r="H1726" i="3"/>
  <c r="I1726" i="3" s="1"/>
  <c r="J1726" i="3"/>
  <c r="K1726" i="3" s="1"/>
  <c r="H99" i="2"/>
  <c r="I98" i="2"/>
  <c r="J98" i="2"/>
  <c r="H122" i="2"/>
  <c r="J121" i="2"/>
  <c r="I121" i="2"/>
  <c r="H76" i="2"/>
  <c r="J75" i="2"/>
  <c r="I75" i="2"/>
  <c r="I2331" i="3" l="1"/>
  <c r="AN589" i="1"/>
  <c r="AN590" i="1"/>
  <c r="I2293" i="3"/>
  <c r="AO554" i="1" s="1"/>
  <c r="AN554" i="1"/>
  <c r="M331" i="3"/>
  <c r="AS205" i="1" s="1"/>
  <c r="AR205" i="1"/>
  <c r="I2305" i="3"/>
  <c r="AO565" i="1" s="1"/>
  <c r="AN565" i="1"/>
  <c r="I1247" i="3"/>
  <c r="AO358" i="1" s="1"/>
  <c r="AN358" i="1"/>
  <c r="F960" i="3"/>
  <c r="L959" i="3"/>
  <c r="M959" i="3" s="1"/>
  <c r="H959" i="3"/>
  <c r="I959" i="3" s="1"/>
  <c r="J959" i="3"/>
  <c r="K959" i="3" s="1"/>
  <c r="K238" i="3"/>
  <c r="AQ138" i="1" s="1"/>
  <c r="AP138" i="1"/>
  <c r="F500" i="3"/>
  <c r="H499" i="3"/>
  <c r="I499" i="3" s="1"/>
  <c r="J499" i="3"/>
  <c r="K499" i="3" s="1"/>
  <c r="L499" i="3"/>
  <c r="M499" i="3" s="1"/>
  <c r="L2166" i="3"/>
  <c r="M2166" i="3" s="1"/>
  <c r="H2166" i="3"/>
  <c r="I2166" i="3" s="1"/>
  <c r="J2166" i="3"/>
  <c r="K2166" i="3" s="1"/>
  <c r="F2201" i="3"/>
  <c r="L2200" i="3"/>
  <c r="M2200" i="3" s="1"/>
  <c r="H2200" i="3"/>
  <c r="I2200" i="3" s="1"/>
  <c r="J2200" i="3"/>
  <c r="K2200" i="3" s="1"/>
  <c r="F101" i="3"/>
  <c r="J100" i="3"/>
  <c r="L100" i="3"/>
  <c r="H100" i="3"/>
  <c r="F1827" i="3"/>
  <c r="L1826" i="3"/>
  <c r="M1826" i="3" s="1"/>
  <c r="H1826" i="3"/>
  <c r="I1826" i="3" s="1"/>
  <c r="J1826" i="3"/>
  <c r="K1826" i="3" s="1"/>
  <c r="F51" i="3"/>
  <c r="J50" i="3"/>
  <c r="K50" i="3" s="1"/>
  <c r="L50" i="3"/>
  <c r="M50" i="3" s="1"/>
  <c r="H50" i="3"/>
  <c r="I50" i="3" s="1"/>
  <c r="F988" i="3"/>
  <c r="L987" i="3"/>
  <c r="M987" i="3" s="1"/>
  <c r="H987" i="3"/>
  <c r="I987" i="3" s="1"/>
  <c r="J987" i="3"/>
  <c r="K987" i="3" s="1"/>
  <c r="J1058" i="3"/>
  <c r="K1058" i="3" s="1"/>
  <c r="H1058" i="3"/>
  <c r="I1058" i="3" s="1"/>
  <c r="L1058" i="3"/>
  <c r="M1058" i="3" s="1"/>
  <c r="K131" i="3"/>
  <c r="AQ71" i="1" s="1"/>
  <c r="AP71" i="1"/>
  <c r="I2511" i="3"/>
  <c r="AO651" i="1" s="1"/>
  <c r="AN651" i="1"/>
  <c r="I1083" i="3"/>
  <c r="AO317" i="1" s="1"/>
  <c r="AN317" i="1"/>
  <c r="AU256" i="1"/>
  <c r="F1285" i="3"/>
  <c r="J1284" i="3"/>
  <c r="K1284" i="3" s="1"/>
  <c r="L1284" i="3"/>
  <c r="M1284" i="3" s="1"/>
  <c r="H1284" i="3"/>
  <c r="I1284" i="3" s="1"/>
  <c r="M2331" i="3"/>
  <c r="AR589" i="1"/>
  <c r="AR590" i="1"/>
  <c r="M2293" i="3"/>
  <c r="AS554" i="1" s="1"/>
  <c r="AR554" i="1"/>
  <c r="I131" i="3"/>
  <c r="AO71" i="1" s="1"/>
  <c r="AN71" i="1"/>
  <c r="M2511" i="3"/>
  <c r="AS651" i="1" s="1"/>
  <c r="AR651" i="1"/>
  <c r="M1083" i="3"/>
  <c r="AS317" i="1" s="1"/>
  <c r="AR317" i="1"/>
  <c r="AS204" i="1"/>
  <c r="AS203" i="1"/>
  <c r="F1529" i="3"/>
  <c r="L1528" i="3"/>
  <c r="H1528" i="3"/>
  <c r="J1528" i="3"/>
  <c r="M2305" i="3"/>
  <c r="AS565" i="1" s="1"/>
  <c r="AR565" i="1"/>
  <c r="M1247" i="3"/>
  <c r="AS358" i="1" s="1"/>
  <c r="AR358" i="1"/>
  <c r="F240" i="3"/>
  <c r="L239" i="3"/>
  <c r="H239" i="3"/>
  <c r="J239" i="3"/>
  <c r="F2543" i="3"/>
  <c r="J2542" i="3"/>
  <c r="K2542" i="3" s="1"/>
  <c r="L2542" i="3"/>
  <c r="M2542" i="3" s="1"/>
  <c r="H2542" i="3"/>
  <c r="I2542" i="3" s="1"/>
  <c r="F612" i="3"/>
  <c r="L611" i="3"/>
  <c r="M611" i="3" s="1"/>
  <c r="H611" i="3"/>
  <c r="I611" i="3" s="1"/>
  <c r="J611" i="3"/>
  <c r="K611" i="3" s="1"/>
  <c r="F550" i="3"/>
  <c r="L549" i="3"/>
  <c r="H549" i="3"/>
  <c r="J549" i="3"/>
  <c r="F2445" i="3"/>
  <c r="J2444" i="3"/>
  <c r="K2444" i="3" s="1"/>
  <c r="L2444" i="3"/>
  <c r="M2444" i="3" s="1"/>
  <c r="H2444" i="3"/>
  <c r="I2444" i="3" s="1"/>
  <c r="F1550" i="3"/>
  <c r="J1549" i="3"/>
  <c r="K1549" i="3" s="1"/>
  <c r="L1549" i="3"/>
  <c r="M1549" i="3" s="1"/>
  <c r="H1549" i="3"/>
  <c r="I1549" i="3" s="1"/>
  <c r="F1961" i="3"/>
  <c r="L1960" i="3"/>
  <c r="M1960" i="3" s="1"/>
  <c r="H1960" i="3"/>
  <c r="I1960" i="3" s="1"/>
  <c r="J1960" i="3"/>
  <c r="K1960" i="3" s="1"/>
  <c r="F343" i="3"/>
  <c r="J342" i="3"/>
  <c r="K342" i="3" s="1"/>
  <c r="H342" i="3"/>
  <c r="I342" i="3" s="1"/>
  <c r="L342" i="3"/>
  <c r="M342" i="3" s="1"/>
  <c r="F1211" i="3"/>
  <c r="L1210" i="3"/>
  <c r="M1210" i="3" s="1"/>
  <c r="H1210" i="3"/>
  <c r="I1210" i="3" s="1"/>
  <c r="J1210" i="3"/>
  <c r="K1210" i="3" s="1"/>
  <c r="F692" i="3"/>
  <c r="L691" i="3"/>
  <c r="M691" i="3" s="1"/>
  <c r="H691" i="3"/>
  <c r="I691" i="3" s="1"/>
  <c r="J691" i="3"/>
  <c r="K691" i="3" s="1"/>
  <c r="AV256" i="1"/>
  <c r="F930" i="3"/>
  <c r="L929" i="3"/>
  <c r="M929" i="3" s="1"/>
  <c r="H929" i="3"/>
  <c r="I929" i="3" s="1"/>
  <c r="J929" i="3"/>
  <c r="K929" i="3" s="1"/>
  <c r="J410" i="3"/>
  <c r="L410" i="3"/>
  <c r="H410" i="3"/>
  <c r="K2331" i="3"/>
  <c r="AP589" i="1"/>
  <c r="AP590" i="1"/>
  <c r="K2293" i="3"/>
  <c r="AQ554" i="1" s="1"/>
  <c r="AP554" i="1"/>
  <c r="M131" i="3"/>
  <c r="AS71" i="1" s="1"/>
  <c r="AR71" i="1"/>
  <c r="F2513" i="3"/>
  <c r="J2512" i="3"/>
  <c r="K2512" i="3" s="1"/>
  <c r="H2512" i="3"/>
  <c r="I2512" i="3" s="1"/>
  <c r="L2512" i="3"/>
  <c r="M2512" i="3" s="1"/>
  <c r="F358" i="3"/>
  <c r="L357" i="3"/>
  <c r="M357" i="3" s="1"/>
  <c r="J357" i="3"/>
  <c r="K357" i="3" s="1"/>
  <c r="H357" i="3"/>
  <c r="I357" i="3" s="1"/>
  <c r="F1085" i="3"/>
  <c r="J1084" i="3"/>
  <c r="K1084" i="3" s="1"/>
  <c r="L1084" i="3"/>
  <c r="M1084" i="3" s="1"/>
  <c r="H1084" i="3"/>
  <c r="I1084" i="3" s="1"/>
  <c r="F738" i="3"/>
  <c r="L737" i="3"/>
  <c r="M737" i="3" s="1"/>
  <c r="H737" i="3"/>
  <c r="I737" i="3" s="1"/>
  <c r="J737" i="3"/>
  <c r="K737" i="3" s="1"/>
  <c r="K331" i="3"/>
  <c r="AQ205" i="1" s="1"/>
  <c r="AP205" i="1"/>
  <c r="K2305" i="3"/>
  <c r="AQ565" i="1" s="1"/>
  <c r="AP565" i="1"/>
  <c r="K1247" i="3"/>
  <c r="AQ358" i="1" s="1"/>
  <c r="AP358" i="1"/>
  <c r="I238" i="3"/>
  <c r="AO138" i="1" s="1"/>
  <c r="AN138" i="1"/>
  <c r="AO204" i="1"/>
  <c r="AO203" i="1"/>
  <c r="J1715" i="3"/>
  <c r="K1715" i="3" s="1"/>
  <c r="L1715" i="3"/>
  <c r="M1715" i="3" s="1"/>
  <c r="H1715" i="3"/>
  <c r="I1715" i="3" s="1"/>
  <c r="F2243" i="3"/>
  <c r="L2242" i="3"/>
  <c r="M2242" i="3" s="1"/>
  <c r="H2242" i="3"/>
  <c r="I2242" i="3" s="1"/>
  <c r="J2242" i="3"/>
  <c r="K2242" i="3" s="1"/>
  <c r="F433" i="3"/>
  <c r="J432" i="3"/>
  <c r="K432" i="3" s="1"/>
  <c r="L432" i="3"/>
  <c r="M432" i="3" s="1"/>
  <c r="H432" i="3"/>
  <c r="I432" i="3" s="1"/>
  <c r="F206" i="3"/>
  <c r="L205" i="3"/>
  <c r="H205" i="3"/>
  <c r="J205" i="3"/>
  <c r="F2433" i="3"/>
  <c r="J2432" i="3"/>
  <c r="K2432" i="3" s="1"/>
  <c r="H2432" i="3"/>
  <c r="I2432" i="3" s="1"/>
  <c r="L2432" i="3"/>
  <c r="M2432" i="3" s="1"/>
  <c r="J2133" i="3"/>
  <c r="K2133" i="3" s="1"/>
  <c r="L2133" i="3"/>
  <c r="M2133" i="3" s="1"/>
  <c r="H2133" i="3"/>
  <c r="I2133" i="3" s="1"/>
  <c r="F1771" i="3"/>
  <c r="J1770" i="3"/>
  <c r="K1770" i="3" s="1"/>
  <c r="H1770" i="3"/>
  <c r="I1770" i="3" s="1"/>
  <c r="L1770" i="3"/>
  <c r="M1770" i="3" s="1"/>
  <c r="F2475" i="3"/>
  <c r="J2474" i="3"/>
  <c r="K2474" i="3" s="1"/>
  <c r="L2474" i="3"/>
  <c r="M2474" i="3" s="1"/>
  <c r="H2474" i="3"/>
  <c r="I2474" i="3" s="1"/>
  <c r="L1144" i="3"/>
  <c r="M1144" i="3" s="1"/>
  <c r="H1144" i="3"/>
  <c r="I1144" i="3" s="1"/>
  <c r="J1144" i="3"/>
  <c r="K1144" i="3" s="1"/>
  <c r="F1468" i="3"/>
  <c r="J1467" i="3"/>
  <c r="L1467" i="3"/>
  <c r="H1467" i="3"/>
  <c r="AQ204" i="1"/>
  <c r="AQ203" i="1"/>
  <c r="F2333" i="3"/>
  <c r="L2332" i="3"/>
  <c r="H2332" i="3"/>
  <c r="J2332" i="3"/>
  <c r="F2295" i="3"/>
  <c r="L2294" i="3"/>
  <c r="H2294" i="3"/>
  <c r="J2294" i="3"/>
  <c r="F133" i="3"/>
  <c r="J132" i="3"/>
  <c r="L132" i="3"/>
  <c r="H132" i="3"/>
  <c r="F2002" i="3"/>
  <c r="J2001" i="3"/>
  <c r="K2001" i="3" s="1"/>
  <c r="L2001" i="3"/>
  <c r="M2001" i="3" s="1"/>
  <c r="H2001" i="3"/>
  <c r="I2001" i="3" s="1"/>
  <c r="F2605" i="3"/>
  <c r="J2604" i="3"/>
  <c r="K2604" i="3" s="1"/>
  <c r="L2604" i="3"/>
  <c r="M2604" i="3" s="1"/>
  <c r="H2604" i="3"/>
  <c r="I2604" i="3" s="1"/>
  <c r="K2511" i="3"/>
  <c r="AQ651" i="1" s="1"/>
  <c r="AP651" i="1"/>
  <c r="K1083" i="3"/>
  <c r="AQ317" i="1" s="1"/>
  <c r="AP317" i="1"/>
  <c r="I331" i="3"/>
  <c r="AO205" i="1" s="1"/>
  <c r="AN205" i="1"/>
  <c r="F2307" i="3"/>
  <c r="L2306" i="3"/>
  <c r="H2306" i="3"/>
  <c r="J2306" i="3"/>
  <c r="F2091" i="3"/>
  <c r="L2090" i="3"/>
  <c r="M2090" i="3" s="1"/>
  <c r="H2090" i="3"/>
  <c r="I2090" i="3" s="1"/>
  <c r="J2090" i="3"/>
  <c r="K2090" i="3" s="1"/>
  <c r="F2407" i="3"/>
  <c r="J2406" i="3"/>
  <c r="K2406" i="3" s="1"/>
  <c r="L2406" i="3"/>
  <c r="M2406" i="3" s="1"/>
  <c r="H2406" i="3"/>
  <c r="I2406" i="3" s="1"/>
  <c r="F821" i="3"/>
  <c r="J820" i="3"/>
  <c r="K820" i="3" s="1"/>
  <c r="H820" i="3"/>
  <c r="I820" i="3" s="1"/>
  <c r="L820" i="3"/>
  <c r="M820" i="3" s="1"/>
  <c r="F1249" i="3"/>
  <c r="L1248" i="3"/>
  <c r="M1248" i="3" s="1"/>
  <c r="H1248" i="3"/>
  <c r="I1248" i="3" s="1"/>
  <c r="J1248" i="3"/>
  <c r="K1248" i="3" s="1"/>
  <c r="F2179" i="3"/>
  <c r="L2178" i="3"/>
  <c r="M2178" i="3" s="1"/>
  <c r="H2178" i="3"/>
  <c r="I2178" i="3" s="1"/>
  <c r="J2178" i="3"/>
  <c r="K2178" i="3" s="1"/>
  <c r="F298" i="3"/>
  <c r="L297" i="3"/>
  <c r="M297" i="3" s="1"/>
  <c r="H297" i="3"/>
  <c r="I297" i="3" s="1"/>
  <c r="J297" i="3"/>
  <c r="K297" i="3" s="1"/>
  <c r="F2257" i="3"/>
  <c r="L2256" i="3"/>
  <c r="M2256" i="3" s="1"/>
  <c r="H2256" i="3"/>
  <c r="I2256" i="3" s="1"/>
  <c r="J2256" i="3"/>
  <c r="K2256" i="3" s="1"/>
  <c r="L2078" i="3"/>
  <c r="H2078" i="3"/>
  <c r="J2078" i="3"/>
  <c r="F801" i="3"/>
  <c r="J800" i="3"/>
  <c r="K800" i="3" s="1"/>
  <c r="L800" i="3"/>
  <c r="M800" i="3" s="1"/>
  <c r="H800" i="3"/>
  <c r="I800" i="3" s="1"/>
  <c r="F1908" i="3"/>
  <c r="J1907" i="3"/>
  <c r="K1907" i="3" s="1"/>
  <c r="L1907" i="3"/>
  <c r="M1907" i="3" s="1"/>
  <c r="H1907" i="3"/>
  <c r="I1907" i="3" s="1"/>
  <c r="M238" i="3"/>
  <c r="AS138" i="1" s="1"/>
  <c r="AR138" i="1"/>
  <c r="F1029" i="3"/>
  <c r="J1028" i="3"/>
  <c r="K1028" i="3" s="1"/>
  <c r="L1028" i="3"/>
  <c r="M1028" i="3" s="1"/>
  <c r="H1028" i="3"/>
  <c r="I1028" i="3" s="1"/>
  <c r="F1801" i="3"/>
  <c r="L1800" i="3"/>
  <c r="M1800" i="3" s="1"/>
  <c r="H1800" i="3"/>
  <c r="I1800" i="3" s="1"/>
  <c r="J1800" i="3"/>
  <c r="K1800" i="3" s="1"/>
  <c r="F1888" i="3"/>
  <c r="J1887" i="3"/>
  <c r="K1887" i="3" s="1"/>
  <c r="L1887" i="3"/>
  <c r="M1887" i="3" s="1"/>
  <c r="H1887" i="3"/>
  <c r="I1887" i="3" s="1"/>
  <c r="F1500" i="3"/>
  <c r="J1499" i="3"/>
  <c r="K1499" i="3" s="1"/>
  <c r="L1499" i="3"/>
  <c r="M1499" i="3" s="1"/>
  <c r="H1499" i="3"/>
  <c r="I1499" i="3" s="1"/>
  <c r="F2562" i="3"/>
  <c r="L2561" i="3"/>
  <c r="M2561" i="3" s="1"/>
  <c r="H2561" i="3"/>
  <c r="I2561" i="3" s="1"/>
  <c r="J2561" i="3"/>
  <c r="K2561" i="3" s="1"/>
  <c r="H123" i="2"/>
  <c r="I122" i="2"/>
  <c r="J122" i="2"/>
  <c r="H77" i="2"/>
  <c r="J76" i="2"/>
  <c r="I76" i="2"/>
  <c r="H100" i="2"/>
  <c r="J99" i="2"/>
  <c r="I99" i="2"/>
  <c r="F1802" i="3" l="1"/>
  <c r="J1801" i="3"/>
  <c r="K1801" i="3" s="1"/>
  <c r="L1801" i="3"/>
  <c r="M1801" i="3" s="1"/>
  <c r="H1801" i="3"/>
  <c r="I1801" i="3" s="1"/>
  <c r="F1030" i="3"/>
  <c r="L1029" i="3"/>
  <c r="M1029" i="3" s="1"/>
  <c r="H1029" i="3"/>
  <c r="I1029" i="3" s="1"/>
  <c r="J1029" i="3"/>
  <c r="K1029" i="3" s="1"/>
  <c r="K132" i="3"/>
  <c r="AQ72" i="1" s="1"/>
  <c r="AP72" i="1"/>
  <c r="M2294" i="3"/>
  <c r="AS555" i="1" s="1"/>
  <c r="AR555" i="1"/>
  <c r="M2332" i="3"/>
  <c r="AS591" i="1" s="1"/>
  <c r="AR591" i="1"/>
  <c r="I1467" i="3"/>
  <c r="AO403" i="1" s="1"/>
  <c r="AN403" i="1"/>
  <c r="K2078" i="3"/>
  <c r="AQ527" i="1" s="1"/>
  <c r="AP527" i="1"/>
  <c r="I2306" i="3"/>
  <c r="AO566" i="1" s="1"/>
  <c r="AN566" i="1"/>
  <c r="F2563" i="3"/>
  <c r="J2562" i="3"/>
  <c r="K2562" i="3" s="1"/>
  <c r="L2562" i="3"/>
  <c r="M2562" i="3" s="1"/>
  <c r="H2562" i="3"/>
  <c r="I2562" i="3" s="1"/>
  <c r="L1500" i="3"/>
  <c r="M1500" i="3" s="1"/>
  <c r="H1500" i="3"/>
  <c r="I1500" i="3" s="1"/>
  <c r="J1500" i="3"/>
  <c r="K1500" i="3" s="1"/>
  <c r="F1501" i="3"/>
  <c r="I2078" i="3"/>
  <c r="AO527" i="1" s="1"/>
  <c r="AN527" i="1"/>
  <c r="M2306" i="3"/>
  <c r="AS566" i="1" s="1"/>
  <c r="AR566" i="1"/>
  <c r="I132" i="3"/>
  <c r="AO72" i="1" s="1"/>
  <c r="AN72" i="1"/>
  <c r="K2294" i="3"/>
  <c r="AQ555" i="1" s="1"/>
  <c r="AP555" i="1"/>
  <c r="K2332" i="3"/>
  <c r="AQ591" i="1" s="1"/>
  <c r="AP591" i="1"/>
  <c r="K1467" i="3"/>
  <c r="AQ403" i="1" s="1"/>
  <c r="AP403" i="1"/>
  <c r="F2476" i="3"/>
  <c r="L2475" i="3"/>
  <c r="M2475" i="3" s="1"/>
  <c r="H2475" i="3"/>
  <c r="I2475" i="3" s="1"/>
  <c r="J2475" i="3"/>
  <c r="K2475" i="3" s="1"/>
  <c r="F1772" i="3"/>
  <c r="L1771" i="3"/>
  <c r="M1771" i="3" s="1"/>
  <c r="H1771" i="3"/>
  <c r="I1771" i="3" s="1"/>
  <c r="J1771" i="3"/>
  <c r="K1771" i="3" s="1"/>
  <c r="K205" i="3"/>
  <c r="AP122" i="1"/>
  <c r="AP123" i="1"/>
  <c r="AQ589" i="1"/>
  <c r="AQ590" i="1"/>
  <c r="K410" i="3"/>
  <c r="AP237" i="1"/>
  <c r="AP238" i="1"/>
  <c r="AP236" i="1"/>
  <c r="AP233" i="1"/>
  <c r="AP229" i="1"/>
  <c r="AP232" i="1"/>
  <c r="AP235" i="1"/>
  <c r="AP230" i="1"/>
  <c r="AP234" i="1"/>
  <c r="AP231" i="1"/>
  <c r="K549" i="3"/>
  <c r="AP244" i="1"/>
  <c r="AP249" i="1"/>
  <c r="AP248" i="1"/>
  <c r="AP245" i="1"/>
  <c r="AP246" i="1"/>
  <c r="AP247" i="1"/>
  <c r="AP243" i="1"/>
  <c r="AP250" i="1"/>
  <c r="K239" i="3"/>
  <c r="AQ139" i="1" s="1"/>
  <c r="AP139" i="1"/>
  <c r="K1528" i="3"/>
  <c r="AQ424" i="1" s="1"/>
  <c r="AP424" i="1"/>
  <c r="AS589" i="1"/>
  <c r="AS590" i="1"/>
  <c r="I100" i="3"/>
  <c r="AO42" i="1" s="1"/>
  <c r="AN42" i="1"/>
  <c r="M2078" i="3"/>
  <c r="AS527" i="1" s="1"/>
  <c r="AR527" i="1"/>
  <c r="J2257" i="3"/>
  <c r="K2257" i="3" s="1"/>
  <c r="L2257" i="3"/>
  <c r="M2257" i="3" s="1"/>
  <c r="H2257" i="3"/>
  <c r="I2257" i="3" s="1"/>
  <c r="F299" i="3"/>
  <c r="J298" i="3"/>
  <c r="L298" i="3"/>
  <c r="H298" i="3"/>
  <c r="F2180" i="3"/>
  <c r="J2179" i="3"/>
  <c r="K2179" i="3" s="1"/>
  <c r="L2179" i="3"/>
  <c r="M2179" i="3" s="1"/>
  <c r="H2179" i="3"/>
  <c r="I2179" i="3" s="1"/>
  <c r="F1250" i="3"/>
  <c r="J1249" i="3"/>
  <c r="K1249" i="3" s="1"/>
  <c r="H1249" i="3"/>
  <c r="I1249" i="3" s="1"/>
  <c r="L1249" i="3"/>
  <c r="M1249" i="3" s="1"/>
  <c r="F822" i="3"/>
  <c r="L821" i="3"/>
  <c r="M821" i="3" s="1"/>
  <c r="H821" i="3"/>
  <c r="I821" i="3" s="1"/>
  <c r="J821" i="3"/>
  <c r="K821" i="3" s="1"/>
  <c r="F2408" i="3"/>
  <c r="L2407" i="3"/>
  <c r="M2407" i="3" s="1"/>
  <c r="H2407" i="3"/>
  <c r="I2407" i="3" s="1"/>
  <c r="J2407" i="3"/>
  <c r="K2407" i="3" s="1"/>
  <c r="F2092" i="3"/>
  <c r="J2091" i="3"/>
  <c r="K2091" i="3" s="1"/>
  <c r="L2091" i="3"/>
  <c r="M2091" i="3" s="1"/>
  <c r="H2091" i="3"/>
  <c r="I2091" i="3" s="1"/>
  <c r="F2308" i="3"/>
  <c r="J2307" i="3"/>
  <c r="L2307" i="3"/>
  <c r="H2307" i="3"/>
  <c r="M132" i="3"/>
  <c r="AS72" i="1" s="1"/>
  <c r="AR72" i="1"/>
  <c r="I2294" i="3"/>
  <c r="AO555" i="1" s="1"/>
  <c r="AN555" i="1"/>
  <c r="I2332" i="3"/>
  <c r="AO591" i="1" s="1"/>
  <c r="AN591" i="1"/>
  <c r="F1469" i="3"/>
  <c r="L1468" i="3"/>
  <c r="M1468" i="3" s="1"/>
  <c r="H1468" i="3"/>
  <c r="I1468" i="3" s="1"/>
  <c r="J1468" i="3"/>
  <c r="K1468" i="3" s="1"/>
  <c r="I205" i="3"/>
  <c r="AN123" i="1"/>
  <c r="AN122" i="1"/>
  <c r="F739" i="3"/>
  <c r="J738" i="3"/>
  <c r="K738" i="3" s="1"/>
  <c r="H738" i="3"/>
  <c r="I738" i="3" s="1"/>
  <c r="L738" i="3"/>
  <c r="M738" i="3" s="1"/>
  <c r="F1086" i="3"/>
  <c r="L1085" i="3"/>
  <c r="H1085" i="3"/>
  <c r="J1085" i="3"/>
  <c r="F359" i="3"/>
  <c r="J358" i="3"/>
  <c r="K358" i="3" s="1"/>
  <c r="H358" i="3"/>
  <c r="I358" i="3" s="1"/>
  <c r="L358" i="3"/>
  <c r="M358" i="3" s="1"/>
  <c r="L2513" i="3"/>
  <c r="M2513" i="3" s="1"/>
  <c r="H2513" i="3"/>
  <c r="I2513" i="3" s="1"/>
  <c r="J2513" i="3"/>
  <c r="K2513" i="3" s="1"/>
  <c r="F693" i="3"/>
  <c r="J692" i="3"/>
  <c r="K692" i="3" s="1"/>
  <c r="L692" i="3"/>
  <c r="M692" i="3" s="1"/>
  <c r="H692" i="3"/>
  <c r="I692" i="3" s="1"/>
  <c r="F1212" i="3"/>
  <c r="J1211" i="3"/>
  <c r="K1211" i="3" s="1"/>
  <c r="H1211" i="3"/>
  <c r="I1211" i="3" s="1"/>
  <c r="L1211" i="3"/>
  <c r="M1211" i="3" s="1"/>
  <c r="F344" i="3"/>
  <c r="J343" i="3"/>
  <c r="K343" i="3" s="1"/>
  <c r="H343" i="3"/>
  <c r="I343" i="3" s="1"/>
  <c r="L343" i="3"/>
  <c r="M343" i="3" s="1"/>
  <c r="F1962" i="3"/>
  <c r="J1961" i="3"/>
  <c r="K1961" i="3" s="1"/>
  <c r="L1961" i="3"/>
  <c r="M1961" i="3" s="1"/>
  <c r="H1961" i="3"/>
  <c r="I1961" i="3" s="1"/>
  <c r="F1551" i="3"/>
  <c r="L1550" i="3"/>
  <c r="M1550" i="3" s="1"/>
  <c r="H1550" i="3"/>
  <c r="I1550" i="3" s="1"/>
  <c r="J1550" i="3"/>
  <c r="K1550" i="3" s="1"/>
  <c r="F2446" i="3"/>
  <c r="L2445" i="3"/>
  <c r="M2445" i="3" s="1"/>
  <c r="H2445" i="3"/>
  <c r="I2445" i="3" s="1"/>
  <c r="J2445" i="3"/>
  <c r="K2445" i="3" s="1"/>
  <c r="I549" i="3"/>
  <c r="AN248" i="1"/>
  <c r="AN244" i="1"/>
  <c r="AN245" i="1"/>
  <c r="AN246" i="1"/>
  <c r="AN249" i="1"/>
  <c r="AN247" i="1"/>
  <c r="AN243" i="1"/>
  <c r="AN250" i="1"/>
  <c r="I239" i="3"/>
  <c r="AO139" i="1" s="1"/>
  <c r="AN139" i="1"/>
  <c r="I1528" i="3"/>
  <c r="AO424" i="1" s="1"/>
  <c r="AN424" i="1"/>
  <c r="F989" i="3"/>
  <c r="J988" i="3"/>
  <c r="K988" i="3" s="1"/>
  <c r="L988" i="3"/>
  <c r="M988" i="3" s="1"/>
  <c r="H988" i="3"/>
  <c r="I988" i="3" s="1"/>
  <c r="L51" i="3"/>
  <c r="M51" i="3" s="1"/>
  <c r="H51" i="3"/>
  <c r="I51" i="3" s="1"/>
  <c r="J51" i="3"/>
  <c r="K51" i="3" s="1"/>
  <c r="F52" i="3"/>
  <c r="F1828" i="3"/>
  <c r="J1827" i="3"/>
  <c r="K1827" i="3" s="1"/>
  <c r="L1827" i="3"/>
  <c r="M1827" i="3" s="1"/>
  <c r="H1827" i="3"/>
  <c r="I1827" i="3" s="1"/>
  <c r="M100" i="3"/>
  <c r="AS42" i="1" s="1"/>
  <c r="AR42" i="1"/>
  <c r="M205" i="3"/>
  <c r="AR122" i="1"/>
  <c r="AR123" i="1"/>
  <c r="I410" i="3"/>
  <c r="AN233" i="1"/>
  <c r="AN232" i="1"/>
  <c r="AN237" i="1"/>
  <c r="AN236" i="1"/>
  <c r="AN229" i="1"/>
  <c r="AN234" i="1"/>
  <c r="AN238" i="1"/>
  <c r="AN231" i="1"/>
  <c r="AN230" i="1"/>
  <c r="AN235" i="1"/>
  <c r="M549" i="3"/>
  <c r="AR244" i="1"/>
  <c r="AR245" i="1"/>
  <c r="AR248" i="1"/>
  <c r="AR249" i="1"/>
  <c r="AR250" i="1"/>
  <c r="AR247" i="1"/>
  <c r="AR246" i="1"/>
  <c r="AR243" i="1"/>
  <c r="M239" i="3"/>
  <c r="AS139" i="1" s="1"/>
  <c r="AR139" i="1"/>
  <c r="M1528" i="3"/>
  <c r="AS424" i="1" s="1"/>
  <c r="AR424" i="1"/>
  <c r="K100" i="3"/>
  <c r="AQ42" i="1" s="1"/>
  <c r="AP42" i="1"/>
  <c r="F501" i="3"/>
  <c r="L500" i="3"/>
  <c r="M500" i="3" s="1"/>
  <c r="J500" i="3"/>
  <c r="K500" i="3" s="1"/>
  <c r="H500" i="3"/>
  <c r="I500" i="3" s="1"/>
  <c r="AO589" i="1"/>
  <c r="AO590" i="1"/>
  <c r="F1889" i="3"/>
  <c r="L1888" i="3"/>
  <c r="M1888" i="3" s="1"/>
  <c r="H1888" i="3"/>
  <c r="I1888" i="3" s="1"/>
  <c r="J1888" i="3"/>
  <c r="K1888" i="3" s="1"/>
  <c r="F1909" i="3"/>
  <c r="L1908" i="3"/>
  <c r="M1908" i="3" s="1"/>
  <c r="H1908" i="3"/>
  <c r="I1908" i="3" s="1"/>
  <c r="J1908" i="3"/>
  <c r="K1908" i="3" s="1"/>
  <c r="F802" i="3"/>
  <c r="L801" i="3"/>
  <c r="M801" i="3" s="1"/>
  <c r="H801" i="3"/>
  <c r="I801" i="3" s="1"/>
  <c r="J801" i="3"/>
  <c r="K801" i="3" s="1"/>
  <c r="K2306" i="3"/>
  <c r="AQ566" i="1" s="1"/>
  <c r="AP566" i="1"/>
  <c r="F2606" i="3"/>
  <c r="L2605" i="3"/>
  <c r="M2605" i="3" s="1"/>
  <c r="H2605" i="3"/>
  <c r="I2605" i="3" s="1"/>
  <c r="J2605" i="3"/>
  <c r="K2605" i="3" s="1"/>
  <c r="F2003" i="3"/>
  <c r="L2002" i="3"/>
  <c r="M2002" i="3" s="1"/>
  <c r="H2002" i="3"/>
  <c r="I2002" i="3" s="1"/>
  <c r="J2002" i="3"/>
  <c r="K2002" i="3" s="1"/>
  <c r="F134" i="3"/>
  <c r="L133" i="3"/>
  <c r="H133" i="3"/>
  <c r="J133" i="3"/>
  <c r="J2295" i="3"/>
  <c r="K2295" i="3" s="1"/>
  <c r="L2295" i="3"/>
  <c r="M2295" i="3" s="1"/>
  <c r="H2295" i="3"/>
  <c r="I2295" i="3" s="1"/>
  <c r="F2334" i="3"/>
  <c r="J2333" i="3"/>
  <c r="K2333" i="3" s="1"/>
  <c r="L2333" i="3"/>
  <c r="M2333" i="3" s="1"/>
  <c r="H2333" i="3"/>
  <c r="I2333" i="3" s="1"/>
  <c r="M1467" i="3"/>
  <c r="AS403" i="1" s="1"/>
  <c r="AR403" i="1"/>
  <c r="L2433" i="3"/>
  <c r="M2433" i="3" s="1"/>
  <c r="H2433" i="3"/>
  <c r="I2433" i="3" s="1"/>
  <c r="J2433" i="3"/>
  <c r="K2433" i="3" s="1"/>
  <c r="F207" i="3"/>
  <c r="J206" i="3"/>
  <c r="K206" i="3" s="1"/>
  <c r="L206" i="3"/>
  <c r="M206" i="3" s="1"/>
  <c r="H206" i="3"/>
  <c r="I206" i="3" s="1"/>
  <c r="F434" i="3"/>
  <c r="L433" i="3"/>
  <c r="M433" i="3" s="1"/>
  <c r="H433" i="3"/>
  <c r="I433" i="3" s="1"/>
  <c r="J433" i="3"/>
  <c r="K433" i="3" s="1"/>
  <c r="F2244" i="3"/>
  <c r="J2243" i="3"/>
  <c r="K2243" i="3" s="1"/>
  <c r="L2243" i="3"/>
  <c r="M2243" i="3" s="1"/>
  <c r="H2243" i="3"/>
  <c r="I2243" i="3" s="1"/>
  <c r="M410" i="3"/>
  <c r="AR229" i="1"/>
  <c r="AR233" i="1"/>
  <c r="AR236" i="1"/>
  <c r="AR232" i="1"/>
  <c r="AR237" i="1"/>
  <c r="AR230" i="1"/>
  <c r="AR238" i="1"/>
  <c r="AR235" i="1"/>
  <c r="AR234" i="1"/>
  <c r="AR231" i="1"/>
  <c r="F931" i="3"/>
  <c r="J930" i="3"/>
  <c r="K930" i="3" s="1"/>
  <c r="H930" i="3"/>
  <c r="I930" i="3" s="1"/>
  <c r="L930" i="3"/>
  <c r="M930" i="3" s="1"/>
  <c r="F551" i="3"/>
  <c r="J550" i="3"/>
  <c r="K550" i="3" s="1"/>
  <c r="H550" i="3"/>
  <c r="I550" i="3" s="1"/>
  <c r="L550" i="3"/>
  <c r="M550" i="3" s="1"/>
  <c r="F613" i="3"/>
  <c r="J612" i="3"/>
  <c r="K612" i="3" s="1"/>
  <c r="L612" i="3"/>
  <c r="M612" i="3" s="1"/>
  <c r="H612" i="3"/>
  <c r="I612" i="3" s="1"/>
  <c r="F2544" i="3"/>
  <c r="L2543" i="3"/>
  <c r="H2543" i="3"/>
  <c r="J2543" i="3"/>
  <c r="J240" i="3"/>
  <c r="L240" i="3"/>
  <c r="H240" i="3"/>
  <c r="F1530" i="3"/>
  <c r="J1529" i="3"/>
  <c r="K1529" i="3" s="1"/>
  <c r="L1529" i="3"/>
  <c r="M1529" i="3" s="1"/>
  <c r="H1529" i="3"/>
  <c r="I1529" i="3" s="1"/>
  <c r="F1286" i="3"/>
  <c r="L1285" i="3"/>
  <c r="M1285" i="3" s="1"/>
  <c r="H1285" i="3"/>
  <c r="I1285" i="3" s="1"/>
  <c r="J1285" i="3"/>
  <c r="K1285" i="3" s="1"/>
  <c r="F102" i="3"/>
  <c r="L101" i="3"/>
  <c r="M101" i="3" s="1"/>
  <c r="H101" i="3"/>
  <c r="I101" i="3" s="1"/>
  <c r="J101" i="3"/>
  <c r="K101" i="3" s="1"/>
  <c r="F2202" i="3"/>
  <c r="J2201" i="3"/>
  <c r="K2201" i="3" s="1"/>
  <c r="L2201" i="3"/>
  <c r="M2201" i="3" s="1"/>
  <c r="H2201" i="3"/>
  <c r="I2201" i="3" s="1"/>
  <c r="F961" i="3"/>
  <c r="J960" i="3"/>
  <c r="K960" i="3" s="1"/>
  <c r="L960" i="3"/>
  <c r="M960" i="3" s="1"/>
  <c r="H960" i="3"/>
  <c r="I960" i="3" s="1"/>
  <c r="J77" i="2"/>
  <c r="I77" i="2"/>
  <c r="H101" i="2"/>
  <c r="J100" i="2"/>
  <c r="I100" i="2"/>
  <c r="H124" i="2"/>
  <c r="J123" i="2"/>
  <c r="I123" i="2"/>
  <c r="F1531" i="3" l="1"/>
  <c r="L1530" i="3"/>
  <c r="M1530" i="3" s="1"/>
  <c r="H1530" i="3"/>
  <c r="I1530" i="3" s="1"/>
  <c r="J1530" i="3"/>
  <c r="K1530" i="3" s="1"/>
  <c r="K240" i="3"/>
  <c r="AQ140" i="1" s="1"/>
  <c r="AP140" i="1"/>
  <c r="F2545" i="3"/>
  <c r="J2544" i="3"/>
  <c r="H2544" i="3"/>
  <c r="L2544" i="3"/>
  <c r="F614" i="3"/>
  <c r="L613" i="3"/>
  <c r="M613" i="3" s="1"/>
  <c r="H613" i="3"/>
  <c r="I613" i="3" s="1"/>
  <c r="J613" i="3"/>
  <c r="K613" i="3" s="1"/>
  <c r="L551" i="3"/>
  <c r="H551" i="3"/>
  <c r="J551" i="3"/>
  <c r="F932" i="3"/>
  <c r="L931" i="3"/>
  <c r="M931" i="3" s="1"/>
  <c r="H931" i="3"/>
  <c r="I931" i="3" s="1"/>
  <c r="J931" i="3"/>
  <c r="K931" i="3" s="1"/>
  <c r="F2335" i="3"/>
  <c r="L2334" i="3"/>
  <c r="M2334" i="3" s="1"/>
  <c r="H2334" i="3"/>
  <c r="I2334" i="3" s="1"/>
  <c r="J2334" i="3"/>
  <c r="K2334" i="3" s="1"/>
  <c r="K133" i="3"/>
  <c r="AQ73" i="1" s="1"/>
  <c r="AP73" i="1"/>
  <c r="AO232" i="1"/>
  <c r="AO236" i="1"/>
  <c r="AO229" i="1"/>
  <c r="AO233" i="1"/>
  <c r="AO230" i="1"/>
  <c r="AO237" i="1"/>
  <c r="AO231" i="1"/>
  <c r="AO234" i="1"/>
  <c r="AO238" i="1"/>
  <c r="AO235" i="1"/>
  <c r="F53" i="3"/>
  <c r="J52" i="3"/>
  <c r="K52" i="3" s="1"/>
  <c r="L52" i="3"/>
  <c r="M52" i="3" s="1"/>
  <c r="H52" i="3"/>
  <c r="I52" i="3" s="1"/>
  <c r="F2447" i="3"/>
  <c r="J2446" i="3"/>
  <c r="K2446" i="3" s="1"/>
  <c r="L2446" i="3"/>
  <c r="M2446" i="3" s="1"/>
  <c r="H2446" i="3"/>
  <c r="I2446" i="3" s="1"/>
  <c r="F1552" i="3"/>
  <c r="J1551" i="3"/>
  <c r="K1551" i="3" s="1"/>
  <c r="L1551" i="3"/>
  <c r="M1551" i="3" s="1"/>
  <c r="H1551" i="3"/>
  <c r="I1551" i="3" s="1"/>
  <c r="F1963" i="3"/>
  <c r="L1962" i="3"/>
  <c r="M1962" i="3" s="1"/>
  <c r="H1962" i="3"/>
  <c r="I1962" i="3" s="1"/>
  <c r="J1962" i="3"/>
  <c r="K1962" i="3" s="1"/>
  <c r="F345" i="3"/>
  <c r="J344" i="3"/>
  <c r="K344" i="3" s="1"/>
  <c r="H344" i="3"/>
  <c r="I344" i="3" s="1"/>
  <c r="L344" i="3"/>
  <c r="M344" i="3" s="1"/>
  <c r="F1213" i="3"/>
  <c r="L1212" i="3"/>
  <c r="M1212" i="3" s="1"/>
  <c r="H1212" i="3"/>
  <c r="I1212" i="3" s="1"/>
  <c r="J1212" i="3"/>
  <c r="K1212" i="3" s="1"/>
  <c r="F694" i="3"/>
  <c r="L693" i="3"/>
  <c r="M693" i="3" s="1"/>
  <c r="H693" i="3"/>
  <c r="I693" i="3" s="1"/>
  <c r="J693" i="3"/>
  <c r="K693" i="3" s="1"/>
  <c r="K1085" i="3"/>
  <c r="AQ318" i="1" s="1"/>
  <c r="AP318" i="1"/>
  <c r="M2307" i="3"/>
  <c r="AS567" i="1" s="1"/>
  <c r="AR567" i="1"/>
  <c r="M298" i="3"/>
  <c r="AS195" i="1" s="1"/>
  <c r="AR195" i="1"/>
  <c r="F962" i="3"/>
  <c r="L961" i="3"/>
  <c r="M961" i="3" s="1"/>
  <c r="H961" i="3"/>
  <c r="I961" i="3" s="1"/>
  <c r="J961" i="3"/>
  <c r="K961" i="3" s="1"/>
  <c r="K2543" i="3"/>
  <c r="AQ652" i="1" s="1"/>
  <c r="AP652" i="1"/>
  <c r="AS245" i="1"/>
  <c r="AS250" i="1"/>
  <c r="AS248" i="1"/>
  <c r="AS249" i="1"/>
  <c r="AS244" i="1"/>
  <c r="AS246" i="1"/>
  <c r="AS243" i="1"/>
  <c r="AS247" i="1"/>
  <c r="AO248" i="1"/>
  <c r="AO244" i="1"/>
  <c r="AO245" i="1"/>
  <c r="AO249" i="1"/>
  <c r="AO250" i="1"/>
  <c r="AO247" i="1"/>
  <c r="AO243" i="1"/>
  <c r="AO246" i="1"/>
  <c r="I1085" i="3"/>
  <c r="AO318" i="1" s="1"/>
  <c r="AN318" i="1"/>
  <c r="K2307" i="3"/>
  <c r="AQ567" i="1" s="1"/>
  <c r="AP567" i="1"/>
  <c r="K298" i="3"/>
  <c r="AQ195" i="1" s="1"/>
  <c r="AP195" i="1"/>
  <c r="AQ236" i="1"/>
  <c r="AQ229" i="1"/>
  <c r="AQ237" i="1"/>
  <c r="AQ238" i="1"/>
  <c r="AQ232" i="1"/>
  <c r="AQ233" i="1"/>
  <c r="AQ230" i="1"/>
  <c r="AQ231" i="1"/>
  <c r="AQ234" i="1"/>
  <c r="AQ235" i="1"/>
  <c r="I133" i="3"/>
  <c r="AO73" i="1" s="1"/>
  <c r="AN73" i="1"/>
  <c r="I240" i="3"/>
  <c r="AO140" i="1" s="1"/>
  <c r="AN140" i="1"/>
  <c r="I2543" i="3"/>
  <c r="AO652" i="1" s="1"/>
  <c r="AN652" i="1"/>
  <c r="M133" i="3"/>
  <c r="AS73" i="1" s="1"/>
  <c r="AR73" i="1"/>
  <c r="F803" i="3"/>
  <c r="J802" i="3"/>
  <c r="K802" i="3" s="1"/>
  <c r="H802" i="3"/>
  <c r="I802" i="3" s="1"/>
  <c r="L802" i="3"/>
  <c r="M802" i="3" s="1"/>
  <c r="F1910" i="3"/>
  <c r="J1909" i="3"/>
  <c r="K1909" i="3" s="1"/>
  <c r="L1909" i="3"/>
  <c r="M1909" i="3" s="1"/>
  <c r="H1909" i="3"/>
  <c r="I1909" i="3" s="1"/>
  <c r="M1085" i="3"/>
  <c r="AS318" i="1" s="1"/>
  <c r="AR318" i="1"/>
  <c r="AO122" i="1"/>
  <c r="AO123" i="1"/>
  <c r="F1470" i="3"/>
  <c r="J1469" i="3"/>
  <c r="K1469" i="3" s="1"/>
  <c r="L1469" i="3"/>
  <c r="M1469" i="3" s="1"/>
  <c r="H1469" i="3"/>
  <c r="I1469" i="3" s="1"/>
  <c r="F2309" i="3"/>
  <c r="L2308" i="3"/>
  <c r="H2308" i="3"/>
  <c r="J2308" i="3"/>
  <c r="F2093" i="3"/>
  <c r="L2092" i="3"/>
  <c r="M2092" i="3" s="1"/>
  <c r="H2092" i="3"/>
  <c r="I2092" i="3" s="1"/>
  <c r="J2092" i="3"/>
  <c r="K2092" i="3" s="1"/>
  <c r="F2409" i="3"/>
  <c r="J2408" i="3"/>
  <c r="K2408" i="3" s="1"/>
  <c r="H2408" i="3"/>
  <c r="I2408" i="3" s="1"/>
  <c r="L2408" i="3"/>
  <c r="M2408" i="3" s="1"/>
  <c r="F823" i="3"/>
  <c r="J822" i="3"/>
  <c r="K822" i="3" s="1"/>
  <c r="H822" i="3"/>
  <c r="I822" i="3" s="1"/>
  <c r="L822" i="3"/>
  <c r="M822" i="3" s="1"/>
  <c r="F1251" i="3"/>
  <c r="L1250" i="3"/>
  <c r="M1250" i="3" s="1"/>
  <c r="H1250" i="3"/>
  <c r="I1250" i="3" s="1"/>
  <c r="J1250" i="3"/>
  <c r="K1250" i="3" s="1"/>
  <c r="F2181" i="3"/>
  <c r="L2180" i="3"/>
  <c r="M2180" i="3" s="1"/>
  <c r="H2180" i="3"/>
  <c r="I2180" i="3" s="1"/>
  <c r="J2180" i="3"/>
  <c r="K2180" i="3" s="1"/>
  <c r="F300" i="3"/>
  <c r="L299" i="3"/>
  <c r="H299" i="3"/>
  <c r="J299" i="3"/>
  <c r="AQ245" i="1"/>
  <c r="AQ249" i="1"/>
  <c r="AQ248" i="1"/>
  <c r="AQ244" i="1"/>
  <c r="AQ250" i="1"/>
  <c r="AQ243" i="1"/>
  <c r="AQ246" i="1"/>
  <c r="AQ247" i="1"/>
  <c r="AQ122" i="1"/>
  <c r="AQ123" i="1"/>
  <c r="F1773" i="3"/>
  <c r="J1772" i="3"/>
  <c r="K1772" i="3" s="1"/>
  <c r="H1772" i="3"/>
  <c r="I1772" i="3" s="1"/>
  <c r="L1772" i="3"/>
  <c r="M1772" i="3" s="1"/>
  <c r="F2477" i="3"/>
  <c r="J2476" i="3"/>
  <c r="K2476" i="3" s="1"/>
  <c r="L2476" i="3"/>
  <c r="M2476" i="3" s="1"/>
  <c r="H2476" i="3"/>
  <c r="I2476" i="3" s="1"/>
  <c r="F2564" i="3"/>
  <c r="L2563" i="3"/>
  <c r="M2563" i="3" s="1"/>
  <c r="H2563" i="3"/>
  <c r="I2563" i="3" s="1"/>
  <c r="J2563" i="3"/>
  <c r="K2563" i="3" s="1"/>
  <c r="F502" i="3"/>
  <c r="L501" i="3"/>
  <c r="M501" i="3" s="1"/>
  <c r="H501" i="3"/>
  <c r="I501" i="3" s="1"/>
  <c r="J501" i="3"/>
  <c r="K501" i="3" s="1"/>
  <c r="L2202" i="3"/>
  <c r="M2202" i="3" s="1"/>
  <c r="H2202" i="3"/>
  <c r="I2202" i="3" s="1"/>
  <c r="J2202" i="3"/>
  <c r="K2202" i="3" s="1"/>
  <c r="F103" i="3"/>
  <c r="J102" i="3"/>
  <c r="L102" i="3"/>
  <c r="H102" i="3"/>
  <c r="F1287" i="3"/>
  <c r="J1286" i="3"/>
  <c r="K1286" i="3" s="1"/>
  <c r="L1286" i="3"/>
  <c r="M1286" i="3" s="1"/>
  <c r="H1286" i="3"/>
  <c r="I1286" i="3" s="1"/>
  <c r="M240" i="3"/>
  <c r="AS140" i="1" s="1"/>
  <c r="AR140" i="1"/>
  <c r="M2543" i="3"/>
  <c r="AS652" i="1" s="1"/>
  <c r="AR652" i="1"/>
  <c r="AS233" i="1"/>
  <c r="AS236" i="1"/>
  <c r="AS234" i="1"/>
  <c r="AS232" i="1"/>
  <c r="AS237" i="1"/>
  <c r="AS229" i="1"/>
  <c r="AS230" i="1"/>
  <c r="AS238" i="1"/>
  <c r="AS235" i="1"/>
  <c r="AS231" i="1"/>
  <c r="F2245" i="3"/>
  <c r="L2244" i="3"/>
  <c r="M2244" i="3" s="1"/>
  <c r="H2244" i="3"/>
  <c r="I2244" i="3" s="1"/>
  <c r="J2244" i="3"/>
  <c r="K2244" i="3" s="1"/>
  <c r="F435" i="3"/>
  <c r="J434" i="3"/>
  <c r="K434" i="3" s="1"/>
  <c r="L434" i="3"/>
  <c r="M434" i="3" s="1"/>
  <c r="H434" i="3"/>
  <c r="I434" i="3" s="1"/>
  <c r="F208" i="3"/>
  <c r="L207" i="3"/>
  <c r="H207" i="3"/>
  <c r="J207" i="3"/>
  <c r="F135" i="3"/>
  <c r="J134" i="3"/>
  <c r="L134" i="3"/>
  <c r="H134" i="3"/>
  <c r="F2004" i="3"/>
  <c r="J2003" i="3"/>
  <c r="K2003" i="3" s="1"/>
  <c r="L2003" i="3"/>
  <c r="M2003" i="3" s="1"/>
  <c r="H2003" i="3"/>
  <c r="I2003" i="3" s="1"/>
  <c r="F2607" i="3"/>
  <c r="J2606" i="3"/>
  <c r="K2606" i="3" s="1"/>
  <c r="L2606" i="3"/>
  <c r="M2606" i="3" s="1"/>
  <c r="H2606" i="3"/>
  <c r="I2606" i="3" s="1"/>
  <c r="F1890" i="3"/>
  <c r="J1889" i="3"/>
  <c r="L1889" i="3"/>
  <c r="H1889" i="3"/>
  <c r="AS123" i="1"/>
  <c r="AS122" i="1"/>
  <c r="F1829" i="3"/>
  <c r="L1828" i="3"/>
  <c r="M1828" i="3" s="1"/>
  <c r="H1828" i="3"/>
  <c r="I1828" i="3" s="1"/>
  <c r="J1828" i="3"/>
  <c r="K1828" i="3" s="1"/>
  <c r="F990" i="3"/>
  <c r="L989" i="3"/>
  <c r="M989" i="3" s="1"/>
  <c r="H989" i="3"/>
  <c r="I989" i="3" s="1"/>
  <c r="J989" i="3"/>
  <c r="K989" i="3" s="1"/>
  <c r="F360" i="3"/>
  <c r="J359" i="3"/>
  <c r="K359" i="3" s="1"/>
  <c r="H359" i="3"/>
  <c r="I359" i="3" s="1"/>
  <c r="L359" i="3"/>
  <c r="M359" i="3" s="1"/>
  <c r="F1087" i="3"/>
  <c r="J1086" i="3"/>
  <c r="K1086" i="3" s="1"/>
  <c r="L1086" i="3"/>
  <c r="M1086" i="3" s="1"/>
  <c r="H1086" i="3"/>
  <c r="I1086" i="3" s="1"/>
  <c r="F740" i="3"/>
  <c r="L739" i="3"/>
  <c r="M739" i="3" s="1"/>
  <c r="H739" i="3"/>
  <c r="I739" i="3" s="1"/>
  <c r="J739" i="3"/>
  <c r="K739" i="3" s="1"/>
  <c r="I2307" i="3"/>
  <c r="AO567" i="1" s="1"/>
  <c r="AN567" i="1"/>
  <c r="I298" i="3"/>
  <c r="AO195" i="1" s="1"/>
  <c r="AN195" i="1"/>
  <c r="F1502" i="3"/>
  <c r="J1501" i="3"/>
  <c r="K1501" i="3" s="1"/>
  <c r="L1501" i="3"/>
  <c r="M1501" i="3" s="1"/>
  <c r="H1501" i="3"/>
  <c r="I1501" i="3" s="1"/>
  <c r="F1031" i="3"/>
  <c r="J1030" i="3"/>
  <c r="K1030" i="3" s="1"/>
  <c r="L1030" i="3"/>
  <c r="M1030" i="3" s="1"/>
  <c r="H1030" i="3"/>
  <c r="I1030" i="3" s="1"/>
  <c r="F1803" i="3"/>
  <c r="L1802" i="3"/>
  <c r="M1802" i="3" s="1"/>
  <c r="H1802" i="3"/>
  <c r="I1802" i="3" s="1"/>
  <c r="J1802" i="3"/>
  <c r="K1802" i="3" s="1"/>
  <c r="H102" i="2"/>
  <c r="J101" i="2"/>
  <c r="I101" i="2"/>
  <c r="H125" i="2"/>
  <c r="J124" i="2"/>
  <c r="I124" i="2"/>
  <c r="J740" i="3" l="1"/>
  <c r="K740" i="3" s="1"/>
  <c r="L740" i="3"/>
  <c r="M740" i="3" s="1"/>
  <c r="H740" i="3"/>
  <c r="I740" i="3" s="1"/>
  <c r="F741" i="3"/>
  <c r="F1088" i="3"/>
  <c r="L1087" i="3"/>
  <c r="H1087" i="3"/>
  <c r="J1087" i="3"/>
  <c r="F361" i="3"/>
  <c r="J360" i="3"/>
  <c r="K360" i="3" s="1"/>
  <c r="H360" i="3"/>
  <c r="I360" i="3" s="1"/>
  <c r="L360" i="3"/>
  <c r="M360" i="3" s="1"/>
  <c r="F991" i="3"/>
  <c r="J990" i="3"/>
  <c r="K990" i="3" s="1"/>
  <c r="L990" i="3"/>
  <c r="M990" i="3" s="1"/>
  <c r="H990" i="3"/>
  <c r="I990" i="3" s="1"/>
  <c r="F1830" i="3"/>
  <c r="J1829" i="3"/>
  <c r="K1829" i="3" s="1"/>
  <c r="L1829" i="3"/>
  <c r="M1829" i="3" s="1"/>
  <c r="H1829" i="3"/>
  <c r="I1829" i="3" s="1"/>
  <c r="M1889" i="3"/>
  <c r="AR494" i="1"/>
  <c r="AR495" i="1"/>
  <c r="F2608" i="3"/>
  <c r="L2607" i="3"/>
  <c r="M2607" i="3" s="1"/>
  <c r="H2607" i="3"/>
  <c r="I2607" i="3" s="1"/>
  <c r="J2607" i="3"/>
  <c r="K2607" i="3" s="1"/>
  <c r="F2005" i="3"/>
  <c r="L2004" i="3"/>
  <c r="M2004" i="3" s="1"/>
  <c r="H2004" i="3"/>
  <c r="I2004" i="3" s="1"/>
  <c r="J2004" i="3"/>
  <c r="K2004" i="3" s="1"/>
  <c r="L135" i="3"/>
  <c r="M135" i="3" s="1"/>
  <c r="H135" i="3"/>
  <c r="I135" i="3" s="1"/>
  <c r="J135" i="3"/>
  <c r="K135" i="3" s="1"/>
  <c r="I207" i="3"/>
  <c r="AO124" i="1" s="1"/>
  <c r="AN124" i="1"/>
  <c r="I102" i="3"/>
  <c r="AN44" i="1"/>
  <c r="AN45" i="1"/>
  <c r="AN46" i="1"/>
  <c r="AN43" i="1"/>
  <c r="F301" i="3"/>
  <c r="J300" i="3"/>
  <c r="K300" i="3" s="1"/>
  <c r="L300" i="3"/>
  <c r="M300" i="3" s="1"/>
  <c r="H300" i="3"/>
  <c r="I300" i="3" s="1"/>
  <c r="K2308" i="3"/>
  <c r="AQ568" i="1" s="1"/>
  <c r="AP568" i="1"/>
  <c r="K551" i="3"/>
  <c r="AQ251" i="1" s="1"/>
  <c r="AP251" i="1"/>
  <c r="I2544" i="3"/>
  <c r="AO653" i="1" s="1"/>
  <c r="AN653" i="1"/>
  <c r="K1889" i="3"/>
  <c r="AP495" i="1"/>
  <c r="AP494" i="1"/>
  <c r="I134" i="3"/>
  <c r="AO74" i="1" s="1"/>
  <c r="AN74" i="1"/>
  <c r="M207" i="3"/>
  <c r="AS124" i="1" s="1"/>
  <c r="AR124" i="1"/>
  <c r="M102" i="3"/>
  <c r="AR44" i="1"/>
  <c r="AR45" i="1"/>
  <c r="AR46" i="1"/>
  <c r="AR43" i="1"/>
  <c r="K299" i="3"/>
  <c r="AP196" i="1"/>
  <c r="AP197" i="1"/>
  <c r="I2308" i="3"/>
  <c r="AO568" i="1" s="1"/>
  <c r="AN568" i="1"/>
  <c r="F695" i="3"/>
  <c r="J694" i="3"/>
  <c r="K694" i="3" s="1"/>
  <c r="H694" i="3"/>
  <c r="I694" i="3" s="1"/>
  <c r="L694" i="3"/>
  <c r="M694" i="3" s="1"/>
  <c r="F1214" i="3"/>
  <c r="J1213" i="3"/>
  <c r="K1213" i="3" s="1"/>
  <c r="H1213" i="3"/>
  <c r="I1213" i="3" s="1"/>
  <c r="L1213" i="3"/>
  <c r="M1213" i="3" s="1"/>
  <c r="H345" i="3"/>
  <c r="I345" i="3" s="1"/>
  <c r="L345" i="3"/>
  <c r="M345" i="3" s="1"/>
  <c r="J345" i="3"/>
  <c r="K345" i="3" s="1"/>
  <c r="F1964" i="3"/>
  <c r="J1963" i="3"/>
  <c r="K1963" i="3" s="1"/>
  <c r="L1963" i="3"/>
  <c r="M1963" i="3" s="1"/>
  <c r="H1963" i="3"/>
  <c r="I1963" i="3" s="1"/>
  <c r="L1552" i="3"/>
  <c r="M1552" i="3" s="1"/>
  <c r="H1552" i="3"/>
  <c r="I1552" i="3" s="1"/>
  <c r="J1552" i="3"/>
  <c r="K1552" i="3" s="1"/>
  <c r="F2448" i="3"/>
  <c r="L2447" i="3"/>
  <c r="M2447" i="3" s="1"/>
  <c r="H2447" i="3"/>
  <c r="I2447" i="3" s="1"/>
  <c r="J2447" i="3"/>
  <c r="K2447" i="3" s="1"/>
  <c r="F54" i="3"/>
  <c r="L53" i="3"/>
  <c r="H53" i="3"/>
  <c r="J53" i="3"/>
  <c r="I551" i="3"/>
  <c r="AO251" i="1" s="1"/>
  <c r="AN251" i="1"/>
  <c r="K2544" i="3"/>
  <c r="AQ653" i="1" s="1"/>
  <c r="AP653" i="1"/>
  <c r="F1503" i="3"/>
  <c r="L1502" i="3"/>
  <c r="M1502" i="3" s="1"/>
  <c r="H1502" i="3"/>
  <c r="I1502" i="3" s="1"/>
  <c r="J1502" i="3"/>
  <c r="K1502" i="3" s="1"/>
  <c r="J208" i="3"/>
  <c r="K208" i="3" s="1"/>
  <c r="L208" i="3"/>
  <c r="M208" i="3" s="1"/>
  <c r="H208" i="3"/>
  <c r="I208" i="3" s="1"/>
  <c r="F436" i="3"/>
  <c r="L435" i="3"/>
  <c r="M435" i="3" s="1"/>
  <c r="H435" i="3"/>
  <c r="I435" i="3" s="1"/>
  <c r="J435" i="3"/>
  <c r="K435" i="3" s="1"/>
  <c r="J2245" i="3"/>
  <c r="K2245" i="3" s="1"/>
  <c r="L2245" i="3"/>
  <c r="M2245" i="3" s="1"/>
  <c r="H2245" i="3"/>
  <c r="I2245" i="3" s="1"/>
  <c r="K102" i="3"/>
  <c r="AP45" i="1"/>
  <c r="AP44" i="1"/>
  <c r="AP46" i="1"/>
  <c r="AP43" i="1"/>
  <c r="F503" i="3"/>
  <c r="H502" i="3"/>
  <c r="I502" i="3" s="1"/>
  <c r="L502" i="3"/>
  <c r="M502" i="3" s="1"/>
  <c r="J502" i="3"/>
  <c r="K502" i="3" s="1"/>
  <c r="J2564" i="3"/>
  <c r="K2564" i="3" s="1"/>
  <c r="L2564" i="3"/>
  <c r="M2564" i="3" s="1"/>
  <c r="H2564" i="3"/>
  <c r="I2564" i="3" s="1"/>
  <c r="F2478" i="3"/>
  <c r="L2477" i="3"/>
  <c r="M2477" i="3" s="1"/>
  <c r="H2477" i="3"/>
  <c r="I2477" i="3" s="1"/>
  <c r="J2477" i="3"/>
  <c r="K2477" i="3" s="1"/>
  <c r="F1774" i="3"/>
  <c r="L1773" i="3"/>
  <c r="M1773" i="3" s="1"/>
  <c r="H1773" i="3"/>
  <c r="I1773" i="3" s="1"/>
  <c r="J1773" i="3"/>
  <c r="K1773" i="3" s="1"/>
  <c r="I299" i="3"/>
  <c r="AN197" i="1"/>
  <c r="AN196" i="1"/>
  <c r="M2308" i="3"/>
  <c r="AS568" i="1" s="1"/>
  <c r="AR568" i="1"/>
  <c r="F963" i="3"/>
  <c r="J962" i="3"/>
  <c r="K962" i="3" s="1"/>
  <c r="H962" i="3"/>
  <c r="I962" i="3" s="1"/>
  <c r="L962" i="3"/>
  <c r="M962" i="3" s="1"/>
  <c r="M551" i="3"/>
  <c r="AS251" i="1" s="1"/>
  <c r="AR251" i="1"/>
  <c r="F615" i="3"/>
  <c r="J614" i="3"/>
  <c r="K614" i="3" s="1"/>
  <c r="H614" i="3"/>
  <c r="I614" i="3" s="1"/>
  <c r="L614" i="3"/>
  <c r="M614" i="3" s="1"/>
  <c r="F2546" i="3"/>
  <c r="L2545" i="3"/>
  <c r="M2545" i="3" s="1"/>
  <c r="H2545" i="3"/>
  <c r="I2545" i="3" s="1"/>
  <c r="J2545" i="3"/>
  <c r="K2545" i="3" s="1"/>
  <c r="F1804" i="3"/>
  <c r="J1803" i="3"/>
  <c r="K1803" i="3" s="1"/>
  <c r="L1803" i="3"/>
  <c r="M1803" i="3" s="1"/>
  <c r="H1803" i="3"/>
  <c r="I1803" i="3" s="1"/>
  <c r="F1032" i="3"/>
  <c r="L1031" i="3"/>
  <c r="M1031" i="3" s="1"/>
  <c r="H1031" i="3"/>
  <c r="I1031" i="3" s="1"/>
  <c r="J1031" i="3"/>
  <c r="K1031" i="3" s="1"/>
  <c r="F1891" i="3"/>
  <c r="L1890" i="3"/>
  <c r="M1890" i="3" s="1"/>
  <c r="H1890" i="3"/>
  <c r="I1890" i="3" s="1"/>
  <c r="J1890" i="3"/>
  <c r="K1890" i="3" s="1"/>
  <c r="M134" i="3"/>
  <c r="AS74" i="1" s="1"/>
  <c r="AR74" i="1"/>
  <c r="I1889" i="3"/>
  <c r="AN495" i="1"/>
  <c r="AN494" i="1"/>
  <c r="K134" i="3"/>
  <c r="AQ74" i="1" s="1"/>
  <c r="AP74" i="1"/>
  <c r="K207" i="3"/>
  <c r="AQ124" i="1" s="1"/>
  <c r="AP124" i="1"/>
  <c r="F1288" i="3"/>
  <c r="L1287" i="3"/>
  <c r="M1287" i="3" s="1"/>
  <c r="H1287" i="3"/>
  <c r="I1287" i="3" s="1"/>
  <c r="J1287" i="3"/>
  <c r="K1287" i="3" s="1"/>
  <c r="F104" i="3"/>
  <c r="L103" i="3"/>
  <c r="H103" i="3"/>
  <c r="J103" i="3"/>
  <c r="M299" i="3"/>
  <c r="AR196" i="1"/>
  <c r="AR197" i="1"/>
  <c r="J2181" i="3"/>
  <c r="K2181" i="3" s="1"/>
  <c r="L2181" i="3"/>
  <c r="M2181" i="3" s="1"/>
  <c r="H2181" i="3"/>
  <c r="I2181" i="3" s="1"/>
  <c r="F1252" i="3"/>
  <c r="J1251" i="3"/>
  <c r="K1251" i="3" s="1"/>
  <c r="H1251" i="3"/>
  <c r="I1251" i="3" s="1"/>
  <c r="L1251" i="3"/>
  <c r="M1251" i="3" s="1"/>
  <c r="F824" i="3"/>
  <c r="L823" i="3"/>
  <c r="M823" i="3" s="1"/>
  <c r="H823" i="3"/>
  <c r="I823" i="3" s="1"/>
  <c r="J823" i="3"/>
  <c r="K823" i="3" s="1"/>
  <c r="F2410" i="3"/>
  <c r="L2409" i="3"/>
  <c r="M2409" i="3" s="1"/>
  <c r="H2409" i="3"/>
  <c r="I2409" i="3" s="1"/>
  <c r="J2409" i="3"/>
  <c r="K2409" i="3" s="1"/>
  <c r="F2094" i="3"/>
  <c r="J2093" i="3"/>
  <c r="K2093" i="3" s="1"/>
  <c r="L2093" i="3"/>
  <c r="M2093" i="3" s="1"/>
  <c r="H2093" i="3"/>
  <c r="I2093" i="3" s="1"/>
  <c r="F2310" i="3"/>
  <c r="J2309" i="3"/>
  <c r="L2309" i="3"/>
  <c r="H2309" i="3"/>
  <c r="F1471" i="3"/>
  <c r="L1470" i="3"/>
  <c r="M1470" i="3" s="1"/>
  <c r="H1470" i="3"/>
  <c r="I1470" i="3" s="1"/>
  <c r="J1470" i="3"/>
  <c r="K1470" i="3" s="1"/>
  <c r="F1911" i="3"/>
  <c r="L1910" i="3"/>
  <c r="M1910" i="3" s="1"/>
  <c r="H1910" i="3"/>
  <c r="I1910" i="3" s="1"/>
  <c r="J1910" i="3"/>
  <c r="K1910" i="3" s="1"/>
  <c r="F804" i="3"/>
  <c r="L803" i="3"/>
  <c r="M803" i="3" s="1"/>
  <c r="H803" i="3"/>
  <c r="I803" i="3" s="1"/>
  <c r="J803" i="3"/>
  <c r="K803" i="3" s="1"/>
  <c r="F2336" i="3"/>
  <c r="J2335" i="3"/>
  <c r="K2335" i="3" s="1"/>
  <c r="L2335" i="3"/>
  <c r="M2335" i="3" s="1"/>
  <c r="H2335" i="3"/>
  <c r="I2335" i="3" s="1"/>
  <c r="F933" i="3"/>
  <c r="J932" i="3"/>
  <c r="K932" i="3" s="1"/>
  <c r="H932" i="3"/>
  <c r="I932" i="3" s="1"/>
  <c r="L932" i="3"/>
  <c r="M932" i="3" s="1"/>
  <c r="M2544" i="3"/>
  <c r="AS653" i="1" s="1"/>
  <c r="AR653" i="1"/>
  <c r="F1532" i="3"/>
  <c r="J1531" i="3"/>
  <c r="L1531" i="3"/>
  <c r="H1531" i="3"/>
  <c r="H126" i="2"/>
  <c r="J125" i="2"/>
  <c r="I125" i="2"/>
  <c r="H103" i="2"/>
  <c r="J102" i="2"/>
  <c r="I102" i="2"/>
  <c r="F805" i="3" l="1"/>
  <c r="J804" i="3"/>
  <c r="H804" i="3"/>
  <c r="L804" i="3"/>
  <c r="F1912" i="3"/>
  <c r="J1911" i="3"/>
  <c r="K1911" i="3" s="1"/>
  <c r="L1911" i="3"/>
  <c r="M1911" i="3" s="1"/>
  <c r="H1911" i="3"/>
  <c r="I1911" i="3" s="1"/>
  <c r="F1472" i="3"/>
  <c r="J1471" i="3"/>
  <c r="L1471" i="3"/>
  <c r="H1471" i="3"/>
  <c r="F2311" i="3"/>
  <c r="L2310" i="3"/>
  <c r="H2310" i="3"/>
  <c r="J2310" i="3"/>
  <c r="F2095" i="3"/>
  <c r="L2094" i="3"/>
  <c r="M2094" i="3" s="1"/>
  <c r="H2094" i="3"/>
  <c r="I2094" i="3" s="1"/>
  <c r="J2094" i="3"/>
  <c r="K2094" i="3" s="1"/>
  <c r="F2411" i="3"/>
  <c r="J2410" i="3"/>
  <c r="K2410" i="3" s="1"/>
  <c r="L2410" i="3"/>
  <c r="M2410" i="3" s="1"/>
  <c r="H2410" i="3"/>
  <c r="I2410" i="3" s="1"/>
  <c r="F825" i="3"/>
  <c r="J824" i="3"/>
  <c r="K824" i="3" s="1"/>
  <c r="L824" i="3"/>
  <c r="M824" i="3" s="1"/>
  <c r="H824" i="3"/>
  <c r="I824" i="3" s="1"/>
  <c r="F1253" i="3"/>
  <c r="L1252" i="3"/>
  <c r="H1252" i="3"/>
  <c r="J1252" i="3"/>
  <c r="I103" i="3"/>
  <c r="AN48" i="1"/>
  <c r="AN47" i="1"/>
  <c r="F504" i="3"/>
  <c r="J503" i="3"/>
  <c r="K503" i="3" s="1"/>
  <c r="H503" i="3"/>
  <c r="I503" i="3" s="1"/>
  <c r="L503" i="3"/>
  <c r="M503" i="3" s="1"/>
  <c r="F437" i="3"/>
  <c r="J436" i="3"/>
  <c r="K436" i="3" s="1"/>
  <c r="L436" i="3"/>
  <c r="M436" i="3" s="1"/>
  <c r="H436" i="3"/>
  <c r="I436" i="3" s="1"/>
  <c r="M53" i="3"/>
  <c r="AS27" i="1" s="1"/>
  <c r="AR27" i="1"/>
  <c r="F1965" i="3"/>
  <c r="L1964" i="3"/>
  <c r="M1964" i="3" s="1"/>
  <c r="H1964" i="3"/>
  <c r="I1964" i="3" s="1"/>
  <c r="J1964" i="3"/>
  <c r="K1964" i="3" s="1"/>
  <c r="AQ196" i="1"/>
  <c r="AQ197" i="1"/>
  <c r="AQ494" i="1"/>
  <c r="AQ495" i="1"/>
  <c r="F2006" i="3"/>
  <c r="J2005" i="3"/>
  <c r="K2005" i="3" s="1"/>
  <c r="L2005" i="3"/>
  <c r="M2005" i="3" s="1"/>
  <c r="H2005" i="3"/>
  <c r="I2005" i="3" s="1"/>
  <c r="F2609" i="3"/>
  <c r="J2608" i="3"/>
  <c r="K2608" i="3" s="1"/>
  <c r="H2608" i="3"/>
  <c r="I2608" i="3" s="1"/>
  <c r="L2608" i="3"/>
  <c r="M2608" i="3" s="1"/>
  <c r="K1087" i="3"/>
  <c r="AQ319" i="1" s="1"/>
  <c r="AP319" i="1"/>
  <c r="F742" i="3"/>
  <c r="L741" i="3"/>
  <c r="M741" i="3" s="1"/>
  <c r="H741" i="3"/>
  <c r="I741" i="3" s="1"/>
  <c r="J741" i="3"/>
  <c r="K741" i="3" s="1"/>
  <c r="I1531" i="3"/>
  <c r="AO425" i="1" s="1"/>
  <c r="AN425" i="1"/>
  <c r="M1531" i="3"/>
  <c r="AS425" i="1" s="1"/>
  <c r="AR425" i="1"/>
  <c r="M103" i="3"/>
  <c r="AR48" i="1"/>
  <c r="AR47" i="1"/>
  <c r="F1892" i="3"/>
  <c r="J1891" i="3"/>
  <c r="K1891" i="3" s="1"/>
  <c r="L1891" i="3"/>
  <c r="M1891" i="3" s="1"/>
  <c r="H1891" i="3"/>
  <c r="I1891" i="3" s="1"/>
  <c r="F1033" i="3"/>
  <c r="J1032" i="3"/>
  <c r="K1032" i="3" s="1"/>
  <c r="L1032" i="3"/>
  <c r="M1032" i="3" s="1"/>
  <c r="H1032" i="3"/>
  <c r="I1032" i="3" s="1"/>
  <c r="F1805" i="3"/>
  <c r="L1804" i="3"/>
  <c r="M1804" i="3" s="1"/>
  <c r="H1804" i="3"/>
  <c r="I1804" i="3" s="1"/>
  <c r="J1804" i="3"/>
  <c r="K1804" i="3" s="1"/>
  <c r="J2546" i="3"/>
  <c r="K2546" i="3" s="1"/>
  <c r="L2546" i="3"/>
  <c r="M2546" i="3" s="1"/>
  <c r="H2546" i="3"/>
  <c r="I2546" i="3" s="1"/>
  <c r="F616" i="3"/>
  <c r="L615" i="3"/>
  <c r="M615" i="3" s="1"/>
  <c r="H615" i="3"/>
  <c r="I615" i="3" s="1"/>
  <c r="J615" i="3"/>
  <c r="K615" i="3" s="1"/>
  <c r="AQ44" i="1"/>
  <c r="AQ46" i="1"/>
  <c r="AQ45" i="1"/>
  <c r="AQ43" i="1"/>
  <c r="F55" i="3"/>
  <c r="J54" i="3"/>
  <c r="K54" i="3" s="1"/>
  <c r="L54" i="3"/>
  <c r="M54" i="3" s="1"/>
  <c r="H54" i="3"/>
  <c r="I54" i="3" s="1"/>
  <c r="F2449" i="3"/>
  <c r="J2448" i="3"/>
  <c r="K2448" i="3" s="1"/>
  <c r="H2448" i="3"/>
  <c r="I2448" i="3" s="1"/>
  <c r="L2448" i="3"/>
  <c r="M2448" i="3" s="1"/>
  <c r="AS44" i="1"/>
  <c r="AS45" i="1"/>
  <c r="AS46" i="1"/>
  <c r="AS43" i="1"/>
  <c r="I1087" i="3"/>
  <c r="AO319" i="1" s="1"/>
  <c r="AN319" i="1"/>
  <c r="F2337" i="3"/>
  <c r="L2336" i="3"/>
  <c r="M2336" i="3" s="1"/>
  <c r="H2336" i="3"/>
  <c r="I2336" i="3" s="1"/>
  <c r="J2336" i="3"/>
  <c r="K2336" i="3" s="1"/>
  <c r="M2309" i="3"/>
  <c r="AS569" i="1" s="1"/>
  <c r="AR569" i="1"/>
  <c r="AS197" i="1"/>
  <c r="AS196" i="1"/>
  <c r="F105" i="3"/>
  <c r="J104" i="3"/>
  <c r="K104" i="3" s="1"/>
  <c r="L104" i="3"/>
  <c r="M104" i="3" s="1"/>
  <c r="H104" i="3"/>
  <c r="I104" i="3" s="1"/>
  <c r="F1289" i="3"/>
  <c r="J1288" i="3"/>
  <c r="K1288" i="3" s="1"/>
  <c r="L1288" i="3"/>
  <c r="M1288" i="3" s="1"/>
  <c r="H1288" i="3"/>
  <c r="I1288" i="3" s="1"/>
  <c r="AO196" i="1"/>
  <c r="AO197" i="1"/>
  <c r="F1775" i="3"/>
  <c r="J1774" i="3"/>
  <c r="K1774" i="3" s="1"/>
  <c r="L1774" i="3"/>
  <c r="M1774" i="3" s="1"/>
  <c r="H1774" i="3"/>
  <c r="I1774" i="3" s="1"/>
  <c r="F2479" i="3"/>
  <c r="J2478" i="3"/>
  <c r="K2478" i="3" s="1"/>
  <c r="L2478" i="3"/>
  <c r="M2478" i="3" s="1"/>
  <c r="H2478" i="3"/>
  <c r="I2478" i="3" s="1"/>
  <c r="K53" i="3"/>
  <c r="AQ27" i="1" s="1"/>
  <c r="AP27" i="1"/>
  <c r="F302" i="3"/>
  <c r="L301" i="3"/>
  <c r="M301" i="3" s="1"/>
  <c r="H301" i="3"/>
  <c r="I301" i="3" s="1"/>
  <c r="J301" i="3"/>
  <c r="K301" i="3" s="1"/>
  <c r="M1087" i="3"/>
  <c r="AS319" i="1" s="1"/>
  <c r="AR319" i="1"/>
  <c r="I2309" i="3"/>
  <c r="AO569" i="1" s="1"/>
  <c r="AN569" i="1"/>
  <c r="K1531" i="3"/>
  <c r="AQ425" i="1" s="1"/>
  <c r="AP425" i="1"/>
  <c r="F1533" i="3"/>
  <c r="L1532" i="3"/>
  <c r="M1532" i="3" s="1"/>
  <c r="H1532" i="3"/>
  <c r="I1532" i="3" s="1"/>
  <c r="J1532" i="3"/>
  <c r="K1532" i="3" s="1"/>
  <c r="F934" i="3"/>
  <c r="L933" i="3"/>
  <c r="M933" i="3" s="1"/>
  <c r="H933" i="3"/>
  <c r="I933" i="3" s="1"/>
  <c r="J933" i="3"/>
  <c r="K933" i="3" s="1"/>
  <c r="K2309" i="3"/>
  <c r="AQ569" i="1" s="1"/>
  <c r="AP569" i="1"/>
  <c r="K103" i="3"/>
  <c r="AP48" i="1"/>
  <c r="AP47" i="1"/>
  <c r="AO495" i="1"/>
  <c r="AO494" i="1"/>
  <c r="F964" i="3"/>
  <c r="L963" i="3"/>
  <c r="M963" i="3" s="1"/>
  <c r="H963" i="3"/>
  <c r="I963" i="3" s="1"/>
  <c r="J963" i="3"/>
  <c r="K963" i="3" s="1"/>
  <c r="F1504" i="3"/>
  <c r="J1503" i="3"/>
  <c r="K1503" i="3" s="1"/>
  <c r="L1503" i="3"/>
  <c r="M1503" i="3" s="1"/>
  <c r="H1503" i="3"/>
  <c r="I1503" i="3" s="1"/>
  <c r="I53" i="3"/>
  <c r="AO27" i="1" s="1"/>
  <c r="AN27" i="1"/>
  <c r="F1215" i="3"/>
  <c r="L1214" i="3"/>
  <c r="M1214" i="3" s="1"/>
  <c r="H1214" i="3"/>
  <c r="I1214" i="3" s="1"/>
  <c r="J1214" i="3"/>
  <c r="K1214" i="3" s="1"/>
  <c r="F696" i="3"/>
  <c r="L695" i="3"/>
  <c r="M695" i="3" s="1"/>
  <c r="H695" i="3"/>
  <c r="I695" i="3" s="1"/>
  <c r="J695" i="3"/>
  <c r="K695" i="3" s="1"/>
  <c r="AO44" i="1"/>
  <c r="AO45" i="1"/>
  <c r="AO46" i="1"/>
  <c r="AO43" i="1"/>
  <c r="AS494" i="1"/>
  <c r="AS495" i="1"/>
  <c r="F1831" i="3"/>
  <c r="L1830" i="3"/>
  <c r="M1830" i="3" s="1"/>
  <c r="H1830" i="3"/>
  <c r="I1830" i="3" s="1"/>
  <c r="J1830" i="3"/>
  <c r="K1830" i="3" s="1"/>
  <c r="F992" i="3"/>
  <c r="L991" i="3"/>
  <c r="M991" i="3" s="1"/>
  <c r="H991" i="3"/>
  <c r="I991" i="3" s="1"/>
  <c r="J991" i="3"/>
  <c r="K991" i="3" s="1"/>
  <c r="F362" i="3"/>
  <c r="H361" i="3"/>
  <c r="L361" i="3"/>
  <c r="J361" i="3"/>
  <c r="F1089" i="3"/>
  <c r="J1088" i="3"/>
  <c r="K1088" i="3" s="1"/>
  <c r="L1088" i="3"/>
  <c r="M1088" i="3" s="1"/>
  <c r="H1088" i="3"/>
  <c r="I1088" i="3" s="1"/>
  <c r="H104" i="2"/>
  <c r="J103" i="2"/>
  <c r="I103" i="2"/>
  <c r="H127" i="2"/>
  <c r="J126" i="2"/>
  <c r="I126" i="2"/>
  <c r="F697" i="3" l="1"/>
  <c r="J696" i="3"/>
  <c r="K696" i="3" s="1"/>
  <c r="L696" i="3"/>
  <c r="M696" i="3" s="1"/>
  <c r="H696" i="3"/>
  <c r="I696" i="3" s="1"/>
  <c r="F1216" i="3"/>
  <c r="J1215" i="3"/>
  <c r="K1215" i="3" s="1"/>
  <c r="L1215" i="3"/>
  <c r="M1215" i="3" s="1"/>
  <c r="H1215" i="3"/>
  <c r="I1215" i="3" s="1"/>
  <c r="I361" i="3"/>
  <c r="AN218" i="1"/>
  <c r="AN217" i="1"/>
  <c r="F2480" i="3"/>
  <c r="L2479" i="3"/>
  <c r="H2479" i="3"/>
  <c r="J2479" i="3"/>
  <c r="F1776" i="3"/>
  <c r="L1775" i="3"/>
  <c r="M1775" i="3" s="1"/>
  <c r="H1775" i="3"/>
  <c r="I1775" i="3" s="1"/>
  <c r="J1775" i="3"/>
  <c r="K1775" i="3" s="1"/>
  <c r="F2338" i="3"/>
  <c r="J2337" i="3"/>
  <c r="K2337" i="3" s="1"/>
  <c r="L2337" i="3"/>
  <c r="M2337" i="3" s="1"/>
  <c r="H2337" i="3"/>
  <c r="I2337" i="3" s="1"/>
  <c r="AS48" i="1"/>
  <c r="AS47" i="1"/>
  <c r="F743" i="3"/>
  <c r="J742" i="3"/>
  <c r="K742" i="3" s="1"/>
  <c r="H742" i="3"/>
  <c r="I742" i="3" s="1"/>
  <c r="L742" i="3"/>
  <c r="M742" i="3" s="1"/>
  <c r="F438" i="3"/>
  <c r="L437" i="3"/>
  <c r="M437" i="3" s="1"/>
  <c r="H437" i="3"/>
  <c r="I437" i="3" s="1"/>
  <c r="J437" i="3"/>
  <c r="K437" i="3" s="1"/>
  <c r="F505" i="3"/>
  <c r="J504" i="3"/>
  <c r="K504" i="3" s="1"/>
  <c r="L504" i="3"/>
  <c r="M504" i="3" s="1"/>
  <c r="H504" i="3"/>
  <c r="I504" i="3" s="1"/>
  <c r="K1252" i="3"/>
  <c r="AQ359" i="1" s="1"/>
  <c r="AP359" i="1"/>
  <c r="K2310" i="3"/>
  <c r="AQ570" i="1" s="1"/>
  <c r="AP570" i="1"/>
  <c r="I1471" i="3"/>
  <c r="AO404" i="1" s="1"/>
  <c r="AN404" i="1"/>
  <c r="M804" i="3"/>
  <c r="AS272" i="1" s="1"/>
  <c r="AR272" i="1"/>
  <c r="K361" i="3"/>
  <c r="AP217" i="1"/>
  <c r="AP218" i="1"/>
  <c r="M361" i="3"/>
  <c r="AR217" i="1"/>
  <c r="AR218" i="1"/>
  <c r="F1090" i="3"/>
  <c r="L1089" i="3"/>
  <c r="M1089" i="3" s="1"/>
  <c r="H1089" i="3"/>
  <c r="I1089" i="3" s="1"/>
  <c r="J1089" i="3"/>
  <c r="K1089" i="3" s="1"/>
  <c r="F363" i="3"/>
  <c r="H362" i="3"/>
  <c r="I362" i="3" s="1"/>
  <c r="L362" i="3"/>
  <c r="M362" i="3" s="1"/>
  <c r="J362" i="3"/>
  <c r="K362" i="3" s="1"/>
  <c r="F993" i="3"/>
  <c r="J992" i="3"/>
  <c r="K992" i="3" s="1"/>
  <c r="L992" i="3"/>
  <c r="M992" i="3" s="1"/>
  <c r="H992" i="3"/>
  <c r="I992" i="3" s="1"/>
  <c r="F1832" i="3"/>
  <c r="J1831" i="3"/>
  <c r="K1831" i="3" s="1"/>
  <c r="L1831" i="3"/>
  <c r="M1831" i="3" s="1"/>
  <c r="H1831" i="3"/>
  <c r="I1831" i="3" s="1"/>
  <c r="F1505" i="3"/>
  <c r="L1504" i="3"/>
  <c r="M1504" i="3" s="1"/>
  <c r="H1504" i="3"/>
  <c r="I1504" i="3" s="1"/>
  <c r="J1504" i="3"/>
  <c r="K1504" i="3" s="1"/>
  <c r="F965" i="3"/>
  <c r="J964" i="3"/>
  <c r="K964" i="3" s="1"/>
  <c r="H964" i="3"/>
  <c r="I964" i="3" s="1"/>
  <c r="L964" i="3"/>
  <c r="M964" i="3" s="1"/>
  <c r="F1806" i="3"/>
  <c r="J1805" i="3"/>
  <c r="K1805" i="3" s="1"/>
  <c r="L1805" i="3"/>
  <c r="M1805" i="3" s="1"/>
  <c r="H1805" i="3"/>
  <c r="I1805" i="3" s="1"/>
  <c r="F1034" i="3"/>
  <c r="L1033" i="3"/>
  <c r="M1033" i="3" s="1"/>
  <c r="H1033" i="3"/>
  <c r="I1033" i="3" s="1"/>
  <c r="J1033" i="3"/>
  <c r="K1033" i="3" s="1"/>
  <c r="F1893" i="3"/>
  <c r="L1892" i="3"/>
  <c r="M1892" i="3" s="1"/>
  <c r="H1892" i="3"/>
  <c r="I1892" i="3" s="1"/>
  <c r="J1892" i="3"/>
  <c r="K1892" i="3" s="1"/>
  <c r="I1252" i="3"/>
  <c r="AO359" i="1" s="1"/>
  <c r="AN359" i="1"/>
  <c r="I2310" i="3"/>
  <c r="AO570" i="1" s="1"/>
  <c r="AN570" i="1"/>
  <c r="M1471" i="3"/>
  <c r="AS404" i="1" s="1"/>
  <c r="AR404" i="1"/>
  <c r="I804" i="3"/>
  <c r="AO272" i="1" s="1"/>
  <c r="AN272" i="1"/>
  <c r="AQ48" i="1"/>
  <c r="AQ47" i="1"/>
  <c r="F935" i="3"/>
  <c r="J934" i="3"/>
  <c r="K934" i="3" s="1"/>
  <c r="H934" i="3"/>
  <c r="I934" i="3" s="1"/>
  <c r="L934" i="3"/>
  <c r="M934" i="3" s="1"/>
  <c r="F1534" i="3"/>
  <c r="J1533" i="3"/>
  <c r="K1533" i="3" s="1"/>
  <c r="L1533" i="3"/>
  <c r="M1533" i="3" s="1"/>
  <c r="H1533" i="3"/>
  <c r="I1533" i="3" s="1"/>
  <c r="F303" i="3"/>
  <c r="J302" i="3"/>
  <c r="K302" i="3" s="1"/>
  <c r="L302" i="3"/>
  <c r="M302" i="3" s="1"/>
  <c r="H302" i="3"/>
  <c r="I302" i="3" s="1"/>
  <c r="F1290" i="3"/>
  <c r="L1289" i="3"/>
  <c r="M1289" i="3" s="1"/>
  <c r="H1289" i="3"/>
  <c r="I1289" i="3" s="1"/>
  <c r="J1289" i="3"/>
  <c r="K1289" i="3" s="1"/>
  <c r="F106" i="3"/>
  <c r="L105" i="3"/>
  <c r="M105" i="3" s="1"/>
  <c r="H105" i="3"/>
  <c r="I105" i="3" s="1"/>
  <c r="J105" i="3"/>
  <c r="K105" i="3" s="1"/>
  <c r="F2450" i="3"/>
  <c r="L2449" i="3"/>
  <c r="M2449" i="3" s="1"/>
  <c r="H2449" i="3"/>
  <c r="I2449" i="3" s="1"/>
  <c r="J2449" i="3"/>
  <c r="K2449" i="3" s="1"/>
  <c r="F56" i="3"/>
  <c r="L55" i="3"/>
  <c r="M55" i="3" s="1"/>
  <c r="H55" i="3"/>
  <c r="I55" i="3" s="1"/>
  <c r="J55" i="3"/>
  <c r="K55" i="3" s="1"/>
  <c r="F617" i="3"/>
  <c r="J616" i="3"/>
  <c r="K616" i="3" s="1"/>
  <c r="L616" i="3"/>
  <c r="M616" i="3" s="1"/>
  <c r="H616" i="3"/>
  <c r="I616" i="3" s="1"/>
  <c r="F2610" i="3"/>
  <c r="L2609" i="3"/>
  <c r="M2609" i="3" s="1"/>
  <c r="H2609" i="3"/>
  <c r="I2609" i="3" s="1"/>
  <c r="J2609" i="3"/>
  <c r="K2609" i="3" s="1"/>
  <c r="F2007" i="3"/>
  <c r="L2006" i="3"/>
  <c r="M2006" i="3" s="1"/>
  <c r="H2006" i="3"/>
  <c r="I2006" i="3" s="1"/>
  <c r="J2006" i="3"/>
  <c r="K2006" i="3" s="1"/>
  <c r="F1966" i="3"/>
  <c r="J1965" i="3"/>
  <c r="K1965" i="3" s="1"/>
  <c r="L1965" i="3"/>
  <c r="M1965" i="3" s="1"/>
  <c r="H1965" i="3"/>
  <c r="I1965" i="3" s="1"/>
  <c r="M1252" i="3"/>
  <c r="AS359" i="1" s="1"/>
  <c r="AR359" i="1"/>
  <c r="M2310" i="3"/>
  <c r="AS570" i="1" s="1"/>
  <c r="AR570" i="1"/>
  <c r="K1471" i="3"/>
  <c r="AQ404" i="1" s="1"/>
  <c r="AP404" i="1"/>
  <c r="K804" i="3"/>
  <c r="AQ272" i="1" s="1"/>
  <c r="AP272" i="1"/>
  <c r="AO48" i="1"/>
  <c r="AO47" i="1"/>
  <c r="F1254" i="3"/>
  <c r="J1253" i="3"/>
  <c r="K1253" i="3" s="1"/>
  <c r="H1253" i="3"/>
  <c r="I1253" i="3" s="1"/>
  <c r="L1253" i="3"/>
  <c r="M1253" i="3" s="1"/>
  <c r="F826" i="3"/>
  <c r="L825" i="3"/>
  <c r="M825" i="3" s="1"/>
  <c r="H825" i="3"/>
  <c r="I825" i="3" s="1"/>
  <c r="J825" i="3"/>
  <c r="K825" i="3" s="1"/>
  <c r="F2412" i="3"/>
  <c r="L2411" i="3"/>
  <c r="M2411" i="3" s="1"/>
  <c r="H2411" i="3"/>
  <c r="I2411" i="3" s="1"/>
  <c r="J2411" i="3"/>
  <c r="K2411" i="3" s="1"/>
  <c r="F2096" i="3"/>
  <c r="J2095" i="3"/>
  <c r="K2095" i="3" s="1"/>
  <c r="L2095" i="3"/>
  <c r="M2095" i="3" s="1"/>
  <c r="H2095" i="3"/>
  <c r="I2095" i="3" s="1"/>
  <c r="F2312" i="3"/>
  <c r="J2311" i="3"/>
  <c r="L2311" i="3"/>
  <c r="H2311" i="3"/>
  <c r="F1473" i="3"/>
  <c r="L1472" i="3"/>
  <c r="M1472" i="3" s="1"/>
  <c r="H1472" i="3"/>
  <c r="I1472" i="3" s="1"/>
  <c r="J1472" i="3"/>
  <c r="K1472" i="3" s="1"/>
  <c r="F1913" i="3"/>
  <c r="L1912" i="3"/>
  <c r="M1912" i="3" s="1"/>
  <c r="H1912" i="3"/>
  <c r="I1912" i="3" s="1"/>
  <c r="J1912" i="3"/>
  <c r="K1912" i="3" s="1"/>
  <c r="L805" i="3"/>
  <c r="M805" i="3" s="1"/>
  <c r="H805" i="3"/>
  <c r="I805" i="3" s="1"/>
  <c r="J805" i="3"/>
  <c r="K805" i="3" s="1"/>
  <c r="H128" i="2"/>
  <c r="J127" i="2"/>
  <c r="I127" i="2"/>
  <c r="H105" i="2"/>
  <c r="J104" i="2"/>
  <c r="I104" i="2"/>
  <c r="F1474" i="3" l="1"/>
  <c r="J1473" i="3"/>
  <c r="L1473" i="3"/>
  <c r="H1473" i="3"/>
  <c r="F2313" i="3"/>
  <c r="L2312" i="3"/>
  <c r="H2312" i="3"/>
  <c r="J2312" i="3"/>
  <c r="F2097" i="3"/>
  <c r="L2096" i="3"/>
  <c r="M2096" i="3" s="1"/>
  <c r="H2096" i="3"/>
  <c r="I2096" i="3" s="1"/>
  <c r="J2096" i="3"/>
  <c r="K2096" i="3" s="1"/>
  <c r="F107" i="3"/>
  <c r="J106" i="3"/>
  <c r="L106" i="3"/>
  <c r="H106" i="3"/>
  <c r="F1291" i="3"/>
  <c r="J1290" i="3"/>
  <c r="K1290" i="3" s="1"/>
  <c r="L1290" i="3"/>
  <c r="M1290" i="3" s="1"/>
  <c r="H1290" i="3"/>
  <c r="I1290" i="3" s="1"/>
  <c r="F304" i="3"/>
  <c r="L303" i="3"/>
  <c r="M303" i="3" s="1"/>
  <c r="H303" i="3"/>
  <c r="I303" i="3" s="1"/>
  <c r="J303" i="3"/>
  <c r="K303" i="3" s="1"/>
  <c r="F1535" i="3"/>
  <c r="L1534" i="3"/>
  <c r="M1534" i="3" s="1"/>
  <c r="H1534" i="3"/>
  <c r="I1534" i="3" s="1"/>
  <c r="J1534" i="3"/>
  <c r="K1534" i="3" s="1"/>
  <c r="F936" i="3"/>
  <c r="L935" i="3"/>
  <c r="M935" i="3" s="1"/>
  <c r="H935" i="3"/>
  <c r="I935" i="3" s="1"/>
  <c r="J935" i="3"/>
  <c r="K935" i="3" s="1"/>
  <c r="J1893" i="3"/>
  <c r="K1893" i="3" s="1"/>
  <c r="L1893" i="3"/>
  <c r="M1893" i="3" s="1"/>
  <c r="H1893" i="3"/>
  <c r="I1893" i="3" s="1"/>
  <c r="F1035" i="3"/>
  <c r="J1034" i="3"/>
  <c r="K1034" i="3" s="1"/>
  <c r="H1034" i="3"/>
  <c r="I1034" i="3" s="1"/>
  <c r="L1034" i="3"/>
  <c r="M1034" i="3" s="1"/>
  <c r="F1807" i="3"/>
  <c r="L1806" i="3"/>
  <c r="M1806" i="3" s="1"/>
  <c r="H1806" i="3"/>
  <c r="I1806" i="3" s="1"/>
  <c r="J1806" i="3"/>
  <c r="K1806" i="3" s="1"/>
  <c r="M2479" i="3"/>
  <c r="AS632" i="1" s="1"/>
  <c r="AR632" i="1"/>
  <c r="F2611" i="3"/>
  <c r="J2610" i="3"/>
  <c r="K2610" i="3" s="1"/>
  <c r="L2610" i="3"/>
  <c r="M2610" i="3" s="1"/>
  <c r="H2610" i="3"/>
  <c r="I2610" i="3" s="1"/>
  <c r="F618" i="3"/>
  <c r="L617" i="3"/>
  <c r="M617" i="3" s="1"/>
  <c r="H617" i="3"/>
  <c r="I617" i="3" s="1"/>
  <c r="J617" i="3"/>
  <c r="K617" i="3" s="1"/>
  <c r="F57" i="3"/>
  <c r="J56" i="3"/>
  <c r="K56" i="3" s="1"/>
  <c r="L56" i="3"/>
  <c r="M56" i="3" s="1"/>
  <c r="H56" i="3"/>
  <c r="I56" i="3" s="1"/>
  <c r="J2450" i="3"/>
  <c r="K2450" i="3" s="1"/>
  <c r="L2450" i="3"/>
  <c r="M2450" i="3" s="1"/>
  <c r="H2450" i="3"/>
  <c r="I2450" i="3" s="1"/>
  <c r="AQ217" i="1"/>
  <c r="AQ218" i="1"/>
  <c r="F2339" i="3"/>
  <c r="L2338" i="3"/>
  <c r="M2338" i="3" s="1"/>
  <c r="H2338" i="3"/>
  <c r="I2338" i="3" s="1"/>
  <c r="J2338" i="3"/>
  <c r="K2338" i="3" s="1"/>
  <c r="F1777" i="3"/>
  <c r="J1776" i="3"/>
  <c r="K1776" i="3" s="1"/>
  <c r="H1776" i="3"/>
  <c r="I1776" i="3" s="1"/>
  <c r="L1776" i="3"/>
  <c r="M1776" i="3" s="1"/>
  <c r="J2480" i="3"/>
  <c r="K2480" i="3" s="1"/>
  <c r="H2480" i="3"/>
  <c r="I2480" i="3" s="1"/>
  <c r="L2480" i="3"/>
  <c r="M2480" i="3" s="1"/>
  <c r="F1967" i="3"/>
  <c r="L1966" i="3"/>
  <c r="M1966" i="3" s="1"/>
  <c r="H1966" i="3"/>
  <c r="I1966" i="3" s="1"/>
  <c r="J1966" i="3"/>
  <c r="K1966" i="3" s="1"/>
  <c r="F2008" i="3"/>
  <c r="J2007" i="3"/>
  <c r="K2007" i="3" s="1"/>
  <c r="L2007" i="3"/>
  <c r="M2007" i="3" s="1"/>
  <c r="H2007" i="3"/>
  <c r="I2007" i="3" s="1"/>
  <c r="AS217" i="1"/>
  <c r="AS218" i="1"/>
  <c r="K2479" i="3"/>
  <c r="AQ632" i="1" s="1"/>
  <c r="AP632" i="1"/>
  <c r="F1914" i="3"/>
  <c r="J1913" i="3"/>
  <c r="K1913" i="3" s="1"/>
  <c r="L1913" i="3"/>
  <c r="M1913" i="3" s="1"/>
  <c r="H1913" i="3"/>
  <c r="I1913" i="3" s="1"/>
  <c r="I2311" i="3"/>
  <c r="AO571" i="1" s="1"/>
  <c r="AN571" i="1"/>
  <c r="M2311" i="3"/>
  <c r="AS571" i="1" s="1"/>
  <c r="AR571" i="1"/>
  <c r="K2311" i="3"/>
  <c r="AQ571" i="1" s="1"/>
  <c r="AP571" i="1"/>
  <c r="F2413" i="3"/>
  <c r="J2412" i="3"/>
  <c r="K2412" i="3" s="1"/>
  <c r="L2412" i="3"/>
  <c r="M2412" i="3" s="1"/>
  <c r="H2412" i="3"/>
  <c r="I2412" i="3" s="1"/>
  <c r="F827" i="3"/>
  <c r="J826" i="3"/>
  <c r="K826" i="3" s="1"/>
  <c r="L826" i="3"/>
  <c r="M826" i="3" s="1"/>
  <c r="H826" i="3"/>
  <c r="I826" i="3" s="1"/>
  <c r="F1255" i="3"/>
  <c r="L1254" i="3"/>
  <c r="M1254" i="3" s="1"/>
  <c r="H1254" i="3"/>
  <c r="I1254" i="3" s="1"/>
  <c r="J1254" i="3"/>
  <c r="K1254" i="3" s="1"/>
  <c r="F966" i="3"/>
  <c r="L965" i="3"/>
  <c r="M965" i="3" s="1"/>
  <c r="H965" i="3"/>
  <c r="I965" i="3" s="1"/>
  <c r="J965" i="3"/>
  <c r="K965" i="3" s="1"/>
  <c r="F1506" i="3"/>
  <c r="J1505" i="3"/>
  <c r="K1505" i="3" s="1"/>
  <c r="L1505" i="3"/>
  <c r="M1505" i="3" s="1"/>
  <c r="H1505" i="3"/>
  <c r="I1505" i="3" s="1"/>
  <c r="F1833" i="3"/>
  <c r="L1832" i="3"/>
  <c r="M1832" i="3" s="1"/>
  <c r="H1832" i="3"/>
  <c r="I1832" i="3" s="1"/>
  <c r="J1832" i="3"/>
  <c r="K1832" i="3" s="1"/>
  <c r="F994" i="3"/>
  <c r="L993" i="3"/>
  <c r="M993" i="3" s="1"/>
  <c r="H993" i="3"/>
  <c r="I993" i="3" s="1"/>
  <c r="J993" i="3"/>
  <c r="K993" i="3" s="1"/>
  <c r="F364" i="3"/>
  <c r="H363" i="3"/>
  <c r="I363" i="3" s="1"/>
  <c r="L363" i="3"/>
  <c r="M363" i="3" s="1"/>
  <c r="J363" i="3"/>
  <c r="K363" i="3" s="1"/>
  <c r="F1091" i="3"/>
  <c r="J1090" i="3"/>
  <c r="K1090" i="3" s="1"/>
  <c r="H1090" i="3"/>
  <c r="I1090" i="3" s="1"/>
  <c r="L1090" i="3"/>
  <c r="M1090" i="3" s="1"/>
  <c r="F506" i="3"/>
  <c r="L505" i="3"/>
  <c r="M505" i="3" s="1"/>
  <c r="J505" i="3"/>
  <c r="K505" i="3" s="1"/>
  <c r="H505" i="3"/>
  <c r="I505" i="3" s="1"/>
  <c r="F439" i="3"/>
  <c r="J438" i="3"/>
  <c r="K438" i="3" s="1"/>
  <c r="H438" i="3"/>
  <c r="I438" i="3" s="1"/>
  <c r="L438" i="3"/>
  <c r="M438" i="3" s="1"/>
  <c r="F744" i="3"/>
  <c r="L743" i="3"/>
  <c r="M743" i="3" s="1"/>
  <c r="H743" i="3"/>
  <c r="I743" i="3" s="1"/>
  <c r="J743" i="3"/>
  <c r="K743" i="3" s="1"/>
  <c r="I2479" i="3"/>
  <c r="AO632" i="1" s="1"/>
  <c r="AN632" i="1"/>
  <c r="AO217" i="1"/>
  <c r="AO218" i="1"/>
  <c r="F1217" i="3"/>
  <c r="L1216" i="3"/>
  <c r="M1216" i="3" s="1"/>
  <c r="H1216" i="3"/>
  <c r="I1216" i="3" s="1"/>
  <c r="J1216" i="3"/>
  <c r="K1216" i="3" s="1"/>
  <c r="F698" i="3"/>
  <c r="L697" i="3"/>
  <c r="M697" i="3" s="1"/>
  <c r="H697" i="3"/>
  <c r="I697" i="3" s="1"/>
  <c r="J697" i="3"/>
  <c r="K697" i="3" s="1"/>
  <c r="H106" i="2"/>
  <c r="J105" i="2"/>
  <c r="I105" i="2"/>
  <c r="H129" i="2"/>
  <c r="J128" i="2"/>
  <c r="I128" i="2"/>
  <c r="F1256" i="3" l="1"/>
  <c r="J1255" i="3"/>
  <c r="K1255" i="3" s="1"/>
  <c r="L1255" i="3"/>
  <c r="M1255" i="3" s="1"/>
  <c r="H1255" i="3"/>
  <c r="I1255" i="3" s="1"/>
  <c r="F828" i="3"/>
  <c r="L827" i="3"/>
  <c r="M827" i="3" s="1"/>
  <c r="H827" i="3"/>
  <c r="I827" i="3" s="1"/>
  <c r="J827" i="3"/>
  <c r="K827" i="3" s="1"/>
  <c r="F2414" i="3"/>
  <c r="L2413" i="3"/>
  <c r="M2413" i="3" s="1"/>
  <c r="H2413" i="3"/>
  <c r="I2413" i="3" s="1"/>
  <c r="J2413" i="3"/>
  <c r="K2413" i="3" s="1"/>
  <c r="F1808" i="3"/>
  <c r="J1807" i="3"/>
  <c r="K1807" i="3" s="1"/>
  <c r="L1807" i="3"/>
  <c r="M1807" i="3" s="1"/>
  <c r="H1807" i="3"/>
  <c r="I1807" i="3" s="1"/>
  <c r="F1036" i="3"/>
  <c r="L1035" i="3"/>
  <c r="M1035" i="3" s="1"/>
  <c r="H1035" i="3"/>
  <c r="I1035" i="3" s="1"/>
  <c r="J1035" i="3"/>
  <c r="K1035" i="3" s="1"/>
  <c r="I106" i="3"/>
  <c r="AO49" i="1" s="1"/>
  <c r="AN49" i="1"/>
  <c r="K2312" i="3"/>
  <c r="AQ572" i="1" s="1"/>
  <c r="AP572" i="1"/>
  <c r="I1473" i="3"/>
  <c r="AO405" i="1" s="1"/>
  <c r="AN405" i="1"/>
  <c r="F1778" i="3"/>
  <c r="L1777" i="3"/>
  <c r="H1777" i="3"/>
  <c r="J1777" i="3"/>
  <c r="F2340" i="3"/>
  <c r="J2339" i="3"/>
  <c r="K2339" i="3" s="1"/>
  <c r="L2339" i="3"/>
  <c r="M2339" i="3" s="1"/>
  <c r="H2339" i="3"/>
  <c r="I2339" i="3" s="1"/>
  <c r="M106" i="3"/>
  <c r="AS49" i="1" s="1"/>
  <c r="AR49" i="1"/>
  <c r="I2312" i="3"/>
  <c r="AO572" i="1" s="1"/>
  <c r="AN572" i="1"/>
  <c r="M1473" i="3"/>
  <c r="AS405" i="1" s="1"/>
  <c r="AR405" i="1"/>
  <c r="F699" i="3"/>
  <c r="J698" i="3"/>
  <c r="K698" i="3" s="1"/>
  <c r="H698" i="3"/>
  <c r="I698" i="3" s="1"/>
  <c r="L698" i="3"/>
  <c r="M698" i="3" s="1"/>
  <c r="F1218" i="3"/>
  <c r="J1217" i="3"/>
  <c r="K1217" i="3" s="1"/>
  <c r="H1217" i="3"/>
  <c r="I1217" i="3" s="1"/>
  <c r="L1217" i="3"/>
  <c r="M1217" i="3" s="1"/>
  <c r="F745" i="3"/>
  <c r="J744" i="3"/>
  <c r="K744" i="3" s="1"/>
  <c r="L744" i="3"/>
  <c r="M744" i="3" s="1"/>
  <c r="H744" i="3"/>
  <c r="I744" i="3" s="1"/>
  <c r="F440" i="3"/>
  <c r="L439" i="3"/>
  <c r="M439" i="3" s="1"/>
  <c r="H439" i="3"/>
  <c r="I439" i="3" s="1"/>
  <c r="J439" i="3"/>
  <c r="K439" i="3" s="1"/>
  <c r="F507" i="3"/>
  <c r="H506" i="3"/>
  <c r="I506" i="3" s="1"/>
  <c r="J506" i="3"/>
  <c r="K506" i="3" s="1"/>
  <c r="L506" i="3"/>
  <c r="M506" i="3" s="1"/>
  <c r="F1092" i="3"/>
  <c r="L1091" i="3"/>
  <c r="M1091" i="3" s="1"/>
  <c r="H1091" i="3"/>
  <c r="I1091" i="3" s="1"/>
  <c r="J1091" i="3"/>
  <c r="K1091" i="3" s="1"/>
  <c r="F365" i="3"/>
  <c r="L364" i="3"/>
  <c r="M364" i="3" s="1"/>
  <c r="J364" i="3"/>
  <c r="K364" i="3" s="1"/>
  <c r="H364" i="3"/>
  <c r="I364" i="3" s="1"/>
  <c r="F995" i="3"/>
  <c r="J994" i="3"/>
  <c r="K994" i="3" s="1"/>
  <c r="H994" i="3"/>
  <c r="I994" i="3" s="1"/>
  <c r="L994" i="3"/>
  <c r="M994" i="3" s="1"/>
  <c r="F1834" i="3"/>
  <c r="J1833" i="3"/>
  <c r="K1833" i="3" s="1"/>
  <c r="L1833" i="3"/>
  <c r="M1833" i="3" s="1"/>
  <c r="H1833" i="3"/>
  <c r="I1833" i="3" s="1"/>
  <c r="F1507" i="3"/>
  <c r="L1506" i="3"/>
  <c r="M1506" i="3" s="1"/>
  <c r="H1506" i="3"/>
  <c r="I1506" i="3" s="1"/>
  <c r="J1506" i="3"/>
  <c r="K1506" i="3" s="1"/>
  <c r="F967" i="3"/>
  <c r="J966" i="3"/>
  <c r="K966" i="3" s="1"/>
  <c r="L966" i="3"/>
  <c r="M966" i="3" s="1"/>
  <c r="H966" i="3"/>
  <c r="I966" i="3" s="1"/>
  <c r="F1915" i="3"/>
  <c r="L1914" i="3"/>
  <c r="M1914" i="3" s="1"/>
  <c r="H1914" i="3"/>
  <c r="I1914" i="3" s="1"/>
  <c r="J1914" i="3"/>
  <c r="K1914" i="3" s="1"/>
  <c r="L2008" i="3"/>
  <c r="M2008" i="3" s="1"/>
  <c r="H2008" i="3"/>
  <c r="I2008" i="3" s="1"/>
  <c r="J2008" i="3"/>
  <c r="K2008" i="3" s="1"/>
  <c r="F1968" i="3"/>
  <c r="J1967" i="3"/>
  <c r="L1967" i="3"/>
  <c r="H1967" i="3"/>
  <c r="F58" i="3"/>
  <c r="L57" i="3"/>
  <c r="M57" i="3" s="1"/>
  <c r="H57" i="3"/>
  <c r="I57" i="3" s="1"/>
  <c r="J57" i="3"/>
  <c r="K57" i="3" s="1"/>
  <c r="F619" i="3"/>
  <c r="J618" i="3"/>
  <c r="K618" i="3" s="1"/>
  <c r="H618" i="3"/>
  <c r="I618" i="3" s="1"/>
  <c r="L618" i="3"/>
  <c r="M618" i="3" s="1"/>
  <c r="F2612" i="3"/>
  <c r="L2611" i="3"/>
  <c r="H2611" i="3"/>
  <c r="J2611" i="3"/>
  <c r="K106" i="3"/>
  <c r="AQ49" i="1" s="1"/>
  <c r="AP49" i="1"/>
  <c r="M2312" i="3"/>
  <c r="AS572" i="1" s="1"/>
  <c r="AR572" i="1"/>
  <c r="K1473" i="3"/>
  <c r="AQ405" i="1" s="1"/>
  <c r="AP405" i="1"/>
  <c r="F937" i="3"/>
  <c r="J936" i="3"/>
  <c r="K936" i="3" s="1"/>
  <c r="L936" i="3"/>
  <c r="M936" i="3" s="1"/>
  <c r="H936" i="3"/>
  <c r="I936" i="3" s="1"/>
  <c r="F1536" i="3"/>
  <c r="J1535" i="3"/>
  <c r="K1535" i="3" s="1"/>
  <c r="L1535" i="3"/>
  <c r="M1535" i="3" s="1"/>
  <c r="H1535" i="3"/>
  <c r="I1535" i="3" s="1"/>
  <c r="F305" i="3"/>
  <c r="J304" i="3"/>
  <c r="K304" i="3" s="1"/>
  <c r="L304" i="3"/>
  <c r="M304" i="3" s="1"/>
  <c r="H304" i="3"/>
  <c r="I304" i="3" s="1"/>
  <c r="F1292" i="3"/>
  <c r="L1291" i="3"/>
  <c r="M1291" i="3" s="1"/>
  <c r="H1291" i="3"/>
  <c r="I1291" i="3" s="1"/>
  <c r="J1291" i="3"/>
  <c r="K1291" i="3" s="1"/>
  <c r="L107" i="3"/>
  <c r="H107" i="3"/>
  <c r="J107" i="3"/>
  <c r="F108" i="3"/>
  <c r="F2098" i="3"/>
  <c r="J2097" i="3"/>
  <c r="L2097" i="3"/>
  <c r="H2097" i="3"/>
  <c r="F2314" i="3"/>
  <c r="J2313" i="3"/>
  <c r="L2313" i="3"/>
  <c r="H2313" i="3"/>
  <c r="F1475" i="3"/>
  <c r="L1474" i="3"/>
  <c r="H1474" i="3"/>
  <c r="J1474" i="3"/>
  <c r="H107" i="2"/>
  <c r="I106" i="2"/>
  <c r="J106" i="2"/>
  <c r="H130" i="2"/>
  <c r="J129" i="2"/>
  <c r="I129" i="2"/>
  <c r="M1474" i="3" l="1"/>
  <c r="AS406" i="1" s="1"/>
  <c r="AR406" i="1"/>
  <c r="K2313" i="3"/>
  <c r="AQ573" i="1" s="1"/>
  <c r="AP573" i="1"/>
  <c r="K2097" i="3"/>
  <c r="AQ531" i="1" s="1"/>
  <c r="AP531" i="1"/>
  <c r="I107" i="3"/>
  <c r="AN52" i="1"/>
  <c r="AN50" i="1"/>
  <c r="AN51" i="1"/>
  <c r="I1474" i="3"/>
  <c r="AO406" i="1" s="1"/>
  <c r="AN406" i="1"/>
  <c r="M2313" i="3"/>
  <c r="AS573" i="1" s="1"/>
  <c r="AR573" i="1"/>
  <c r="M2097" i="3"/>
  <c r="AS531" i="1" s="1"/>
  <c r="AR531" i="1"/>
  <c r="K107" i="3"/>
  <c r="AP52" i="1"/>
  <c r="AP50" i="1"/>
  <c r="AP51" i="1"/>
  <c r="K2611" i="3"/>
  <c r="AQ658" i="1" s="1"/>
  <c r="AP658" i="1"/>
  <c r="M1967" i="3"/>
  <c r="AS507" i="1" s="1"/>
  <c r="AR507" i="1"/>
  <c r="F441" i="3"/>
  <c r="J440" i="3"/>
  <c r="K440" i="3" s="1"/>
  <c r="L440" i="3"/>
  <c r="M440" i="3" s="1"/>
  <c r="H440" i="3"/>
  <c r="I440" i="3" s="1"/>
  <c r="F746" i="3"/>
  <c r="L745" i="3"/>
  <c r="M745" i="3" s="1"/>
  <c r="H745" i="3"/>
  <c r="I745" i="3" s="1"/>
  <c r="J745" i="3"/>
  <c r="K745" i="3" s="1"/>
  <c r="L2340" i="3"/>
  <c r="M2340" i="3" s="1"/>
  <c r="H2340" i="3"/>
  <c r="I2340" i="3" s="1"/>
  <c r="J2340" i="3"/>
  <c r="K2340" i="3" s="1"/>
  <c r="F1779" i="3"/>
  <c r="J1778" i="3"/>
  <c r="K1778" i="3" s="1"/>
  <c r="H1778" i="3"/>
  <c r="I1778" i="3" s="1"/>
  <c r="L1778" i="3"/>
  <c r="M1778" i="3" s="1"/>
  <c r="F1037" i="3"/>
  <c r="J1036" i="3"/>
  <c r="K1036" i="3" s="1"/>
  <c r="L1036" i="3"/>
  <c r="M1036" i="3" s="1"/>
  <c r="H1036" i="3"/>
  <c r="I1036" i="3" s="1"/>
  <c r="F1809" i="3"/>
  <c r="L1808" i="3"/>
  <c r="M1808" i="3" s="1"/>
  <c r="H1808" i="3"/>
  <c r="I1808" i="3" s="1"/>
  <c r="J1808" i="3"/>
  <c r="K1808" i="3" s="1"/>
  <c r="I2611" i="3"/>
  <c r="AO658" i="1" s="1"/>
  <c r="AN658" i="1"/>
  <c r="K1967" i="3"/>
  <c r="AQ507" i="1" s="1"/>
  <c r="AP507" i="1"/>
  <c r="F1916" i="3"/>
  <c r="J1915" i="3"/>
  <c r="K1915" i="3" s="1"/>
  <c r="L1915" i="3"/>
  <c r="M1915" i="3" s="1"/>
  <c r="H1915" i="3"/>
  <c r="I1915" i="3" s="1"/>
  <c r="F968" i="3"/>
  <c r="L967" i="3"/>
  <c r="M967" i="3" s="1"/>
  <c r="H967" i="3"/>
  <c r="I967" i="3" s="1"/>
  <c r="J967" i="3"/>
  <c r="K967" i="3" s="1"/>
  <c r="F1508" i="3"/>
  <c r="J1507" i="3"/>
  <c r="K1507" i="3" s="1"/>
  <c r="L1507" i="3"/>
  <c r="M1507" i="3" s="1"/>
  <c r="H1507" i="3"/>
  <c r="I1507" i="3" s="1"/>
  <c r="F1835" i="3"/>
  <c r="L1834" i="3"/>
  <c r="M1834" i="3" s="1"/>
  <c r="H1834" i="3"/>
  <c r="I1834" i="3" s="1"/>
  <c r="J1834" i="3"/>
  <c r="K1834" i="3" s="1"/>
  <c r="F996" i="3"/>
  <c r="L995" i="3"/>
  <c r="M995" i="3" s="1"/>
  <c r="H995" i="3"/>
  <c r="I995" i="3" s="1"/>
  <c r="J995" i="3"/>
  <c r="K995" i="3" s="1"/>
  <c r="F366" i="3"/>
  <c r="L365" i="3"/>
  <c r="M365" i="3" s="1"/>
  <c r="J365" i="3"/>
  <c r="K365" i="3" s="1"/>
  <c r="H365" i="3"/>
  <c r="I365" i="3" s="1"/>
  <c r="F1093" i="3"/>
  <c r="J1092" i="3"/>
  <c r="K1092" i="3" s="1"/>
  <c r="L1092" i="3"/>
  <c r="M1092" i="3" s="1"/>
  <c r="H1092" i="3"/>
  <c r="I1092" i="3" s="1"/>
  <c r="F508" i="3"/>
  <c r="H507" i="3"/>
  <c r="I507" i="3" s="1"/>
  <c r="J507" i="3"/>
  <c r="K507" i="3" s="1"/>
  <c r="L507" i="3"/>
  <c r="M507" i="3" s="1"/>
  <c r="K1777" i="3"/>
  <c r="AQ484" i="1" s="1"/>
  <c r="AP484" i="1"/>
  <c r="M2611" i="3"/>
  <c r="AS658" i="1" s="1"/>
  <c r="AR658" i="1"/>
  <c r="F1969" i="3"/>
  <c r="L1968" i="3"/>
  <c r="H1968" i="3"/>
  <c r="J1968" i="3"/>
  <c r="L1218" i="3"/>
  <c r="M1218" i="3" s="1"/>
  <c r="H1218" i="3"/>
  <c r="I1218" i="3" s="1"/>
  <c r="J1218" i="3"/>
  <c r="K1218" i="3" s="1"/>
  <c r="F700" i="3"/>
  <c r="L699" i="3"/>
  <c r="M699" i="3" s="1"/>
  <c r="H699" i="3"/>
  <c r="I699" i="3" s="1"/>
  <c r="J699" i="3"/>
  <c r="K699" i="3" s="1"/>
  <c r="I1777" i="3"/>
  <c r="AO484" i="1" s="1"/>
  <c r="AN484" i="1"/>
  <c r="F1476" i="3"/>
  <c r="J1475" i="3"/>
  <c r="K1475" i="3" s="1"/>
  <c r="L1475" i="3"/>
  <c r="M1475" i="3" s="1"/>
  <c r="H1475" i="3"/>
  <c r="I1475" i="3" s="1"/>
  <c r="F2315" i="3"/>
  <c r="L2314" i="3"/>
  <c r="H2314" i="3"/>
  <c r="J2314" i="3"/>
  <c r="F2099" i="3"/>
  <c r="L2098" i="3"/>
  <c r="H2098" i="3"/>
  <c r="J2098" i="3"/>
  <c r="M107" i="3"/>
  <c r="AR52" i="1"/>
  <c r="AR51" i="1"/>
  <c r="AR50" i="1"/>
  <c r="F1293" i="3"/>
  <c r="J1292" i="3"/>
  <c r="K1292" i="3" s="1"/>
  <c r="L1292" i="3"/>
  <c r="M1292" i="3" s="1"/>
  <c r="H1292" i="3"/>
  <c r="I1292" i="3" s="1"/>
  <c r="F306" i="3"/>
  <c r="L305" i="3"/>
  <c r="M305" i="3" s="1"/>
  <c r="H305" i="3"/>
  <c r="I305" i="3" s="1"/>
  <c r="J305" i="3"/>
  <c r="K305" i="3" s="1"/>
  <c r="L1536" i="3"/>
  <c r="M1536" i="3" s="1"/>
  <c r="H1536" i="3"/>
  <c r="I1536" i="3" s="1"/>
  <c r="J1536" i="3"/>
  <c r="K1536" i="3" s="1"/>
  <c r="F938" i="3"/>
  <c r="L937" i="3"/>
  <c r="M937" i="3" s="1"/>
  <c r="H937" i="3"/>
  <c r="I937" i="3" s="1"/>
  <c r="J937" i="3"/>
  <c r="K937" i="3" s="1"/>
  <c r="K1474" i="3"/>
  <c r="AQ406" i="1" s="1"/>
  <c r="AP406" i="1"/>
  <c r="I2313" i="3"/>
  <c r="AO573" i="1" s="1"/>
  <c r="AN573" i="1"/>
  <c r="I2097" i="3"/>
  <c r="AO531" i="1" s="1"/>
  <c r="AN531" i="1"/>
  <c r="F109" i="3"/>
  <c r="J108" i="3"/>
  <c r="L108" i="3"/>
  <c r="H108" i="3"/>
  <c r="F2613" i="3"/>
  <c r="J2612" i="3"/>
  <c r="K2612" i="3" s="1"/>
  <c r="L2612" i="3"/>
  <c r="M2612" i="3" s="1"/>
  <c r="H2612" i="3"/>
  <c r="I2612" i="3" s="1"/>
  <c r="F620" i="3"/>
  <c r="L619" i="3"/>
  <c r="M619" i="3" s="1"/>
  <c r="H619" i="3"/>
  <c r="I619" i="3" s="1"/>
  <c r="J619" i="3"/>
  <c r="K619" i="3" s="1"/>
  <c r="F59" i="3"/>
  <c r="J58" i="3"/>
  <c r="K58" i="3" s="1"/>
  <c r="L58" i="3"/>
  <c r="M58" i="3" s="1"/>
  <c r="H58" i="3"/>
  <c r="I58" i="3" s="1"/>
  <c r="I1967" i="3"/>
  <c r="AO507" i="1" s="1"/>
  <c r="AN507" i="1"/>
  <c r="M1777" i="3"/>
  <c r="AS484" i="1" s="1"/>
  <c r="AR484" i="1"/>
  <c r="F2415" i="3"/>
  <c r="J2414" i="3"/>
  <c r="K2414" i="3" s="1"/>
  <c r="L2414" i="3"/>
  <c r="M2414" i="3" s="1"/>
  <c r="H2414" i="3"/>
  <c r="I2414" i="3" s="1"/>
  <c r="F829" i="3"/>
  <c r="J828" i="3"/>
  <c r="K828" i="3" s="1"/>
  <c r="L828" i="3"/>
  <c r="M828" i="3" s="1"/>
  <c r="H828" i="3"/>
  <c r="I828" i="3" s="1"/>
  <c r="F1257" i="3"/>
  <c r="L1256" i="3"/>
  <c r="M1256" i="3" s="1"/>
  <c r="H1256" i="3"/>
  <c r="I1256" i="3" s="1"/>
  <c r="J1256" i="3"/>
  <c r="K1256" i="3" s="1"/>
  <c r="H131" i="2"/>
  <c r="I130" i="2"/>
  <c r="J130" i="2"/>
  <c r="H108" i="2"/>
  <c r="J107" i="2"/>
  <c r="I107" i="2"/>
  <c r="F110" i="3" l="1"/>
  <c r="L109" i="3"/>
  <c r="M109" i="3" s="1"/>
  <c r="H109" i="3"/>
  <c r="I109" i="3" s="1"/>
  <c r="J109" i="3"/>
  <c r="K109" i="3" s="1"/>
  <c r="F701" i="3"/>
  <c r="J700" i="3"/>
  <c r="K700" i="3" s="1"/>
  <c r="L700" i="3"/>
  <c r="M700" i="3" s="1"/>
  <c r="H700" i="3"/>
  <c r="I700" i="3" s="1"/>
  <c r="K1968" i="3"/>
  <c r="AQ508" i="1" s="1"/>
  <c r="AP508" i="1"/>
  <c r="F509" i="3"/>
  <c r="L508" i="3"/>
  <c r="M508" i="3" s="1"/>
  <c r="J508" i="3"/>
  <c r="K508" i="3" s="1"/>
  <c r="H508" i="3"/>
  <c r="I508" i="3" s="1"/>
  <c r="F1094" i="3"/>
  <c r="L1093" i="3"/>
  <c r="M1093" i="3" s="1"/>
  <c r="H1093" i="3"/>
  <c r="I1093" i="3" s="1"/>
  <c r="J1093" i="3"/>
  <c r="K1093" i="3" s="1"/>
  <c r="F367" i="3"/>
  <c r="J366" i="3"/>
  <c r="K366" i="3" s="1"/>
  <c r="H366" i="3"/>
  <c r="I366" i="3" s="1"/>
  <c r="L366" i="3"/>
  <c r="M366" i="3" s="1"/>
  <c r="F997" i="3"/>
  <c r="J996" i="3"/>
  <c r="K996" i="3" s="1"/>
  <c r="L996" i="3"/>
  <c r="M996" i="3" s="1"/>
  <c r="H996" i="3"/>
  <c r="I996" i="3" s="1"/>
  <c r="F1836" i="3"/>
  <c r="J1835" i="3"/>
  <c r="K1835" i="3" s="1"/>
  <c r="L1835" i="3"/>
  <c r="M1835" i="3" s="1"/>
  <c r="H1835" i="3"/>
  <c r="I1835" i="3" s="1"/>
  <c r="F1509" i="3"/>
  <c r="L1508" i="3"/>
  <c r="M1508" i="3" s="1"/>
  <c r="H1508" i="3"/>
  <c r="I1508" i="3" s="1"/>
  <c r="J1508" i="3"/>
  <c r="K1508" i="3" s="1"/>
  <c r="F969" i="3"/>
  <c r="J968" i="3"/>
  <c r="K968" i="3" s="1"/>
  <c r="L968" i="3"/>
  <c r="M968" i="3" s="1"/>
  <c r="H968" i="3"/>
  <c r="I968" i="3" s="1"/>
  <c r="F1917" i="3"/>
  <c r="L1916" i="3"/>
  <c r="M1916" i="3" s="1"/>
  <c r="H1916" i="3"/>
  <c r="I1916" i="3" s="1"/>
  <c r="J1916" i="3"/>
  <c r="K1916" i="3" s="1"/>
  <c r="F1810" i="3"/>
  <c r="J1809" i="3"/>
  <c r="K1809" i="3" s="1"/>
  <c r="L1809" i="3"/>
  <c r="M1809" i="3" s="1"/>
  <c r="H1809" i="3"/>
  <c r="I1809" i="3" s="1"/>
  <c r="F1038" i="3"/>
  <c r="L1037" i="3"/>
  <c r="M1037" i="3" s="1"/>
  <c r="H1037" i="3"/>
  <c r="I1037" i="3" s="1"/>
  <c r="J1037" i="3"/>
  <c r="K1037" i="3" s="1"/>
  <c r="F1780" i="3"/>
  <c r="L1779" i="3"/>
  <c r="M1779" i="3" s="1"/>
  <c r="H1779" i="3"/>
  <c r="I1779" i="3" s="1"/>
  <c r="J1779" i="3"/>
  <c r="K1779" i="3" s="1"/>
  <c r="M2098" i="3"/>
  <c r="AS532" i="1" s="1"/>
  <c r="AR532" i="1"/>
  <c r="M2314" i="3"/>
  <c r="AS574" i="1" s="1"/>
  <c r="AR574" i="1"/>
  <c r="F1258" i="3"/>
  <c r="J1257" i="3"/>
  <c r="H1257" i="3"/>
  <c r="L1257" i="3"/>
  <c r="F830" i="3"/>
  <c r="L829" i="3"/>
  <c r="M829" i="3" s="1"/>
  <c r="H829" i="3"/>
  <c r="I829" i="3" s="1"/>
  <c r="J829" i="3"/>
  <c r="K829" i="3" s="1"/>
  <c r="F2416" i="3"/>
  <c r="L2415" i="3"/>
  <c r="M2415" i="3" s="1"/>
  <c r="H2415" i="3"/>
  <c r="I2415" i="3" s="1"/>
  <c r="J2415" i="3"/>
  <c r="K2415" i="3" s="1"/>
  <c r="I108" i="3"/>
  <c r="AN53" i="1"/>
  <c r="AN54" i="1"/>
  <c r="F307" i="3"/>
  <c r="J306" i="3"/>
  <c r="K306" i="3" s="1"/>
  <c r="L306" i="3"/>
  <c r="M306" i="3" s="1"/>
  <c r="H306" i="3"/>
  <c r="I306" i="3" s="1"/>
  <c r="F1294" i="3"/>
  <c r="L1293" i="3"/>
  <c r="M1293" i="3" s="1"/>
  <c r="H1293" i="3"/>
  <c r="I1293" i="3" s="1"/>
  <c r="J1293" i="3"/>
  <c r="K1293" i="3" s="1"/>
  <c r="AS52" i="1"/>
  <c r="AS50" i="1"/>
  <c r="AS51" i="1"/>
  <c r="F2100" i="3"/>
  <c r="J2099" i="3"/>
  <c r="L2099" i="3"/>
  <c r="H2099" i="3"/>
  <c r="F2316" i="3"/>
  <c r="J2315" i="3"/>
  <c r="L2315" i="3"/>
  <c r="H2315" i="3"/>
  <c r="F1477" i="3"/>
  <c r="L1476" i="3"/>
  <c r="M1476" i="3" s="1"/>
  <c r="H1476" i="3"/>
  <c r="I1476" i="3" s="1"/>
  <c r="J1476" i="3"/>
  <c r="K1476" i="3" s="1"/>
  <c r="I1968" i="3"/>
  <c r="AO508" i="1" s="1"/>
  <c r="AN508" i="1"/>
  <c r="AO52" i="1"/>
  <c r="AO50" i="1"/>
  <c r="AO51" i="1"/>
  <c r="L59" i="3"/>
  <c r="M59" i="3" s="1"/>
  <c r="H59" i="3"/>
  <c r="I59" i="3" s="1"/>
  <c r="J59" i="3"/>
  <c r="K59" i="3" s="1"/>
  <c r="F621" i="3"/>
  <c r="J620" i="3"/>
  <c r="K620" i="3" s="1"/>
  <c r="L620" i="3"/>
  <c r="M620" i="3" s="1"/>
  <c r="H620" i="3"/>
  <c r="I620" i="3" s="1"/>
  <c r="F2614" i="3"/>
  <c r="L2613" i="3"/>
  <c r="M2613" i="3" s="1"/>
  <c r="H2613" i="3"/>
  <c r="I2613" i="3" s="1"/>
  <c r="J2613" i="3"/>
  <c r="K2613" i="3" s="1"/>
  <c r="M108" i="3"/>
  <c r="AR54" i="1"/>
  <c r="AR53" i="1"/>
  <c r="F939" i="3"/>
  <c r="J938" i="3"/>
  <c r="K938" i="3" s="1"/>
  <c r="L938" i="3"/>
  <c r="M938" i="3" s="1"/>
  <c r="H938" i="3"/>
  <c r="I938" i="3" s="1"/>
  <c r="K2098" i="3"/>
  <c r="AQ532" i="1" s="1"/>
  <c r="AP532" i="1"/>
  <c r="K2314" i="3"/>
  <c r="AQ574" i="1" s="1"/>
  <c r="AP574" i="1"/>
  <c r="M1968" i="3"/>
  <c r="AS508" i="1" s="1"/>
  <c r="AR508" i="1"/>
  <c r="K108" i="3"/>
  <c r="AP53" i="1"/>
  <c r="AP54" i="1"/>
  <c r="I2098" i="3"/>
  <c r="AO532" i="1" s="1"/>
  <c r="AN532" i="1"/>
  <c r="I2314" i="3"/>
  <c r="AO574" i="1" s="1"/>
  <c r="AN574" i="1"/>
  <c r="J1969" i="3"/>
  <c r="K1969" i="3" s="1"/>
  <c r="L1969" i="3"/>
  <c r="M1969" i="3" s="1"/>
  <c r="H1969" i="3"/>
  <c r="I1969" i="3" s="1"/>
  <c r="F747" i="3"/>
  <c r="J746" i="3"/>
  <c r="K746" i="3" s="1"/>
  <c r="H746" i="3"/>
  <c r="I746" i="3" s="1"/>
  <c r="L746" i="3"/>
  <c r="M746" i="3" s="1"/>
  <c r="F442" i="3"/>
  <c r="L441" i="3"/>
  <c r="M441" i="3" s="1"/>
  <c r="H441" i="3"/>
  <c r="I441" i="3" s="1"/>
  <c r="J441" i="3"/>
  <c r="K441" i="3" s="1"/>
  <c r="AQ52" i="1"/>
  <c r="AQ51" i="1"/>
  <c r="AQ50" i="1"/>
  <c r="H109" i="2"/>
  <c r="J108" i="2"/>
  <c r="I108" i="2"/>
  <c r="H132" i="2"/>
  <c r="J131" i="2"/>
  <c r="I131" i="2"/>
  <c r="F940" i="3" l="1"/>
  <c r="L939" i="3"/>
  <c r="M939" i="3" s="1"/>
  <c r="H939" i="3"/>
  <c r="I939" i="3" s="1"/>
  <c r="J939" i="3"/>
  <c r="K939" i="3" s="1"/>
  <c r="K2315" i="3"/>
  <c r="AQ575" i="1" s="1"/>
  <c r="AP575" i="1"/>
  <c r="K2099" i="3"/>
  <c r="AQ533" i="1" s="1"/>
  <c r="AP533" i="1"/>
  <c r="F1295" i="3"/>
  <c r="J1294" i="3"/>
  <c r="K1294" i="3" s="1"/>
  <c r="L1294" i="3"/>
  <c r="M1294" i="3" s="1"/>
  <c r="H1294" i="3"/>
  <c r="I1294" i="3" s="1"/>
  <c r="F308" i="3"/>
  <c r="L307" i="3"/>
  <c r="M307" i="3" s="1"/>
  <c r="H307" i="3"/>
  <c r="I307" i="3" s="1"/>
  <c r="J307" i="3"/>
  <c r="K307" i="3" s="1"/>
  <c r="M1257" i="3"/>
  <c r="AS360" i="1" s="1"/>
  <c r="AR360" i="1"/>
  <c r="F1478" i="3"/>
  <c r="J1477" i="3"/>
  <c r="K1477" i="3" s="1"/>
  <c r="L1477" i="3"/>
  <c r="M1477" i="3" s="1"/>
  <c r="H1477" i="3"/>
  <c r="I1477" i="3" s="1"/>
  <c r="F2317" i="3"/>
  <c r="L2316" i="3"/>
  <c r="H2316" i="3"/>
  <c r="J2316" i="3"/>
  <c r="F2101" i="3"/>
  <c r="L2100" i="3"/>
  <c r="H2100" i="3"/>
  <c r="J2100" i="3"/>
  <c r="I1257" i="3"/>
  <c r="AO360" i="1" s="1"/>
  <c r="AN360" i="1"/>
  <c r="F1781" i="3"/>
  <c r="J1780" i="3"/>
  <c r="K1780" i="3" s="1"/>
  <c r="H1780" i="3"/>
  <c r="I1780" i="3" s="1"/>
  <c r="L1780" i="3"/>
  <c r="M1780" i="3" s="1"/>
  <c r="F1039" i="3"/>
  <c r="J1038" i="3"/>
  <c r="K1038" i="3" s="1"/>
  <c r="L1038" i="3"/>
  <c r="M1038" i="3" s="1"/>
  <c r="H1038" i="3"/>
  <c r="I1038" i="3" s="1"/>
  <c r="F1811" i="3"/>
  <c r="L1810" i="3"/>
  <c r="M1810" i="3" s="1"/>
  <c r="H1810" i="3"/>
  <c r="I1810" i="3" s="1"/>
  <c r="J1810" i="3"/>
  <c r="K1810" i="3" s="1"/>
  <c r="F1918" i="3"/>
  <c r="J1917" i="3"/>
  <c r="K1917" i="3" s="1"/>
  <c r="L1917" i="3"/>
  <c r="M1917" i="3" s="1"/>
  <c r="H1917" i="3"/>
  <c r="I1917" i="3" s="1"/>
  <c r="F970" i="3"/>
  <c r="L969" i="3"/>
  <c r="M969" i="3" s="1"/>
  <c r="H969" i="3"/>
  <c r="I969" i="3" s="1"/>
  <c r="J969" i="3"/>
  <c r="K969" i="3" s="1"/>
  <c r="F1510" i="3"/>
  <c r="J1509" i="3"/>
  <c r="K1509" i="3" s="1"/>
  <c r="L1509" i="3"/>
  <c r="M1509" i="3" s="1"/>
  <c r="H1509" i="3"/>
  <c r="I1509" i="3" s="1"/>
  <c r="F1837" i="3"/>
  <c r="L1836" i="3"/>
  <c r="M1836" i="3" s="1"/>
  <c r="H1836" i="3"/>
  <c r="I1836" i="3" s="1"/>
  <c r="J1836" i="3"/>
  <c r="K1836" i="3" s="1"/>
  <c r="F998" i="3"/>
  <c r="L997" i="3"/>
  <c r="M997" i="3" s="1"/>
  <c r="H997" i="3"/>
  <c r="I997" i="3" s="1"/>
  <c r="J997" i="3"/>
  <c r="K997" i="3" s="1"/>
  <c r="F368" i="3"/>
  <c r="J367" i="3"/>
  <c r="K367" i="3" s="1"/>
  <c r="H367" i="3"/>
  <c r="I367" i="3" s="1"/>
  <c r="L367" i="3"/>
  <c r="M367" i="3" s="1"/>
  <c r="F1095" i="3"/>
  <c r="J1094" i="3"/>
  <c r="K1094" i="3" s="1"/>
  <c r="L1094" i="3"/>
  <c r="M1094" i="3" s="1"/>
  <c r="H1094" i="3"/>
  <c r="I1094" i="3" s="1"/>
  <c r="F510" i="3"/>
  <c r="L509" i="3"/>
  <c r="M509" i="3" s="1"/>
  <c r="H509" i="3"/>
  <c r="I509" i="3" s="1"/>
  <c r="J509" i="3"/>
  <c r="K509" i="3" s="1"/>
  <c r="F443" i="3"/>
  <c r="J442" i="3"/>
  <c r="K442" i="3" s="1"/>
  <c r="L442" i="3"/>
  <c r="M442" i="3" s="1"/>
  <c r="H442" i="3"/>
  <c r="I442" i="3" s="1"/>
  <c r="F748" i="3"/>
  <c r="L747" i="3"/>
  <c r="M747" i="3" s="1"/>
  <c r="H747" i="3"/>
  <c r="I747" i="3" s="1"/>
  <c r="J747" i="3"/>
  <c r="K747" i="3" s="1"/>
  <c r="AQ53" i="1"/>
  <c r="AQ54" i="1"/>
  <c r="I2315" i="3"/>
  <c r="AO575" i="1" s="1"/>
  <c r="AN575" i="1"/>
  <c r="I2099" i="3"/>
  <c r="AO533" i="1" s="1"/>
  <c r="AN533" i="1"/>
  <c r="K1257" i="3"/>
  <c r="AQ360" i="1" s="1"/>
  <c r="AP360" i="1"/>
  <c r="AS53" i="1"/>
  <c r="AS54" i="1"/>
  <c r="F2615" i="3"/>
  <c r="J2614" i="3"/>
  <c r="K2614" i="3" s="1"/>
  <c r="L2614" i="3"/>
  <c r="M2614" i="3" s="1"/>
  <c r="H2614" i="3"/>
  <c r="I2614" i="3" s="1"/>
  <c r="F622" i="3"/>
  <c r="L621" i="3"/>
  <c r="M621" i="3" s="1"/>
  <c r="H621" i="3"/>
  <c r="I621" i="3" s="1"/>
  <c r="J621" i="3"/>
  <c r="K621" i="3" s="1"/>
  <c r="M2315" i="3"/>
  <c r="AS575" i="1" s="1"/>
  <c r="AR575" i="1"/>
  <c r="M2099" i="3"/>
  <c r="AS533" i="1" s="1"/>
  <c r="AR533" i="1"/>
  <c r="AO53" i="1"/>
  <c r="AO54" i="1"/>
  <c r="F2417" i="3"/>
  <c r="J2416" i="3"/>
  <c r="H2416" i="3"/>
  <c r="L2416" i="3"/>
  <c r="F831" i="3"/>
  <c r="J830" i="3"/>
  <c r="K830" i="3" s="1"/>
  <c r="H830" i="3"/>
  <c r="I830" i="3" s="1"/>
  <c r="L830" i="3"/>
  <c r="M830" i="3" s="1"/>
  <c r="F1259" i="3"/>
  <c r="L1258" i="3"/>
  <c r="H1258" i="3"/>
  <c r="J1258" i="3"/>
  <c r="F702" i="3"/>
  <c r="L701" i="3"/>
  <c r="M701" i="3" s="1"/>
  <c r="H701" i="3"/>
  <c r="I701" i="3" s="1"/>
  <c r="J701" i="3"/>
  <c r="K701" i="3" s="1"/>
  <c r="F111" i="3"/>
  <c r="J110" i="3"/>
  <c r="K110" i="3" s="1"/>
  <c r="L110" i="3"/>
  <c r="M110" i="3" s="1"/>
  <c r="H110" i="3"/>
  <c r="I110" i="3" s="1"/>
  <c r="H133" i="2"/>
  <c r="J132" i="2"/>
  <c r="I132" i="2"/>
  <c r="J109" i="2"/>
  <c r="I109" i="2"/>
  <c r="F749" i="3" l="1"/>
  <c r="J748" i="3"/>
  <c r="K748" i="3" s="1"/>
  <c r="L748" i="3"/>
  <c r="M748" i="3" s="1"/>
  <c r="H748" i="3"/>
  <c r="I748" i="3" s="1"/>
  <c r="F444" i="3"/>
  <c r="L443" i="3"/>
  <c r="M443" i="3" s="1"/>
  <c r="H443" i="3"/>
  <c r="I443" i="3" s="1"/>
  <c r="J443" i="3"/>
  <c r="K443" i="3" s="1"/>
  <c r="F511" i="3"/>
  <c r="H510" i="3"/>
  <c r="I510" i="3" s="1"/>
  <c r="L510" i="3"/>
  <c r="M510" i="3" s="1"/>
  <c r="J510" i="3"/>
  <c r="K510" i="3" s="1"/>
  <c r="F1096" i="3"/>
  <c r="L1095" i="3"/>
  <c r="M1095" i="3" s="1"/>
  <c r="H1095" i="3"/>
  <c r="I1095" i="3" s="1"/>
  <c r="J1095" i="3"/>
  <c r="K1095" i="3" s="1"/>
  <c r="F369" i="3"/>
  <c r="J368" i="3"/>
  <c r="K368" i="3" s="1"/>
  <c r="H368" i="3"/>
  <c r="I368" i="3" s="1"/>
  <c r="L368" i="3"/>
  <c r="M368" i="3" s="1"/>
  <c r="F999" i="3"/>
  <c r="J998" i="3"/>
  <c r="K998" i="3" s="1"/>
  <c r="L998" i="3"/>
  <c r="M998" i="3" s="1"/>
  <c r="H998" i="3"/>
  <c r="I998" i="3" s="1"/>
  <c r="F1838" i="3"/>
  <c r="J1837" i="3"/>
  <c r="K1837" i="3" s="1"/>
  <c r="L1837" i="3"/>
  <c r="M1837" i="3" s="1"/>
  <c r="H1837" i="3"/>
  <c r="I1837" i="3" s="1"/>
  <c r="F1511" i="3"/>
  <c r="L1510" i="3"/>
  <c r="M1510" i="3" s="1"/>
  <c r="H1510" i="3"/>
  <c r="I1510" i="3" s="1"/>
  <c r="J1510" i="3"/>
  <c r="K1510" i="3" s="1"/>
  <c r="F971" i="3"/>
  <c r="J970" i="3"/>
  <c r="K970" i="3" s="1"/>
  <c r="H970" i="3"/>
  <c r="I970" i="3" s="1"/>
  <c r="L970" i="3"/>
  <c r="M970" i="3" s="1"/>
  <c r="F1919" i="3"/>
  <c r="L1918" i="3"/>
  <c r="M1918" i="3" s="1"/>
  <c r="H1918" i="3"/>
  <c r="I1918" i="3" s="1"/>
  <c r="J1918" i="3"/>
  <c r="K1918" i="3" s="1"/>
  <c r="F1812" i="3"/>
  <c r="J1811" i="3"/>
  <c r="K1811" i="3" s="1"/>
  <c r="L1811" i="3"/>
  <c r="M1811" i="3" s="1"/>
  <c r="H1811" i="3"/>
  <c r="I1811" i="3" s="1"/>
  <c r="F1040" i="3"/>
  <c r="L1039" i="3"/>
  <c r="M1039" i="3" s="1"/>
  <c r="H1039" i="3"/>
  <c r="I1039" i="3" s="1"/>
  <c r="J1039" i="3"/>
  <c r="K1039" i="3" s="1"/>
  <c r="F1782" i="3"/>
  <c r="L1781" i="3"/>
  <c r="H1781" i="3"/>
  <c r="J1781" i="3"/>
  <c r="I2100" i="3"/>
  <c r="AO534" i="1" s="1"/>
  <c r="AN534" i="1"/>
  <c r="I2316" i="3"/>
  <c r="AO576" i="1" s="1"/>
  <c r="AN576" i="1"/>
  <c r="F1260" i="3"/>
  <c r="J1259" i="3"/>
  <c r="K1259" i="3" s="1"/>
  <c r="H1259" i="3"/>
  <c r="I1259" i="3" s="1"/>
  <c r="L1259" i="3"/>
  <c r="M1259" i="3" s="1"/>
  <c r="F832" i="3"/>
  <c r="L831" i="3"/>
  <c r="M831" i="3" s="1"/>
  <c r="H831" i="3"/>
  <c r="I831" i="3" s="1"/>
  <c r="J831" i="3"/>
  <c r="K831" i="3" s="1"/>
  <c r="F2418" i="3"/>
  <c r="L2417" i="3"/>
  <c r="M2417" i="3" s="1"/>
  <c r="H2417" i="3"/>
  <c r="I2417" i="3" s="1"/>
  <c r="J2417" i="3"/>
  <c r="K2417" i="3" s="1"/>
  <c r="M2100" i="3"/>
  <c r="AS534" i="1" s="1"/>
  <c r="AR534" i="1"/>
  <c r="M2316" i="3"/>
  <c r="AS576" i="1" s="1"/>
  <c r="AR576" i="1"/>
  <c r="M1258" i="3"/>
  <c r="AR365" i="1"/>
  <c r="AR364" i="1"/>
  <c r="AR361" i="1"/>
  <c r="AR362" i="1"/>
  <c r="AR363" i="1"/>
  <c r="K2416" i="3"/>
  <c r="AQ608" i="1" s="1"/>
  <c r="AP608" i="1"/>
  <c r="F112" i="3"/>
  <c r="L111" i="3"/>
  <c r="H111" i="3"/>
  <c r="J111" i="3"/>
  <c r="F703" i="3"/>
  <c r="J702" i="3"/>
  <c r="K702" i="3" s="1"/>
  <c r="H702" i="3"/>
  <c r="I702" i="3" s="1"/>
  <c r="L702" i="3"/>
  <c r="M702" i="3" s="1"/>
  <c r="K1258" i="3"/>
  <c r="AP364" i="1"/>
  <c r="AP365" i="1"/>
  <c r="AP361" i="1"/>
  <c r="AP362" i="1"/>
  <c r="AP363" i="1"/>
  <c r="M2416" i="3"/>
  <c r="AS608" i="1" s="1"/>
  <c r="AR608" i="1"/>
  <c r="F2102" i="3"/>
  <c r="J2101" i="3"/>
  <c r="K2101" i="3" s="1"/>
  <c r="L2101" i="3"/>
  <c r="M2101" i="3" s="1"/>
  <c r="H2101" i="3"/>
  <c r="I2101" i="3" s="1"/>
  <c r="F2318" i="3"/>
  <c r="J2317" i="3"/>
  <c r="L2317" i="3"/>
  <c r="H2317" i="3"/>
  <c r="F1479" i="3"/>
  <c r="L1478" i="3"/>
  <c r="M1478" i="3" s="1"/>
  <c r="H1478" i="3"/>
  <c r="I1478" i="3" s="1"/>
  <c r="J1478" i="3"/>
  <c r="K1478" i="3" s="1"/>
  <c r="I1258" i="3"/>
  <c r="AN364" i="1"/>
  <c r="AN361" i="1"/>
  <c r="AN365" i="1"/>
  <c r="AN363" i="1"/>
  <c r="AN362" i="1"/>
  <c r="I2416" i="3"/>
  <c r="AO608" i="1" s="1"/>
  <c r="AN608" i="1"/>
  <c r="F623" i="3"/>
  <c r="J622" i="3"/>
  <c r="K622" i="3" s="1"/>
  <c r="H622" i="3"/>
  <c r="I622" i="3" s="1"/>
  <c r="L622" i="3"/>
  <c r="M622" i="3" s="1"/>
  <c r="F2616" i="3"/>
  <c r="L2615" i="3"/>
  <c r="H2615" i="3"/>
  <c r="J2615" i="3"/>
  <c r="K2100" i="3"/>
  <c r="AQ534" i="1" s="1"/>
  <c r="AP534" i="1"/>
  <c r="K2316" i="3"/>
  <c r="AQ576" i="1" s="1"/>
  <c r="AP576" i="1"/>
  <c r="F309" i="3"/>
  <c r="J308" i="3"/>
  <c r="K308" i="3" s="1"/>
  <c r="L308" i="3"/>
  <c r="M308" i="3" s="1"/>
  <c r="H308" i="3"/>
  <c r="I308" i="3" s="1"/>
  <c r="F1296" i="3"/>
  <c r="L1295" i="3"/>
  <c r="M1295" i="3" s="1"/>
  <c r="H1295" i="3"/>
  <c r="I1295" i="3" s="1"/>
  <c r="J1295" i="3"/>
  <c r="K1295" i="3" s="1"/>
  <c r="F941" i="3"/>
  <c r="J940" i="3"/>
  <c r="K940" i="3" s="1"/>
  <c r="L940" i="3"/>
  <c r="M940" i="3" s="1"/>
  <c r="H940" i="3"/>
  <c r="I940" i="3" s="1"/>
  <c r="H134" i="2"/>
  <c r="J133" i="2"/>
  <c r="I133" i="2"/>
  <c r="AQ365" i="1" l="1"/>
  <c r="AQ362" i="1"/>
  <c r="AQ364" i="1"/>
  <c r="AQ361" i="1"/>
  <c r="AQ363" i="1"/>
  <c r="F704" i="3"/>
  <c r="L703" i="3"/>
  <c r="M703" i="3" s="1"/>
  <c r="H703" i="3"/>
  <c r="I703" i="3" s="1"/>
  <c r="J703" i="3"/>
  <c r="K703" i="3" s="1"/>
  <c r="F113" i="3"/>
  <c r="J112" i="3"/>
  <c r="L112" i="3"/>
  <c r="H112" i="3"/>
  <c r="F1783" i="3"/>
  <c r="J1782" i="3"/>
  <c r="K1782" i="3" s="1"/>
  <c r="L1782" i="3"/>
  <c r="M1782" i="3" s="1"/>
  <c r="H1782" i="3"/>
  <c r="I1782" i="3" s="1"/>
  <c r="F1041" i="3"/>
  <c r="J1040" i="3"/>
  <c r="K1040" i="3" s="1"/>
  <c r="L1040" i="3"/>
  <c r="M1040" i="3" s="1"/>
  <c r="H1040" i="3"/>
  <c r="I1040" i="3" s="1"/>
  <c r="F1813" i="3"/>
  <c r="L1812" i="3"/>
  <c r="M1812" i="3" s="1"/>
  <c r="H1812" i="3"/>
  <c r="I1812" i="3" s="1"/>
  <c r="J1812" i="3"/>
  <c r="K1812" i="3" s="1"/>
  <c r="J1919" i="3"/>
  <c r="K1919" i="3" s="1"/>
  <c r="L1919" i="3"/>
  <c r="M1919" i="3" s="1"/>
  <c r="H1919" i="3"/>
  <c r="I1919" i="3" s="1"/>
  <c r="F972" i="3"/>
  <c r="L971" i="3"/>
  <c r="M971" i="3" s="1"/>
  <c r="H971" i="3"/>
  <c r="I971" i="3" s="1"/>
  <c r="J971" i="3"/>
  <c r="K971" i="3" s="1"/>
  <c r="F1512" i="3"/>
  <c r="J1511" i="3"/>
  <c r="K1511" i="3" s="1"/>
  <c r="L1511" i="3"/>
  <c r="M1511" i="3" s="1"/>
  <c r="H1511" i="3"/>
  <c r="I1511" i="3" s="1"/>
  <c r="F1839" i="3"/>
  <c r="L1838" i="3"/>
  <c r="M1838" i="3" s="1"/>
  <c r="H1838" i="3"/>
  <c r="I1838" i="3" s="1"/>
  <c r="J1838" i="3"/>
  <c r="K1838" i="3" s="1"/>
  <c r="F1000" i="3"/>
  <c r="L999" i="3"/>
  <c r="M999" i="3" s="1"/>
  <c r="H999" i="3"/>
  <c r="I999" i="3" s="1"/>
  <c r="J999" i="3"/>
  <c r="K999" i="3" s="1"/>
  <c r="F370" i="3"/>
  <c r="H369" i="3"/>
  <c r="I369" i="3" s="1"/>
  <c r="L369" i="3"/>
  <c r="M369" i="3" s="1"/>
  <c r="J369" i="3"/>
  <c r="K369" i="3" s="1"/>
  <c r="F1097" i="3"/>
  <c r="J1096" i="3"/>
  <c r="K1096" i="3" s="1"/>
  <c r="L1096" i="3"/>
  <c r="M1096" i="3" s="1"/>
  <c r="H1096" i="3"/>
  <c r="I1096" i="3" s="1"/>
  <c r="F512" i="3"/>
  <c r="J511" i="3"/>
  <c r="K511" i="3" s="1"/>
  <c r="H511" i="3"/>
  <c r="I511" i="3" s="1"/>
  <c r="L511" i="3"/>
  <c r="M511" i="3" s="1"/>
  <c r="F445" i="3"/>
  <c r="J444" i="3"/>
  <c r="K444" i="3" s="1"/>
  <c r="L444" i="3"/>
  <c r="M444" i="3" s="1"/>
  <c r="H444" i="3"/>
  <c r="I444" i="3" s="1"/>
  <c r="F750" i="3"/>
  <c r="L749" i="3"/>
  <c r="M749" i="3" s="1"/>
  <c r="H749" i="3"/>
  <c r="I749" i="3" s="1"/>
  <c r="J749" i="3"/>
  <c r="K749" i="3" s="1"/>
  <c r="K2615" i="3"/>
  <c r="AQ659" i="1" s="1"/>
  <c r="AP659" i="1"/>
  <c r="F942" i="3"/>
  <c r="L941" i="3"/>
  <c r="M941" i="3" s="1"/>
  <c r="H941" i="3"/>
  <c r="I941" i="3" s="1"/>
  <c r="J941" i="3"/>
  <c r="K941" i="3" s="1"/>
  <c r="F1297" i="3"/>
  <c r="J1296" i="3"/>
  <c r="K1296" i="3" s="1"/>
  <c r="L1296" i="3"/>
  <c r="M1296" i="3" s="1"/>
  <c r="H1296" i="3"/>
  <c r="I1296" i="3" s="1"/>
  <c r="F310" i="3"/>
  <c r="L309" i="3"/>
  <c r="M309" i="3" s="1"/>
  <c r="H309" i="3"/>
  <c r="I309" i="3" s="1"/>
  <c r="J309" i="3"/>
  <c r="K309" i="3" s="1"/>
  <c r="K2317" i="3"/>
  <c r="AQ577" i="1" s="1"/>
  <c r="AP577" i="1"/>
  <c r="K111" i="3"/>
  <c r="AQ55" i="1" s="1"/>
  <c r="AP55" i="1"/>
  <c r="K1781" i="3"/>
  <c r="AQ485" i="1" s="1"/>
  <c r="AP485" i="1"/>
  <c r="I2615" i="3"/>
  <c r="AO659" i="1" s="1"/>
  <c r="AN659" i="1"/>
  <c r="M2317" i="3"/>
  <c r="AS577" i="1" s="1"/>
  <c r="AR577" i="1"/>
  <c r="M2615" i="3"/>
  <c r="AS659" i="1" s="1"/>
  <c r="AR659" i="1"/>
  <c r="F2617" i="3"/>
  <c r="J2616" i="3"/>
  <c r="H2616" i="3"/>
  <c r="L2616" i="3"/>
  <c r="F624" i="3"/>
  <c r="L623" i="3"/>
  <c r="M623" i="3" s="1"/>
  <c r="H623" i="3"/>
  <c r="I623" i="3" s="1"/>
  <c r="J623" i="3"/>
  <c r="K623" i="3" s="1"/>
  <c r="AO365" i="1"/>
  <c r="AO361" i="1"/>
  <c r="AO364" i="1"/>
  <c r="AO362" i="1"/>
  <c r="AO363" i="1"/>
  <c r="F1480" i="3"/>
  <c r="J1479" i="3"/>
  <c r="K1479" i="3" s="1"/>
  <c r="L1479" i="3"/>
  <c r="M1479" i="3" s="1"/>
  <c r="H1479" i="3"/>
  <c r="I1479" i="3" s="1"/>
  <c r="F2319" i="3"/>
  <c r="L2318" i="3"/>
  <c r="H2318" i="3"/>
  <c r="J2318" i="3"/>
  <c r="L2102" i="3"/>
  <c r="H2102" i="3"/>
  <c r="J2102" i="3"/>
  <c r="I111" i="3"/>
  <c r="AO55" i="1" s="1"/>
  <c r="AN55" i="1"/>
  <c r="AS365" i="1"/>
  <c r="AS364" i="1"/>
  <c r="AS361" i="1"/>
  <c r="AS363" i="1"/>
  <c r="AS362" i="1"/>
  <c r="F2419" i="3"/>
  <c r="J2418" i="3"/>
  <c r="K2418" i="3" s="1"/>
  <c r="L2418" i="3"/>
  <c r="M2418" i="3" s="1"/>
  <c r="H2418" i="3"/>
  <c r="I2418" i="3" s="1"/>
  <c r="F833" i="3"/>
  <c r="J832" i="3"/>
  <c r="K832" i="3" s="1"/>
  <c r="L832" i="3"/>
  <c r="M832" i="3" s="1"/>
  <c r="H832" i="3"/>
  <c r="I832" i="3" s="1"/>
  <c r="F1261" i="3"/>
  <c r="L1260" i="3"/>
  <c r="M1260" i="3" s="1"/>
  <c r="H1260" i="3"/>
  <c r="I1260" i="3" s="1"/>
  <c r="J1260" i="3"/>
  <c r="K1260" i="3" s="1"/>
  <c r="I1781" i="3"/>
  <c r="AO485" i="1" s="1"/>
  <c r="AN485" i="1"/>
  <c r="I2317" i="3"/>
  <c r="AO577" i="1" s="1"/>
  <c r="AN577" i="1"/>
  <c r="M111" i="3"/>
  <c r="AS55" i="1" s="1"/>
  <c r="AR55" i="1"/>
  <c r="M1781" i="3"/>
  <c r="AS485" i="1" s="1"/>
  <c r="AR485" i="1"/>
  <c r="H135" i="2"/>
  <c r="J134" i="2"/>
  <c r="I134" i="2"/>
  <c r="M112" i="3" l="1"/>
  <c r="AS56" i="1" s="1"/>
  <c r="AR56" i="1"/>
  <c r="M2102" i="3"/>
  <c r="AS535" i="1" s="1"/>
  <c r="AR535" i="1"/>
  <c r="F2320" i="3"/>
  <c r="J2319" i="3"/>
  <c r="L2319" i="3"/>
  <c r="H2319" i="3"/>
  <c r="L1480" i="3"/>
  <c r="M1480" i="3" s="1"/>
  <c r="H1480" i="3"/>
  <c r="I1480" i="3" s="1"/>
  <c r="J1480" i="3"/>
  <c r="K1480" i="3" s="1"/>
  <c r="K2318" i="3"/>
  <c r="AQ578" i="1" s="1"/>
  <c r="AP578" i="1"/>
  <c r="F625" i="3"/>
  <c r="J624" i="3"/>
  <c r="K624" i="3" s="1"/>
  <c r="L624" i="3"/>
  <c r="M624" i="3" s="1"/>
  <c r="H624" i="3"/>
  <c r="I624" i="3" s="1"/>
  <c r="F2618" i="3"/>
  <c r="L2617" i="3"/>
  <c r="M2617" i="3" s="1"/>
  <c r="H2617" i="3"/>
  <c r="I2617" i="3" s="1"/>
  <c r="J2617" i="3"/>
  <c r="K2617" i="3" s="1"/>
  <c r="F311" i="3"/>
  <c r="J310" i="3"/>
  <c r="K310" i="3" s="1"/>
  <c r="L310" i="3"/>
  <c r="M310" i="3" s="1"/>
  <c r="H310" i="3"/>
  <c r="I310" i="3" s="1"/>
  <c r="F1298" i="3"/>
  <c r="L1297" i="3"/>
  <c r="M1297" i="3" s="1"/>
  <c r="H1297" i="3"/>
  <c r="I1297" i="3" s="1"/>
  <c r="J1297" i="3"/>
  <c r="K1297" i="3" s="1"/>
  <c r="F943" i="3"/>
  <c r="J942" i="3"/>
  <c r="K942" i="3" s="1"/>
  <c r="H942" i="3"/>
  <c r="I942" i="3" s="1"/>
  <c r="L942" i="3"/>
  <c r="M942" i="3" s="1"/>
  <c r="K112" i="3"/>
  <c r="AQ56" i="1" s="1"/>
  <c r="AP56" i="1"/>
  <c r="K2616" i="3"/>
  <c r="AQ660" i="1" s="1"/>
  <c r="AP660" i="1"/>
  <c r="F1262" i="3"/>
  <c r="J1261" i="3"/>
  <c r="K1261" i="3" s="1"/>
  <c r="H1261" i="3"/>
  <c r="I1261" i="3" s="1"/>
  <c r="L1261" i="3"/>
  <c r="M1261" i="3" s="1"/>
  <c r="F834" i="3"/>
  <c r="L833" i="3"/>
  <c r="M833" i="3" s="1"/>
  <c r="H833" i="3"/>
  <c r="I833" i="3" s="1"/>
  <c r="J833" i="3"/>
  <c r="K833" i="3" s="1"/>
  <c r="F2420" i="3"/>
  <c r="L2419" i="3"/>
  <c r="M2419" i="3" s="1"/>
  <c r="H2419" i="3"/>
  <c r="I2419" i="3" s="1"/>
  <c r="J2419" i="3"/>
  <c r="K2419" i="3" s="1"/>
  <c r="K2102" i="3"/>
  <c r="AQ535" i="1" s="1"/>
  <c r="AP535" i="1"/>
  <c r="I2318" i="3"/>
  <c r="AO578" i="1" s="1"/>
  <c r="AN578" i="1"/>
  <c r="M2616" i="3"/>
  <c r="AS660" i="1" s="1"/>
  <c r="AR660" i="1"/>
  <c r="F1814" i="3"/>
  <c r="J1813" i="3"/>
  <c r="L1813" i="3"/>
  <c r="H1813" i="3"/>
  <c r="L1041" i="3"/>
  <c r="M1041" i="3" s="1"/>
  <c r="H1041" i="3"/>
  <c r="I1041" i="3" s="1"/>
  <c r="J1041" i="3"/>
  <c r="K1041" i="3" s="1"/>
  <c r="F1042" i="3"/>
  <c r="F1784" i="3"/>
  <c r="L1783" i="3"/>
  <c r="M1783" i="3" s="1"/>
  <c r="H1783" i="3"/>
  <c r="I1783" i="3" s="1"/>
  <c r="J1783" i="3"/>
  <c r="K1783" i="3" s="1"/>
  <c r="F114" i="3"/>
  <c r="L113" i="3"/>
  <c r="H113" i="3"/>
  <c r="J113" i="3"/>
  <c r="F705" i="3"/>
  <c r="J704" i="3"/>
  <c r="K704" i="3" s="1"/>
  <c r="L704" i="3"/>
  <c r="M704" i="3" s="1"/>
  <c r="H704" i="3"/>
  <c r="I704" i="3" s="1"/>
  <c r="I2102" i="3"/>
  <c r="AO535" i="1" s="1"/>
  <c r="AN535" i="1"/>
  <c r="M2318" i="3"/>
  <c r="AS578" i="1" s="1"/>
  <c r="AR578" i="1"/>
  <c r="I2616" i="3"/>
  <c r="AO660" i="1" s="1"/>
  <c r="AN660" i="1"/>
  <c r="F751" i="3"/>
  <c r="J750" i="3"/>
  <c r="K750" i="3" s="1"/>
  <c r="H750" i="3"/>
  <c r="I750" i="3" s="1"/>
  <c r="L750" i="3"/>
  <c r="M750" i="3" s="1"/>
  <c r="F446" i="3"/>
  <c r="L445" i="3"/>
  <c r="M445" i="3" s="1"/>
  <c r="H445" i="3"/>
  <c r="I445" i="3" s="1"/>
  <c r="J445" i="3"/>
  <c r="K445" i="3" s="1"/>
  <c r="F513" i="3"/>
  <c r="J512" i="3"/>
  <c r="K512" i="3" s="1"/>
  <c r="L512" i="3"/>
  <c r="M512" i="3" s="1"/>
  <c r="H512" i="3"/>
  <c r="I512" i="3" s="1"/>
  <c r="F1098" i="3"/>
  <c r="L1097" i="3"/>
  <c r="M1097" i="3" s="1"/>
  <c r="H1097" i="3"/>
  <c r="I1097" i="3" s="1"/>
  <c r="J1097" i="3"/>
  <c r="K1097" i="3" s="1"/>
  <c r="F371" i="3"/>
  <c r="H370" i="3"/>
  <c r="I370" i="3" s="1"/>
  <c r="L370" i="3"/>
  <c r="M370" i="3" s="1"/>
  <c r="J370" i="3"/>
  <c r="K370" i="3" s="1"/>
  <c r="F1001" i="3"/>
  <c r="J1000" i="3"/>
  <c r="K1000" i="3" s="1"/>
  <c r="L1000" i="3"/>
  <c r="M1000" i="3" s="1"/>
  <c r="H1000" i="3"/>
  <c r="I1000" i="3" s="1"/>
  <c r="F1840" i="3"/>
  <c r="J1839" i="3"/>
  <c r="K1839" i="3" s="1"/>
  <c r="L1839" i="3"/>
  <c r="M1839" i="3" s="1"/>
  <c r="H1839" i="3"/>
  <c r="I1839" i="3" s="1"/>
  <c r="L1512" i="3"/>
  <c r="M1512" i="3" s="1"/>
  <c r="H1512" i="3"/>
  <c r="I1512" i="3" s="1"/>
  <c r="J1512" i="3"/>
  <c r="K1512" i="3" s="1"/>
  <c r="J972" i="3"/>
  <c r="K972" i="3" s="1"/>
  <c r="H972" i="3"/>
  <c r="I972" i="3" s="1"/>
  <c r="L972" i="3"/>
  <c r="M972" i="3" s="1"/>
  <c r="F973" i="3"/>
  <c r="I112" i="3"/>
  <c r="AO56" i="1" s="1"/>
  <c r="AN56" i="1"/>
  <c r="H136" i="2"/>
  <c r="J135" i="2"/>
  <c r="I135" i="2"/>
  <c r="I2319" i="3" l="1"/>
  <c r="AO579" i="1" s="1"/>
  <c r="AN579" i="1"/>
  <c r="F706" i="3"/>
  <c r="L705" i="3"/>
  <c r="M705" i="3" s="1"/>
  <c r="H705" i="3"/>
  <c r="I705" i="3" s="1"/>
  <c r="J705" i="3"/>
  <c r="K705" i="3" s="1"/>
  <c r="F115" i="3"/>
  <c r="J114" i="3"/>
  <c r="L114" i="3"/>
  <c r="H114" i="3"/>
  <c r="J1784" i="3"/>
  <c r="K1784" i="3" s="1"/>
  <c r="H1784" i="3"/>
  <c r="I1784" i="3" s="1"/>
  <c r="L1784" i="3"/>
  <c r="M1784" i="3" s="1"/>
  <c r="F1815" i="3"/>
  <c r="L1814" i="3"/>
  <c r="M1814" i="3" s="1"/>
  <c r="H1814" i="3"/>
  <c r="I1814" i="3" s="1"/>
  <c r="J1814" i="3"/>
  <c r="K1814" i="3" s="1"/>
  <c r="M2319" i="3"/>
  <c r="AS579" i="1" s="1"/>
  <c r="AR579" i="1"/>
  <c r="F974" i="3"/>
  <c r="L973" i="3"/>
  <c r="M973" i="3" s="1"/>
  <c r="H973" i="3"/>
  <c r="I973" i="3" s="1"/>
  <c r="J973" i="3"/>
  <c r="K973" i="3" s="1"/>
  <c r="K113" i="3"/>
  <c r="AQ57" i="1" s="1"/>
  <c r="AP57" i="1"/>
  <c r="F1043" i="3"/>
  <c r="J1042" i="3"/>
  <c r="K1042" i="3" s="1"/>
  <c r="H1042" i="3"/>
  <c r="I1042" i="3" s="1"/>
  <c r="L1042" i="3"/>
  <c r="M1042" i="3" s="1"/>
  <c r="I1813" i="3"/>
  <c r="AO487" i="1" s="1"/>
  <c r="AN487" i="1"/>
  <c r="F1841" i="3"/>
  <c r="L1840" i="3"/>
  <c r="M1840" i="3" s="1"/>
  <c r="H1840" i="3"/>
  <c r="I1840" i="3" s="1"/>
  <c r="J1840" i="3"/>
  <c r="K1840" i="3" s="1"/>
  <c r="F1002" i="3"/>
  <c r="L1001" i="3"/>
  <c r="M1001" i="3" s="1"/>
  <c r="H1001" i="3"/>
  <c r="I1001" i="3" s="1"/>
  <c r="J1001" i="3"/>
  <c r="K1001" i="3" s="1"/>
  <c r="F372" i="3"/>
  <c r="H371" i="3"/>
  <c r="I371" i="3" s="1"/>
  <c r="L371" i="3"/>
  <c r="M371" i="3" s="1"/>
  <c r="J371" i="3"/>
  <c r="K371" i="3" s="1"/>
  <c r="F1099" i="3"/>
  <c r="J1098" i="3"/>
  <c r="K1098" i="3" s="1"/>
  <c r="H1098" i="3"/>
  <c r="I1098" i="3" s="1"/>
  <c r="L1098" i="3"/>
  <c r="M1098" i="3" s="1"/>
  <c r="F514" i="3"/>
  <c r="L513" i="3"/>
  <c r="M513" i="3" s="1"/>
  <c r="J513" i="3"/>
  <c r="K513" i="3" s="1"/>
  <c r="H513" i="3"/>
  <c r="I513" i="3" s="1"/>
  <c r="F447" i="3"/>
  <c r="J446" i="3"/>
  <c r="K446" i="3" s="1"/>
  <c r="H446" i="3"/>
  <c r="I446" i="3" s="1"/>
  <c r="L446" i="3"/>
  <c r="M446" i="3" s="1"/>
  <c r="F752" i="3"/>
  <c r="L751" i="3"/>
  <c r="M751" i="3" s="1"/>
  <c r="H751" i="3"/>
  <c r="I751" i="3" s="1"/>
  <c r="J751" i="3"/>
  <c r="K751" i="3" s="1"/>
  <c r="I113" i="3"/>
  <c r="AO57" i="1" s="1"/>
  <c r="AN57" i="1"/>
  <c r="M1813" i="3"/>
  <c r="AS487" i="1" s="1"/>
  <c r="AR487" i="1"/>
  <c r="J2420" i="3"/>
  <c r="K2420" i="3" s="1"/>
  <c r="L2420" i="3"/>
  <c r="M2420" i="3" s="1"/>
  <c r="H2420" i="3"/>
  <c r="I2420" i="3" s="1"/>
  <c r="F835" i="3"/>
  <c r="J834" i="3"/>
  <c r="K834" i="3" s="1"/>
  <c r="H834" i="3"/>
  <c r="I834" i="3" s="1"/>
  <c r="L834" i="3"/>
  <c r="M834" i="3" s="1"/>
  <c r="F1263" i="3"/>
  <c r="L1262" i="3"/>
  <c r="M1262" i="3" s="1"/>
  <c r="H1262" i="3"/>
  <c r="I1262" i="3" s="1"/>
  <c r="J1262" i="3"/>
  <c r="K1262" i="3" s="1"/>
  <c r="F944" i="3"/>
  <c r="L943" i="3"/>
  <c r="M943" i="3" s="1"/>
  <c r="H943" i="3"/>
  <c r="I943" i="3" s="1"/>
  <c r="J943" i="3"/>
  <c r="K943" i="3" s="1"/>
  <c r="F1299" i="3"/>
  <c r="J1298" i="3"/>
  <c r="K1298" i="3" s="1"/>
  <c r="L1298" i="3"/>
  <c r="M1298" i="3" s="1"/>
  <c r="H1298" i="3"/>
  <c r="I1298" i="3" s="1"/>
  <c r="F312" i="3"/>
  <c r="L311" i="3"/>
  <c r="M311" i="3" s="1"/>
  <c r="H311" i="3"/>
  <c r="I311" i="3" s="1"/>
  <c r="J311" i="3"/>
  <c r="K311" i="3" s="1"/>
  <c r="F2619" i="3"/>
  <c r="J2618" i="3"/>
  <c r="K2618" i="3" s="1"/>
  <c r="L2618" i="3"/>
  <c r="M2618" i="3" s="1"/>
  <c r="H2618" i="3"/>
  <c r="I2618" i="3" s="1"/>
  <c r="F626" i="3"/>
  <c r="L625" i="3"/>
  <c r="M625" i="3" s="1"/>
  <c r="H625" i="3"/>
  <c r="I625" i="3" s="1"/>
  <c r="J625" i="3"/>
  <c r="K625" i="3" s="1"/>
  <c r="K2319" i="3"/>
  <c r="AQ579" i="1" s="1"/>
  <c r="AP579" i="1"/>
  <c r="M113" i="3"/>
  <c r="AS57" i="1" s="1"/>
  <c r="AR57" i="1"/>
  <c r="K1813" i="3"/>
  <c r="AQ487" i="1" s="1"/>
  <c r="AP487" i="1"/>
  <c r="L2320" i="3"/>
  <c r="H2320" i="3"/>
  <c r="J2320" i="3"/>
  <c r="H137" i="2"/>
  <c r="J136" i="2"/>
  <c r="I136" i="2"/>
  <c r="AV227" i="1" l="1"/>
  <c r="AV251" i="1"/>
  <c r="AV415" i="1"/>
  <c r="AV623" i="1"/>
  <c r="AV196" i="1"/>
  <c r="AV232" i="1"/>
  <c r="AV236" i="1"/>
  <c r="AV252" i="1"/>
  <c r="AV272" i="1"/>
  <c r="AV372" i="1"/>
  <c r="AV400" i="1"/>
  <c r="AV193" i="1"/>
  <c r="AV513" i="1"/>
  <c r="AV657" i="1"/>
  <c r="AV270" i="1"/>
  <c r="AV274" i="1"/>
  <c r="AV350" i="1"/>
  <c r="AV378" i="1"/>
  <c r="AV398" i="1"/>
  <c r="AV300" i="1"/>
  <c r="AV380" i="1"/>
  <c r="AV189" i="1"/>
  <c r="AV230" i="1"/>
  <c r="AV494" i="1"/>
  <c r="AV239" i="1"/>
  <c r="AV243" i="1"/>
  <c r="AV411" i="1"/>
  <c r="AV619" i="1"/>
  <c r="AV368" i="1"/>
  <c r="AV388" i="1"/>
  <c r="AV412" i="1"/>
  <c r="AV620" i="1"/>
  <c r="AV656" i="1"/>
  <c r="AV621" i="1"/>
  <c r="AV234" i="1"/>
  <c r="AV290" i="1"/>
  <c r="AV346" i="1"/>
  <c r="AV370" i="1"/>
  <c r="AV634" i="1"/>
  <c r="AV188" i="1"/>
  <c r="AV229" i="1"/>
  <c r="AV261" i="1"/>
  <c r="AV379" i="1"/>
  <c r="AV224" i="1"/>
  <c r="AV356" i="1"/>
  <c r="AV190" i="1"/>
  <c r="AV622" i="1"/>
  <c r="AV231" i="1"/>
  <c r="AV235" i="1"/>
  <c r="AV287" i="1"/>
  <c r="AV367" i="1"/>
  <c r="AV387" i="1"/>
  <c r="AV240" i="1"/>
  <c r="AV632" i="1"/>
  <c r="AV225" i="1"/>
  <c r="AV233" i="1"/>
  <c r="AV241" i="1"/>
  <c r="AV257" i="1"/>
  <c r="AV273" i="1"/>
  <c r="AV301" i="1"/>
  <c r="AV349" i="1"/>
  <c r="AV369" i="1"/>
  <c r="AV381" i="1"/>
  <c r="AV385" i="1"/>
  <c r="AV389" i="1"/>
  <c r="AV409" i="1"/>
  <c r="AV386" i="1"/>
  <c r="AV390" i="1"/>
  <c r="AV410" i="1"/>
  <c r="M2320" i="3"/>
  <c r="AS580" i="1" s="1"/>
  <c r="AR580" i="1"/>
  <c r="AU231" i="1"/>
  <c r="AU243" i="1"/>
  <c r="AU287" i="1"/>
  <c r="AU367" i="1"/>
  <c r="AU387" i="1"/>
  <c r="AU368" i="1"/>
  <c r="AU388" i="1"/>
  <c r="AU412" i="1"/>
  <c r="AU632" i="1"/>
  <c r="AU234" i="1"/>
  <c r="AU290" i="1"/>
  <c r="AU346" i="1"/>
  <c r="AU370" i="1"/>
  <c r="AU241" i="1"/>
  <c r="AU369" i="1"/>
  <c r="AU381" i="1"/>
  <c r="AU389" i="1"/>
  <c r="AU390" i="1"/>
  <c r="AU415" i="1"/>
  <c r="AU623" i="1"/>
  <c r="AU188" i="1"/>
  <c r="AU224" i="1"/>
  <c r="AU300" i="1"/>
  <c r="AU356" i="1"/>
  <c r="AU380" i="1"/>
  <c r="AU513" i="1"/>
  <c r="AU657" i="1"/>
  <c r="AU190" i="1"/>
  <c r="AU230" i="1"/>
  <c r="AU494" i="1"/>
  <c r="AU620" i="1"/>
  <c r="AU193" i="1"/>
  <c r="AU257" i="1"/>
  <c r="AU273" i="1"/>
  <c r="AU301" i="1"/>
  <c r="AU385" i="1"/>
  <c r="AU409" i="1"/>
  <c r="AU386" i="1"/>
  <c r="AU410" i="1"/>
  <c r="AU235" i="1"/>
  <c r="AU239" i="1"/>
  <c r="AU411" i="1"/>
  <c r="AU619" i="1"/>
  <c r="AU240" i="1"/>
  <c r="AU656" i="1"/>
  <c r="AU225" i="1"/>
  <c r="AU233" i="1"/>
  <c r="AU349" i="1"/>
  <c r="AU621" i="1"/>
  <c r="AU634" i="1"/>
  <c r="AU227" i="1"/>
  <c r="AU251" i="1"/>
  <c r="AU379" i="1"/>
  <c r="AU196" i="1"/>
  <c r="AU232" i="1"/>
  <c r="AU236" i="1"/>
  <c r="AU252" i="1"/>
  <c r="AU272" i="1"/>
  <c r="AU372" i="1"/>
  <c r="AU400" i="1"/>
  <c r="AU189" i="1"/>
  <c r="AU229" i="1"/>
  <c r="AU261" i="1"/>
  <c r="AU270" i="1"/>
  <c r="AU274" i="1"/>
  <c r="AU350" i="1"/>
  <c r="AU378" i="1"/>
  <c r="AU398" i="1"/>
  <c r="AU622" i="1"/>
  <c r="I2320" i="3"/>
  <c r="AO580" i="1" s="1"/>
  <c r="AN580" i="1"/>
  <c r="F753" i="3"/>
  <c r="J752" i="3"/>
  <c r="K752" i="3" s="1"/>
  <c r="L752" i="3"/>
  <c r="M752" i="3" s="1"/>
  <c r="H752" i="3"/>
  <c r="I752" i="3" s="1"/>
  <c r="F448" i="3"/>
  <c r="L447" i="3"/>
  <c r="M447" i="3" s="1"/>
  <c r="H447" i="3"/>
  <c r="I447" i="3" s="1"/>
  <c r="J447" i="3"/>
  <c r="K447" i="3" s="1"/>
  <c r="F515" i="3"/>
  <c r="H514" i="3"/>
  <c r="I514" i="3" s="1"/>
  <c r="J514" i="3"/>
  <c r="K514" i="3" s="1"/>
  <c r="L514" i="3"/>
  <c r="M514" i="3" s="1"/>
  <c r="F1100" i="3"/>
  <c r="L1099" i="3"/>
  <c r="M1099" i="3" s="1"/>
  <c r="H1099" i="3"/>
  <c r="I1099" i="3" s="1"/>
  <c r="J1099" i="3"/>
  <c r="K1099" i="3" s="1"/>
  <c r="F373" i="3"/>
  <c r="L372" i="3"/>
  <c r="M372" i="3" s="1"/>
  <c r="J372" i="3"/>
  <c r="K372" i="3" s="1"/>
  <c r="H372" i="3"/>
  <c r="I372" i="3" s="1"/>
  <c r="F1003" i="3"/>
  <c r="J1002" i="3"/>
  <c r="K1002" i="3" s="1"/>
  <c r="H1002" i="3"/>
  <c r="I1002" i="3" s="1"/>
  <c r="L1002" i="3"/>
  <c r="M1002" i="3" s="1"/>
  <c r="F1842" i="3"/>
  <c r="J1841" i="3"/>
  <c r="K1841" i="3" s="1"/>
  <c r="L1841" i="3"/>
  <c r="M1841" i="3" s="1"/>
  <c r="H1841" i="3"/>
  <c r="I1841" i="3" s="1"/>
  <c r="F975" i="3"/>
  <c r="J974" i="3"/>
  <c r="K974" i="3" s="1"/>
  <c r="L974" i="3"/>
  <c r="M974" i="3" s="1"/>
  <c r="H974" i="3"/>
  <c r="I974" i="3" s="1"/>
  <c r="J1815" i="3"/>
  <c r="K1815" i="3" s="1"/>
  <c r="L1815" i="3"/>
  <c r="M1815" i="3" s="1"/>
  <c r="H1815" i="3"/>
  <c r="I1815" i="3" s="1"/>
  <c r="I114" i="3"/>
  <c r="AO58" i="1" s="1"/>
  <c r="AN58" i="1"/>
  <c r="M114" i="3"/>
  <c r="AS58" i="1" s="1"/>
  <c r="AR58" i="1"/>
  <c r="F627" i="3"/>
  <c r="J626" i="3"/>
  <c r="K626" i="3" s="1"/>
  <c r="H626" i="3"/>
  <c r="I626" i="3" s="1"/>
  <c r="L626" i="3"/>
  <c r="M626" i="3" s="1"/>
  <c r="F2620" i="3"/>
  <c r="L2619" i="3"/>
  <c r="M2619" i="3" s="1"/>
  <c r="H2619" i="3"/>
  <c r="I2619" i="3" s="1"/>
  <c r="J2619" i="3"/>
  <c r="K2619" i="3" s="1"/>
  <c r="F313" i="3"/>
  <c r="J312" i="3"/>
  <c r="K312" i="3" s="1"/>
  <c r="L312" i="3"/>
  <c r="M312" i="3" s="1"/>
  <c r="H312" i="3"/>
  <c r="I312" i="3" s="1"/>
  <c r="F1300" i="3"/>
  <c r="L1299" i="3"/>
  <c r="M1299" i="3" s="1"/>
  <c r="H1299" i="3"/>
  <c r="I1299" i="3" s="1"/>
  <c r="J1299" i="3"/>
  <c r="K1299" i="3" s="1"/>
  <c r="F945" i="3"/>
  <c r="J944" i="3"/>
  <c r="K944" i="3" s="1"/>
  <c r="L944" i="3"/>
  <c r="M944" i="3" s="1"/>
  <c r="H944" i="3"/>
  <c r="I944" i="3" s="1"/>
  <c r="F1264" i="3"/>
  <c r="J1263" i="3"/>
  <c r="L1263" i="3"/>
  <c r="H1263" i="3"/>
  <c r="F836" i="3"/>
  <c r="L835" i="3"/>
  <c r="M835" i="3" s="1"/>
  <c r="H835" i="3"/>
  <c r="I835" i="3" s="1"/>
  <c r="J835" i="3"/>
  <c r="K835" i="3" s="1"/>
  <c r="F1044" i="3"/>
  <c r="L1043" i="3"/>
  <c r="M1043" i="3" s="1"/>
  <c r="H1043" i="3"/>
  <c r="I1043" i="3" s="1"/>
  <c r="J1043" i="3"/>
  <c r="K1043" i="3" s="1"/>
  <c r="K114" i="3"/>
  <c r="AQ58" i="1" s="1"/>
  <c r="AP58" i="1"/>
  <c r="K2320" i="3"/>
  <c r="AQ580" i="1" s="1"/>
  <c r="AP580" i="1"/>
  <c r="L115" i="3"/>
  <c r="H115" i="3"/>
  <c r="J115" i="3"/>
  <c r="F707" i="3"/>
  <c r="J706" i="3"/>
  <c r="K706" i="3" s="1"/>
  <c r="H706" i="3"/>
  <c r="I706" i="3" s="1"/>
  <c r="L706" i="3"/>
  <c r="M706" i="3" s="1"/>
  <c r="H138" i="2"/>
  <c r="J137" i="2"/>
  <c r="I137" i="2"/>
  <c r="F708" i="3" l="1"/>
  <c r="L707" i="3"/>
  <c r="M707" i="3" s="1"/>
  <c r="H707" i="3"/>
  <c r="I707" i="3" s="1"/>
  <c r="J707" i="3"/>
  <c r="K707" i="3" s="1"/>
  <c r="I1263" i="3"/>
  <c r="AO366" i="1" s="1"/>
  <c r="AN366" i="1"/>
  <c r="AU228" i="1"/>
  <c r="AU302" i="1"/>
  <c r="AU291" i="1"/>
  <c r="AU226" i="1"/>
  <c r="AU271" i="1"/>
  <c r="AU258" i="1"/>
  <c r="AV258" i="1"/>
  <c r="AV291" i="1"/>
  <c r="AV228" i="1"/>
  <c r="AV302" i="1"/>
  <c r="AV271" i="1"/>
  <c r="AV226" i="1"/>
  <c r="K115" i="3"/>
  <c r="AQ59" i="1" s="1"/>
  <c r="AP59" i="1"/>
  <c r="M1263" i="3"/>
  <c r="AS366" i="1" s="1"/>
  <c r="AR366" i="1"/>
  <c r="F1843" i="3"/>
  <c r="L1842" i="3"/>
  <c r="M1842" i="3" s="1"/>
  <c r="H1842" i="3"/>
  <c r="I1842" i="3" s="1"/>
  <c r="J1842" i="3"/>
  <c r="K1842" i="3" s="1"/>
  <c r="F1004" i="3"/>
  <c r="L1003" i="3"/>
  <c r="M1003" i="3" s="1"/>
  <c r="H1003" i="3"/>
  <c r="I1003" i="3" s="1"/>
  <c r="J1003" i="3"/>
  <c r="K1003" i="3" s="1"/>
  <c r="F374" i="3"/>
  <c r="L373" i="3"/>
  <c r="M373" i="3" s="1"/>
  <c r="J373" i="3"/>
  <c r="K373" i="3" s="1"/>
  <c r="H373" i="3"/>
  <c r="I373" i="3" s="1"/>
  <c r="F1101" i="3"/>
  <c r="J1100" i="3"/>
  <c r="K1100" i="3" s="1"/>
  <c r="L1100" i="3"/>
  <c r="M1100" i="3" s="1"/>
  <c r="H1100" i="3"/>
  <c r="I1100" i="3" s="1"/>
  <c r="F516" i="3"/>
  <c r="H515" i="3"/>
  <c r="I515" i="3" s="1"/>
  <c r="J515" i="3"/>
  <c r="K515" i="3" s="1"/>
  <c r="L515" i="3"/>
  <c r="M515" i="3" s="1"/>
  <c r="F449" i="3"/>
  <c r="J448" i="3"/>
  <c r="K448" i="3" s="1"/>
  <c r="L448" i="3"/>
  <c r="M448" i="3" s="1"/>
  <c r="H448" i="3"/>
  <c r="I448" i="3" s="1"/>
  <c r="F754" i="3"/>
  <c r="L753" i="3"/>
  <c r="M753" i="3" s="1"/>
  <c r="H753" i="3"/>
  <c r="I753" i="3" s="1"/>
  <c r="J753" i="3"/>
  <c r="K753" i="3" s="1"/>
  <c r="I115" i="3"/>
  <c r="AO59" i="1" s="1"/>
  <c r="AN59" i="1"/>
  <c r="K1263" i="3"/>
  <c r="AQ366" i="1" s="1"/>
  <c r="AP366" i="1"/>
  <c r="F976" i="3"/>
  <c r="L975" i="3"/>
  <c r="H975" i="3"/>
  <c r="J975" i="3"/>
  <c r="M115" i="3"/>
  <c r="AS59" i="1" s="1"/>
  <c r="AR59" i="1"/>
  <c r="J1044" i="3"/>
  <c r="K1044" i="3" s="1"/>
  <c r="L1044" i="3"/>
  <c r="M1044" i="3" s="1"/>
  <c r="H1044" i="3"/>
  <c r="I1044" i="3" s="1"/>
  <c r="F837" i="3"/>
  <c r="J836" i="3"/>
  <c r="K836" i="3" s="1"/>
  <c r="H836" i="3"/>
  <c r="I836" i="3" s="1"/>
  <c r="L836" i="3"/>
  <c r="M836" i="3" s="1"/>
  <c r="F1265" i="3"/>
  <c r="L1264" i="3"/>
  <c r="H1264" i="3"/>
  <c r="J1264" i="3"/>
  <c r="F946" i="3"/>
  <c r="L945" i="3"/>
  <c r="M945" i="3" s="1"/>
  <c r="H945" i="3"/>
  <c r="I945" i="3" s="1"/>
  <c r="J945" i="3"/>
  <c r="K945" i="3" s="1"/>
  <c r="F1301" i="3"/>
  <c r="J1300" i="3"/>
  <c r="K1300" i="3" s="1"/>
  <c r="L1300" i="3"/>
  <c r="M1300" i="3" s="1"/>
  <c r="H1300" i="3"/>
  <c r="I1300" i="3" s="1"/>
  <c r="F314" i="3"/>
  <c r="L313" i="3"/>
  <c r="M313" i="3" s="1"/>
  <c r="H313" i="3"/>
  <c r="I313" i="3" s="1"/>
  <c r="J313" i="3"/>
  <c r="K313" i="3" s="1"/>
  <c r="F2621" i="3"/>
  <c r="J2620" i="3"/>
  <c r="K2620" i="3" s="1"/>
  <c r="L2620" i="3"/>
  <c r="M2620" i="3" s="1"/>
  <c r="H2620" i="3"/>
  <c r="I2620" i="3" s="1"/>
  <c r="F628" i="3"/>
  <c r="L627" i="3"/>
  <c r="M627" i="3" s="1"/>
  <c r="H627" i="3"/>
  <c r="I627" i="3" s="1"/>
  <c r="J627" i="3"/>
  <c r="K627" i="3" s="1"/>
  <c r="H139" i="2"/>
  <c r="I138" i="2"/>
  <c r="J138" i="2"/>
  <c r="M975" i="3" l="1"/>
  <c r="AS273" i="1" s="1"/>
  <c r="AR273" i="1"/>
  <c r="I1264" i="3"/>
  <c r="AO367" i="1" s="1"/>
  <c r="AN367" i="1"/>
  <c r="J976" i="3"/>
  <c r="K976" i="3" s="1"/>
  <c r="L976" i="3"/>
  <c r="M976" i="3" s="1"/>
  <c r="H976" i="3"/>
  <c r="I976" i="3" s="1"/>
  <c r="F629" i="3"/>
  <c r="J628" i="3"/>
  <c r="K628" i="3" s="1"/>
  <c r="L628" i="3"/>
  <c r="M628" i="3" s="1"/>
  <c r="H628" i="3"/>
  <c r="I628" i="3" s="1"/>
  <c r="F2622" i="3"/>
  <c r="L2621" i="3"/>
  <c r="H2621" i="3"/>
  <c r="J2621" i="3"/>
  <c r="F315" i="3"/>
  <c r="J314" i="3"/>
  <c r="K314" i="3" s="1"/>
  <c r="L314" i="3"/>
  <c r="M314" i="3" s="1"/>
  <c r="H314" i="3"/>
  <c r="I314" i="3" s="1"/>
  <c r="F1302" i="3"/>
  <c r="L1301" i="3"/>
  <c r="M1301" i="3" s="1"/>
  <c r="H1301" i="3"/>
  <c r="I1301" i="3" s="1"/>
  <c r="J1301" i="3"/>
  <c r="K1301" i="3" s="1"/>
  <c r="J946" i="3"/>
  <c r="K946" i="3" s="1"/>
  <c r="H946" i="3"/>
  <c r="I946" i="3" s="1"/>
  <c r="L946" i="3"/>
  <c r="M946" i="3" s="1"/>
  <c r="F1266" i="3"/>
  <c r="J1265" i="3"/>
  <c r="K1265" i="3" s="1"/>
  <c r="H1265" i="3"/>
  <c r="I1265" i="3" s="1"/>
  <c r="L1265" i="3"/>
  <c r="M1265" i="3" s="1"/>
  <c r="F838" i="3"/>
  <c r="L837" i="3"/>
  <c r="M837" i="3" s="1"/>
  <c r="H837" i="3"/>
  <c r="I837" i="3" s="1"/>
  <c r="J837" i="3"/>
  <c r="K837" i="3" s="1"/>
  <c r="K975" i="3"/>
  <c r="AQ273" i="1" s="1"/>
  <c r="AP273" i="1"/>
  <c r="M1264" i="3"/>
  <c r="AS367" i="1" s="1"/>
  <c r="AR367" i="1"/>
  <c r="K1264" i="3"/>
  <c r="AQ367" i="1" s="1"/>
  <c r="AP367" i="1"/>
  <c r="I975" i="3"/>
  <c r="AO273" i="1" s="1"/>
  <c r="AN273" i="1"/>
  <c r="F755" i="3"/>
  <c r="J754" i="3"/>
  <c r="K754" i="3" s="1"/>
  <c r="H754" i="3"/>
  <c r="I754" i="3" s="1"/>
  <c r="L754" i="3"/>
  <c r="M754" i="3" s="1"/>
  <c r="F450" i="3"/>
  <c r="L449" i="3"/>
  <c r="M449" i="3" s="1"/>
  <c r="H449" i="3"/>
  <c r="I449" i="3" s="1"/>
  <c r="J449" i="3"/>
  <c r="K449" i="3" s="1"/>
  <c r="F517" i="3"/>
  <c r="L516" i="3"/>
  <c r="M516" i="3" s="1"/>
  <c r="J516" i="3"/>
  <c r="K516" i="3" s="1"/>
  <c r="H516" i="3"/>
  <c r="I516" i="3" s="1"/>
  <c r="F1102" i="3"/>
  <c r="L1101" i="3"/>
  <c r="M1101" i="3" s="1"/>
  <c r="H1101" i="3"/>
  <c r="I1101" i="3" s="1"/>
  <c r="J1101" i="3"/>
  <c r="K1101" i="3" s="1"/>
  <c r="F375" i="3"/>
  <c r="J374" i="3"/>
  <c r="K374" i="3" s="1"/>
  <c r="H374" i="3"/>
  <c r="I374" i="3" s="1"/>
  <c r="L374" i="3"/>
  <c r="M374" i="3" s="1"/>
  <c r="F1005" i="3"/>
  <c r="J1004" i="3"/>
  <c r="K1004" i="3" s="1"/>
  <c r="L1004" i="3"/>
  <c r="M1004" i="3" s="1"/>
  <c r="H1004" i="3"/>
  <c r="I1004" i="3" s="1"/>
  <c r="F1844" i="3"/>
  <c r="J1843" i="3"/>
  <c r="K1843" i="3" s="1"/>
  <c r="L1843" i="3"/>
  <c r="M1843" i="3" s="1"/>
  <c r="H1843" i="3"/>
  <c r="I1843" i="3" s="1"/>
  <c r="F709" i="3"/>
  <c r="J708" i="3"/>
  <c r="K708" i="3" s="1"/>
  <c r="L708" i="3"/>
  <c r="M708" i="3" s="1"/>
  <c r="H708" i="3"/>
  <c r="I708" i="3" s="1"/>
  <c r="H140" i="2"/>
  <c r="J139" i="2"/>
  <c r="I139" i="2"/>
  <c r="F1303" i="3" l="1"/>
  <c r="J1302" i="3"/>
  <c r="K1302" i="3" s="1"/>
  <c r="L1302" i="3"/>
  <c r="M1302" i="3" s="1"/>
  <c r="H1302" i="3"/>
  <c r="I1302" i="3" s="1"/>
  <c r="F316" i="3"/>
  <c r="L315" i="3"/>
  <c r="M315" i="3" s="1"/>
  <c r="H315" i="3"/>
  <c r="I315" i="3" s="1"/>
  <c r="J315" i="3"/>
  <c r="K315" i="3" s="1"/>
  <c r="F2623" i="3"/>
  <c r="J2622" i="3"/>
  <c r="L2622" i="3"/>
  <c r="H2622" i="3"/>
  <c r="F630" i="3"/>
  <c r="L629" i="3"/>
  <c r="M629" i="3" s="1"/>
  <c r="H629" i="3"/>
  <c r="I629" i="3" s="1"/>
  <c r="J629" i="3"/>
  <c r="K629" i="3" s="1"/>
  <c r="F710" i="3"/>
  <c r="L709" i="3"/>
  <c r="M709" i="3" s="1"/>
  <c r="H709" i="3"/>
  <c r="I709" i="3" s="1"/>
  <c r="J709" i="3"/>
  <c r="K709" i="3" s="1"/>
  <c r="F1845" i="3"/>
  <c r="L1844" i="3"/>
  <c r="M1844" i="3" s="1"/>
  <c r="H1844" i="3"/>
  <c r="I1844" i="3" s="1"/>
  <c r="J1844" i="3"/>
  <c r="K1844" i="3" s="1"/>
  <c r="F1006" i="3"/>
  <c r="L1005" i="3"/>
  <c r="M1005" i="3" s="1"/>
  <c r="H1005" i="3"/>
  <c r="I1005" i="3" s="1"/>
  <c r="J1005" i="3"/>
  <c r="K1005" i="3" s="1"/>
  <c r="F376" i="3"/>
  <c r="J375" i="3"/>
  <c r="K375" i="3" s="1"/>
  <c r="H375" i="3"/>
  <c r="I375" i="3" s="1"/>
  <c r="L375" i="3"/>
  <c r="M375" i="3" s="1"/>
  <c r="F1103" i="3"/>
  <c r="J1102" i="3"/>
  <c r="K1102" i="3" s="1"/>
  <c r="L1102" i="3"/>
  <c r="M1102" i="3" s="1"/>
  <c r="H1102" i="3"/>
  <c r="I1102" i="3" s="1"/>
  <c r="F518" i="3"/>
  <c r="L517" i="3"/>
  <c r="M517" i="3" s="1"/>
  <c r="H517" i="3"/>
  <c r="I517" i="3" s="1"/>
  <c r="J517" i="3"/>
  <c r="K517" i="3" s="1"/>
  <c r="F451" i="3"/>
  <c r="J450" i="3"/>
  <c r="K450" i="3" s="1"/>
  <c r="L450" i="3"/>
  <c r="M450" i="3" s="1"/>
  <c r="H450" i="3"/>
  <c r="I450" i="3" s="1"/>
  <c r="F756" i="3"/>
  <c r="L755" i="3"/>
  <c r="M755" i="3" s="1"/>
  <c r="H755" i="3"/>
  <c r="I755" i="3" s="1"/>
  <c r="J755" i="3"/>
  <c r="K755" i="3" s="1"/>
  <c r="F839" i="3"/>
  <c r="J838" i="3"/>
  <c r="K838" i="3" s="1"/>
  <c r="H838" i="3"/>
  <c r="I838" i="3" s="1"/>
  <c r="L838" i="3"/>
  <c r="M838" i="3" s="1"/>
  <c r="F1267" i="3"/>
  <c r="L1266" i="3"/>
  <c r="H1266" i="3"/>
  <c r="J1266" i="3"/>
  <c r="K2621" i="3"/>
  <c r="AQ661" i="1" s="1"/>
  <c r="AP661" i="1"/>
  <c r="I2621" i="3"/>
  <c r="AO661" i="1" s="1"/>
  <c r="AN661" i="1"/>
  <c r="M2621" i="3"/>
  <c r="AS661" i="1" s="1"/>
  <c r="AR661" i="1"/>
  <c r="H141" i="2"/>
  <c r="J140" i="2"/>
  <c r="AV303" i="1" s="1"/>
  <c r="I140" i="2"/>
  <c r="AU303" i="1" s="1"/>
  <c r="K1266" i="3" l="1"/>
  <c r="AQ368" i="1" s="1"/>
  <c r="AP368" i="1"/>
  <c r="K2622" i="3"/>
  <c r="AQ662" i="1" s="1"/>
  <c r="AP662" i="1"/>
  <c r="I1266" i="3"/>
  <c r="AO368" i="1" s="1"/>
  <c r="AN368" i="1"/>
  <c r="F631" i="3"/>
  <c r="J630" i="3"/>
  <c r="K630" i="3" s="1"/>
  <c r="H630" i="3"/>
  <c r="I630" i="3" s="1"/>
  <c r="L630" i="3"/>
  <c r="M630" i="3" s="1"/>
  <c r="L2623" i="3"/>
  <c r="H2623" i="3"/>
  <c r="J2623" i="3"/>
  <c r="F317" i="3"/>
  <c r="J316" i="3"/>
  <c r="K316" i="3" s="1"/>
  <c r="L316" i="3"/>
  <c r="M316" i="3" s="1"/>
  <c r="H316" i="3"/>
  <c r="I316" i="3" s="1"/>
  <c r="F1304" i="3"/>
  <c r="L1303" i="3"/>
  <c r="M1303" i="3" s="1"/>
  <c r="H1303" i="3"/>
  <c r="I1303" i="3" s="1"/>
  <c r="J1303" i="3"/>
  <c r="K1303" i="3" s="1"/>
  <c r="M1266" i="3"/>
  <c r="AS368" i="1" s="1"/>
  <c r="AR368" i="1"/>
  <c r="I2622" i="3"/>
  <c r="AO662" i="1" s="1"/>
  <c r="AN662" i="1"/>
  <c r="F1268" i="3"/>
  <c r="J1267" i="3"/>
  <c r="H1267" i="3"/>
  <c r="L1267" i="3"/>
  <c r="F840" i="3"/>
  <c r="L839" i="3"/>
  <c r="M839" i="3" s="1"/>
  <c r="H839" i="3"/>
  <c r="I839" i="3" s="1"/>
  <c r="J839" i="3"/>
  <c r="K839" i="3" s="1"/>
  <c r="F757" i="3"/>
  <c r="J756" i="3"/>
  <c r="K756" i="3" s="1"/>
  <c r="L756" i="3"/>
  <c r="M756" i="3" s="1"/>
  <c r="H756" i="3"/>
  <c r="I756" i="3" s="1"/>
  <c r="F452" i="3"/>
  <c r="L451" i="3"/>
  <c r="M451" i="3" s="1"/>
  <c r="H451" i="3"/>
  <c r="I451" i="3" s="1"/>
  <c r="J451" i="3"/>
  <c r="K451" i="3" s="1"/>
  <c r="F519" i="3"/>
  <c r="H518" i="3"/>
  <c r="I518" i="3" s="1"/>
  <c r="L518" i="3"/>
  <c r="M518" i="3" s="1"/>
  <c r="J518" i="3"/>
  <c r="K518" i="3" s="1"/>
  <c r="F1104" i="3"/>
  <c r="L1103" i="3"/>
  <c r="M1103" i="3" s="1"/>
  <c r="H1103" i="3"/>
  <c r="I1103" i="3" s="1"/>
  <c r="J1103" i="3"/>
  <c r="K1103" i="3" s="1"/>
  <c r="F377" i="3"/>
  <c r="J376" i="3"/>
  <c r="K376" i="3" s="1"/>
  <c r="H376" i="3"/>
  <c r="I376" i="3" s="1"/>
  <c r="L376" i="3"/>
  <c r="M376" i="3" s="1"/>
  <c r="F1007" i="3"/>
  <c r="J1006" i="3"/>
  <c r="K1006" i="3" s="1"/>
  <c r="L1006" i="3"/>
  <c r="M1006" i="3" s="1"/>
  <c r="H1006" i="3"/>
  <c r="I1006" i="3" s="1"/>
  <c r="F1846" i="3"/>
  <c r="J1845" i="3"/>
  <c r="K1845" i="3" s="1"/>
  <c r="L1845" i="3"/>
  <c r="M1845" i="3" s="1"/>
  <c r="H1845" i="3"/>
  <c r="I1845" i="3" s="1"/>
  <c r="J710" i="3"/>
  <c r="K710" i="3" s="1"/>
  <c r="H710" i="3"/>
  <c r="I710" i="3" s="1"/>
  <c r="L710" i="3"/>
  <c r="M710" i="3" s="1"/>
  <c r="M2622" i="3"/>
  <c r="AS662" i="1" s="1"/>
  <c r="AR662" i="1"/>
  <c r="H142" i="2"/>
  <c r="J141" i="2"/>
  <c r="I141" i="2"/>
  <c r="I2623" i="3" l="1"/>
  <c r="AO663" i="1" s="1"/>
  <c r="AN663" i="1"/>
  <c r="AV288" i="1"/>
  <c r="AV242" i="1"/>
  <c r="AV259" i="1"/>
  <c r="AV275" i="1"/>
  <c r="AV304" i="1"/>
  <c r="AV237" i="1"/>
  <c r="AV292" i="1"/>
  <c r="AV238" i="1"/>
  <c r="I1267" i="3"/>
  <c r="AO369" i="1" s="1"/>
  <c r="AN369" i="1"/>
  <c r="K1267" i="3"/>
  <c r="AQ369" i="1" s="1"/>
  <c r="AP369" i="1"/>
  <c r="M2623" i="3"/>
  <c r="AS663" i="1" s="1"/>
  <c r="AR663" i="1"/>
  <c r="F632" i="3"/>
  <c r="L631" i="3"/>
  <c r="M631" i="3" s="1"/>
  <c r="H631" i="3"/>
  <c r="I631" i="3" s="1"/>
  <c r="J631" i="3"/>
  <c r="K631" i="3" s="1"/>
  <c r="F1847" i="3"/>
  <c r="L1846" i="3"/>
  <c r="M1846" i="3" s="1"/>
  <c r="H1846" i="3"/>
  <c r="I1846" i="3" s="1"/>
  <c r="J1846" i="3"/>
  <c r="K1846" i="3" s="1"/>
  <c r="F1008" i="3"/>
  <c r="L1007" i="3"/>
  <c r="M1007" i="3" s="1"/>
  <c r="H1007" i="3"/>
  <c r="I1007" i="3" s="1"/>
  <c r="J1007" i="3"/>
  <c r="K1007" i="3" s="1"/>
  <c r="F378" i="3"/>
  <c r="H377" i="3"/>
  <c r="I377" i="3" s="1"/>
  <c r="L377" i="3"/>
  <c r="M377" i="3" s="1"/>
  <c r="J377" i="3"/>
  <c r="K377" i="3" s="1"/>
  <c r="F1105" i="3"/>
  <c r="J1104" i="3"/>
  <c r="K1104" i="3" s="1"/>
  <c r="L1104" i="3"/>
  <c r="M1104" i="3" s="1"/>
  <c r="H1104" i="3"/>
  <c r="I1104" i="3" s="1"/>
  <c r="F520" i="3"/>
  <c r="L519" i="3"/>
  <c r="M519" i="3" s="1"/>
  <c r="J519" i="3"/>
  <c r="K519" i="3" s="1"/>
  <c r="H519" i="3"/>
  <c r="I519" i="3" s="1"/>
  <c r="F453" i="3"/>
  <c r="J452" i="3"/>
  <c r="K452" i="3" s="1"/>
  <c r="L452" i="3"/>
  <c r="M452" i="3" s="1"/>
  <c r="H452" i="3"/>
  <c r="I452" i="3" s="1"/>
  <c r="F758" i="3"/>
  <c r="L757" i="3"/>
  <c r="M757" i="3" s="1"/>
  <c r="H757" i="3"/>
  <c r="I757" i="3" s="1"/>
  <c r="J757" i="3"/>
  <c r="K757" i="3" s="1"/>
  <c r="F841" i="3"/>
  <c r="J840" i="3"/>
  <c r="K840" i="3" s="1"/>
  <c r="L840" i="3"/>
  <c r="M840" i="3" s="1"/>
  <c r="H840" i="3"/>
  <c r="I840" i="3" s="1"/>
  <c r="F1269" i="3"/>
  <c r="L1268" i="3"/>
  <c r="H1268" i="3"/>
  <c r="J1268" i="3"/>
  <c r="F1305" i="3"/>
  <c r="J1304" i="3"/>
  <c r="K1304" i="3" s="1"/>
  <c r="L1304" i="3"/>
  <c r="M1304" i="3" s="1"/>
  <c r="H1304" i="3"/>
  <c r="I1304" i="3" s="1"/>
  <c r="F318" i="3"/>
  <c r="L317" i="3"/>
  <c r="M317" i="3" s="1"/>
  <c r="H317" i="3"/>
  <c r="I317" i="3" s="1"/>
  <c r="J317" i="3"/>
  <c r="K317" i="3" s="1"/>
  <c r="AU259" i="1"/>
  <c r="AU304" i="1"/>
  <c r="AU238" i="1"/>
  <c r="AU275" i="1"/>
  <c r="AU292" i="1"/>
  <c r="AU242" i="1"/>
  <c r="AU288" i="1"/>
  <c r="AU237" i="1"/>
  <c r="M1267" i="3"/>
  <c r="AS369" i="1" s="1"/>
  <c r="AR369" i="1"/>
  <c r="K2623" i="3"/>
  <c r="AQ663" i="1" s="1"/>
  <c r="AP663" i="1"/>
  <c r="H143" i="2"/>
  <c r="J142" i="2"/>
  <c r="I142" i="2"/>
  <c r="M1268" i="3" l="1"/>
  <c r="AR370" i="1"/>
  <c r="AR371" i="1"/>
  <c r="F759" i="3"/>
  <c r="J758" i="3"/>
  <c r="K758" i="3" s="1"/>
  <c r="H758" i="3"/>
  <c r="I758" i="3" s="1"/>
  <c r="L758" i="3"/>
  <c r="M758" i="3" s="1"/>
  <c r="F454" i="3"/>
  <c r="L453" i="3"/>
  <c r="M453" i="3" s="1"/>
  <c r="H453" i="3"/>
  <c r="I453" i="3" s="1"/>
  <c r="J453" i="3"/>
  <c r="K453" i="3" s="1"/>
  <c r="F521" i="3"/>
  <c r="J520" i="3"/>
  <c r="K520" i="3" s="1"/>
  <c r="L520" i="3"/>
  <c r="M520" i="3" s="1"/>
  <c r="H520" i="3"/>
  <c r="I520" i="3" s="1"/>
  <c r="F1106" i="3"/>
  <c r="L1105" i="3"/>
  <c r="M1105" i="3" s="1"/>
  <c r="H1105" i="3"/>
  <c r="I1105" i="3" s="1"/>
  <c r="J1105" i="3"/>
  <c r="K1105" i="3" s="1"/>
  <c r="F379" i="3"/>
  <c r="H378" i="3"/>
  <c r="I378" i="3" s="1"/>
  <c r="L378" i="3"/>
  <c r="M378" i="3" s="1"/>
  <c r="J378" i="3"/>
  <c r="K378" i="3" s="1"/>
  <c r="F1009" i="3"/>
  <c r="J1008" i="3"/>
  <c r="K1008" i="3" s="1"/>
  <c r="L1008" i="3"/>
  <c r="M1008" i="3" s="1"/>
  <c r="H1008" i="3"/>
  <c r="I1008" i="3" s="1"/>
  <c r="F1848" i="3"/>
  <c r="J1847" i="3"/>
  <c r="K1847" i="3" s="1"/>
  <c r="L1847" i="3"/>
  <c r="M1847" i="3" s="1"/>
  <c r="H1847" i="3"/>
  <c r="I1847" i="3" s="1"/>
  <c r="F633" i="3"/>
  <c r="J632" i="3"/>
  <c r="K632" i="3" s="1"/>
  <c r="L632" i="3"/>
  <c r="M632" i="3" s="1"/>
  <c r="H632" i="3"/>
  <c r="I632" i="3" s="1"/>
  <c r="F319" i="3"/>
  <c r="J318" i="3"/>
  <c r="K318" i="3" s="1"/>
  <c r="L318" i="3"/>
  <c r="M318" i="3" s="1"/>
  <c r="H318" i="3"/>
  <c r="I318" i="3" s="1"/>
  <c r="F1306" i="3"/>
  <c r="L1305" i="3"/>
  <c r="M1305" i="3" s="1"/>
  <c r="H1305" i="3"/>
  <c r="I1305" i="3" s="1"/>
  <c r="J1305" i="3"/>
  <c r="K1305" i="3" s="1"/>
  <c r="F1270" i="3"/>
  <c r="J1269" i="3"/>
  <c r="H1269" i="3"/>
  <c r="L1269" i="3"/>
  <c r="F842" i="3"/>
  <c r="L841" i="3"/>
  <c r="M841" i="3" s="1"/>
  <c r="H841" i="3"/>
  <c r="I841" i="3" s="1"/>
  <c r="J841" i="3"/>
  <c r="K841" i="3" s="1"/>
  <c r="K1268" i="3"/>
  <c r="AP371" i="1"/>
  <c r="AP370" i="1"/>
  <c r="I1268" i="3"/>
  <c r="AN370" i="1"/>
  <c r="AN371" i="1"/>
  <c r="H144" i="2"/>
  <c r="J143" i="2"/>
  <c r="I143" i="2"/>
  <c r="AO370" i="1" l="1"/>
  <c r="AO371" i="1"/>
  <c r="F843" i="3"/>
  <c r="J842" i="3"/>
  <c r="K842" i="3" s="1"/>
  <c r="L842" i="3"/>
  <c r="M842" i="3" s="1"/>
  <c r="H842" i="3"/>
  <c r="I842" i="3" s="1"/>
  <c r="L1270" i="3"/>
  <c r="M1270" i="3" s="1"/>
  <c r="H1270" i="3"/>
  <c r="I1270" i="3" s="1"/>
  <c r="J1270" i="3"/>
  <c r="K1270" i="3" s="1"/>
  <c r="F1307" i="3"/>
  <c r="J1306" i="3"/>
  <c r="K1306" i="3" s="1"/>
  <c r="L1306" i="3"/>
  <c r="M1306" i="3" s="1"/>
  <c r="H1306" i="3"/>
  <c r="I1306" i="3" s="1"/>
  <c r="F320" i="3"/>
  <c r="L319" i="3"/>
  <c r="M319" i="3" s="1"/>
  <c r="H319" i="3"/>
  <c r="I319" i="3" s="1"/>
  <c r="J319" i="3"/>
  <c r="K319" i="3" s="1"/>
  <c r="F634" i="3"/>
  <c r="L633" i="3"/>
  <c r="M633" i="3" s="1"/>
  <c r="H633" i="3"/>
  <c r="I633" i="3" s="1"/>
  <c r="J633" i="3"/>
  <c r="K633" i="3" s="1"/>
  <c r="F1849" i="3"/>
  <c r="L1848" i="3"/>
  <c r="M1848" i="3" s="1"/>
  <c r="H1848" i="3"/>
  <c r="I1848" i="3" s="1"/>
  <c r="J1848" i="3"/>
  <c r="K1848" i="3" s="1"/>
  <c r="F1010" i="3"/>
  <c r="L1009" i="3"/>
  <c r="M1009" i="3" s="1"/>
  <c r="H1009" i="3"/>
  <c r="I1009" i="3" s="1"/>
  <c r="J1009" i="3"/>
  <c r="K1009" i="3" s="1"/>
  <c r="F380" i="3"/>
  <c r="H379" i="3"/>
  <c r="L379" i="3"/>
  <c r="J379" i="3"/>
  <c r="F1107" i="3"/>
  <c r="J1106" i="3"/>
  <c r="K1106" i="3" s="1"/>
  <c r="H1106" i="3"/>
  <c r="I1106" i="3" s="1"/>
  <c r="L1106" i="3"/>
  <c r="M1106" i="3" s="1"/>
  <c r="F522" i="3"/>
  <c r="L521" i="3"/>
  <c r="M521" i="3" s="1"/>
  <c r="H521" i="3"/>
  <c r="I521" i="3" s="1"/>
  <c r="J521" i="3"/>
  <c r="K521" i="3" s="1"/>
  <c r="F455" i="3"/>
  <c r="J454" i="3"/>
  <c r="K454" i="3" s="1"/>
  <c r="H454" i="3"/>
  <c r="I454" i="3" s="1"/>
  <c r="L454" i="3"/>
  <c r="M454" i="3" s="1"/>
  <c r="F760" i="3"/>
  <c r="L759" i="3"/>
  <c r="M759" i="3" s="1"/>
  <c r="H759" i="3"/>
  <c r="I759" i="3" s="1"/>
  <c r="J759" i="3"/>
  <c r="K759" i="3" s="1"/>
  <c r="K1269" i="3"/>
  <c r="AP373" i="1"/>
  <c r="AP372" i="1"/>
  <c r="AQ370" i="1"/>
  <c r="AQ371" i="1"/>
  <c r="M1269" i="3"/>
  <c r="AR372" i="1"/>
  <c r="AR373" i="1"/>
  <c r="AS371" i="1"/>
  <c r="AS370" i="1"/>
  <c r="AU293" i="1"/>
  <c r="AU276" i="1"/>
  <c r="AV276" i="1"/>
  <c r="AV293" i="1"/>
  <c r="I1269" i="3"/>
  <c r="AN372" i="1"/>
  <c r="AN373" i="1"/>
  <c r="H145" i="2"/>
  <c r="J144" i="2"/>
  <c r="I144" i="2"/>
  <c r="K379" i="3" l="1"/>
  <c r="AQ219" i="1" s="1"/>
  <c r="AP219" i="1"/>
  <c r="AO372" i="1"/>
  <c r="AO373" i="1"/>
  <c r="M379" i="3"/>
  <c r="AS219" i="1" s="1"/>
  <c r="AR219" i="1"/>
  <c r="AS372" i="1"/>
  <c r="AS373" i="1"/>
  <c r="I379" i="3"/>
  <c r="AO219" i="1" s="1"/>
  <c r="AN219" i="1"/>
  <c r="F844" i="3"/>
  <c r="L843" i="3"/>
  <c r="M843" i="3" s="1"/>
  <c r="H843" i="3"/>
  <c r="I843" i="3" s="1"/>
  <c r="J843" i="3"/>
  <c r="K843" i="3" s="1"/>
  <c r="AQ372" i="1"/>
  <c r="AQ373" i="1"/>
  <c r="F761" i="3"/>
  <c r="J760" i="3"/>
  <c r="K760" i="3" s="1"/>
  <c r="L760" i="3"/>
  <c r="M760" i="3" s="1"/>
  <c r="H760" i="3"/>
  <c r="I760" i="3" s="1"/>
  <c r="F456" i="3"/>
  <c r="L455" i="3"/>
  <c r="M455" i="3" s="1"/>
  <c r="H455" i="3"/>
  <c r="I455" i="3" s="1"/>
  <c r="J455" i="3"/>
  <c r="K455" i="3" s="1"/>
  <c r="F523" i="3"/>
  <c r="J522" i="3"/>
  <c r="K522" i="3" s="1"/>
  <c r="H522" i="3"/>
  <c r="I522" i="3" s="1"/>
  <c r="L522" i="3"/>
  <c r="M522" i="3" s="1"/>
  <c r="F1108" i="3"/>
  <c r="J1107" i="3"/>
  <c r="K1107" i="3" s="1"/>
  <c r="H1107" i="3"/>
  <c r="I1107" i="3" s="1"/>
  <c r="L1107" i="3"/>
  <c r="M1107" i="3" s="1"/>
  <c r="F381" i="3"/>
  <c r="L380" i="3"/>
  <c r="M380" i="3" s="1"/>
  <c r="J380" i="3"/>
  <c r="K380" i="3" s="1"/>
  <c r="H380" i="3"/>
  <c r="I380" i="3" s="1"/>
  <c r="F1011" i="3"/>
  <c r="J1010" i="3"/>
  <c r="K1010" i="3" s="1"/>
  <c r="H1010" i="3"/>
  <c r="I1010" i="3" s="1"/>
  <c r="L1010" i="3"/>
  <c r="M1010" i="3" s="1"/>
  <c r="F1850" i="3"/>
  <c r="J1849" i="3"/>
  <c r="K1849" i="3" s="1"/>
  <c r="L1849" i="3"/>
  <c r="M1849" i="3" s="1"/>
  <c r="H1849" i="3"/>
  <c r="I1849" i="3" s="1"/>
  <c r="F635" i="3"/>
  <c r="J634" i="3"/>
  <c r="K634" i="3" s="1"/>
  <c r="H634" i="3"/>
  <c r="I634" i="3" s="1"/>
  <c r="L634" i="3"/>
  <c r="M634" i="3" s="1"/>
  <c r="F321" i="3"/>
  <c r="J320" i="3"/>
  <c r="K320" i="3" s="1"/>
  <c r="L320" i="3"/>
  <c r="M320" i="3" s="1"/>
  <c r="H320" i="3"/>
  <c r="I320" i="3" s="1"/>
  <c r="F1308" i="3"/>
  <c r="L1307" i="3"/>
  <c r="M1307" i="3" s="1"/>
  <c r="H1307" i="3"/>
  <c r="I1307" i="3" s="1"/>
  <c r="J1307" i="3"/>
  <c r="K1307" i="3" s="1"/>
  <c r="H146" i="2"/>
  <c r="J145" i="2"/>
  <c r="I145" i="2"/>
  <c r="F1309" i="3" l="1"/>
  <c r="J1308" i="3"/>
  <c r="K1308" i="3" s="1"/>
  <c r="L1308" i="3"/>
  <c r="M1308" i="3" s="1"/>
  <c r="H1308" i="3"/>
  <c r="I1308" i="3" s="1"/>
  <c r="L321" i="3"/>
  <c r="H321" i="3"/>
  <c r="J321" i="3"/>
  <c r="F636" i="3"/>
  <c r="L635" i="3"/>
  <c r="M635" i="3" s="1"/>
  <c r="H635" i="3"/>
  <c r="I635" i="3" s="1"/>
  <c r="J635" i="3"/>
  <c r="K635" i="3" s="1"/>
  <c r="F1851" i="3"/>
  <c r="L1850" i="3"/>
  <c r="M1850" i="3" s="1"/>
  <c r="H1850" i="3"/>
  <c r="I1850" i="3" s="1"/>
  <c r="J1850" i="3"/>
  <c r="K1850" i="3" s="1"/>
  <c r="F1012" i="3"/>
  <c r="L1011" i="3"/>
  <c r="M1011" i="3" s="1"/>
  <c r="H1011" i="3"/>
  <c r="I1011" i="3" s="1"/>
  <c r="J1011" i="3"/>
  <c r="K1011" i="3" s="1"/>
  <c r="F382" i="3"/>
  <c r="L381" i="3"/>
  <c r="J381" i="3"/>
  <c r="H381" i="3"/>
  <c r="F1109" i="3"/>
  <c r="L1108" i="3"/>
  <c r="H1108" i="3"/>
  <c r="J1108" i="3"/>
  <c r="F524" i="3"/>
  <c r="L523" i="3"/>
  <c r="M523" i="3" s="1"/>
  <c r="H523" i="3"/>
  <c r="I523" i="3" s="1"/>
  <c r="J523" i="3"/>
  <c r="K523" i="3" s="1"/>
  <c r="F457" i="3"/>
  <c r="J456" i="3"/>
  <c r="K456" i="3" s="1"/>
  <c r="L456" i="3"/>
  <c r="M456" i="3" s="1"/>
  <c r="H456" i="3"/>
  <c r="I456" i="3" s="1"/>
  <c r="F762" i="3"/>
  <c r="L761" i="3"/>
  <c r="M761" i="3" s="1"/>
  <c r="H761" i="3"/>
  <c r="I761" i="3" s="1"/>
  <c r="J761" i="3"/>
  <c r="K761" i="3" s="1"/>
  <c r="F845" i="3"/>
  <c r="J844" i="3"/>
  <c r="K844" i="3" s="1"/>
  <c r="L844" i="3"/>
  <c r="M844" i="3" s="1"/>
  <c r="H844" i="3"/>
  <c r="I844" i="3" s="1"/>
  <c r="H147" i="2"/>
  <c r="I146" i="2"/>
  <c r="J146" i="2"/>
  <c r="I381" i="3" l="1"/>
  <c r="AN220" i="1"/>
  <c r="AN221" i="1"/>
  <c r="AN222" i="1"/>
  <c r="AN223" i="1"/>
  <c r="K321" i="3"/>
  <c r="AP206" i="1"/>
  <c r="AP207" i="1"/>
  <c r="F763" i="3"/>
  <c r="J762" i="3"/>
  <c r="K762" i="3" s="1"/>
  <c r="H762" i="3"/>
  <c r="I762" i="3" s="1"/>
  <c r="L762" i="3"/>
  <c r="M762" i="3" s="1"/>
  <c r="F458" i="3"/>
  <c r="L457" i="3"/>
  <c r="M457" i="3" s="1"/>
  <c r="H457" i="3"/>
  <c r="I457" i="3" s="1"/>
  <c r="J457" i="3"/>
  <c r="K457" i="3" s="1"/>
  <c r="F525" i="3"/>
  <c r="J524" i="3"/>
  <c r="K524" i="3" s="1"/>
  <c r="L524" i="3"/>
  <c r="M524" i="3" s="1"/>
  <c r="H524" i="3"/>
  <c r="I524" i="3" s="1"/>
  <c r="F1110" i="3"/>
  <c r="J1109" i="3"/>
  <c r="K1109" i="3" s="1"/>
  <c r="H1109" i="3"/>
  <c r="I1109" i="3" s="1"/>
  <c r="L1109" i="3"/>
  <c r="M1109" i="3" s="1"/>
  <c r="F383" i="3"/>
  <c r="L382" i="3"/>
  <c r="M382" i="3" s="1"/>
  <c r="J382" i="3"/>
  <c r="K382" i="3" s="1"/>
  <c r="H382" i="3"/>
  <c r="I382" i="3" s="1"/>
  <c r="F1013" i="3"/>
  <c r="J1012" i="3"/>
  <c r="K1012" i="3" s="1"/>
  <c r="L1012" i="3"/>
  <c r="M1012" i="3" s="1"/>
  <c r="H1012" i="3"/>
  <c r="I1012" i="3" s="1"/>
  <c r="F1852" i="3"/>
  <c r="J1851" i="3"/>
  <c r="K1851" i="3" s="1"/>
  <c r="L1851" i="3"/>
  <c r="M1851" i="3" s="1"/>
  <c r="H1851" i="3"/>
  <c r="I1851" i="3" s="1"/>
  <c r="F637" i="3"/>
  <c r="J636" i="3"/>
  <c r="K636" i="3" s="1"/>
  <c r="L636" i="3"/>
  <c r="M636" i="3" s="1"/>
  <c r="H636" i="3"/>
  <c r="I636" i="3" s="1"/>
  <c r="K1108" i="3"/>
  <c r="AP321" i="1"/>
  <c r="AP320" i="1"/>
  <c r="F846" i="3"/>
  <c r="L845" i="3"/>
  <c r="M845" i="3" s="1"/>
  <c r="H845" i="3"/>
  <c r="I845" i="3" s="1"/>
  <c r="J845" i="3"/>
  <c r="K845" i="3" s="1"/>
  <c r="I1108" i="3"/>
  <c r="AN320" i="1"/>
  <c r="AN321" i="1"/>
  <c r="K381" i="3"/>
  <c r="AP221" i="1"/>
  <c r="AP220" i="1"/>
  <c r="AP223" i="1"/>
  <c r="AP222" i="1"/>
  <c r="I321" i="3"/>
  <c r="AN206" i="1"/>
  <c r="AN207" i="1"/>
  <c r="M1108" i="3"/>
  <c r="AR320" i="1"/>
  <c r="AR321" i="1"/>
  <c r="M381" i="3"/>
  <c r="AR221" i="1"/>
  <c r="AR220" i="1"/>
  <c r="AR222" i="1"/>
  <c r="AR223" i="1"/>
  <c r="M321" i="3"/>
  <c r="AR206" i="1"/>
  <c r="AR207" i="1"/>
  <c r="F1310" i="3"/>
  <c r="L1309" i="3"/>
  <c r="M1309" i="3" s="1"/>
  <c r="H1309" i="3"/>
  <c r="I1309" i="3" s="1"/>
  <c r="J1309" i="3"/>
  <c r="K1309" i="3" s="1"/>
  <c r="H148" i="2"/>
  <c r="J147" i="2"/>
  <c r="I147" i="2"/>
  <c r="AS206" i="1" l="1"/>
  <c r="AS207" i="1"/>
  <c r="AS320" i="1"/>
  <c r="AS321" i="1"/>
  <c r="AO320" i="1"/>
  <c r="AO321" i="1"/>
  <c r="AQ206" i="1"/>
  <c r="AQ207" i="1"/>
  <c r="F1311" i="3"/>
  <c r="J1310" i="3"/>
  <c r="K1310" i="3" s="1"/>
  <c r="L1310" i="3"/>
  <c r="M1310" i="3" s="1"/>
  <c r="H1310" i="3"/>
  <c r="I1310" i="3" s="1"/>
  <c r="AS220" i="1"/>
  <c r="AS222" i="1"/>
  <c r="AS221" i="1"/>
  <c r="AS223" i="1"/>
  <c r="AQ221" i="1"/>
  <c r="AQ220" i="1"/>
  <c r="AQ222" i="1"/>
  <c r="AQ223" i="1"/>
  <c r="F638" i="3"/>
  <c r="L637" i="3"/>
  <c r="M637" i="3" s="1"/>
  <c r="H637" i="3"/>
  <c r="I637" i="3" s="1"/>
  <c r="J637" i="3"/>
  <c r="K637" i="3" s="1"/>
  <c r="F1853" i="3"/>
  <c r="L1852" i="3"/>
  <c r="M1852" i="3" s="1"/>
  <c r="H1852" i="3"/>
  <c r="I1852" i="3" s="1"/>
  <c r="J1852" i="3"/>
  <c r="K1852" i="3" s="1"/>
  <c r="F1014" i="3"/>
  <c r="L1013" i="3"/>
  <c r="M1013" i="3" s="1"/>
  <c r="H1013" i="3"/>
  <c r="I1013" i="3" s="1"/>
  <c r="J1013" i="3"/>
  <c r="K1013" i="3" s="1"/>
  <c r="F384" i="3"/>
  <c r="H383" i="3"/>
  <c r="I383" i="3" s="1"/>
  <c r="L383" i="3"/>
  <c r="M383" i="3" s="1"/>
  <c r="J383" i="3"/>
  <c r="K383" i="3" s="1"/>
  <c r="F1111" i="3"/>
  <c r="L1110" i="3"/>
  <c r="M1110" i="3" s="1"/>
  <c r="H1110" i="3"/>
  <c r="I1110" i="3" s="1"/>
  <c r="J1110" i="3"/>
  <c r="K1110" i="3" s="1"/>
  <c r="F526" i="3"/>
  <c r="L525" i="3"/>
  <c r="M525" i="3" s="1"/>
  <c r="H525" i="3"/>
  <c r="I525" i="3" s="1"/>
  <c r="J525" i="3"/>
  <c r="K525" i="3" s="1"/>
  <c r="F459" i="3"/>
  <c r="J458" i="3"/>
  <c r="K458" i="3" s="1"/>
  <c r="L458" i="3"/>
  <c r="M458" i="3" s="1"/>
  <c r="H458" i="3"/>
  <c r="I458" i="3" s="1"/>
  <c r="F764" i="3"/>
  <c r="L763" i="3"/>
  <c r="M763" i="3" s="1"/>
  <c r="H763" i="3"/>
  <c r="I763" i="3" s="1"/>
  <c r="J763" i="3"/>
  <c r="K763" i="3" s="1"/>
  <c r="AO207" i="1"/>
  <c r="AO206" i="1"/>
  <c r="AQ321" i="1"/>
  <c r="AQ320" i="1"/>
  <c r="F847" i="3"/>
  <c r="J846" i="3"/>
  <c r="K846" i="3" s="1"/>
  <c r="H846" i="3"/>
  <c r="I846" i="3" s="1"/>
  <c r="L846" i="3"/>
  <c r="M846" i="3" s="1"/>
  <c r="AO220" i="1"/>
  <c r="AO221" i="1"/>
  <c r="AO222" i="1"/>
  <c r="AO223" i="1"/>
  <c r="H149" i="2"/>
  <c r="J148" i="2"/>
  <c r="I148" i="2"/>
  <c r="F848" i="3" l="1"/>
  <c r="L847" i="3"/>
  <c r="M847" i="3" s="1"/>
  <c r="H847" i="3"/>
  <c r="I847" i="3" s="1"/>
  <c r="J847" i="3"/>
  <c r="K847" i="3" s="1"/>
  <c r="F765" i="3"/>
  <c r="J764" i="3"/>
  <c r="K764" i="3" s="1"/>
  <c r="L764" i="3"/>
  <c r="M764" i="3" s="1"/>
  <c r="H764" i="3"/>
  <c r="I764" i="3" s="1"/>
  <c r="F460" i="3"/>
  <c r="L459" i="3"/>
  <c r="M459" i="3" s="1"/>
  <c r="H459" i="3"/>
  <c r="I459" i="3" s="1"/>
  <c r="J459" i="3"/>
  <c r="K459" i="3" s="1"/>
  <c r="F527" i="3"/>
  <c r="J526" i="3"/>
  <c r="K526" i="3" s="1"/>
  <c r="H526" i="3"/>
  <c r="I526" i="3" s="1"/>
  <c r="L526" i="3"/>
  <c r="M526" i="3" s="1"/>
  <c r="F1112" i="3"/>
  <c r="J1111" i="3"/>
  <c r="K1111" i="3" s="1"/>
  <c r="L1111" i="3"/>
  <c r="M1111" i="3" s="1"/>
  <c r="H1111" i="3"/>
  <c r="I1111" i="3" s="1"/>
  <c r="J384" i="3"/>
  <c r="K384" i="3" s="1"/>
  <c r="L384" i="3"/>
  <c r="M384" i="3" s="1"/>
  <c r="H384" i="3"/>
  <c r="I384" i="3" s="1"/>
  <c r="F1015" i="3"/>
  <c r="J1014" i="3"/>
  <c r="K1014" i="3" s="1"/>
  <c r="L1014" i="3"/>
  <c r="M1014" i="3" s="1"/>
  <c r="H1014" i="3"/>
  <c r="I1014" i="3" s="1"/>
  <c r="F1854" i="3"/>
  <c r="J1853" i="3"/>
  <c r="K1853" i="3" s="1"/>
  <c r="L1853" i="3"/>
  <c r="M1853" i="3" s="1"/>
  <c r="H1853" i="3"/>
  <c r="I1853" i="3" s="1"/>
  <c r="F639" i="3"/>
  <c r="J638" i="3"/>
  <c r="K638" i="3" s="1"/>
  <c r="H638" i="3"/>
  <c r="I638" i="3" s="1"/>
  <c r="L638" i="3"/>
  <c r="M638" i="3" s="1"/>
  <c r="F1312" i="3"/>
  <c r="L1311" i="3"/>
  <c r="M1311" i="3" s="1"/>
  <c r="H1311" i="3"/>
  <c r="I1311" i="3" s="1"/>
  <c r="J1311" i="3"/>
  <c r="K1311" i="3" s="1"/>
  <c r="H150" i="2"/>
  <c r="J149" i="2"/>
  <c r="I149" i="2"/>
  <c r="F640" i="3" l="1"/>
  <c r="L639" i="3"/>
  <c r="M639" i="3" s="1"/>
  <c r="H639" i="3"/>
  <c r="I639" i="3" s="1"/>
  <c r="J639" i="3"/>
  <c r="K639" i="3" s="1"/>
  <c r="F1855" i="3"/>
  <c r="L1854" i="3"/>
  <c r="M1854" i="3" s="1"/>
  <c r="H1854" i="3"/>
  <c r="I1854" i="3" s="1"/>
  <c r="J1854" i="3"/>
  <c r="K1854" i="3" s="1"/>
  <c r="F1016" i="3"/>
  <c r="L1015" i="3"/>
  <c r="H1015" i="3"/>
  <c r="J1015" i="3"/>
  <c r="AU192" i="1"/>
  <c r="AU125" i="1"/>
  <c r="AV192" i="1"/>
  <c r="AV125" i="1"/>
  <c r="F1313" i="3"/>
  <c r="J1312" i="3"/>
  <c r="K1312" i="3" s="1"/>
  <c r="L1312" i="3"/>
  <c r="M1312" i="3" s="1"/>
  <c r="H1312" i="3"/>
  <c r="I1312" i="3" s="1"/>
  <c r="F1113" i="3"/>
  <c r="L1112" i="3"/>
  <c r="M1112" i="3" s="1"/>
  <c r="H1112" i="3"/>
  <c r="I1112" i="3" s="1"/>
  <c r="J1112" i="3"/>
  <c r="K1112" i="3" s="1"/>
  <c r="F528" i="3"/>
  <c r="L527" i="3"/>
  <c r="M527" i="3" s="1"/>
  <c r="H527" i="3"/>
  <c r="I527" i="3" s="1"/>
  <c r="J527" i="3"/>
  <c r="K527" i="3" s="1"/>
  <c r="F461" i="3"/>
  <c r="J460" i="3"/>
  <c r="K460" i="3" s="1"/>
  <c r="L460" i="3"/>
  <c r="M460" i="3" s="1"/>
  <c r="H460" i="3"/>
  <c r="I460" i="3" s="1"/>
  <c r="F766" i="3"/>
  <c r="L765" i="3"/>
  <c r="M765" i="3" s="1"/>
  <c r="H765" i="3"/>
  <c r="I765" i="3" s="1"/>
  <c r="J765" i="3"/>
  <c r="K765" i="3" s="1"/>
  <c r="F849" i="3"/>
  <c r="J848" i="3"/>
  <c r="K848" i="3" s="1"/>
  <c r="L848" i="3"/>
  <c r="M848" i="3" s="1"/>
  <c r="H848" i="3"/>
  <c r="I848" i="3" s="1"/>
  <c r="H151" i="2"/>
  <c r="J150" i="2"/>
  <c r="I150" i="2"/>
  <c r="K1015" i="3" l="1"/>
  <c r="AP276" i="1"/>
  <c r="AP285" i="1"/>
  <c r="AP274" i="1"/>
  <c r="AP284" i="1"/>
  <c r="AP277" i="1"/>
  <c r="AP280" i="1"/>
  <c r="AP281" i="1"/>
  <c r="AP279" i="1"/>
  <c r="AP282" i="1"/>
  <c r="AP275" i="1"/>
  <c r="AP278" i="1"/>
  <c r="AP283" i="1"/>
  <c r="F850" i="3"/>
  <c r="L849" i="3"/>
  <c r="M849" i="3" s="1"/>
  <c r="H849" i="3"/>
  <c r="I849" i="3" s="1"/>
  <c r="J849" i="3"/>
  <c r="K849" i="3" s="1"/>
  <c r="J766" i="3"/>
  <c r="K766" i="3" s="1"/>
  <c r="H766" i="3"/>
  <c r="I766" i="3" s="1"/>
  <c r="L766" i="3"/>
  <c r="M766" i="3" s="1"/>
  <c r="F462" i="3"/>
  <c r="L461" i="3"/>
  <c r="M461" i="3" s="1"/>
  <c r="H461" i="3"/>
  <c r="I461" i="3" s="1"/>
  <c r="J461" i="3"/>
  <c r="K461" i="3" s="1"/>
  <c r="F529" i="3"/>
  <c r="J528" i="3"/>
  <c r="K528" i="3" s="1"/>
  <c r="L528" i="3"/>
  <c r="M528" i="3" s="1"/>
  <c r="H528" i="3"/>
  <c r="I528" i="3" s="1"/>
  <c r="F1114" i="3"/>
  <c r="J1113" i="3"/>
  <c r="K1113" i="3" s="1"/>
  <c r="H1113" i="3"/>
  <c r="I1113" i="3" s="1"/>
  <c r="L1113" i="3"/>
  <c r="M1113" i="3" s="1"/>
  <c r="F1314" i="3"/>
  <c r="L1313" i="3"/>
  <c r="M1313" i="3" s="1"/>
  <c r="H1313" i="3"/>
  <c r="I1313" i="3" s="1"/>
  <c r="J1313" i="3"/>
  <c r="K1313" i="3" s="1"/>
  <c r="I1015" i="3"/>
  <c r="AN276" i="1"/>
  <c r="AN277" i="1"/>
  <c r="AN281" i="1"/>
  <c r="AN274" i="1"/>
  <c r="AN284" i="1"/>
  <c r="AN280" i="1"/>
  <c r="AN285" i="1"/>
  <c r="AN282" i="1"/>
  <c r="AN283" i="1"/>
  <c r="AN278" i="1"/>
  <c r="AN279" i="1"/>
  <c r="AN275" i="1"/>
  <c r="M1015" i="3"/>
  <c r="AR281" i="1"/>
  <c r="AR284" i="1"/>
  <c r="AR280" i="1"/>
  <c r="AR285" i="1"/>
  <c r="AR276" i="1"/>
  <c r="AR277" i="1"/>
  <c r="AR274" i="1"/>
  <c r="AR283" i="1"/>
  <c r="AR278" i="1"/>
  <c r="AR279" i="1"/>
  <c r="AR275" i="1"/>
  <c r="AR282" i="1"/>
  <c r="J1016" i="3"/>
  <c r="K1016" i="3" s="1"/>
  <c r="L1016" i="3"/>
  <c r="M1016" i="3" s="1"/>
  <c r="H1016" i="3"/>
  <c r="I1016" i="3" s="1"/>
  <c r="F1856" i="3"/>
  <c r="J1855" i="3"/>
  <c r="K1855" i="3" s="1"/>
  <c r="L1855" i="3"/>
  <c r="M1855" i="3" s="1"/>
  <c r="H1855" i="3"/>
  <c r="I1855" i="3" s="1"/>
  <c r="F641" i="3"/>
  <c r="J640" i="3"/>
  <c r="K640" i="3" s="1"/>
  <c r="L640" i="3"/>
  <c r="M640" i="3" s="1"/>
  <c r="H640" i="3"/>
  <c r="I640" i="3" s="1"/>
  <c r="H152" i="2"/>
  <c r="J151" i="2"/>
  <c r="I151" i="2"/>
  <c r="AS280" i="1" l="1"/>
  <c r="AS285" i="1"/>
  <c r="AS276" i="1"/>
  <c r="AS277" i="1"/>
  <c r="AS278" i="1"/>
  <c r="AS281" i="1"/>
  <c r="AS284" i="1"/>
  <c r="AS275" i="1"/>
  <c r="AS274" i="1"/>
  <c r="AS282" i="1"/>
  <c r="AS283" i="1"/>
  <c r="AS279" i="1"/>
  <c r="F642" i="3"/>
  <c r="L641" i="3"/>
  <c r="M641" i="3" s="1"/>
  <c r="H641" i="3"/>
  <c r="I641" i="3" s="1"/>
  <c r="J641" i="3"/>
  <c r="K641" i="3" s="1"/>
  <c r="F1857" i="3"/>
  <c r="L1856" i="3"/>
  <c r="M1856" i="3" s="1"/>
  <c r="H1856" i="3"/>
  <c r="I1856" i="3" s="1"/>
  <c r="J1856" i="3"/>
  <c r="K1856" i="3" s="1"/>
  <c r="F851" i="3"/>
  <c r="J850" i="3"/>
  <c r="K850" i="3" s="1"/>
  <c r="H850" i="3"/>
  <c r="I850" i="3" s="1"/>
  <c r="L850" i="3"/>
  <c r="M850" i="3" s="1"/>
  <c r="AO284" i="1"/>
  <c r="AO280" i="1"/>
  <c r="AO285" i="1"/>
  <c r="AO282" i="1"/>
  <c r="AO276" i="1"/>
  <c r="AO277" i="1"/>
  <c r="AO281" i="1"/>
  <c r="AO278" i="1"/>
  <c r="AO279" i="1"/>
  <c r="AO275" i="1"/>
  <c r="AO274" i="1"/>
  <c r="AO283" i="1"/>
  <c r="F1315" i="3"/>
  <c r="J1314" i="3"/>
  <c r="K1314" i="3" s="1"/>
  <c r="L1314" i="3"/>
  <c r="M1314" i="3" s="1"/>
  <c r="H1314" i="3"/>
  <c r="I1314" i="3" s="1"/>
  <c r="F1115" i="3"/>
  <c r="L1114" i="3"/>
  <c r="M1114" i="3" s="1"/>
  <c r="H1114" i="3"/>
  <c r="I1114" i="3" s="1"/>
  <c r="J1114" i="3"/>
  <c r="K1114" i="3" s="1"/>
  <c r="F530" i="3"/>
  <c r="L529" i="3"/>
  <c r="M529" i="3" s="1"/>
  <c r="H529" i="3"/>
  <c r="I529" i="3" s="1"/>
  <c r="J529" i="3"/>
  <c r="K529" i="3" s="1"/>
  <c r="F463" i="3"/>
  <c r="J462" i="3"/>
  <c r="K462" i="3" s="1"/>
  <c r="H462" i="3"/>
  <c r="I462" i="3" s="1"/>
  <c r="L462" i="3"/>
  <c r="M462" i="3" s="1"/>
  <c r="AQ285" i="1"/>
  <c r="AQ284" i="1"/>
  <c r="AQ277" i="1"/>
  <c r="AQ280" i="1"/>
  <c r="AQ281" i="1"/>
  <c r="AQ276" i="1"/>
  <c r="AQ282" i="1"/>
  <c r="AQ275" i="1"/>
  <c r="AQ274" i="1"/>
  <c r="AQ278" i="1"/>
  <c r="AQ283" i="1"/>
  <c r="AQ279" i="1"/>
  <c r="H153" i="2"/>
  <c r="J152" i="2"/>
  <c r="I152" i="2"/>
  <c r="F464" i="3" l="1"/>
  <c r="L463" i="3"/>
  <c r="M463" i="3" s="1"/>
  <c r="H463" i="3"/>
  <c r="I463" i="3" s="1"/>
  <c r="J463" i="3"/>
  <c r="K463" i="3" s="1"/>
  <c r="F531" i="3"/>
  <c r="J530" i="3"/>
  <c r="K530" i="3" s="1"/>
  <c r="H530" i="3"/>
  <c r="I530" i="3" s="1"/>
  <c r="L530" i="3"/>
  <c r="M530" i="3" s="1"/>
  <c r="F1116" i="3"/>
  <c r="J1115" i="3"/>
  <c r="K1115" i="3" s="1"/>
  <c r="H1115" i="3"/>
  <c r="I1115" i="3" s="1"/>
  <c r="L1115" i="3"/>
  <c r="M1115" i="3" s="1"/>
  <c r="F1316" i="3"/>
  <c r="L1315" i="3"/>
  <c r="M1315" i="3" s="1"/>
  <c r="H1315" i="3"/>
  <c r="I1315" i="3" s="1"/>
  <c r="J1315" i="3"/>
  <c r="K1315" i="3" s="1"/>
  <c r="F852" i="3"/>
  <c r="L851" i="3"/>
  <c r="M851" i="3" s="1"/>
  <c r="H851" i="3"/>
  <c r="I851" i="3" s="1"/>
  <c r="J851" i="3"/>
  <c r="K851" i="3" s="1"/>
  <c r="F1858" i="3"/>
  <c r="J1857" i="3"/>
  <c r="K1857" i="3" s="1"/>
  <c r="L1857" i="3"/>
  <c r="M1857" i="3" s="1"/>
  <c r="H1857" i="3"/>
  <c r="I1857" i="3" s="1"/>
  <c r="F643" i="3"/>
  <c r="J642" i="3"/>
  <c r="K642" i="3" s="1"/>
  <c r="H642" i="3"/>
  <c r="I642" i="3" s="1"/>
  <c r="L642" i="3"/>
  <c r="M642" i="3" s="1"/>
  <c r="H154" i="2"/>
  <c r="J153" i="2"/>
  <c r="I153" i="2"/>
  <c r="F644" i="3" l="1"/>
  <c r="L643" i="3"/>
  <c r="M643" i="3" s="1"/>
  <c r="H643" i="3"/>
  <c r="I643" i="3" s="1"/>
  <c r="J643" i="3"/>
  <c r="K643" i="3" s="1"/>
  <c r="F1859" i="3"/>
  <c r="L1858" i="3"/>
  <c r="M1858" i="3" s="1"/>
  <c r="H1858" i="3"/>
  <c r="I1858" i="3" s="1"/>
  <c r="J1858" i="3"/>
  <c r="K1858" i="3" s="1"/>
  <c r="F853" i="3"/>
  <c r="J852" i="3"/>
  <c r="K852" i="3" s="1"/>
  <c r="H852" i="3"/>
  <c r="I852" i="3" s="1"/>
  <c r="L852" i="3"/>
  <c r="M852" i="3" s="1"/>
  <c r="F1317" i="3"/>
  <c r="J1316" i="3"/>
  <c r="K1316" i="3" s="1"/>
  <c r="L1316" i="3"/>
  <c r="M1316" i="3" s="1"/>
  <c r="H1316" i="3"/>
  <c r="I1316" i="3" s="1"/>
  <c r="F1117" i="3"/>
  <c r="L1116" i="3"/>
  <c r="M1116" i="3" s="1"/>
  <c r="H1116" i="3"/>
  <c r="I1116" i="3" s="1"/>
  <c r="J1116" i="3"/>
  <c r="K1116" i="3" s="1"/>
  <c r="F532" i="3"/>
  <c r="L531" i="3"/>
  <c r="M531" i="3" s="1"/>
  <c r="H531" i="3"/>
  <c r="I531" i="3" s="1"/>
  <c r="J531" i="3"/>
  <c r="K531" i="3" s="1"/>
  <c r="F465" i="3"/>
  <c r="J464" i="3"/>
  <c r="K464" i="3" s="1"/>
  <c r="L464" i="3"/>
  <c r="M464" i="3" s="1"/>
  <c r="H464" i="3"/>
  <c r="I464" i="3" s="1"/>
  <c r="H155" i="2"/>
  <c r="I154" i="2"/>
  <c r="J154" i="2"/>
  <c r="F466" i="3" l="1"/>
  <c r="L465" i="3"/>
  <c r="M465" i="3" s="1"/>
  <c r="H465" i="3"/>
  <c r="I465" i="3" s="1"/>
  <c r="J465" i="3"/>
  <c r="K465" i="3" s="1"/>
  <c r="F533" i="3"/>
  <c r="J532" i="3"/>
  <c r="K532" i="3" s="1"/>
  <c r="L532" i="3"/>
  <c r="M532" i="3" s="1"/>
  <c r="H532" i="3"/>
  <c r="I532" i="3" s="1"/>
  <c r="F1118" i="3"/>
  <c r="J1117" i="3"/>
  <c r="K1117" i="3" s="1"/>
  <c r="H1117" i="3"/>
  <c r="I1117" i="3" s="1"/>
  <c r="L1117" i="3"/>
  <c r="M1117" i="3" s="1"/>
  <c r="F1318" i="3"/>
  <c r="L1317" i="3"/>
  <c r="M1317" i="3" s="1"/>
  <c r="H1317" i="3"/>
  <c r="I1317" i="3" s="1"/>
  <c r="J1317" i="3"/>
  <c r="K1317" i="3" s="1"/>
  <c r="F854" i="3"/>
  <c r="L853" i="3"/>
  <c r="M853" i="3" s="1"/>
  <c r="H853" i="3"/>
  <c r="I853" i="3" s="1"/>
  <c r="J853" i="3"/>
  <c r="K853" i="3" s="1"/>
  <c r="F1860" i="3"/>
  <c r="J1859" i="3"/>
  <c r="K1859" i="3" s="1"/>
  <c r="L1859" i="3"/>
  <c r="M1859" i="3" s="1"/>
  <c r="H1859" i="3"/>
  <c r="I1859" i="3" s="1"/>
  <c r="F645" i="3"/>
  <c r="J644" i="3"/>
  <c r="K644" i="3" s="1"/>
  <c r="L644" i="3"/>
  <c r="M644" i="3" s="1"/>
  <c r="H644" i="3"/>
  <c r="I644" i="3" s="1"/>
  <c r="H156" i="2"/>
  <c r="J155" i="2"/>
  <c r="I155" i="2"/>
  <c r="F646" i="3" l="1"/>
  <c r="L645" i="3"/>
  <c r="M645" i="3" s="1"/>
  <c r="H645" i="3"/>
  <c r="I645" i="3" s="1"/>
  <c r="J645" i="3"/>
  <c r="K645" i="3" s="1"/>
  <c r="F1861" i="3"/>
  <c r="L1860" i="3"/>
  <c r="M1860" i="3" s="1"/>
  <c r="H1860" i="3"/>
  <c r="I1860" i="3" s="1"/>
  <c r="J1860" i="3"/>
  <c r="K1860" i="3" s="1"/>
  <c r="F855" i="3"/>
  <c r="J854" i="3"/>
  <c r="K854" i="3" s="1"/>
  <c r="H854" i="3"/>
  <c r="I854" i="3" s="1"/>
  <c r="L854" i="3"/>
  <c r="M854" i="3" s="1"/>
  <c r="F1319" i="3"/>
  <c r="J1318" i="3"/>
  <c r="K1318" i="3" s="1"/>
  <c r="L1318" i="3"/>
  <c r="M1318" i="3" s="1"/>
  <c r="H1318" i="3"/>
  <c r="I1318" i="3" s="1"/>
  <c r="L1118" i="3"/>
  <c r="M1118" i="3" s="1"/>
  <c r="H1118" i="3"/>
  <c r="I1118" i="3" s="1"/>
  <c r="J1118" i="3"/>
  <c r="K1118" i="3" s="1"/>
  <c r="L533" i="3"/>
  <c r="H533" i="3"/>
  <c r="J533" i="3"/>
  <c r="F467" i="3"/>
  <c r="J466" i="3"/>
  <c r="K466" i="3" s="1"/>
  <c r="L466" i="3"/>
  <c r="M466" i="3" s="1"/>
  <c r="H466" i="3"/>
  <c r="I466" i="3" s="1"/>
  <c r="H157" i="2"/>
  <c r="J156" i="2"/>
  <c r="I156" i="2"/>
  <c r="K533" i="3" l="1"/>
  <c r="AP241" i="1"/>
  <c r="AP242" i="1"/>
  <c r="I533" i="3"/>
  <c r="AN241" i="1"/>
  <c r="AN242" i="1"/>
  <c r="F1320" i="3"/>
  <c r="L1319" i="3"/>
  <c r="M1319" i="3" s="1"/>
  <c r="H1319" i="3"/>
  <c r="I1319" i="3" s="1"/>
  <c r="J1319" i="3"/>
  <c r="K1319" i="3" s="1"/>
  <c r="F856" i="3"/>
  <c r="L855" i="3"/>
  <c r="M855" i="3" s="1"/>
  <c r="H855" i="3"/>
  <c r="I855" i="3" s="1"/>
  <c r="J855" i="3"/>
  <c r="K855" i="3" s="1"/>
  <c r="J1861" i="3"/>
  <c r="K1861" i="3" s="1"/>
  <c r="L1861" i="3"/>
  <c r="M1861" i="3" s="1"/>
  <c r="H1861" i="3"/>
  <c r="I1861" i="3" s="1"/>
  <c r="F647" i="3"/>
  <c r="J646" i="3"/>
  <c r="K646" i="3" s="1"/>
  <c r="H646" i="3"/>
  <c r="I646" i="3" s="1"/>
  <c r="L646" i="3"/>
  <c r="M646" i="3" s="1"/>
  <c r="F468" i="3"/>
  <c r="L467" i="3"/>
  <c r="M467" i="3" s="1"/>
  <c r="H467" i="3"/>
  <c r="I467" i="3" s="1"/>
  <c r="J467" i="3"/>
  <c r="K467" i="3" s="1"/>
  <c r="M533" i="3"/>
  <c r="AR241" i="1"/>
  <c r="AR242" i="1"/>
  <c r="H158" i="2"/>
  <c r="J157" i="2"/>
  <c r="I157" i="2"/>
  <c r="AU70" i="1" l="1"/>
  <c r="AS241" i="1"/>
  <c r="AS242" i="1"/>
  <c r="F469" i="3"/>
  <c r="J468" i="3"/>
  <c r="K468" i="3" s="1"/>
  <c r="L468" i="3"/>
  <c r="M468" i="3" s="1"/>
  <c r="H468" i="3"/>
  <c r="I468" i="3" s="1"/>
  <c r="F648" i="3"/>
  <c r="L647" i="3"/>
  <c r="M647" i="3" s="1"/>
  <c r="H647" i="3"/>
  <c r="I647" i="3" s="1"/>
  <c r="J647" i="3"/>
  <c r="K647" i="3" s="1"/>
  <c r="AV70" i="1"/>
  <c r="AO241" i="1"/>
  <c r="AO242" i="1"/>
  <c r="AQ241" i="1"/>
  <c r="AQ242" i="1"/>
  <c r="F857" i="3"/>
  <c r="J856" i="3"/>
  <c r="K856" i="3" s="1"/>
  <c r="L856" i="3"/>
  <c r="M856" i="3" s="1"/>
  <c r="H856" i="3"/>
  <c r="I856" i="3" s="1"/>
  <c r="F1321" i="3"/>
  <c r="J1320" i="3"/>
  <c r="K1320" i="3" s="1"/>
  <c r="L1320" i="3"/>
  <c r="M1320" i="3" s="1"/>
  <c r="H1320" i="3"/>
  <c r="I1320" i="3" s="1"/>
  <c r="H159" i="2"/>
  <c r="J158" i="2"/>
  <c r="I158" i="2"/>
  <c r="F649" i="3" l="1"/>
  <c r="J648" i="3"/>
  <c r="K648" i="3" s="1"/>
  <c r="L648" i="3"/>
  <c r="M648" i="3" s="1"/>
  <c r="H648" i="3"/>
  <c r="I648" i="3" s="1"/>
  <c r="F470" i="3"/>
  <c r="L469" i="3"/>
  <c r="M469" i="3" s="1"/>
  <c r="H469" i="3"/>
  <c r="I469" i="3" s="1"/>
  <c r="J469" i="3"/>
  <c r="K469" i="3" s="1"/>
  <c r="F1322" i="3"/>
  <c r="L1321" i="3"/>
  <c r="M1321" i="3" s="1"/>
  <c r="H1321" i="3"/>
  <c r="I1321" i="3" s="1"/>
  <c r="J1321" i="3"/>
  <c r="K1321" i="3" s="1"/>
  <c r="F858" i="3"/>
  <c r="L857" i="3"/>
  <c r="M857" i="3" s="1"/>
  <c r="H857" i="3"/>
  <c r="I857" i="3" s="1"/>
  <c r="J857" i="3"/>
  <c r="K857" i="3" s="1"/>
  <c r="H160" i="2"/>
  <c r="I159" i="2"/>
  <c r="J159" i="2"/>
  <c r="AU294" i="1" l="1"/>
  <c r="AV294" i="1"/>
  <c r="F859" i="3"/>
  <c r="J858" i="3"/>
  <c r="K858" i="3" s="1"/>
  <c r="L858" i="3"/>
  <c r="M858" i="3" s="1"/>
  <c r="H858" i="3"/>
  <c r="I858" i="3" s="1"/>
  <c r="F1323" i="3"/>
  <c r="J1322" i="3"/>
  <c r="K1322" i="3" s="1"/>
  <c r="L1322" i="3"/>
  <c r="M1322" i="3" s="1"/>
  <c r="H1322" i="3"/>
  <c r="I1322" i="3" s="1"/>
  <c r="F471" i="3"/>
  <c r="J470" i="3"/>
  <c r="K470" i="3" s="1"/>
  <c r="H470" i="3"/>
  <c r="I470" i="3" s="1"/>
  <c r="L470" i="3"/>
  <c r="M470" i="3" s="1"/>
  <c r="F650" i="3"/>
  <c r="L649" i="3"/>
  <c r="M649" i="3" s="1"/>
  <c r="H649" i="3"/>
  <c r="I649" i="3" s="1"/>
  <c r="J649" i="3"/>
  <c r="K649" i="3" s="1"/>
  <c r="H161" i="2"/>
  <c r="J160" i="2"/>
  <c r="AV305" i="1" s="1"/>
  <c r="I160" i="2"/>
  <c r="AU305" i="1" s="1"/>
  <c r="F651" i="3" l="1"/>
  <c r="J650" i="3"/>
  <c r="K650" i="3" s="1"/>
  <c r="H650" i="3"/>
  <c r="I650" i="3" s="1"/>
  <c r="L650" i="3"/>
  <c r="M650" i="3" s="1"/>
  <c r="F472" i="3"/>
  <c r="L471" i="3"/>
  <c r="M471" i="3" s="1"/>
  <c r="H471" i="3"/>
  <c r="I471" i="3" s="1"/>
  <c r="J471" i="3"/>
  <c r="K471" i="3" s="1"/>
  <c r="F1324" i="3"/>
  <c r="L1323" i="3"/>
  <c r="M1323" i="3" s="1"/>
  <c r="H1323" i="3"/>
  <c r="I1323" i="3" s="1"/>
  <c r="J1323" i="3"/>
  <c r="K1323" i="3" s="1"/>
  <c r="F860" i="3"/>
  <c r="L859" i="3"/>
  <c r="M859" i="3" s="1"/>
  <c r="H859" i="3"/>
  <c r="I859" i="3" s="1"/>
  <c r="J859" i="3"/>
  <c r="K859" i="3" s="1"/>
  <c r="H162" i="2"/>
  <c r="J161" i="2"/>
  <c r="I161" i="2"/>
  <c r="F861" i="3" l="1"/>
  <c r="J860" i="3"/>
  <c r="K860" i="3" s="1"/>
  <c r="L860" i="3"/>
  <c r="M860" i="3" s="1"/>
  <c r="H860" i="3"/>
  <c r="I860" i="3" s="1"/>
  <c r="F1325" i="3"/>
  <c r="J1324" i="3"/>
  <c r="K1324" i="3" s="1"/>
  <c r="L1324" i="3"/>
  <c r="M1324" i="3" s="1"/>
  <c r="H1324" i="3"/>
  <c r="I1324" i="3" s="1"/>
  <c r="F473" i="3"/>
  <c r="J472" i="3"/>
  <c r="K472" i="3" s="1"/>
  <c r="L472" i="3"/>
  <c r="M472" i="3" s="1"/>
  <c r="H472" i="3"/>
  <c r="I472" i="3" s="1"/>
  <c r="F652" i="3"/>
  <c r="L651" i="3"/>
  <c r="M651" i="3" s="1"/>
  <c r="H651" i="3"/>
  <c r="I651" i="3" s="1"/>
  <c r="J651" i="3"/>
  <c r="K651" i="3" s="1"/>
  <c r="H163" i="2"/>
  <c r="I162" i="2"/>
  <c r="J162" i="2"/>
  <c r="AV99" i="1" l="1"/>
  <c r="AV97" i="1"/>
  <c r="AV98" i="1"/>
  <c r="AV73" i="1"/>
  <c r="AV102" i="1"/>
  <c r="AV78" i="1"/>
  <c r="AV71" i="1"/>
  <c r="AV143" i="1"/>
  <c r="AV89" i="1"/>
  <c r="AU89" i="1"/>
  <c r="AU78" i="1"/>
  <c r="AU102" i="1"/>
  <c r="AU98" i="1"/>
  <c r="AU143" i="1"/>
  <c r="AU71" i="1"/>
  <c r="AU99" i="1"/>
  <c r="AU73" i="1"/>
  <c r="AU97" i="1"/>
  <c r="F653" i="3"/>
  <c r="J652" i="3"/>
  <c r="K652" i="3" s="1"/>
  <c r="L652" i="3"/>
  <c r="M652" i="3" s="1"/>
  <c r="H652" i="3"/>
  <c r="I652" i="3" s="1"/>
  <c r="F474" i="3"/>
  <c r="L473" i="3"/>
  <c r="M473" i="3" s="1"/>
  <c r="H473" i="3"/>
  <c r="I473" i="3" s="1"/>
  <c r="J473" i="3"/>
  <c r="K473" i="3" s="1"/>
  <c r="F1326" i="3"/>
  <c r="L1325" i="3"/>
  <c r="M1325" i="3" s="1"/>
  <c r="H1325" i="3"/>
  <c r="I1325" i="3" s="1"/>
  <c r="J1325" i="3"/>
  <c r="K1325" i="3" s="1"/>
  <c r="F862" i="3"/>
  <c r="L861" i="3"/>
  <c r="M861" i="3" s="1"/>
  <c r="H861" i="3"/>
  <c r="I861" i="3" s="1"/>
  <c r="J861" i="3"/>
  <c r="K861" i="3" s="1"/>
  <c r="H164" i="2"/>
  <c r="I163" i="2"/>
  <c r="J163" i="2"/>
  <c r="F863" i="3" l="1"/>
  <c r="J862" i="3"/>
  <c r="K862" i="3" s="1"/>
  <c r="H862" i="3"/>
  <c r="I862" i="3" s="1"/>
  <c r="L862" i="3"/>
  <c r="M862" i="3" s="1"/>
  <c r="F1327" i="3"/>
  <c r="J1326" i="3"/>
  <c r="K1326" i="3" s="1"/>
  <c r="L1326" i="3"/>
  <c r="M1326" i="3" s="1"/>
  <c r="H1326" i="3"/>
  <c r="I1326" i="3" s="1"/>
  <c r="F475" i="3"/>
  <c r="J474" i="3"/>
  <c r="K474" i="3" s="1"/>
  <c r="L474" i="3"/>
  <c r="M474" i="3" s="1"/>
  <c r="H474" i="3"/>
  <c r="I474" i="3" s="1"/>
  <c r="F654" i="3"/>
  <c r="L653" i="3"/>
  <c r="M653" i="3" s="1"/>
  <c r="H653" i="3"/>
  <c r="I653" i="3" s="1"/>
  <c r="J653" i="3"/>
  <c r="K653" i="3" s="1"/>
  <c r="H165" i="2"/>
  <c r="J164" i="2"/>
  <c r="I164" i="2"/>
  <c r="AV69" i="1" l="1"/>
  <c r="AU69" i="1"/>
  <c r="F655" i="3"/>
  <c r="J654" i="3"/>
  <c r="K654" i="3" s="1"/>
  <c r="H654" i="3"/>
  <c r="I654" i="3" s="1"/>
  <c r="L654" i="3"/>
  <c r="M654" i="3" s="1"/>
  <c r="F476" i="3"/>
  <c r="L475" i="3"/>
  <c r="M475" i="3" s="1"/>
  <c r="H475" i="3"/>
  <c r="I475" i="3" s="1"/>
  <c r="J475" i="3"/>
  <c r="K475" i="3" s="1"/>
  <c r="F1328" i="3"/>
  <c r="L1327" i="3"/>
  <c r="M1327" i="3" s="1"/>
  <c r="H1327" i="3"/>
  <c r="I1327" i="3" s="1"/>
  <c r="J1327" i="3"/>
  <c r="K1327" i="3" s="1"/>
  <c r="F864" i="3"/>
  <c r="L863" i="3"/>
  <c r="M863" i="3" s="1"/>
  <c r="H863" i="3"/>
  <c r="I863" i="3" s="1"/>
  <c r="J863" i="3"/>
  <c r="K863" i="3" s="1"/>
  <c r="H166" i="2"/>
  <c r="J165" i="2"/>
  <c r="I165" i="2"/>
  <c r="F865" i="3" l="1"/>
  <c r="J864" i="3"/>
  <c r="K864" i="3" s="1"/>
  <c r="L864" i="3"/>
  <c r="M864" i="3" s="1"/>
  <c r="H864" i="3"/>
  <c r="I864" i="3" s="1"/>
  <c r="F1329" i="3"/>
  <c r="J1328" i="3"/>
  <c r="K1328" i="3" s="1"/>
  <c r="L1328" i="3"/>
  <c r="M1328" i="3" s="1"/>
  <c r="H1328" i="3"/>
  <c r="I1328" i="3" s="1"/>
  <c r="F477" i="3"/>
  <c r="J476" i="3"/>
  <c r="K476" i="3" s="1"/>
  <c r="L476" i="3"/>
  <c r="M476" i="3" s="1"/>
  <c r="H476" i="3"/>
  <c r="I476" i="3" s="1"/>
  <c r="F656" i="3"/>
  <c r="L655" i="3"/>
  <c r="M655" i="3" s="1"/>
  <c r="H655" i="3"/>
  <c r="I655" i="3" s="1"/>
  <c r="J655" i="3"/>
  <c r="K655" i="3" s="1"/>
  <c r="H167" i="2"/>
  <c r="J166" i="2"/>
  <c r="I166" i="2"/>
  <c r="AU636" i="1" l="1"/>
  <c r="AU405" i="1"/>
  <c r="AU94" i="1"/>
  <c r="AU244" i="1"/>
  <c r="AU404" i="1"/>
  <c r="AU67" i="1"/>
  <c r="AU277" i="1"/>
  <c r="AU399" i="1"/>
  <c r="AU126" i="1"/>
  <c r="AU130" i="1"/>
  <c r="AV126" i="1"/>
  <c r="AV130" i="1"/>
  <c r="AV244" i="1"/>
  <c r="AV399" i="1"/>
  <c r="AV67" i="1"/>
  <c r="AV404" i="1"/>
  <c r="AV636" i="1"/>
  <c r="AV277" i="1"/>
  <c r="AV405" i="1"/>
  <c r="AV94" i="1"/>
  <c r="F657" i="3"/>
  <c r="J656" i="3"/>
  <c r="K656" i="3" s="1"/>
  <c r="L656" i="3"/>
  <c r="M656" i="3" s="1"/>
  <c r="H656" i="3"/>
  <c r="I656" i="3" s="1"/>
  <c r="F478" i="3"/>
  <c r="L477" i="3"/>
  <c r="M477" i="3" s="1"/>
  <c r="H477" i="3"/>
  <c r="I477" i="3" s="1"/>
  <c r="J477" i="3"/>
  <c r="K477" i="3" s="1"/>
  <c r="F1330" i="3"/>
  <c r="L1329" i="3"/>
  <c r="M1329" i="3" s="1"/>
  <c r="H1329" i="3"/>
  <c r="I1329" i="3" s="1"/>
  <c r="J1329" i="3"/>
  <c r="K1329" i="3" s="1"/>
  <c r="F866" i="3"/>
  <c r="L865" i="3"/>
  <c r="M865" i="3" s="1"/>
  <c r="H865" i="3"/>
  <c r="I865" i="3" s="1"/>
  <c r="J865" i="3"/>
  <c r="K865" i="3" s="1"/>
  <c r="H168" i="2"/>
  <c r="I167" i="2"/>
  <c r="J167" i="2"/>
  <c r="F867" i="3" l="1"/>
  <c r="J866" i="3"/>
  <c r="K866" i="3" s="1"/>
  <c r="H866" i="3"/>
  <c r="I866" i="3" s="1"/>
  <c r="L866" i="3"/>
  <c r="M866" i="3" s="1"/>
  <c r="F658" i="3"/>
  <c r="L657" i="3"/>
  <c r="M657" i="3" s="1"/>
  <c r="H657" i="3"/>
  <c r="I657" i="3" s="1"/>
  <c r="J657" i="3"/>
  <c r="K657" i="3" s="1"/>
  <c r="F1331" i="3"/>
  <c r="J1330" i="3"/>
  <c r="K1330" i="3" s="1"/>
  <c r="L1330" i="3"/>
  <c r="M1330" i="3" s="1"/>
  <c r="H1330" i="3"/>
  <c r="I1330" i="3" s="1"/>
  <c r="F479" i="3"/>
  <c r="J478" i="3"/>
  <c r="K478" i="3" s="1"/>
  <c r="H478" i="3"/>
  <c r="I478" i="3" s="1"/>
  <c r="L478" i="3"/>
  <c r="M478" i="3" s="1"/>
  <c r="H169" i="2"/>
  <c r="J168" i="2"/>
  <c r="I168" i="2"/>
  <c r="F480" i="3" l="1"/>
  <c r="L479" i="3"/>
  <c r="M479" i="3" s="1"/>
  <c r="H479" i="3"/>
  <c r="I479" i="3" s="1"/>
  <c r="J479" i="3"/>
  <c r="K479" i="3" s="1"/>
  <c r="F1332" i="3"/>
  <c r="L1331" i="3"/>
  <c r="M1331" i="3" s="1"/>
  <c r="H1331" i="3"/>
  <c r="I1331" i="3" s="1"/>
  <c r="J1331" i="3"/>
  <c r="K1331" i="3" s="1"/>
  <c r="F659" i="3"/>
  <c r="J658" i="3"/>
  <c r="K658" i="3" s="1"/>
  <c r="H658" i="3"/>
  <c r="I658" i="3" s="1"/>
  <c r="L658" i="3"/>
  <c r="M658" i="3" s="1"/>
  <c r="F868" i="3"/>
  <c r="L867" i="3"/>
  <c r="M867" i="3" s="1"/>
  <c r="H867" i="3"/>
  <c r="I867" i="3" s="1"/>
  <c r="J867" i="3"/>
  <c r="K867" i="3" s="1"/>
  <c r="H170" i="2"/>
  <c r="J169" i="2"/>
  <c r="I169" i="2"/>
  <c r="AU63" i="1" l="1"/>
  <c r="AU339" i="1"/>
  <c r="AU343" i="1"/>
  <c r="AU467" i="1"/>
  <c r="AU495" i="1"/>
  <c r="AU340" i="1"/>
  <c r="AU360" i="1"/>
  <c r="AU364" i="1"/>
  <c r="AU468" i="1"/>
  <c r="AU608" i="1"/>
  <c r="AU640" i="1"/>
  <c r="AU117" i="1"/>
  <c r="AU326" i="1"/>
  <c r="AU332" i="1"/>
  <c r="AU357" i="1"/>
  <c r="AU637" i="1"/>
  <c r="AU645" i="1"/>
  <c r="AU191" i="1"/>
  <c r="AU359" i="1"/>
  <c r="AU363" i="1"/>
  <c r="AU435" i="1"/>
  <c r="AU443" i="1"/>
  <c r="AU491" i="1"/>
  <c r="AU647" i="1"/>
  <c r="AU116" i="1"/>
  <c r="AU436" i="1"/>
  <c r="AU492" i="1"/>
  <c r="AU121" i="1"/>
  <c r="AU66" i="1"/>
  <c r="AU118" i="1"/>
  <c r="AU338" i="1"/>
  <c r="AU638" i="1"/>
  <c r="AU646" i="1"/>
  <c r="AU128" i="1"/>
  <c r="AU361" i="1"/>
  <c r="AU373" i="1"/>
  <c r="AU421" i="1"/>
  <c r="AU91" i="1"/>
  <c r="AU183" i="1"/>
  <c r="AU331" i="1"/>
  <c r="AU639" i="1"/>
  <c r="AU72" i="1"/>
  <c r="AU216" i="1"/>
  <c r="AU328" i="1"/>
  <c r="AU365" i="1"/>
  <c r="AU641" i="1"/>
  <c r="AU362" i="1"/>
  <c r="AU470" i="1"/>
  <c r="AU327" i="1"/>
  <c r="AU371" i="1"/>
  <c r="AU527" i="1"/>
  <c r="AU68" i="1"/>
  <c r="AU120" i="1"/>
  <c r="AU253" i="1"/>
  <c r="AU74" i="1"/>
  <c r="AU254" i="1"/>
  <c r="AU358" i="1"/>
  <c r="AV191" i="1"/>
  <c r="AV359" i="1"/>
  <c r="AV363" i="1"/>
  <c r="AV435" i="1"/>
  <c r="AV443" i="1"/>
  <c r="AV491" i="1"/>
  <c r="AV647" i="1"/>
  <c r="AV68" i="1"/>
  <c r="AV120" i="1"/>
  <c r="AV74" i="1"/>
  <c r="AV254" i="1"/>
  <c r="AV358" i="1"/>
  <c r="AV638" i="1"/>
  <c r="AV646" i="1"/>
  <c r="AV253" i="1"/>
  <c r="AV118" i="1"/>
  <c r="AV470" i="1"/>
  <c r="AV63" i="1"/>
  <c r="AV331" i="1"/>
  <c r="AV639" i="1"/>
  <c r="AV340" i="1"/>
  <c r="AV360" i="1"/>
  <c r="AV364" i="1"/>
  <c r="AV468" i="1"/>
  <c r="AV637" i="1"/>
  <c r="AV641" i="1"/>
  <c r="AV645" i="1"/>
  <c r="AV326" i="1"/>
  <c r="AV327" i="1"/>
  <c r="AV371" i="1"/>
  <c r="AV527" i="1"/>
  <c r="AV116" i="1"/>
  <c r="AV436" i="1"/>
  <c r="AV492" i="1"/>
  <c r="AV66" i="1"/>
  <c r="AV338" i="1"/>
  <c r="AV91" i="1"/>
  <c r="AV183" i="1"/>
  <c r="AV339" i="1"/>
  <c r="AV343" i="1"/>
  <c r="AV467" i="1"/>
  <c r="AV495" i="1"/>
  <c r="AV72" i="1"/>
  <c r="AV128" i="1"/>
  <c r="AV216" i="1"/>
  <c r="AV328" i="1"/>
  <c r="AV332" i="1"/>
  <c r="AV608" i="1"/>
  <c r="AV640" i="1"/>
  <c r="AV117" i="1"/>
  <c r="AV121" i="1"/>
  <c r="AV357" i="1"/>
  <c r="AV361" i="1"/>
  <c r="AV365" i="1"/>
  <c r="AV373" i="1"/>
  <c r="AV421" i="1"/>
  <c r="AV362" i="1"/>
  <c r="F869" i="3"/>
  <c r="J868" i="3"/>
  <c r="K868" i="3" s="1"/>
  <c r="H868" i="3"/>
  <c r="I868" i="3" s="1"/>
  <c r="L868" i="3"/>
  <c r="M868" i="3" s="1"/>
  <c r="F660" i="3"/>
  <c r="L659" i="3"/>
  <c r="M659" i="3" s="1"/>
  <c r="H659" i="3"/>
  <c r="I659" i="3" s="1"/>
  <c r="J659" i="3"/>
  <c r="K659" i="3" s="1"/>
  <c r="F1333" i="3"/>
  <c r="J1332" i="3"/>
  <c r="K1332" i="3" s="1"/>
  <c r="L1332" i="3"/>
  <c r="M1332" i="3" s="1"/>
  <c r="H1332" i="3"/>
  <c r="I1332" i="3" s="1"/>
  <c r="F481" i="3"/>
  <c r="J480" i="3"/>
  <c r="K480" i="3" s="1"/>
  <c r="L480" i="3"/>
  <c r="M480" i="3" s="1"/>
  <c r="H480" i="3"/>
  <c r="I480" i="3" s="1"/>
  <c r="H171" i="2"/>
  <c r="J170" i="2"/>
  <c r="I170" i="2"/>
  <c r="F482" i="3" l="1"/>
  <c r="L481" i="3"/>
  <c r="M481" i="3" s="1"/>
  <c r="H481" i="3"/>
  <c r="I481" i="3" s="1"/>
  <c r="J481" i="3"/>
  <c r="K481" i="3" s="1"/>
  <c r="F1334" i="3"/>
  <c r="L1333" i="3"/>
  <c r="M1333" i="3" s="1"/>
  <c r="H1333" i="3"/>
  <c r="I1333" i="3" s="1"/>
  <c r="J1333" i="3"/>
  <c r="K1333" i="3" s="1"/>
  <c r="F661" i="3"/>
  <c r="J660" i="3"/>
  <c r="K660" i="3" s="1"/>
  <c r="L660" i="3"/>
  <c r="M660" i="3" s="1"/>
  <c r="H660" i="3"/>
  <c r="I660" i="3" s="1"/>
  <c r="F870" i="3"/>
  <c r="L869" i="3"/>
  <c r="M869" i="3" s="1"/>
  <c r="H869" i="3"/>
  <c r="I869" i="3" s="1"/>
  <c r="J869" i="3"/>
  <c r="K869" i="3" s="1"/>
  <c r="H172" i="2"/>
  <c r="I171" i="2"/>
  <c r="J171" i="2"/>
  <c r="F871" i="3" l="1"/>
  <c r="J870" i="3"/>
  <c r="K870" i="3" s="1"/>
  <c r="H870" i="3"/>
  <c r="I870" i="3" s="1"/>
  <c r="L870" i="3"/>
  <c r="M870" i="3" s="1"/>
  <c r="F662" i="3"/>
  <c r="L661" i="3"/>
  <c r="M661" i="3" s="1"/>
  <c r="H661" i="3"/>
  <c r="I661" i="3" s="1"/>
  <c r="J661" i="3"/>
  <c r="K661" i="3" s="1"/>
  <c r="F1335" i="3"/>
  <c r="J1334" i="3"/>
  <c r="K1334" i="3" s="1"/>
  <c r="L1334" i="3"/>
  <c r="M1334" i="3" s="1"/>
  <c r="H1334" i="3"/>
  <c r="I1334" i="3" s="1"/>
  <c r="F483" i="3"/>
  <c r="J482" i="3"/>
  <c r="K482" i="3" s="1"/>
  <c r="L482" i="3"/>
  <c r="M482" i="3" s="1"/>
  <c r="H482" i="3"/>
  <c r="I482" i="3" s="1"/>
  <c r="H173" i="2"/>
  <c r="J172" i="2"/>
  <c r="I172" i="2"/>
  <c r="F484" i="3" l="1"/>
  <c r="H483" i="3"/>
  <c r="I483" i="3" s="1"/>
  <c r="J483" i="3"/>
  <c r="K483" i="3" s="1"/>
  <c r="L483" i="3"/>
  <c r="M483" i="3" s="1"/>
  <c r="F1336" i="3"/>
  <c r="L1335" i="3"/>
  <c r="M1335" i="3" s="1"/>
  <c r="H1335" i="3"/>
  <c r="I1335" i="3" s="1"/>
  <c r="J1335" i="3"/>
  <c r="K1335" i="3" s="1"/>
  <c r="F663" i="3"/>
  <c r="J662" i="3"/>
  <c r="K662" i="3" s="1"/>
  <c r="H662" i="3"/>
  <c r="I662" i="3" s="1"/>
  <c r="L662" i="3"/>
  <c r="M662" i="3" s="1"/>
  <c r="F872" i="3"/>
  <c r="L871" i="3"/>
  <c r="M871" i="3" s="1"/>
  <c r="H871" i="3"/>
  <c r="I871" i="3" s="1"/>
  <c r="J871" i="3"/>
  <c r="K871" i="3" s="1"/>
  <c r="H174" i="2"/>
  <c r="J173" i="2"/>
  <c r="I173" i="2"/>
  <c r="F873" i="3" l="1"/>
  <c r="J872" i="3"/>
  <c r="K872" i="3" s="1"/>
  <c r="L872" i="3"/>
  <c r="M872" i="3" s="1"/>
  <c r="H872" i="3"/>
  <c r="I872" i="3" s="1"/>
  <c r="F664" i="3"/>
  <c r="L663" i="3"/>
  <c r="M663" i="3" s="1"/>
  <c r="H663" i="3"/>
  <c r="I663" i="3" s="1"/>
  <c r="J663" i="3"/>
  <c r="K663" i="3" s="1"/>
  <c r="F1337" i="3"/>
  <c r="J1336" i="3"/>
  <c r="K1336" i="3" s="1"/>
  <c r="L1336" i="3"/>
  <c r="M1336" i="3" s="1"/>
  <c r="H1336" i="3"/>
  <c r="I1336" i="3" s="1"/>
  <c r="F485" i="3"/>
  <c r="L484" i="3"/>
  <c r="M484" i="3" s="1"/>
  <c r="J484" i="3"/>
  <c r="K484" i="3" s="1"/>
  <c r="H484" i="3"/>
  <c r="I484" i="3" s="1"/>
  <c r="H175" i="2"/>
  <c r="I174" i="2"/>
  <c r="J174" i="2"/>
  <c r="F486" i="3" l="1"/>
  <c r="L485" i="3"/>
  <c r="M485" i="3" s="1"/>
  <c r="H485" i="3"/>
  <c r="I485" i="3" s="1"/>
  <c r="J485" i="3"/>
  <c r="K485" i="3" s="1"/>
  <c r="F1338" i="3"/>
  <c r="L1337" i="3"/>
  <c r="M1337" i="3" s="1"/>
  <c r="H1337" i="3"/>
  <c r="I1337" i="3" s="1"/>
  <c r="J1337" i="3"/>
  <c r="K1337" i="3" s="1"/>
  <c r="F665" i="3"/>
  <c r="J664" i="3"/>
  <c r="K664" i="3" s="1"/>
  <c r="L664" i="3"/>
  <c r="M664" i="3" s="1"/>
  <c r="H664" i="3"/>
  <c r="I664" i="3" s="1"/>
  <c r="F874" i="3"/>
  <c r="L873" i="3"/>
  <c r="M873" i="3" s="1"/>
  <c r="H873" i="3"/>
  <c r="I873" i="3" s="1"/>
  <c r="J873" i="3"/>
  <c r="K873" i="3" s="1"/>
  <c r="H176" i="2"/>
  <c r="I175" i="2"/>
  <c r="J175" i="2"/>
  <c r="F875" i="3" l="1"/>
  <c r="J874" i="3"/>
  <c r="K874" i="3" s="1"/>
  <c r="L874" i="3"/>
  <c r="M874" i="3" s="1"/>
  <c r="H874" i="3"/>
  <c r="I874" i="3" s="1"/>
  <c r="F666" i="3"/>
  <c r="L665" i="3"/>
  <c r="M665" i="3" s="1"/>
  <c r="H665" i="3"/>
  <c r="I665" i="3" s="1"/>
  <c r="J665" i="3"/>
  <c r="K665" i="3" s="1"/>
  <c r="F1339" i="3"/>
  <c r="J1338" i="3"/>
  <c r="K1338" i="3" s="1"/>
  <c r="L1338" i="3"/>
  <c r="M1338" i="3" s="1"/>
  <c r="H1338" i="3"/>
  <c r="I1338" i="3" s="1"/>
  <c r="F487" i="3"/>
  <c r="H486" i="3"/>
  <c r="I486" i="3" s="1"/>
  <c r="L486" i="3"/>
  <c r="M486" i="3" s="1"/>
  <c r="J486" i="3"/>
  <c r="K486" i="3" s="1"/>
  <c r="H177" i="2"/>
  <c r="J176" i="2"/>
  <c r="I176" i="2"/>
  <c r="J487" i="3" l="1"/>
  <c r="K487" i="3" s="1"/>
  <c r="H487" i="3"/>
  <c r="I487" i="3" s="1"/>
  <c r="L487" i="3"/>
  <c r="M487" i="3" s="1"/>
  <c r="F1340" i="3"/>
  <c r="L1339" i="3"/>
  <c r="M1339" i="3" s="1"/>
  <c r="H1339" i="3"/>
  <c r="I1339" i="3" s="1"/>
  <c r="J1339" i="3"/>
  <c r="K1339" i="3" s="1"/>
  <c r="F667" i="3"/>
  <c r="J666" i="3"/>
  <c r="K666" i="3" s="1"/>
  <c r="H666" i="3"/>
  <c r="I666" i="3" s="1"/>
  <c r="L666" i="3"/>
  <c r="M666" i="3" s="1"/>
  <c r="F876" i="3"/>
  <c r="L875" i="3"/>
  <c r="M875" i="3" s="1"/>
  <c r="H875" i="3"/>
  <c r="I875" i="3" s="1"/>
  <c r="J875" i="3"/>
  <c r="K875" i="3" s="1"/>
  <c r="H178" i="2"/>
  <c r="J177" i="2"/>
  <c r="I177" i="2"/>
  <c r="F877" i="3" l="1"/>
  <c r="J876" i="3"/>
  <c r="K876" i="3" s="1"/>
  <c r="L876" i="3"/>
  <c r="M876" i="3" s="1"/>
  <c r="H876" i="3"/>
  <c r="I876" i="3" s="1"/>
  <c r="F668" i="3"/>
  <c r="L667" i="3"/>
  <c r="M667" i="3" s="1"/>
  <c r="H667" i="3"/>
  <c r="I667" i="3" s="1"/>
  <c r="J667" i="3"/>
  <c r="K667" i="3" s="1"/>
  <c r="F1341" i="3"/>
  <c r="J1340" i="3"/>
  <c r="K1340" i="3" s="1"/>
  <c r="L1340" i="3"/>
  <c r="M1340" i="3" s="1"/>
  <c r="H1340" i="3"/>
  <c r="I1340" i="3" s="1"/>
  <c r="H179" i="2"/>
  <c r="I178" i="2"/>
  <c r="AU64" i="1" s="1"/>
  <c r="J178" i="2"/>
  <c r="AV64" i="1" s="1"/>
  <c r="F1342" i="3" l="1"/>
  <c r="L1341" i="3"/>
  <c r="M1341" i="3" s="1"/>
  <c r="H1341" i="3"/>
  <c r="I1341" i="3" s="1"/>
  <c r="J1341" i="3"/>
  <c r="K1341" i="3" s="1"/>
  <c r="F669" i="3"/>
  <c r="J668" i="3"/>
  <c r="K668" i="3" s="1"/>
  <c r="L668" i="3"/>
  <c r="M668" i="3" s="1"/>
  <c r="H668" i="3"/>
  <c r="I668" i="3" s="1"/>
  <c r="F878" i="3"/>
  <c r="L877" i="3"/>
  <c r="M877" i="3" s="1"/>
  <c r="H877" i="3"/>
  <c r="I877" i="3" s="1"/>
  <c r="J877" i="3"/>
  <c r="K877" i="3" s="1"/>
  <c r="H180" i="2"/>
  <c r="I179" i="2"/>
  <c r="J179" i="2"/>
  <c r="F879" i="3" l="1"/>
  <c r="J878" i="3"/>
  <c r="K878" i="3" s="1"/>
  <c r="H878" i="3"/>
  <c r="I878" i="3" s="1"/>
  <c r="L878" i="3"/>
  <c r="M878" i="3" s="1"/>
  <c r="F670" i="3"/>
  <c r="L669" i="3"/>
  <c r="M669" i="3" s="1"/>
  <c r="H669" i="3"/>
  <c r="I669" i="3" s="1"/>
  <c r="J669" i="3"/>
  <c r="K669" i="3" s="1"/>
  <c r="F1343" i="3"/>
  <c r="J1342" i="3"/>
  <c r="K1342" i="3" s="1"/>
  <c r="L1342" i="3"/>
  <c r="M1342" i="3" s="1"/>
  <c r="H1342" i="3"/>
  <c r="I1342" i="3" s="1"/>
  <c r="H181" i="2"/>
  <c r="J180" i="2"/>
  <c r="I180" i="2"/>
  <c r="F1344" i="3" l="1"/>
  <c r="L1343" i="3"/>
  <c r="M1343" i="3" s="1"/>
  <c r="H1343" i="3"/>
  <c r="I1343" i="3" s="1"/>
  <c r="J1343" i="3"/>
  <c r="K1343" i="3" s="1"/>
  <c r="F671" i="3"/>
  <c r="J670" i="3"/>
  <c r="K670" i="3" s="1"/>
  <c r="H670" i="3"/>
  <c r="I670" i="3" s="1"/>
  <c r="L670" i="3"/>
  <c r="M670" i="3" s="1"/>
  <c r="F880" i="3"/>
  <c r="L879" i="3"/>
  <c r="M879" i="3" s="1"/>
  <c r="H879" i="3"/>
  <c r="I879" i="3" s="1"/>
  <c r="J879" i="3"/>
  <c r="K879" i="3" s="1"/>
  <c r="H182" i="2"/>
  <c r="J181" i="2"/>
  <c r="I181" i="2"/>
  <c r="F881" i="3" l="1"/>
  <c r="J880" i="3"/>
  <c r="K880" i="3" s="1"/>
  <c r="L880" i="3"/>
  <c r="M880" i="3" s="1"/>
  <c r="H880" i="3"/>
  <c r="I880" i="3" s="1"/>
  <c r="F672" i="3"/>
  <c r="L671" i="3"/>
  <c r="M671" i="3" s="1"/>
  <c r="H671" i="3"/>
  <c r="I671" i="3" s="1"/>
  <c r="J671" i="3"/>
  <c r="K671" i="3" s="1"/>
  <c r="F1345" i="3"/>
  <c r="J1344" i="3"/>
  <c r="K1344" i="3" s="1"/>
  <c r="L1344" i="3"/>
  <c r="M1344" i="3" s="1"/>
  <c r="H1344" i="3"/>
  <c r="I1344" i="3" s="1"/>
  <c r="H183" i="2"/>
  <c r="I182" i="2"/>
  <c r="J182" i="2"/>
  <c r="F1346" i="3" l="1"/>
  <c r="L1345" i="3"/>
  <c r="M1345" i="3" s="1"/>
  <c r="H1345" i="3"/>
  <c r="I1345" i="3" s="1"/>
  <c r="J1345" i="3"/>
  <c r="K1345" i="3" s="1"/>
  <c r="F673" i="3"/>
  <c r="J672" i="3"/>
  <c r="K672" i="3" s="1"/>
  <c r="L672" i="3"/>
  <c r="M672" i="3" s="1"/>
  <c r="H672" i="3"/>
  <c r="I672" i="3" s="1"/>
  <c r="F882" i="3"/>
  <c r="L881" i="3"/>
  <c r="M881" i="3" s="1"/>
  <c r="H881" i="3"/>
  <c r="I881" i="3" s="1"/>
  <c r="J881" i="3"/>
  <c r="K881" i="3" s="1"/>
  <c r="H184" i="2"/>
  <c r="I183" i="2"/>
  <c r="J183" i="2"/>
  <c r="F883" i="3" l="1"/>
  <c r="J882" i="3"/>
  <c r="K882" i="3" s="1"/>
  <c r="H882" i="3"/>
  <c r="I882" i="3" s="1"/>
  <c r="L882" i="3"/>
  <c r="M882" i="3" s="1"/>
  <c r="F674" i="3"/>
  <c r="L673" i="3"/>
  <c r="M673" i="3" s="1"/>
  <c r="H673" i="3"/>
  <c r="I673" i="3" s="1"/>
  <c r="J673" i="3"/>
  <c r="K673" i="3" s="1"/>
  <c r="F1347" i="3"/>
  <c r="J1346" i="3"/>
  <c r="K1346" i="3" s="1"/>
  <c r="L1346" i="3"/>
  <c r="M1346" i="3" s="1"/>
  <c r="H1346" i="3"/>
  <c r="I1346" i="3" s="1"/>
  <c r="H185" i="2"/>
  <c r="J184" i="2"/>
  <c r="I184" i="2"/>
  <c r="F1348" i="3" l="1"/>
  <c r="L1347" i="3"/>
  <c r="M1347" i="3" s="1"/>
  <c r="H1347" i="3"/>
  <c r="I1347" i="3" s="1"/>
  <c r="J1347" i="3"/>
  <c r="K1347" i="3" s="1"/>
  <c r="F675" i="3"/>
  <c r="J674" i="3"/>
  <c r="K674" i="3" s="1"/>
  <c r="H674" i="3"/>
  <c r="I674" i="3" s="1"/>
  <c r="L674" i="3"/>
  <c r="M674" i="3" s="1"/>
  <c r="F884" i="3"/>
  <c r="L883" i="3"/>
  <c r="M883" i="3" s="1"/>
  <c r="H883" i="3"/>
  <c r="I883" i="3" s="1"/>
  <c r="J883" i="3"/>
  <c r="K883" i="3" s="1"/>
  <c r="H186" i="2"/>
  <c r="J185" i="2"/>
  <c r="I185" i="2"/>
  <c r="F885" i="3" l="1"/>
  <c r="J884" i="3"/>
  <c r="K884" i="3" s="1"/>
  <c r="H884" i="3"/>
  <c r="I884" i="3" s="1"/>
  <c r="L884" i="3"/>
  <c r="M884" i="3" s="1"/>
  <c r="F676" i="3"/>
  <c r="L675" i="3"/>
  <c r="M675" i="3" s="1"/>
  <c r="H675" i="3"/>
  <c r="I675" i="3" s="1"/>
  <c r="J675" i="3"/>
  <c r="K675" i="3" s="1"/>
  <c r="F1349" i="3"/>
  <c r="J1348" i="3"/>
  <c r="K1348" i="3" s="1"/>
  <c r="L1348" i="3"/>
  <c r="M1348" i="3" s="1"/>
  <c r="H1348" i="3"/>
  <c r="I1348" i="3" s="1"/>
  <c r="H187" i="2"/>
  <c r="I186" i="2"/>
  <c r="J186" i="2"/>
  <c r="F1350" i="3" l="1"/>
  <c r="L1349" i="3"/>
  <c r="M1349" i="3" s="1"/>
  <c r="H1349" i="3"/>
  <c r="I1349" i="3" s="1"/>
  <c r="J1349" i="3"/>
  <c r="K1349" i="3" s="1"/>
  <c r="F677" i="3"/>
  <c r="J676" i="3"/>
  <c r="K676" i="3" s="1"/>
  <c r="L676" i="3"/>
  <c r="M676" i="3" s="1"/>
  <c r="H676" i="3"/>
  <c r="I676" i="3" s="1"/>
  <c r="F886" i="3"/>
  <c r="L885" i="3"/>
  <c r="M885" i="3" s="1"/>
  <c r="H885" i="3"/>
  <c r="I885" i="3" s="1"/>
  <c r="J885" i="3"/>
  <c r="K885" i="3" s="1"/>
  <c r="H188" i="2"/>
  <c r="I187" i="2"/>
  <c r="J187" i="2"/>
  <c r="F887" i="3" l="1"/>
  <c r="J886" i="3"/>
  <c r="K886" i="3" s="1"/>
  <c r="H886" i="3"/>
  <c r="I886" i="3" s="1"/>
  <c r="L886" i="3"/>
  <c r="M886" i="3" s="1"/>
  <c r="F678" i="3"/>
  <c r="L677" i="3"/>
  <c r="M677" i="3" s="1"/>
  <c r="H677" i="3"/>
  <c r="I677" i="3" s="1"/>
  <c r="J677" i="3"/>
  <c r="K677" i="3" s="1"/>
  <c r="F1351" i="3"/>
  <c r="J1350" i="3"/>
  <c r="K1350" i="3" s="1"/>
  <c r="L1350" i="3"/>
  <c r="M1350" i="3" s="1"/>
  <c r="H1350" i="3"/>
  <c r="I1350" i="3" s="1"/>
  <c r="H189" i="2"/>
  <c r="J188" i="2"/>
  <c r="I188" i="2"/>
  <c r="F1352" i="3" l="1"/>
  <c r="L1351" i="3"/>
  <c r="M1351" i="3" s="1"/>
  <c r="H1351" i="3"/>
  <c r="I1351" i="3" s="1"/>
  <c r="J1351" i="3"/>
  <c r="K1351" i="3" s="1"/>
  <c r="F679" i="3"/>
  <c r="J678" i="3"/>
  <c r="K678" i="3" s="1"/>
  <c r="H678" i="3"/>
  <c r="I678" i="3" s="1"/>
  <c r="L678" i="3"/>
  <c r="M678" i="3" s="1"/>
  <c r="F888" i="3"/>
  <c r="L887" i="3"/>
  <c r="M887" i="3" s="1"/>
  <c r="H887" i="3"/>
  <c r="I887" i="3" s="1"/>
  <c r="J887" i="3"/>
  <c r="K887" i="3" s="1"/>
  <c r="H190" i="2"/>
  <c r="J189" i="2"/>
  <c r="I189" i="2"/>
  <c r="F889" i="3" l="1"/>
  <c r="J888" i="3"/>
  <c r="K888" i="3" s="1"/>
  <c r="L888" i="3"/>
  <c r="M888" i="3" s="1"/>
  <c r="H888" i="3"/>
  <c r="I888" i="3" s="1"/>
  <c r="F680" i="3"/>
  <c r="L679" i="3"/>
  <c r="M679" i="3" s="1"/>
  <c r="H679" i="3"/>
  <c r="I679" i="3" s="1"/>
  <c r="J679" i="3"/>
  <c r="K679" i="3" s="1"/>
  <c r="F1353" i="3"/>
  <c r="J1352" i="3"/>
  <c r="K1352" i="3" s="1"/>
  <c r="L1352" i="3"/>
  <c r="M1352" i="3" s="1"/>
  <c r="H1352" i="3"/>
  <c r="I1352" i="3" s="1"/>
  <c r="H191" i="2"/>
  <c r="I190" i="2"/>
  <c r="J190" i="2"/>
  <c r="F1354" i="3" l="1"/>
  <c r="L1353" i="3"/>
  <c r="M1353" i="3" s="1"/>
  <c r="H1353" i="3"/>
  <c r="I1353" i="3" s="1"/>
  <c r="J1353" i="3"/>
  <c r="K1353" i="3" s="1"/>
  <c r="J680" i="3"/>
  <c r="K680" i="3" s="1"/>
  <c r="L680" i="3"/>
  <c r="M680" i="3" s="1"/>
  <c r="H680" i="3"/>
  <c r="I680" i="3" s="1"/>
  <c r="F890" i="3"/>
  <c r="L889" i="3"/>
  <c r="M889" i="3" s="1"/>
  <c r="H889" i="3"/>
  <c r="I889" i="3" s="1"/>
  <c r="J889" i="3"/>
  <c r="K889" i="3" s="1"/>
  <c r="H192" i="2"/>
  <c r="I191" i="2"/>
  <c r="J191" i="2"/>
  <c r="F891" i="3" l="1"/>
  <c r="J890" i="3"/>
  <c r="K890" i="3" s="1"/>
  <c r="L890" i="3"/>
  <c r="M890" i="3" s="1"/>
  <c r="H890" i="3"/>
  <c r="I890" i="3" s="1"/>
  <c r="F1355" i="3"/>
  <c r="J1354" i="3"/>
  <c r="K1354" i="3" s="1"/>
  <c r="L1354" i="3"/>
  <c r="M1354" i="3" s="1"/>
  <c r="H1354" i="3"/>
  <c r="I1354" i="3" s="1"/>
  <c r="H193" i="2"/>
  <c r="J192" i="2"/>
  <c r="I192" i="2"/>
  <c r="F1356" i="3" l="1"/>
  <c r="L1355" i="3"/>
  <c r="M1355" i="3" s="1"/>
  <c r="H1355" i="3"/>
  <c r="I1355" i="3" s="1"/>
  <c r="J1355" i="3"/>
  <c r="K1355" i="3" s="1"/>
  <c r="F892" i="3"/>
  <c r="L891" i="3"/>
  <c r="M891" i="3" s="1"/>
  <c r="H891" i="3"/>
  <c r="I891" i="3" s="1"/>
  <c r="J891" i="3"/>
  <c r="K891" i="3" s="1"/>
  <c r="H194" i="2"/>
  <c r="J193" i="2"/>
  <c r="I193" i="2"/>
  <c r="F893" i="3" l="1"/>
  <c r="J892" i="3"/>
  <c r="K892" i="3" s="1"/>
  <c r="L892" i="3"/>
  <c r="M892" i="3" s="1"/>
  <c r="H892" i="3"/>
  <c r="I892" i="3" s="1"/>
  <c r="F1357" i="3"/>
  <c r="J1356" i="3"/>
  <c r="K1356" i="3" s="1"/>
  <c r="L1356" i="3"/>
  <c r="M1356" i="3" s="1"/>
  <c r="H1356" i="3"/>
  <c r="I1356" i="3" s="1"/>
  <c r="H195" i="2"/>
  <c r="I194" i="2"/>
  <c r="J194" i="2"/>
  <c r="F1358" i="3" l="1"/>
  <c r="L1357" i="3"/>
  <c r="M1357" i="3" s="1"/>
  <c r="H1357" i="3"/>
  <c r="I1357" i="3" s="1"/>
  <c r="J1357" i="3"/>
  <c r="K1357" i="3" s="1"/>
  <c r="F894" i="3"/>
  <c r="L893" i="3"/>
  <c r="M893" i="3" s="1"/>
  <c r="H893" i="3"/>
  <c r="I893" i="3" s="1"/>
  <c r="J893" i="3"/>
  <c r="K893" i="3" s="1"/>
  <c r="H196" i="2"/>
  <c r="I195" i="2"/>
  <c r="J195" i="2"/>
  <c r="F895" i="3" l="1"/>
  <c r="J894" i="3"/>
  <c r="K894" i="3" s="1"/>
  <c r="H894" i="3"/>
  <c r="I894" i="3" s="1"/>
  <c r="L894" i="3"/>
  <c r="M894" i="3" s="1"/>
  <c r="F1359" i="3"/>
  <c r="J1358" i="3"/>
  <c r="K1358" i="3" s="1"/>
  <c r="L1358" i="3"/>
  <c r="M1358" i="3" s="1"/>
  <c r="H1358" i="3"/>
  <c r="I1358" i="3" s="1"/>
  <c r="H197" i="2"/>
  <c r="J196" i="2"/>
  <c r="I196" i="2"/>
  <c r="F1360" i="3" l="1"/>
  <c r="L1359" i="3"/>
  <c r="M1359" i="3" s="1"/>
  <c r="H1359" i="3"/>
  <c r="I1359" i="3" s="1"/>
  <c r="J1359" i="3"/>
  <c r="K1359" i="3" s="1"/>
  <c r="F896" i="3"/>
  <c r="L895" i="3"/>
  <c r="M895" i="3" s="1"/>
  <c r="H895" i="3"/>
  <c r="I895" i="3" s="1"/>
  <c r="J895" i="3"/>
  <c r="K895" i="3" s="1"/>
  <c r="H198" i="2"/>
  <c r="J197" i="2"/>
  <c r="I197" i="2"/>
  <c r="F897" i="3" l="1"/>
  <c r="J896" i="3"/>
  <c r="K896" i="3" s="1"/>
  <c r="L896" i="3"/>
  <c r="M896" i="3" s="1"/>
  <c r="H896" i="3"/>
  <c r="I896" i="3" s="1"/>
  <c r="F1361" i="3"/>
  <c r="J1360" i="3"/>
  <c r="K1360" i="3" s="1"/>
  <c r="L1360" i="3"/>
  <c r="M1360" i="3" s="1"/>
  <c r="H1360" i="3"/>
  <c r="I1360" i="3" s="1"/>
  <c r="H199" i="2"/>
  <c r="I198" i="2"/>
  <c r="J198" i="2"/>
  <c r="F1362" i="3" l="1"/>
  <c r="L1361" i="3"/>
  <c r="M1361" i="3" s="1"/>
  <c r="H1361" i="3"/>
  <c r="I1361" i="3" s="1"/>
  <c r="J1361" i="3"/>
  <c r="K1361" i="3" s="1"/>
  <c r="F898" i="3"/>
  <c r="L897" i="3"/>
  <c r="M897" i="3" s="1"/>
  <c r="H897" i="3"/>
  <c r="I897" i="3" s="1"/>
  <c r="J897" i="3"/>
  <c r="K897" i="3" s="1"/>
  <c r="H200" i="2"/>
  <c r="I199" i="2"/>
  <c r="J199" i="2"/>
  <c r="F899" i="3" l="1"/>
  <c r="J898" i="3"/>
  <c r="K898" i="3" s="1"/>
  <c r="H898" i="3"/>
  <c r="I898" i="3" s="1"/>
  <c r="L898" i="3"/>
  <c r="M898" i="3" s="1"/>
  <c r="F1363" i="3"/>
  <c r="J1362" i="3"/>
  <c r="K1362" i="3" s="1"/>
  <c r="L1362" i="3"/>
  <c r="M1362" i="3" s="1"/>
  <c r="H1362" i="3"/>
  <c r="I1362" i="3" s="1"/>
  <c r="H201" i="2"/>
  <c r="J200" i="2"/>
  <c r="I200" i="2"/>
  <c r="F1364" i="3" l="1"/>
  <c r="L1363" i="3"/>
  <c r="M1363" i="3" s="1"/>
  <c r="H1363" i="3"/>
  <c r="I1363" i="3" s="1"/>
  <c r="J1363" i="3"/>
  <c r="K1363" i="3" s="1"/>
  <c r="F900" i="3"/>
  <c r="L899" i="3"/>
  <c r="M899" i="3" s="1"/>
  <c r="H899" i="3"/>
  <c r="I899" i="3" s="1"/>
  <c r="J899" i="3"/>
  <c r="K899" i="3" s="1"/>
  <c r="H202" i="2"/>
  <c r="J201" i="2"/>
  <c r="I201" i="2"/>
  <c r="F901" i="3" l="1"/>
  <c r="J900" i="3"/>
  <c r="K900" i="3" s="1"/>
  <c r="H900" i="3"/>
  <c r="I900" i="3" s="1"/>
  <c r="L900" i="3"/>
  <c r="M900" i="3" s="1"/>
  <c r="F1365" i="3"/>
  <c r="J1364" i="3"/>
  <c r="K1364" i="3" s="1"/>
  <c r="L1364" i="3"/>
  <c r="M1364" i="3" s="1"/>
  <c r="H1364" i="3"/>
  <c r="I1364" i="3" s="1"/>
  <c r="H203" i="2"/>
  <c r="I202" i="2"/>
  <c r="J202" i="2"/>
  <c r="F1366" i="3" l="1"/>
  <c r="L1365" i="3"/>
  <c r="M1365" i="3" s="1"/>
  <c r="H1365" i="3"/>
  <c r="I1365" i="3" s="1"/>
  <c r="J1365" i="3"/>
  <c r="K1365" i="3" s="1"/>
  <c r="F902" i="3"/>
  <c r="L901" i="3"/>
  <c r="M901" i="3" s="1"/>
  <c r="H901" i="3"/>
  <c r="I901" i="3" s="1"/>
  <c r="J901" i="3"/>
  <c r="K901" i="3" s="1"/>
  <c r="H204" i="2"/>
  <c r="I203" i="2"/>
  <c r="J203" i="2"/>
  <c r="F903" i="3" l="1"/>
  <c r="J902" i="3"/>
  <c r="K902" i="3" s="1"/>
  <c r="H902" i="3"/>
  <c r="I902" i="3" s="1"/>
  <c r="L902" i="3"/>
  <c r="M902" i="3" s="1"/>
  <c r="F1367" i="3"/>
  <c r="J1366" i="3"/>
  <c r="K1366" i="3" s="1"/>
  <c r="L1366" i="3"/>
  <c r="M1366" i="3" s="1"/>
  <c r="H1366" i="3"/>
  <c r="I1366" i="3" s="1"/>
  <c r="H205" i="2"/>
  <c r="J204" i="2"/>
  <c r="I204" i="2"/>
  <c r="F1368" i="3" l="1"/>
  <c r="L1367" i="3"/>
  <c r="M1367" i="3" s="1"/>
  <c r="H1367" i="3"/>
  <c r="I1367" i="3" s="1"/>
  <c r="J1367" i="3"/>
  <c r="K1367" i="3" s="1"/>
  <c r="F904" i="3"/>
  <c r="L903" i="3"/>
  <c r="M903" i="3" s="1"/>
  <c r="H903" i="3"/>
  <c r="I903" i="3" s="1"/>
  <c r="J903" i="3"/>
  <c r="K903" i="3" s="1"/>
  <c r="H206" i="2"/>
  <c r="J205" i="2"/>
  <c r="I205" i="2"/>
  <c r="F905" i="3" l="1"/>
  <c r="J904" i="3"/>
  <c r="K904" i="3" s="1"/>
  <c r="L904" i="3"/>
  <c r="M904" i="3" s="1"/>
  <c r="H904" i="3"/>
  <c r="I904" i="3" s="1"/>
  <c r="F1369" i="3"/>
  <c r="J1368" i="3"/>
  <c r="K1368" i="3" s="1"/>
  <c r="L1368" i="3"/>
  <c r="M1368" i="3" s="1"/>
  <c r="H1368" i="3"/>
  <c r="I1368" i="3" s="1"/>
  <c r="H207" i="2"/>
  <c r="I206" i="2"/>
  <c r="J206" i="2"/>
  <c r="F1370" i="3" l="1"/>
  <c r="L1369" i="3"/>
  <c r="M1369" i="3" s="1"/>
  <c r="H1369" i="3"/>
  <c r="I1369" i="3" s="1"/>
  <c r="J1369" i="3"/>
  <c r="K1369" i="3" s="1"/>
  <c r="F906" i="3"/>
  <c r="L905" i="3"/>
  <c r="M905" i="3" s="1"/>
  <c r="H905" i="3"/>
  <c r="I905" i="3" s="1"/>
  <c r="J905" i="3"/>
  <c r="K905" i="3" s="1"/>
  <c r="H208" i="2"/>
  <c r="I207" i="2"/>
  <c r="J207" i="2"/>
  <c r="F907" i="3" l="1"/>
  <c r="J906" i="3"/>
  <c r="K906" i="3" s="1"/>
  <c r="L906" i="3"/>
  <c r="M906" i="3" s="1"/>
  <c r="H906" i="3"/>
  <c r="I906" i="3" s="1"/>
  <c r="F1371" i="3"/>
  <c r="J1370" i="3"/>
  <c r="K1370" i="3" s="1"/>
  <c r="L1370" i="3"/>
  <c r="M1370" i="3" s="1"/>
  <c r="H1370" i="3"/>
  <c r="I1370" i="3" s="1"/>
  <c r="H209" i="2"/>
  <c r="J208" i="2"/>
  <c r="I208" i="2"/>
  <c r="F1372" i="3" l="1"/>
  <c r="L1371" i="3"/>
  <c r="M1371" i="3" s="1"/>
  <c r="H1371" i="3"/>
  <c r="I1371" i="3" s="1"/>
  <c r="J1371" i="3"/>
  <c r="K1371" i="3" s="1"/>
  <c r="F908" i="3"/>
  <c r="L907" i="3"/>
  <c r="M907" i="3" s="1"/>
  <c r="H907" i="3"/>
  <c r="I907" i="3" s="1"/>
  <c r="J907" i="3"/>
  <c r="K907" i="3" s="1"/>
  <c r="J209" i="2"/>
  <c r="I209" i="2"/>
  <c r="F909" i="3" l="1"/>
  <c r="J908" i="3"/>
  <c r="K908" i="3" s="1"/>
  <c r="L908" i="3"/>
  <c r="M908" i="3" s="1"/>
  <c r="H908" i="3"/>
  <c r="I908" i="3" s="1"/>
  <c r="F1373" i="3"/>
  <c r="J1372" i="3"/>
  <c r="K1372" i="3" s="1"/>
  <c r="L1372" i="3"/>
  <c r="M1372" i="3" s="1"/>
  <c r="H1372" i="3"/>
  <c r="I1372" i="3" s="1"/>
  <c r="F1374" i="3" l="1"/>
  <c r="L1373" i="3"/>
  <c r="M1373" i="3" s="1"/>
  <c r="H1373" i="3"/>
  <c r="I1373" i="3" s="1"/>
  <c r="J1373" i="3"/>
  <c r="K1373" i="3" s="1"/>
  <c r="F910" i="3"/>
  <c r="L909" i="3"/>
  <c r="M909" i="3" s="1"/>
  <c r="H909" i="3"/>
  <c r="I909" i="3" s="1"/>
  <c r="J909" i="3"/>
  <c r="K909" i="3" s="1"/>
  <c r="F911" i="3" l="1"/>
  <c r="J910" i="3"/>
  <c r="K910" i="3" s="1"/>
  <c r="H910" i="3"/>
  <c r="I910" i="3" s="1"/>
  <c r="L910" i="3"/>
  <c r="M910" i="3" s="1"/>
  <c r="F1375" i="3"/>
  <c r="J1374" i="3"/>
  <c r="K1374" i="3" s="1"/>
  <c r="L1374" i="3"/>
  <c r="M1374" i="3" s="1"/>
  <c r="H1374" i="3"/>
  <c r="I1374" i="3" s="1"/>
  <c r="F1376" i="3" l="1"/>
  <c r="L1375" i="3"/>
  <c r="M1375" i="3" s="1"/>
  <c r="H1375" i="3"/>
  <c r="I1375" i="3" s="1"/>
  <c r="J1375" i="3"/>
  <c r="K1375" i="3" s="1"/>
  <c r="F912" i="3"/>
  <c r="L911" i="3"/>
  <c r="M911" i="3" s="1"/>
  <c r="H911" i="3"/>
  <c r="I911" i="3" s="1"/>
  <c r="J911" i="3"/>
  <c r="K911" i="3" s="1"/>
  <c r="F913" i="3" l="1"/>
  <c r="J912" i="3"/>
  <c r="K912" i="3" s="1"/>
  <c r="L912" i="3"/>
  <c r="M912" i="3" s="1"/>
  <c r="H912" i="3"/>
  <c r="I912" i="3" s="1"/>
  <c r="F1377" i="3"/>
  <c r="J1376" i="3"/>
  <c r="K1376" i="3" s="1"/>
  <c r="L1376" i="3"/>
  <c r="M1376" i="3" s="1"/>
  <c r="H1376" i="3"/>
  <c r="I1376" i="3" s="1"/>
  <c r="F1378" i="3" l="1"/>
  <c r="L1377" i="3"/>
  <c r="M1377" i="3" s="1"/>
  <c r="H1377" i="3"/>
  <c r="I1377" i="3" s="1"/>
  <c r="J1377" i="3"/>
  <c r="K1377" i="3" s="1"/>
  <c r="F914" i="3"/>
  <c r="L913" i="3"/>
  <c r="M913" i="3" s="1"/>
  <c r="H913" i="3"/>
  <c r="I913" i="3" s="1"/>
  <c r="J913" i="3"/>
  <c r="K913" i="3" s="1"/>
  <c r="F915" i="3" l="1"/>
  <c r="J914" i="3"/>
  <c r="K914" i="3" s="1"/>
  <c r="H914" i="3"/>
  <c r="I914" i="3" s="1"/>
  <c r="L914" i="3"/>
  <c r="M914" i="3" s="1"/>
  <c r="F1379" i="3"/>
  <c r="J1378" i="3"/>
  <c r="K1378" i="3" s="1"/>
  <c r="L1378" i="3"/>
  <c r="M1378" i="3" s="1"/>
  <c r="H1378" i="3"/>
  <c r="I1378" i="3" s="1"/>
  <c r="F1380" i="3" l="1"/>
  <c r="L1379" i="3"/>
  <c r="M1379" i="3" s="1"/>
  <c r="H1379" i="3"/>
  <c r="I1379" i="3" s="1"/>
  <c r="J1379" i="3"/>
  <c r="K1379" i="3" s="1"/>
  <c r="F916" i="3"/>
  <c r="L915" i="3"/>
  <c r="M915" i="3" s="1"/>
  <c r="H915" i="3"/>
  <c r="I915" i="3" s="1"/>
  <c r="J915" i="3"/>
  <c r="K915" i="3" s="1"/>
  <c r="F917" i="3" l="1"/>
  <c r="J916" i="3"/>
  <c r="K916" i="3" s="1"/>
  <c r="H916" i="3"/>
  <c r="I916" i="3" s="1"/>
  <c r="L916" i="3"/>
  <c r="M916" i="3" s="1"/>
  <c r="F1381" i="3"/>
  <c r="J1380" i="3"/>
  <c r="K1380" i="3" s="1"/>
  <c r="L1380" i="3"/>
  <c r="M1380" i="3" s="1"/>
  <c r="H1380" i="3"/>
  <c r="I1380" i="3" s="1"/>
  <c r="F1382" i="3" l="1"/>
  <c r="L1381" i="3"/>
  <c r="M1381" i="3" s="1"/>
  <c r="H1381" i="3"/>
  <c r="I1381" i="3" s="1"/>
  <c r="J1381" i="3"/>
  <c r="K1381" i="3" s="1"/>
  <c r="F918" i="3"/>
  <c r="L917" i="3"/>
  <c r="M917" i="3" s="1"/>
  <c r="H917" i="3"/>
  <c r="I917" i="3" s="1"/>
  <c r="J917" i="3"/>
  <c r="K917" i="3" s="1"/>
  <c r="J918" i="3" l="1"/>
  <c r="K918" i="3" s="1"/>
  <c r="H918" i="3"/>
  <c r="I918" i="3" s="1"/>
  <c r="L918" i="3"/>
  <c r="M918" i="3" s="1"/>
  <c r="F1383" i="3"/>
  <c r="J1382" i="3"/>
  <c r="K1382" i="3" s="1"/>
  <c r="L1382" i="3"/>
  <c r="M1382" i="3" s="1"/>
  <c r="H1382" i="3"/>
  <c r="I1382" i="3" s="1"/>
  <c r="F1384" i="3" l="1"/>
  <c r="L1383" i="3"/>
  <c r="M1383" i="3" s="1"/>
  <c r="H1383" i="3"/>
  <c r="I1383" i="3" s="1"/>
  <c r="J1383" i="3"/>
  <c r="K1383" i="3" s="1"/>
  <c r="F1385" i="3" l="1"/>
  <c r="J1384" i="3"/>
  <c r="K1384" i="3" s="1"/>
  <c r="L1384" i="3"/>
  <c r="M1384" i="3" s="1"/>
  <c r="H1384" i="3"/>
  <c r="I1384" i="3" s="1"/>
  <c r="F1386" i="3" l="1"/>
  <c r="L1385" i="3"/>
  <c r="M1385" i="3" s="1"/>
  <c r="H1385" i="3"/>
  <c r="I1385" i="3" s="1"/>
  <c r="J1385" i="3"/>
  <c r="K1385" i="3" s="1"/>
  <c r="F1387" i="3" l="1"/>
  <c r="J1386" i="3"/>
  <c r="K1386" i="3" s="1"/>
  <c r="L1386" i="3"/>
  <c r="M1386" i="3" s="1"/>
  <c r="H1386" i="3"/>
  <c r="I1386" i="3" s="1"/>
  <c r="F1388" i="3" l="1"/>
  <c r="L1387" i="3"/>
  <c r="M1387" i="3" s="1"/>
  <c r="H1387" i="3"/>
  <c r="I1387" i="3" s="1"/>
  <c r="J1387" i="3"/>
  <c r="K1387" i="3" s="1"/>
  <c r="F1389" i="3" l="1"/>
  <c r="J1388" i="3"/>
  <c r="K1388" i="3" s="1"/>
  <c r="L1388" i="3"/>
  <c r="M1388" i="3" s="1"/>
  <c r="H1388" i="3"/>
  <c r="I1388" i="3" s="1"/>
  <c r="F1390" i="3" l="1"/>
  <c r="L1389" i="3"/>
  <c r="M1389" i="3" s="1"/>
  <c r="H1389" i="3"/>
  <c r="I1389" i="3" s="1"/>
  <c r="J1389" i="3"/>
  <c r="K1389" i="3" s="1"/>
  <c r="F1391" i="3" l="1"/>
  <c r="J1390" i="3"/>
  <c r="K1390" i="3" s="1"/>
  <c r="L1390" i="3"/>
  <c r="M1390" i="3" s="1"/>
  <c r="H1390" i="3"/>
  <c r="I1390" i="3" s="1"/>
  <c r="F1392" i="3" l="1"/>
  <c r="L1391" i="3"/>
  <c r="M1391" i="3" s="1"/>
  <c r="H1391" i="3"/>
  <c r="I1391" i="3" s="1"/>
  <c r="J1391" i="3"/>
  <c r="K1391" i="3" s="1"/>
  <c r="F1393" i="3" l="1"/>
  <c r="F1394" i="3" s="1"/>
  <c r="J1392" i="3"/>
  <c r="K1392" i="3" s="1"/>
  <c r="L1392" i="3"/>
  <c r="M1392" i="3" s="1"/>
  <c r="H1392" i="3"/>
  <c r="I1392" i="3" s="1"/>
  <c r="L1394" i="3" l="1"/>
  <c r="M1394" i="3" s="1"/>
  <c r="F1395" i="3"/>
  <c r="H1394" i="3"/>
  <c r="I1394" i="3" s="1"/>
  <c r="J1394" i="3"/>
  <c r="K1394" i="3" s="1"/>
  <c r="L1393" i="3"/>
  <c r="M1393" i="3" s="1"/>
  <c r="H1393" i="3"/>
  <c r="I1393" i="3" s="1"/>
  <c r="J1393" i="3"/>
  <c r="K1393" i="3" s="1"/>
  <c r="J1395" i="3" l="1"/>
  <c r="K1395" i="3" s="1"/>
  <c r="L1395" i="3"/>
  <c r="M1395" i="3" s="1"/>
  <c r="F1396" i="3"/>
  <c r="H1395" i="3"/>
  <c r="I1395" i="3" s="1"/>
  <c r="H1396" i="3" l="1"/>
  <c r="I1396" i="3" s="1"/>
  <c r="J1396" i="3"/>
  <c r="K1396" i="3" s="1"/>
  <c r="L1396" i="3"/>
  <c r="M1396" i="3" s="1"/>
  <c r="F1397" i="3"/>
  <c r="F1398" i="3" l="1"/>
  <c r="H1397" i="3"/>
  <c r="I1397" i="3" s="1"/>
  <c r="J1397" i="3"/>
  <c r="K1397" i="3" s="1"/>
  <c r="L1397" i="3"/>
  <c r="M1397" i="3" s="1"/>
  <c r="L1398" i="3" l="1"/>
  <c r="M1398" i="3" s="1"/>
  <c r="F1399" i="3"/>
  <c r="H1398" i="3"/>
  <c r="I1398" i="3" s="1"/>
  <c r="J1398" i="3"/>
  <c r="K1398" i="3" s="1"/>
  <c r="J1399" i="3" l="1"/>
  <c r="K1399" i="3" s="1"/>
  <c r="L1399" i="3"/>
  <c r="M1399" i="3" s="1"/>
  <c r="F1400" i="3"/>
  <c r="H1399" i="3"/>
  <c r="I1399" i="3" s="1"/>
  <c r="H1400" i="3" l="1"/>
  <c r="I1400" i="3" s="1"/>
  <c r="J1400" i="3"/>
  <c r="K1400" i="3" s="1"/>
  <c r="L1400" i="3"/>
  <c r="M1400" i="3" s="1"/>
  <c r="F1401" i="3"/>
  <c r="F1402" i="3" l="1"/>
  <c r="H1401" i="3"/>
  <c r="I1401" i="3" s="1"/>
  <c r="J1401" i="3"/>
  <c r="K1401" i="3" s="1"/>
  <c r="L1401" i="3"/>
  <c r="M1401" i="3" s="1"/>
  <c r="L1402" i="3" l="1"/>
  <c r="M1402" i="3" s="1"/>
  <c r="F1403" i="3"/>
  <c r="H1402" i="3"/>
  <c r="I1402" i="3" s="1"/>
  <c r="J1402" i="3"/>
  <c r="K1402" i="3" s="1"/>
  <c r="J1403" i="3" l="1"/>
  <c r="K1403" i="3" s="1"/>
  <c r="L1403" i="3"/>
  <c r="M1403" i="3" s="1"/>
  <c r="F1404" i="3"/>
  <c r="H1403" i="3"/>
  <c r="I1403" i="3" s="1"/>
  <c r="H1404" i="3" l="1"/>
  <c r="I1404" i="3" s="1"/>
  <c r="J1404" i="3"/>
  <c r="K1404" i="3" s="1"/>
  <c r="L1404" i="3"/>
  <c r="M1404" i="3" s="1"/>
  <c r="F1405" i="3"/>
  <c r="F1406" i="3" l="1"/>
  <c r="H1405" i="3"/>
  <c r="I1405" i="3" s="1"/>
  <c r="J1405" i="3"/>
  <c r="K1405" i="3" s="1"/>
  <c r="L1405" i="3"/>
  <c r="M1405" i="3" s="1"/>
  <c r="L1406" i="3" l="1"/>
  <c r="M1406" i="3" s="1"/>
  <c r="F1407" i="3"/>
  <c r="H1406" i="3"/>
  <c r="I1406" i="3" s="1"/>
  <c r="J1406" i="3"/>
  <c r="K1406" i="3" s="1"/>
  <c r="J1407" i="3" l="1"/>
  <c r="K1407" i="3" s="1"/>
  <c r="L1407" i="3"/>
  <c r="M1407" i="3" s="1"/>
  <c r="F1408" i="3"/>
  <c r="H1407" i="3"/>
  <c r="I1407" i="3" s="1"/>
  <c r="H1408" i="3" l="1"/>
  <c r="I1408" i="3" s="1"/>
  <c r="J1408" i="3"/>
  <c r="K1408" i="3" s="1"/>
  <c r="L1408" i="3"/>
  <c r="M1408" i="3" s="1"/>
  <c r="F1409" i="3"/>
  <c r="F1410" i="3" l="1"/>
  <c r="H1409" i="3"/>
  <c r="I1409" i="3" s="1"/>
  <c r="J1409" i="3"/>
  <c r="K1409" i="3" s="1"/>
  <c r="L1409" i="3"/>
  <c r="M1409" i="3" s="1"/>
  <c r="L1410" i="3" l="1"/>
  <c r="M1410" i="3" s="1"/>
  <c r="F1411" i="3"/>
  <c r="H1410" i="3"/>
  <c r="I1410" i="3" s="1"/>
  <c r="J1410" i="3"/>
  <c r="K1410" i="3" s="1"/>
  <c r="J1411" i="3" l="1"/>
  <c r="K1411" i="3" s="1"/>
  <c r="L1411" i="3"/>
  <c r="M1411" i="3" s="1"/>
  <c r="F1412" i="3"/>
  <c r="H1411" i="3"/>
  <c r="I1411" i="3" s="1"/>
  <c r="H1412" i="3" l="1"/>
  <c r="I1412" i="3" s="1"/>
  <c r="J1412" i="3"/>
  <c r="K1412" i="3" s="1"/>
  <c r="L1412" i="3"/>
  <c r="M1412" i="3" s="1"/>
  <c r="F1413" i="3"/>
  <c r="F1414" i="3" l="1"/>
  <c r="H1413" i="3"/>
  <c r="I1413" i="3" s="1"/>
  <c r="J1413" i="3"/>
  <c r="K1413" i="3" s="1"/>
  <c r="L1413" i="3"/>
  <c r="M1413" i="3" s="1"/>
  <c r="L1414" i="3" l="1"/>
  <c r="M1414" i="3" s="1"/>
  <c r="F1415" i="3"/>
  <c r="H1414" i="3"/>
  <c r="I1414" i="3" s="1"/>
  <c r="J1414" i="3"/>
  <c r="K1414" i="3" s="1"/>
  <c r="J1415" i="3" l="1"/>
  <c r="K1415" i="3" s="1"/>
  <c r="L1415" i="3"/>
  <c r="M1415" i="3" s="1"/>
  <c r="F1416" i="3"/>
  <c r="H1415" i="3"/>
  <c r="I1415" i="3" s="1"/>
  <c r="H1416" i="3" l="1"/>
  <c r="I1416" i="3" s="1"/>
  <c r="J1416" i="3"/>
  <c r="K1416" i="3" s="1"/>
  <c r="L1416" i="3"/>
  <c r="M1416" i="3" s="1"/>
  <c r="F1417" i="3"/>
  <c r="F1418" i="3" l="1"/>
  <c r="H1417" i="3"/>
  <c r="I1417" i="3" s="1"/>
  <c r="J1417" i="3"/>
  <c r="K1417" i="3" s="1"/>
  <c r="L1417" i="3"/>
  <c r="M1417" i="3" s="1"/>
  <c r="L1418" i="3" l="1"/>
  <c r="M1418" i="3" s="1"/>
  <c r="F1419" i="3"/>
  <c r="H1418" i="3"/>
  <c r="I1418" i="3" s="1"/>
  <c r="J1418" i="3"/>
  <c r="K1418" i="3" s="1"/>
  <c r="J1419" i="3" l="1"/>
  <c r="K1419" i="3" s="1"/>
  <c r="L1419" i="3"/>
  <c r="M1419" i="3" s="1"/>
  <c r="F1420" i="3"/>
  <c r="H1419" i="3"/>
  <c r="I1419" i="3" s="1"/>
  <c r="H1420" i="3" l="1"/>
  <c r="I1420" i="3" s="1"/>
  <c r="J1420" i="3"/>
  <c r="K1420" i="3" s="1"/>
  <c r="L1420" i="3"/>
  <c r="M1420" i="3" s="1"/>
  <c r="F1421" i="3"/>
  <c r="F1422" i="3" l="1"/>
  <c r="H1421" i="3"/>
  <c r="I1421" i="3" s="1"/>
  <c r="J1421" i="3"/>
  <c r="K1421" i="3" s="1"/>
  <c r="L1421" i="3"/>
  <c r="M1421" i="3" s="1"/>
  <c r="L1422" i="3" l="1"/>
  <c r="M1422" i="3" s="1"/>
  <c r="F1423" i="3"/>
  <c r="H1422" i="3"/>
  <c r="I1422" i="3" s="1"/>
  <c r="J1422" i="3"/>
  <c r="K1422" i="3" s="1"/>
  <c r="J1423" i="3" l="1"/>
  <c r="K1423" i="3" s="1"/>
  <c r="L1423" i="3"/>
  <c r="M1423" i="3" s="1"/>
  <c r="F1424" i="3"/>
  <c r="H1423" i="3"/>
  <c r="I1423" i="3" s="1"/>
  <c r="H1424" i="3" l="1"/>
  <c r="I1424" i="3" s="1"/>
  <c r="J1424" i="3"/>
  <c r="K1424" i="3" s="1"/>
  <c r="L1424" i="3"/>
  <c r="M1424" i="3" s="1"/>
  <c r="F1425" i="3"/>
  <c r="F1426" i="3" l="1"/>
  <c r="H1425" i="3"/>
  <c r="I1425" i="3" s="1"/>
  <c r="J1425" i="3"/>
  <c r="K1425" i="3" s="1"/>
  <c r="L1425" i="3"/>
  <c r="M1425" i="3" s="1"/>
  <c r="L1426" i="3" l="1"/>
  <c r="M1426" i="3" s="1"/>
  <c r="F1427" i="3"/>
  <c r="H1426" i="3"/>
  <c r="I1426" i="3" s="1"/>
  <c r="J1426" i="3"/>
  <c r="K1426" i="3" s="1"/>
  <c r="J1427" i="3" l="1"/>
  <c r="K1427" i="3" s="1"/>
  <c r="L1427" i="3"/>
  <c r="M1427" i="3" s="1"/>
  <c r="H1427" i="3"/>
  <c r="I1427" i="3" s="1"/>
</calcChain>
</file>

<file path=xl/sharedStrings.xml><?xml version="1.0" encoding="utf-8"?>
<sst xmlns="http://schemas.openxmlformats.org/spreadsheetml/2006/main" count="28862" uniqueCount="7160">
  <si>
    <t>Oud nummer</t>
  </si>
  <si>
    <t>Betaalnummer</t>
  </si>
  <si>
    <t>Doc.code</t>
  </si>
  <si>
    <t>Doc.nr.CODA</t>
  </si>
  <si>
    <t>Doc.datum</t>
  </si>
  <si>
    <t>Rekeningcode</t>
  </si>
  <si>
    <t>Cred</t>
  </si>
  <si>
    <t>Cred.naam</t>
  </si>
  <si>
    <t>Bedrag</t>
  </si>
  <si>
    <t>Factuurnr</t>
  </si>
  <si>
    <t>AGV-nr.</t>
  </si>
  <si>
    <t>bew.</t>
  </si>
  <si>
    <t>GS-nr.</t>
  </si>
  <si>
    <t>Omschrijving</t>
  </si>
  <si>
    <t>status</t>
  </si>
  <si>
    <t>Element 1</t>
  </si>
  <si>
    <t>Element 1 verkorte naam</t>
  </si>
  <si>
    <t>Element 2</t>
  </si>
  <si>
    <t>Element 2 verkorte naam</t>
  </si>
  <si>
    <t>Element 3</t>
  </si>
  <si>
    <t>Element 3 verkorte naam</t>
  </si>
  <si>
    <t>Element 4</t>
  </si>
  <si>
    <t>Element 4 verkorte naam</t>
  </si>
  <si>
    <t>Jaar/periode</t>
  </si>
  <si>
    <t>Bedrijfscode</t>
  </si>
  <si>
    <t>Afletterdatum</t>
  </si>
  <si>
    <t>Ext. Ref 5</t>
  </si>
  <si>
    <t>Ext. Ref 6</t>
  </si>
  <si>
    <t>Invoerdatum</t>
  </si>
  <si>
    <t>Valutadatum</t>
  </si>
  <si>
    <t>Code oorspr.doc.</t>
  </si>
  <si>
    <t>Nr. oorspr. doc.</t>
  </si>
  <si>
    <t>bet.datum</t>
  </si>
  <si>
    <t>Debet/credit-teken</t>
  </si>
  <si>
    <t>Element 3 verplichte rekening</t>
  </si>
  <si>
    <t>Element 1 hoeveelheid 1 saldocode</t>
  </si>
  <si>
    <t>Element 1 hoeveelheid 1 waarde</t>
  </si>
  <si>
    <t>Afletterreferentie</t>
  </si>
  <si>
    <t>Bijlage-ID</t>
  </si>
  <si>
    <t/>
  </si>
  <si>
    <t>600100.850002</t>
  </si>
  <si>
    <t>600101.450001</t>
  </si>
  <si>
    <t>600101.850001</t>
  </si>
  <si>
    <t>600102.450001</t>
  </si>
  <si>
    <t>600102.850001</t>
  </si>
  <si>
    <t>600103.450001</t>
  </si>
  <si>
    <t>600103.850001</t>
  </si>
  <si>
    <t>600104.450003</t>
  </si>
  <si>
    <t>600105.450003</t>
  </si>
  <si>
    <t>600106.450003</t>
  </si>
  <si>
    <t>600107.850003</t>
  </si>
  <si>
    <t>600108.450009</t>
  </si>
  <si>
    <t>600109.460501</t>
  </si>
  <si>
    <t>600110.850002</t>
  </si>
  <si>
    <t>600112.850002</t>
  </si>
  <si>
    <t>600114.850001</t>
  </si>
  <si>
    <t>600115.850001</t>
  </si>
  <si>
    <t>600116.450003</t>
  </si>
  <si>
    <t>600119.850002</t>
  </si>
  <si>
    <t>600126.450009</t>
  </si>
  <si>
    <t>600131.450009</t>
  </si>
  <si>
    <t>601101.850005</t>
  </si>
  <si>
    <t>601106.860201</t>
  </si>
  <si>
    <t>601110.460502</t>
  </si>
  <si>
    <t>601110.850005</t>
  </si>
  <si>
    <t>601123.850002</t>
  </si>
  <si>
    <t>602100.840110</t>
  </si>
  <si>
    <t>603100.810210</t>
  </si>
  <si>
    <t>604101.460502</t>
  </si>
  <si>
    <t>604101.830010</t>
  </si>
  <si>
    <t>604102.830010</t>
  </si>
  <si>
    <t>605100.400000</t>
  </si>
  <si>
    <t>605100.860501</t>
  </si>
  <si>
    <t>606100.400000</t>
  </si>
  <si>
    <t>608100.460301</t>
  </si>
  <si>
    <t>608100.860302</t>
  </si>
  <si>
    <t>608200.460301</t>
  </si>
  <si>
    <t>608200.860302</t>
  </si>
  <si>
    <t>608205.460301</t>
  </si>
  <si>
    <t>608205.860302</t>
  </si>
  <si>
    <t>608209.860302</t>
  </si>
  <si>
    <t>608211.460301.RES005</t>
  </si>
  <si>
    <t>608211.460301.RES010</t>
  </si>
  <si>
    <t>608211.860302</t>
  </si>
  <si>
    <t>608211.860302.RES004</t>
  </si>
  <si>
    <t>608212.460301</t>
  </si>
  <si>
    <t>608212.860302</t>
  </si>
  <si>
    <t>608215.460301</t>
  </si>
  <si>
    <t>608216.460301</t>
  </si>
  <si>
    <t>608216.860302</t>
  </si>
  <si>
    <t>608216.860302.KP139</t>
  </si>
  <si>
    <t>608217.460301</t>
  </si>
  <si>
    <t>608217.860302</t>
  </si>
  <si>
    <t>608220.460301</t>
  </si>
  <si>
    <t>608221.460301</t>
  </si>
  <si>
    <t>608222.860302</t>
  </si>
  <si>
    <t>608223.860302</t>
  </si>
  <si>
    <t>608224.860302</t>
  </si>
  <si>
    <t>609999</t>
  </si>
  <si>
    <t>610000.482000</t>
  </si>
  <si>
    <t>610000.482010</t>
  </si>
  <si>
    <t>610100.423139</t>
  </si>
  <si>
    <t>610101.423154</t>
  </si>
  <si>
    <t>610102.440302</t>
  </si>
  <si>
    <t>610103.423139</t>
  </si>
  <si>
    <t>610104.423136</t>
  </si>
  <si>
    <t>610105.423139</t>
  </si>
  <si>
    <t>610106.423134</t>
  </si>
  <si>
    <t>610107.423111</t>
  </si>
  <si>
    <t>610108.423132</t>
  </si>
  <si>
    <t>610109.423139</t>
  </si>
  <si>
    <t>610110.423132</t>
  </si>
  <si>
    <t>610111.423139</t>
  </si>
  <si>
    <t>611000.482000</t>
  </si>
  <si>
    <t>611000.482010</t>
  </si>
  <si>
    <t>611100.411005.EP1081</t>
  </si>
  <si>
    <t>611101.423132</t>
  </si>
  <si>
    <t>611103.460311</t>
  </si>
  <si>
    <t>611103.860312</t>
  </si>
  <si>
    <t>611105.440302</t>
  </si>
  <si>
    <t>611105.823010.KP124</t>
  </si>
  <si>
    <t>611105.823010.KP152</t>
  </si>
  <si>
    <t>612000.482000</t>
  </si>
  <si>
    <t>612000.482010</t>
  </si>
  <si>
    <t>612100.440301</t>
  </si>
  <si>
    <t>613000.482000</t>
  </si>
  <si>
    <t>613000.482010</t>
  </si>
  <si>
    <t>613102.423132</t>
  </si>
  <si>
    <t>613103.440302</t>
  </si>
  <si>
    <t>613104.423139</t>
  </si>
  <si>
    <t>614000.482000</t>
  </si>
  <si>
    <t>614000.482010</t>
  </si>
  <si>
    <t>614100.423136</t>
  </si>
  <si>
    <t>615000.482000</t>
  </si>
  <si>
    <t>615000.482010</t>
  </si>
  <si>
    <t>615100.423132</t>
  </si>
  <si>
    <t>615101.423132</t>
  </si>
  <si>
    <t>615102.423132</t>
  </si>
  <si>
    <t>615102.823010.KP104</t>
  </si>
  <si>
    <t>615104.440302</t>
  </si>
  <si>
    <t>615105.423132</t>
  </si>
  <si>
    <t>616000.482000</t>
  </si>
  <si>
    <t>616000.482010</t>
  </si>
  <si>
    <t>616002.482000</t>
  </si>
  <si>
    <t>616002.482010</t>
  </si>
  <si>
    <t>616003.482000</t>
  </si>
  <si>
    <t>616003.482010</t>
  </si>
  <si>
    <t>616100.440302</t>
  </si>
  <si>
    <t>616101.440302</t>
  </si>
  <si>
    <t>616104.440302</t>
  </si>
  <si>
    <t>616105.440302</t>
  </si>
  <si>
    <t>616107.440302</t>
  </si>
  <si>
    <t>616109.440302</t>
  </si>
  <si>
    <t>616110.440302</t>
  </si>
  <si>
    <t>616200.423139</t>
  </si>
  <si>
    <t>616203.423139</t>
  </si>
  <si>
    <t>616205.423139</t>
  </si>
  <si>
    <t>616205.823090</t>
  </si>
  <si>
    <t>616207.423139</t>
  </si>
  <si>
    <t>616212.423139</t>
  </si>
  <si>
    <t>616214.860312.KP121</t>
  </si>
  <si>
    <t>616214.860312.KP127</t>
  </si>
  <si>
    <t>616216.460502</t>
  </si>
  <si>
    <t>616300.423083.EP1010</t>
  </si>
  <si>
    <t>616300.423136</t>
  </si>
  <si>
    <t>616300.440302</t>
  </si>
  <si>
    <t>616301.423139</t>
  </si>
  <si>
    <t>616302.811010</t>
  </si>
  <si>
    <t>616303.423136</t>
  </si>
  <si>
    <t>616304.440302</t>
  </si>
  <si>
    <t>616305.440302</t>
  </si>
  <si>
    <t>616403.440302</t>
  </si>
  <si>
    <t>616404.440302</t>
  </si>
  <si>
    <t>616406.440301</t>
  </si>
  <si>
    <t>616407.440301</t>
  </si>
  <si>
    <t>616409.440301</t>
  </si>
  <si>
    <t>616410.440301</t>
  </si>
  <si>
    <t>616411.440301</t>
  </si>
  <si>
    <t>616412.440301</t>
  </si>
  <si>
    <t>617000.482000</t>
  </si>
  <si>
    <t>617000.482010</t>
  </si>
  <si>
    <t>617100.423132</t>
  </si>
  <si>
    <t>617100.482000</t>
  </si>
  <si>
    <t>617100.482010</t>
  </si>
  <si>
    <t>617100.823010</t>
  </si>
  <si>
    <t>617100.823010.KP165</t>
  </si>
  <si>
    <t>617100.823090.KP165</t>
  </si>
  <si>
    <t>617101.482000</t>
  </si>
  <si>
    <t>617101.823010</t>
  </si>
  <si>
    <t>617101.823010.KP106</t>
  </si>
  <si>
    <t>617101.823010.KP116</t>
  </si>
  <si>
    <t>617101.823010.KP126</t>
  </si>
  <si>
    <t>617103.482000</t>
  </si>
  <si>
    <t>617103.823010.KP134</t>
  </si>
  <si>
    <t>617105.823010.KP106</t>
  </si>
  <si>
    <t>617105.823010.KP119</t>
  </si>
  <si>
    <t>617105.823010.KP121</t>
  </si>
  <si>
    <t>617105.823010.KP125</t>
  </si>
  <si>
    <t>617105.823010.KP170</t>
  </si>
  <si>
    <t>617107.482000</t>
  </si>
  <si>
    <t>617107.482010</t>
  </si>
  <si>
    <t>617107.823010.KP104</t>
  </si>
  <si>
    <t>617110.482000</t>
  </si>
  <si>
    <t>617110.823010.KP106</t>
  </si>
  <si>
    <t>617110.823010.KP116</t>
  </si>
  <si>
    <t>617200.482000</t>
  </si>
  <si>
    <t>617200.482010</t>
  </si>
  <si>
    <t>617201.822110</t>
  </si>
  <si>
    <t>617300.482000</t>
  </si>
  <si>
    <t>617300.482010</t>
  </si>
  <si>
    <t>617301.460101.HV02</t>
  </si>
  <si>
    <t>617301.460502.HV02</t>
  </si>
  <si>
    <t>617301.823010</t>
  </si>
  <si>
    <t>617301.823010.KP170</t>
  </si>
  <si>
    <t>617301.823090</t>
  </si>
  <si>
    <t>617302.823010.KP170</t>
  </si>
  <si>
    <t>617303.823010</t>
  </si>
  <si>
    <t>617303.823010.KP170</t>
  </si>
  <si>
    <t>620000.482000</t>
  </si>
  <si>
    <t>620000.482010</t>
  </si>
  <si>
    <t>620100.441202</t>
  </si>
  <si>
    <t>620105.423139</t>
  </si>
  <si>
    <t>620106.440302</t>
  </si>
  <si>
    <t>620107.441202</t>
  </si>
  <si>
    <t>630000.482000</t>
  </si>
  <si>
    <t>630000.482010</t>
  </si>
  <si>
    <t>630100.423040</t>
  </si>
  <si>
    <t>630101.423040</t>
  </si>
  <si>
    <t>630102.423040</t>
  </si>
  <si>
    <t>630103.423139</t>
  </si>
  <si>
    <t>630104.423083</t>
  </si>
  <si>
    <t>630105.423040</t>
  </si>
  <si>
    <t>630105.840110.2015</t>
  </si>
  <si>
    <t>630110.421040</t>
  </si>
  <si>
    <t>630111.423040</t>
  </si>
  <si>
    <t>630111.860501</t>
  </si>
  <si>
    <t>630116.441101.2015</t>
  </si>
  <si>
    <t>630117.440202.2015</t>
  </si>
  <si>
    <t>630118.841110.2015</t>
  </si>
  <si>
    <t>630118.841110.KP143</t>
  </si>
  <si>
    <t>630127.441101.2014</t>
  </si>
  <si>
    <t>630132.840110.2015</t>
  </si>
  <si>
    <t>630132.841110.2015</t>
  </si>
  <si>
    <t>630145.440302.2015</t>
  </si>
  <si>
    <t>630152.460501</t>
  </si>
  <si>
    <t>630152.860501</t>
  </si>
  <si>
    <t>631000.482000</t>
  </si>
  <si>
    <t>631000.482010</t>
  </si>
  <si>
    <t>631001.482000</t>
  </si>
  <si>
    <t>631001.482010</t>
  </si>
  <si>
    <t>631002.482000</t>
  </si>
  <si>
    <t>631002.482010</t>
  </si>
  <si>
    <t>631004.482000</t>
  </si>
  <si>
    <t>631004.482010</t>
  </si>
  <si>
    <t>631100.423139</t>
  </si>
  <si>
    <t>631116.460101</t>
  </si>
  <si>
    <t>631116.460502</t>
  </si>
  <si>
    <t>631134.440302</t>
  </si>
  <si>
    <t>631136.823010.KP104</t>
  </si>
  <si>
    <t>631136.823010.KP143</t>
  </si>
  <si>
    <t>631136.823010.KP160</t>
  </si>
  <si>
    <t>631136.823010.KP171</t>
  </si>
  <si>
    <t>631345.423040</t>
  </si>
  <si>
    <t>631346.423040</t>
  </si>
  <si>
    <t>631346.423041</t>
  </si>
  <si>
    <t>631347.423040</t>
  </si>
  <si>
    <t>631347.423041</t>
  </si>
  <si>
    <t>631348.423040</t>
  </si>
  <si>
    <t>631348.423040.WM01</t>
  </si>
  <si>
    <t>631348.423040.WM02</t>
  </si>
  <si>
    <t>631348.423040.WM03</t>
  </si>
  <si>
    <t>631348.423040.WM04</t>
  </si>
  <si>
    <t>631348.423040.WM05</t>
  </si>
  <si>
    <t>631348.423040.WM06</t>
  </si>
  <si>
    <t>631348.423040.WM07</t>
  </si>
  <si>
    <t>631348.423050</t>
  </si>
  <si>
    <t>631348.423050.WM01</t>
  </si>
  <si>
    <t>631349.423040</t>
  </si>
  <si>
    <t>631350.423040</t>
  </si>
  <si>
    <t>631351.423040</t>
  </si>
  <si>
    <t>631351.423050</t>
  </si>
  <si>
    <t>631352.423040</t>
  </si>
  <si>
    <t>631352.423136</t>
  </si>
  <si>
    <t>631352.423901</t>
  </si>
  <si>
    <t>631352.430003</t>
  </si>
  <si>
    <t>631352.811010</t>
  </si>
  <si>
    <t>631352.811030</t>
  </si>
  <si>
    <t>631352.822110</t>
  </si>
  <si>
    <t>631352.823090</t>
  </si>
  <si>
    <t>631354.423040</t>
  </si>
  <si>
    <t>631500.423040</t>
  </si>
  <si>
    <t>631501.423139</t>
  </si>
  <si>
    <t>631502.423139</t>
  </si>
  <si>
    <t>631503.421040</t>
  </si>
  <si>
    <t>631600.423021</t>
  </si>
  <si>
    <t>631600.423040</t>
  </si>
  <si>
    <t>631600.423041</t>
  </si>
  <si>
    <t>631600.423050</t>
  </si>
  <si>
    <t>631600.841130</t>
  </si>
  <si>
    <t>631601.423040</t>
  </si>
  <si>
    <t>633000.482000</t>
  </si>
  <si>
    <t>633000.482010</t>
  </si>
  <si>
    <t>633005.482000</t>
  </si>
  <si>
    <t>633005.482010</t>
  </si>
  <si>
    <t>633011.482000</t>
  </si>
  <si>
    <t>633011.482010</t>
  </si>
  <si>
    <t>633105.460101</t>
  </si>
  <si>
    <t>633105.460502</t>
  </si>
  <si>
    <t>633771.423040</t>
  </si>
  <si>
    <t>633771.423041</t>
  </si>
  <si>
    <t>633772.423040</t>
  </si>
  <si>
    <t>633774.423040</t>
  </si>
  <si>
    <t>633776.423040</t>
  </si>
  <si>
    <t>633776.423050</t>
  </si>
  <si>
    <t>633776.423060</t>
  </si>
  <si>
    <t>633776.423136</t>
  </si>
  <si>
    <t>633776.430003</t>
  </si>
  <si>
    <t>633776.430004</t>
  </si>
  <si>
    <t>633776.811010</t>
  </si>
  <si>
    <t>633776.811020</t>
  </si>
  <si>
    <t>633776.811030</t>
  </si>
  <si>
    <t>633776.822110</t>
  </si>
  <si>
    <t>633776.823090</t>
  </si>
  <si>
    <t>633776.840110</t>
  </si>
  <si>
    <t>633905.423020</t>
  </si>
  <si>
    <t>633905.423040</t>
  </si>
  <si>
    <t>633905.423050</t>
  </si>
  <si>
    <t>633906.423020</t>
  </si>
  <si>
    <t>633906.423040</t>
  </si>
  <si>
    <t>633906.423041</t>
  </si>
  <si>
    <t>633906.423050</t>
  </si>
  <si>
    <t>633906.423060</t>
  </si>
  <si>
    <t>633906.423120</t>
  </si>
  <si>
    <t>633906.460101.GBP01</t>
  </si>
  <si>
    <t>633906.460502.GBP01</t>
  </si>
  <si>
    <t>633906.822110</t>
  </si>
  <si>
    <t>633906.840120</t>
  </si>
  <si>
    <t>633907.423020</t>
  </si>
  <si>
    <t>633907.423040</t>
  </si>
  <si>
    <t>633907.423040.BRP00</t>
  </si>
  <si>
    <t>633907.423041</t>
  </si>
  <si>
    <t>633907.423044</t>
  </si>
  <si>
    <t>633907.423050</t>
  </si>
  <si>
    <t>633907.423130</t>
  </si>
  <si>
    <t>633907.460101.BRP00</t>
  </si>
  <si>
    <t>633907.460502.BRP00</t>
  </si>
  <si>
    <t>633907.823090</t>
  </si>
  <si>
    <t>634000.482000</t>
  </si>
  <si>
    <t>634000.482010</t>
  </si>
  <si>
    <t>634001.482000</t>
  </si>
  <si>
    <t>634001.482010</t>
  </si>
  <si>
    <t>634200.440302</t>
  </si>
  <si>
    <t>634203.440301.2015</t>
  </si>
  <si>
    <t>634205.440301.2015</t>
  </si>
  <si>
    <t>634206.840110.2015</t>
  </si>
  <si>
    <t>634211.440301.2015</t>
  </si>
  <si>
    <t>634213.440301.2015</t>
  </si>
  <si>
    <t>634215.440302.2015</t>
  </si>
  <si>
    <t>634237.440302</t>
  </si>
  <si>
    <t>634237.440302.2015</t>
  </si>
  <si>
    <t>640000.482000</t>
  </si>
  <si>
    <t>640000.482010</t>
  </si>
  <si>
    <t>640001.482000</t>
  </si>
  <si>
    <t>640001.482010</t>
  </si>
  <si>
    <t>640101.423139</t>
  </si>
  <si>
    <t>640102.423139</t>
  </si>
  <si>
    <t>640103.423139</t>
  </si>
  <si>
    <t>640104.811040</t>
  </si>
  <si>
    <t>640106.440302</t>
  </si>
  <si>
    <t>640107.423139</t>
  </si>
  <si>
    <t>640109.423139</t>
  </si>
  <si>
    <t>640112.460502</t>
  </si>
  <si>
    <t>640113.823090</t>
  </si>
  <si>
    <t>640113.850004</t>
  </si>
  <si>
    <t>640114.823090</t>
  </si>
  <si>
    <t>640114.850004</t>
  </si>
  <si>
    <t>640117.423139</t>
  </si>
  <si>
    <t>640118.423139</t>
  </si>
  <si>
    <t>640119.423139</t>
  </si>
  <si>
    <t>641000.482000</t>
  </si>
  <si>
    <t>641000.482010</t>
  </si>
  <si>
    <t>641100.423139</t>
  </si>
  <si>
    <t>650000.482000</t>
  </si>
  <si>
    <t>650000.482010</t>
  </si>
  <si>
    <t>650100.423040</t>
  </si>
  <si>
    <t>650104.440301</t>
  </si>
  <si>
    <t>650105.440301</t>
  </si>
  <si>
    <t>650107.423040</t>
  </si>
  <si>
    <t>650120.423040</t>
  </si>
  <si>
    <t>650123.440301</t>
  </si>
  <si>
    <t>650124.440301</t>
  </si>
  <si>
    <t>650125.440301</t>
  </si>
  <si>
    <t>650400.482000</t>
  </si>
  <si>
    <t>650400.482010</t>
  </si>
  <si>
    <t>650415.423040</t>
  </si>
  <si>
    <t>650417.423139</t>
  </si>
  <si>
    <t>650419.423139</t>
  </si>
  <si>
    <t>650424.423139</t>
  </si>
  <si>
    <t>650429.423139</t>
  </si>
  <si>
    <t>650430.423139</t>
  </si>
  <si>
    <t>650430.423139.EP5002</t>
  </si>
  <si>
    <t>650430.423139.EP5003</t>
  </si>
  <si>
    <t>650430.423139.EP5004</t>
  </si>
  <si>
    <t>650430.423139.EP5006</t>
  </si>
  <si>
    <t>650435.440301</t>
  </si>
  <si>
    <t>650436.423040</t>
  </si>
  <si>
    <t>650438.423040</t>
  </si>
  <si>
    <t>650439.423040</t>
  </si>
  <si>
    <t>650440.423040</t>
  </si>
  <si>
    <t>650440.423139</t>
  </si>
  <si>
    <t>650441.423040</t>
  </si>
  <si>
    <t>650441.423139</t>
  </si>
  <si>
    <t>652000.482000</t>
  </si>
  <si>
    <t>652000.482010</t>
  </si>
  <si>
    <t>652001.482000</t>
  </si>
  <si>
    <t>652001.482010</t>
  </si>
  <si>
    <t>652101.423040</t>
  </si>
  <si>
    <t>652102.423040</t>
  </si>
  <si>
    <t>652103.423040</t>
  </si>
  <si>
    <t>652200.423040</t>
  </si>
  <si>
    <t>652203.460311</t>
  </si>
  <si>
    <t>652204.860312</t>
  </si>
  <si>
    <t>652204.860312.KP128</t>
  </si>
  <si>
    <t>652207.423040.EP5201</t>
  </si>
  <si>
    <t>652207.423040.EP5202</t>
  </si>
  <si>
    <t>652207.423040.EP5203</t>
  </si>
  <si>
    <t>652208.423040.EP5202</t>
  </si>
  <si>
    <t>652208.423040.EP5203</t>
  </si>
  <si>
    <t>652208.423040.EP5204</t>
  </si>
  <si>
    <t>652209.860312</t>
  </si>
  <si>
    <t>652209.860312.KP128</t>
  </si>
  <si>
    <t>652210.460311</t>
  </si>
  <si>
    <t>655000.482000</t>
  </si>
  <si>
    <t>655000.482010</t>
  </si>
  <si>
    <t>655001.482000</t>
  </si>
  <si>
    <t>655001.482010</t>
  </si>
  <si>
    <t>655100.423040</t>
  </si>
  <si>
    <t>655103.423136</t>
  </si>
  <si>
    <t>655104.423040</t>
  </si>
  <si>
    <t>655106.811010</t>
  </si>
  <si>
    <t>655107.811010</t>
  </si>
  <si>
    <t>655110.811010</t>
  </si>
  <si>
    <t>655116.423136</t>
  </si>
  <si>
    <t>655118.423136</t>
  </si>
  <si>
    <t>655119.811010</t>
  </si>
  <si>
    <t>655124.440202</t>
  </si>
  <si>
    <t>655124.440301</t>
  </si>
  <si>
    <t>655203.423040</t>
  </si>
  <si>
    <t>655204.423040</t>
  </si>
  <si>
    <t>655206.423040</t>
  </si>
  <si>
    <t>655207.423040</t>
  </si>
  <si>
    <t>656000.482000</t>
  </si>
  <si>
    <t>656000.482010</t>
  </si>
  <si>
    <t>656100.423040</t>
  </si>
  <si>
    <t>656101.811040</t>
  </si>
  <si>
    <t>661000.482000</t>
  </si>
  <si>
    <t>661000.482010</t>
  </si>
  <si>
    <t>661001.482000</t>
  </si>
  <si>
    <t>661001.482010</t>
  </si>
  <si>
    <t>661100.423139</t>
  </si>
  <si>
    <t>661100.823090</t>
  </si>
  <si>
    <t>661101.441202</t>
  </si>
  <si>
    <t>661109.440302</t>
  </si>
  <si>
    <t>661112.441202</t>
  </si>
  <si>
    <t>661230.440302</t>
  </si>
  <si>
    <t>662004.482000</t>
  </si>
  <si>
    <t>662004.482010</t>
  </si>
  <si>
    <t>662005.482000</t>
  </si>
  <si>
    <t>662005.482010</t>
  </si>
  <si>
    <t>662006.482000</t>
  </si>
  <si>
    <t>662006.482010</t>
  </si>
  <si>
    <t>662007.482000</t>
  </si>
  <si>
    <t>662007.482010</t>
  </si>
  <si>
    <t>662501.423139</t>
  </si>
  <si>
    <t>662503.423139</t>
  </si>
  <si>
    <t>662509.440302</t>
  </si>
  <si>
    <t>662515.440302</t>
  </si>
  <si>
    <t>662601.440302</t>
  </si>
  <si>
    <t>662610.440302</t>
  </si>
  <si>
    <t>662620.440302</t>
  </si>
  <si>
    <t>662630.420100</t>
  </si>
  <si>
    <t>662630.423139</t>
  </si>
  <si>
    <t>662630.440302</t>
  </si>
  <si>
    <t>662630.820110</t>
  </si>
  <si>
    <t>662630.823090</t>
  </si>
  <si>
    <t>662640.440302</t>
  </si>
  <si>
    <t>662650.440302</t>
  </si>
  <si>
    <t>662660.440302</t>
  </si>
  <si>
    <t>662661.440302</t>
  </si>
  <si>
    <t>662710.440302</t>
  </si>
  <si>
    <t>662720.440301</t>
  </si>
  <si>
    <t>662725.440301</t>
  </si>
  <si>
    <t>662730.440302</t>
  </si>
  <si>
    <t>662735.440302</t>
  </si>
  <si>
    <t>662740.440302</t>
  </si>
  <si>
    <t>662745.440302</t>
  </si>
  <si>
    <t>662801.440302</t>
  </si>
  <si>
    <t>662810.440302</t>
  </si>
  <si>
    <t>662820.440302</t>
  </si>
  <si>
    <t>670000.482000</t>
  </si>
  <si>
    <t>670000.482010</t>
  </si>
  <si>
    <t>670001.482000</t>
  </si>
  <si>
    <t>670001.482010</t>
  </si>
  <si>
    <t>670002.482000</t>
  </si>
  <si>
    <t>670002.482010</t>
  </si>
  <si>
    <t>670100.423139</t>
  </si>
  <si>
    <t>670200.423139</t>
  </si>
  <si>
    <t>670203.440301</t>
  </si>
  <si>
    <t>670205.423139</t>
  </si>
  <si>
    <t>670206.440301</t>
  </si>
  <si>
    <t>670302.440301</t>
  </si>
  <si>
    <t>671001.482000</t>
  </si>
  <si>
    <t>671001.482010</t>
  </si>
  <si>
    <t>671002.482000</t>
  </si>
  <si>
    <t>671002.482010</t>
  </si>
  <si>
    <t>671003.482000</t>
  </si>
  <si>
    <t>671003.482010</t>
  </si>
  <si>
    <t>671004.482000</t>
  </si>
  <si>
    <t>671004.482010</t>
  </si>
  <si>
    <t>671005.482000</t>
  </si>
  <si>
    <t>671005.482010</t>
  </si>
  <si>
    <t>671100.440302</t>
  </si>
  <si>
    <t>671116.440302</t>
  </si>
  <si>
    <t>671120.440302</t>
  </si>
  <si>
    <t>671207.440302</t>
  </si>
  <si>
    <t>671233.440302</t>
  </si>
  <si>
    <t>671300.840220</t>
  </si>
  <si>
    <t>671301.441202</t>
  </si>
  <si>
    <t>671302.460502</t>
  </si>
  <si>
    <t>671400.423139</t>
  </si>
  <si>
    <t>671404.423139</t>
  </si>
  <si>
    <t>671500.441202</t>
  </si>
  <si>
    <t>671534.423040</t>
  </si>
  <si>
    <t>671534.423139</t>
  </si>
  <si>
    <t>671535.440302</t>
  </si>
  <si>
    <t>671536.841210</t>
  </si>
  <si>
    <t>672000.482000</t>
  </si>
  <si>
    <t>672000.482010</t>
  </si>
  <si>
    <t>672100.460502</t>
  </si>
  <si>
    <t>672100.830010</t>
  </si>
  <si>
    <t>672100.850005</t>
  </si>
  <si>
    <t>672100.850009</t>
  </si>
  <si>
    <t>672101.460502</t>
  </si>
  <si>
    <t>673002.482000</t>
  </si>
  <si>
    <t>673002.482010</t>
  </si>
  <si>
    <t>673330.440302</t>
  </si>
  <si>
    <t>673335.440302</t>
  </si>
  <si>
    <t>680000.482000</t>
  </si>
  <si>
    <t>680000.482010</t>
  </si>
  <si>
    <t>680002.482000</t>
  </si>
  <si>
    <t>680002.482010</t>
  </si>
  <si>
    <t>680100.423040</t>
  </si>
  <si>
    <t>680150.440301</t>
  </si>
  <si>
    <t>680151.440301</t>
  </si>
  <si>
    <t>680152.440301</t>
  </si>
  <si>
    <t>680154.440301</t>
  </si>
  <si>
    <t>680155.440301</t>
  </si>
  <si>
    <t>680156.440301</t>
  </si>
  <si>
    <t>680159.440301</t>
  </si>
  <si>
    <t>680300.440301</t>
  </si>
  <si>
    <t>681000.482000</t>
  </si>
  <si>
    <t>681000.482010</t>
  </si>
  <si>
    <t>681001.482000</t>
  </si>
  <si>
    <t>681001.482010</t>
  </si>
  <si>
    <t>681100.440301</t>
  </si>
  <si>
    <t>681209.423139</t>
  </si>
  <si>
    <t>682000.482000</t>
  </si>
  <si>
    <t>682000.482010</t>
  </si>
  <si>
    <t>682105.460502</t>
  </si>
  <si>
    <t>682116.440301</t>
  </si>
  <si>
    <t>682117.440301</t>
  </si>
  <si>
    <t>682118.440301</t>
  </si>
  <si>
    <t>682119.440301</t>
  </si>
  <si>
    <t>682121.440301</t>
  </si>
  <si>
    <t>683003.482000</t>
  </si>
  <si>
    <t>683003.482010</t>
  </si>
  <si>
    <t>683400.440301</t>
  </si>
  <si>
    <t>683401.440301</t>
  </si>
  <si>
    <t>683402.440301</t>
  </si>
  <si>
    <t>683403.440301</t>
  </si>
  <si>
    <t>683404.440301</t>
  </si>
  <si>
    <t>683405.440301</t>
  </si>
  <si>
    <t>683406.440301</t>
  </si>
  <si>
    <t>683407.440301</t>
  </si>
  <si>
    <t>683408.440301</t>
  </si>
  <si>
    <t>683409.440301</t>
  </si>
  <si>
    <t>683410.440301</t>
  </si>
  <si>
    <t>683411.440301</t>
  </si>
  <si>
    <t>683412.440301</t>
  </si>
  <si>
    <t>683413.440301</t>
  </si>
  <si>
    <t>683414.440301</t>
  </si>
  <si>
    <t>683415.440301</t>
  </si>
  <si>
    <t>683416.440301</t>
  </si>
  <si>
    <t>683417.440301</t>
  </si>
  <si>
    <t>683418.440301</t>
  </si>
  <si>
    <t>683419.440301</t>
  </si>
  <si>
    <t>683420.440301</t>
  </si>
  <si>
    <t>683421.440301</t>
  </si>
  <si>
    <t>683422.440301</t>
  </si>
  <si>
    <t>683423.440301</t>
  </si>
  <si>
    <t>683424.440301</t>
  </si>
  <si>
    <t>683425.440301</t>
  </si>
  <si>
    <t>683426.440301</t>
  </si>
  <si>
    <t>683427.440301</t>
  </si>
  <si>
    <t>683428.440301</t>
  </si>
  <si>
    <t>683429.440301</t>
  </si>
  <si>
    <t>683430.440301</t>
  </si>
  <si>
    <t>683431.440301</t>
  </si>
  <si>
    <t>683432.440301</t>
  </si>
  <si>
    <t>683433.440301</t>
  </si>
  <si>
    <t>683434.440301</t>
  </si>
  <si>
    <t>683435.440301</t>
  </si>
  <si>
    <t>683436.440301</t>
  </si>
  <si>
    <t>683437.440301</t>
  </si>
  <si>
    <t>683438.440301</t>
  </si>
  <si>
    <t>683439.440301</t>
  </si>
  <si>
    <t>683440.440301</t>
  </si>
  <si>
    <t>683441.440301</t>
  </si>
  <si>
    <t>683442.440301</t>
  </si>
  <si>
    <t>683443.440301</t>
  </si>
  <si>
    <t>683443.823010.KP112</t>
  </si>
  <si>
    <t>683444.440301</t>
  </si>
  <si>
    <t>683445.440301</t>
  </si>
  <si>
    <t>683446.440301</t>
  </si>
  <si>
    <t>683447.440301</t>
  </si>
  <si>
    <t>683449.440301</t>
  </si>
  <si>
    <t>683450.440301</t>
  </si>
  <si>
    <t>683452.460502</t>
  </si>
  <si>
    <t>683452.850009</t>
  </si>
  <si>
    <t>683453.460502</t>
  </si>
  <si>
    <t>683459.440301</t>
  </si>
  <si>
    <t>683460.440301</t>
  </si>
  <si>
    <t>683461.440301</t>
  </si>
  <si>
    <t>683465.440301</t>
  </si>
  <si>
    <t>684000.482000</t>
  </si>
  <si>
    <t>684000.482010</t>
  </si>
  <si>
    <t>684100.440301</t>
  </si>
  <si>
    <t>684104.440301</t>
  </si>
  <si>
    <t>686001.482000</t>
  </si>
  <si>
    <t>686001.482010</t>
  </si>
  <si>
    <t>686200.440301</t>
  </si>
  <si>
    <t>686204.440301</t>
  </si>
  <si>
    <t>686206.460502</t>
  </si>
  <si>
    <t>686206.850009</t>
  </si>
  <si>
    <t>688000.482000</t>
  </si>
  <si>
    <t>688000.482010</t>
  </si>
  <si>
    <t>688152.423139</t>
  </si>
  <si>
    <t>691000.482000</t>
  </si>
  <si>
    <t>691000.482010</t>
  </si>
  <si>
    <t>691001.482000</t>
  </si>
  <si>
    <t>691001.482010</t>
  </si>
  <si>
    <t>691002.482000</t>
  </si>
  <si>
    <t>691002.482010</t>
  </si>
  <si>
    <t>691003.482000</t>
  </si>
  <si>
    <t>691003.482010</t>
  </si>
  <si>
    <t>691004.482000</t>
  </si>
  <si>
    <t>691004.482010</t>
  </si>
  <si>
    <t>691100.423040</t>
  </si>
  <si>
    <t>691102.423040</t>
  </si>
  <si>
    <t>691104.423040</t>
  </si>
  <si>
    <t>691105.423040</t>
  </si>
  <si>
    <t>691106.423040</t>
  </si>
  <si>
    <t>691108.460502</t>
  </si>
  <si>
    <t>691120.421095</t>
  </si>
  <si>
    <t>691120.460501</t>
  </si>
  <si>
    <t>691120.820110</t>
  </si>
  <si>
    <t>691120.820210</t>
  </si>
  <si>
    <t>691120.823010.KP150</t>
  </si>
  <si>
    <t>691120.823090</t>
  </si>
  <si>
    <t>691120.823090.KP150</t>
  </si>
  <si>
    <t>691124.423040</t>
  </si>
  <si>
    <t>691202.440302</t>
  </si>
  <si>
    <t>691203.423040</t>
  </si>
  <si>
    <t>691204.440302</t>
  </si>
  <si>
    <t>691208.423136</t>
  </si>
  <si>
    <t>691300.423139.EP9122</t>
  </si>
  <si>
    <t>691300.423139.EP9123</t>
  </si>
  <si>
    <t>691300.423139.EP9124</t>
  </si>
  <si>
    <t>691300.423139.EP9126</t>
  </si>
  <si>
    <t>691401.423139</t>
  </si>
  <si>
    <t>691402.440301</t>
  </si>
  <si>
    <t>691404.823010.KP126</t>
  </si>
  <si>
    <t>691404.823010.KP135</t>
  </si>
  <si>
    <t>691418.423139.EP9111</t>
  </si>
  <si>
    <t>691418.423139.EP9117</t>
  </si>
  <si>
    <t>691418.423139.EP9118</t>
  </si>
  <si>
    <t>691419.441202</t>
  </si>
  <si>
    <t>691419.841110</t>
  </si>
  <si>
    <t>691421.440301</t>
  </si>
  <si>
    <t>691422.440301</t>
  </si>
  <si>
    <t>691514.440302</t>
  </si>
  <si>
    <t>691515.440302</t>
  </si>
  <si>
    <t>692000.482000</t>
  </si>
  <si>
    <t>692000.482010</t>
  </si>
  <si>
    <t>692100.423040</t>
  </si>
  <si>
    <t>692102.423040</t>
  </si>
  <si>
    <t>692157.440302</t>
  </si>
  <si>
    <t>692161.440302</t>
  </si>
  <si>
    <t>692162.440302</t>
  </si>
  <si>
    <t>692168.440302</t>
  </si>
  <si>
    <t>692169.440302</t>
  </si>
  <si>
    <t>692170.440302</t>
  </si>
  <si>
    <t>n.v.t.</t>
  </si>
  <si>
    <t>Lasten/Baten</t>
  </si>
  <si>
    <t>Groepscode</t>
  </si>
  <si>
    <t>Groepsnaam</t>
  </si>
  <si>
    <t>Element</t>
  </si>
  <si>
    <t>Elementnaam</t>
  </si>
  <si>
    <t>Niveau</t>
  </si>
  <si>
    <t>XEB-00</t>
  </si>
  <si>
    <t>0.0 Niet in te delen baten</t>
  </si>
  <si>
    <t>800000</t>
  </si>
  <si>
    <t>Niet in te delen baten</t>
  </si>
  <si>
    <t>XEB-101</t>
  </si>
  <si>
    <t>1.0.1 Belastingen op producenten</t>
  </si>
  <si>
    <t>810110</t>
  </si>
  <si>
    <t>Opcenten motorrijtuigenb. (zakelijk)</t>
  </si>
  <si>
    <t>810120</t>
  </si>
  <si>
    <t>Belastingen op grondwater</t>
  </si>
  <si>
    <t>810130</t>
  </si>
  <si>
    <t>Heffingen nazorg stortplaatsen</t>
  </si>
  <si>
    <t>XEB-102</t>
  </si>
  <si>
    <t>1.0.2 Belasting op inkomen van gezin</t>
  </si>
  <si>
    <t>810210</t>
  </si>
  <si>
    <t>Opcenten motorrijtuigenbel (partic.)</t>
  </si>
  <si>
    <t>XEB-11</t>
  </si>
  <si>
    <t>1.1 Leges en andere rechten</t>
  </si>
  <si>
    <t>811010</t>
  </si>
  <si>
    <t>Opbrengst leges</t>
  </si>
  <si>
    <t>811020</t>
  </si>
  <si>
    <t>Kade- en havengelden</t>
  </si>
  <si>
    <t>811030</t>
  </si>
  <si>
    <t>Recognities</t>
  </si>
  <si>
    <t>811040</t>
  </si>
  <si>
    <t>Heffingen</t>
  </si>
  <si>
    <t>XEB-201</t>
  </si>
  <si>
    <t>2.0.1 Verkoop grond</t>
  </si>
  <si>
    <t>820110</t>
  </si>
  <si>
    <t>Verkoop grond</t>
  </si>
  <si>
    <t>XEB-202</t>
  </si>
  <si>
    <t>2.0.2 Overige verkopen onroerende za</t>
  </si>
  <si>
    <t>820210</t>
  </si>
  <si>
    <t>Verkoop gebouwen</t>
  </si>
  <si>
    <t>820220</t>
  </si>
  <si>
    <t>Overige verkoop van onroerende zaken</t>
  </si>
  <si>
    <t>XEB-21</t>
  </si>
  <si>
    <t>2.1 Verkoop van duurzame roerende za</t>
  </si>
  <si>
    <t>821010</t>
  </si>
  <si>
    <t>Verkoop van duurzame roerende zaken</t>
  </si>
  <si>
    <t>XEB-221</t>
  </si>
  <si>
    <t>2.2.1 Huren</t>
  </si>
  <si>
    <t>822110</t>
  </si>
  <si>
    <t>Huren gebouwen en terreinen</t>
  </si>
  <si>
    <t>822120</t>
  </si>
  <si>
    <t>Overige huuropbr. onroerende zaken</t>
  </si>
  <si>
    <t>822130</t>
  </si>
  <si>
    <t>Overige huuropbr. roerende zaken</t>
  </si>
  <si>
    <t>XEB-222</t>
  </si>
  <si>
    <t>2.2.2 Pachten en erfpachten</t>
  </si>
  <si>
    <t>822210</t>
  </si>
  <si>
    <t>Pachten en erfpachten</t>
  </si>
  <si>
    <t>XEB-23</t>
  </si>
  <si>
    <t>2.3 Overige goederen en diensten</t>
  </si>
  <si>
    <t>823010</t>
  </si>
  <si>
    <t>Vergoeding verrichte werkzaamheden</t>
  </si>
  <si>
    <t>823020</t>
  </si>
  <si>
    <t>Opbr levrng drukw (niet legesverord)</t>
  </si>
  <si>
    <t>823030</t>
  </si>
  <si>
    <t>Betalingsverschil crediteuren/debtrn</t>
  </si>
  <si>
    <t>823090</t>
  </si>
  <si>
    <t>Overige opbr goederen en diensten</t>
  </si>
  <si>
    <t>XEB-30</t>
  </si>
  <si>
    <t>3.0 Dividenden en winsten</t>
  </si>
  <si>
    <t>830010</t>
  </si>
  <si>
    <t>Opbrengst dividend deelnemingen</t>
  </si>
  <si>
    <t>XEB-401</t>
  </si>
  <si>
    <t>4.0.1 Inkomensoverdrachten van overh</t>
  </si>
  <si>
    <t>840110</t>
  </si>
  <si>
    <t>Inkomensoverdracht Rijk</t>
  </si>
  <si>
    <t>840120</t>
  </si>
  <si>
    <t>Inkomensoverdracht provincies</t>
  </si>
  <si>
    <t>840130</t>
  </si>
  <si>
    <t>Inkomensoverdracht gemeenten</t>
  </si>
  <si>
    <t>840140</t>
  </si>
  <si>
    <t>Inkomensoverdracht waterschappen</t>
  </si>
  <si>
    <t>840150</t>
  </si>
  <si>
    <t>Inkomensoverdracht EU</t>
  </si>
  <si>
    <t>840190</t>
  </si>
  <si>
    <t>Inkomensoverdracht overige overheden</t>
  </si>
  <si>
    <t>XEB-402</t>
  </si>
  <si>
    <t>4.0.2 Overige inkomensoverdrachten</t>
  </si>
  <si>
    <t>840210</t>
  </si>
  <si>
    <t>Inkomensoverdracht bedrijven</t>
  </si>
  <si>
    <t>840220</t>
  </si>
  <si>
    <t>Overige inkomensoverdrachten</t>
  </si>
  <si>
    <t>XEB-411</t>
  </si>
  <si>
    <t>4.1.1 Vermogensoverdrachten van over</t>
  </si>
  <si>
    <t>841110</t>
  </si>
  <si>
    <t>Vermogensoverdracht Rijk</t>
  </si>
  <si>
    <t>841120</t>
  </si>
  <si>
    <t>Vermogensoverdracht provincies</t>
  </si>
  <si>
    <t>841130</t>
  </si>
  <si>
    <t>Vermogensoverdracht gemeenten</t>
  </si>
  <si>
    <t>841140</t>
  </si>
  <si>
    <t>Vermogensoverdracht waterschappen</t>
  </si>
  <si>
    <t>841150</t>
  </si>
  <si>
    <t>Vermogensoverdracht EU</t>
  </si>
  <si>
    <t>841190</t>
  </si>
  <si>
    <t>Verm.overdracht overige overheden</t>
  </si>
  <si>
    <t>XEB-412</t>
  </si>
  <si>
    <t>4.1.2 Overige vermogensoverdrachten</t>
  </si>
  <si>
    <t>841210</t>
  </si>
  <si>
    <t>Overige vermogenoverdrachten</t>
  </si>
  <si>
    <t>XEB-50</t>
  </si>
  <si>
    <t>5.0 Rente</t>
  </si>
  <si>
    <t>850001</t>
  </si>
  <si>
    <t>Ontvangen rente banken en giro</t>
  </si>
  <si>
    <t>850002</t>
  </si>
  <si>
    <t>Ontvangen rente kas- en callgeld</t>
  </si>
  <si>
    <t>850003</t>
  </si>
  <si>
    <t>Ontv rente rekening-courant derden</t>
  </si>
  <si>
    <t>850004</t>
  </si>
  <si>
    <t>Ontv rente hypothecaire geldleningen</t>
  </si>
  <si>
    <t>850005</t>
  </si>
  <si>
    <t>Ontvangen rente beleggingen</t>
  </si>
  <si>
    <t>850009</t>
  </si>
  <si>
    <t>Overige ontvangen rente</t>
  </si>
  <si>
    <t>XEB-61</t>
  </si>
  <si>
    <t>6.1 Afschrijvingen</t>
  </si>
  <si>
    <t>860101</t>
  </si>
  <si>
    <t>Afschrijvingen</t>
  </si>
  <si>
    <t>XEB-62</t>
  </si>
  <si>
    <t>6.2 Bespaarde rente</t>
  </si>
  <si>
    <t>860201</t>
  </si>
  <si>
    <t>bespaarde rente</t>
  </si>
  <si>
    <t>860502</t>
  </si>
  <si>
    <t>rentetoerekening (omslagrente)</t>
  </si>
  <si>
    <t>XEB-63</t>
  </si>
  <si>
    <t>6.3 Vorming van reserves</t>
  </si>
  <si>
    <t>860301</t>
  </si>
  <si>
    <t>storting in reserve</t>
  </si>
  <si>
    <t>XEB-64</t>
  </si>
  <si>
    <t>6.4 Beschikking over reserves</t>
  </si>
  <si>
    <t>860302</t>
  </si>
  <si>
    <t>onttrekking aan reserve</t>
  </si>
  <si>
    <t>XEB-65</t>
  </si>
  <si>
    <t>6.5 Vorming van voorzieningen</t>
  </si>
  <si>
    <t>860311</t>
  </si>
  <si>
    <t>Storting in voorziening</t>
  </si>
  <si>
    <t>XEB-66</t>
  </si>
  <si>
    <t>6.6 Beschikking over voorzieningen</t>
  </si>
  <si>
    <t>860312</t>
  </si>
  <si>
    <t>onttrekking aan voorziening</t>
  </si>
  <si>
    <t>XEB-69</t>
  </si>
  <si>
    <t>6.9 Overige administratieve boekinge</t>
  </si>
  <si>
    <t>860501</t>
  </si>
  <si>
    <t>overige administratieve boekingen</t>
  </si>
  <si>
    <t>XEB-71</t>
  </si>
  <si>
    <t>7.1 Chartaal geld en deposito¿s</t>
  </si>
  <si>
    <t>871000</t>
  </si>
  <si>
    <t>Chartaal geld en deposito's</t>
  </si>
  <si>
    <t>XEB-72</t>
  </si>
  <si>
    <t>7.2 Kortlopende effecten m.u.v. aand</t>
  </si>
  <si>
    <t>872000</t>
  </si>
  <si>
    <t>Kortlopende effecten m.u.v. aandelen</t>
  </si>
  <si>
    <t>XEB-73</t>
  </si>
  <si>
    <t>7.3 Langlopende effecten m.u.v.aande</t>
  </si>
  <si>
    <t>873000</t>
  </si>
  <si>
    <t>Langlopende effecten m.u.v. aandelen</t>
  </si>
  <si>
    <t>XEB-74</t>
  </si>
  <si>
    <t>7.4 Financiële derivaten</t>
  </si>
  <si>
    <t>874000</t>
  </si>
  <si>
    <t>Financiële derivaten</t>
  </si>
  <si>
    <t>XEB-75</t>
  </si>
  <si>
    <t>7.5 Kortlopende leningen</t>
  </si>
  <si>
    <t>875000</t>
  </si>
  <si>
    <t>Kortlopende leningen</t>
  </si>
  <si>
    <t>XEB-76</t>
  </si>
  <si>
    <t>7.6 Langlopende leningen</t>
  </si>
  <si>
    <t>876000</t>
  </si>
  <si>
    <t>Langlopende leningen</t>
  </si>
  <si>
    <t>XEB-77</t>
  </si>
  <si>
    <t>7.7 Aandelen en overige deelnemingen</t>
  </si>
  <si>
    <t>877000</t>
  </si>
  <si>
    <t>Aandelen en overige deelnemingen</t>
  </si>
  <si>
    <t>XEB-78</t>
  </si>
  <si>
    <t>7.8 Handelskredieten en transitorisc</t>
  </si>
  <si>
    <t>878000</t>
  </si>
  <si>
    <t>Handelskred en transitorische posten</t>
  </si>
  <si>
    <t>XEB-81</t>
  </si>
  <si>
    <t>8.1 herrekening voor investeringspro</t>
  </si>
  <si>
    <t>881998</t>
  </si>
  <si>
    <t>Dekkingsrek. versl. overhead invest.</t>
  </si>
  <si>
    <t>881999</t>
  </si>
  <si>
    <t>Dekkingsrek. versl. app.kst. invest.</t>
  </si>
  <si>
    <t>XEB-82</t>
  </si>
  <si>
    <t>8.2 overige verrekeningen</t>
  </si>
  <si>
    <t>882998</t>
  </si>
  <si>
    <t>Dekkingsrekening versl. overhead</t>
  </si>
  <si>
    <t>882999</t>
  </si>
  <si>
    <t>Dekkingsrek. versleuteling app.kst</t>
  </si>
  <si>
    <t>XEL-00</t>
  </si>
  <si>
    <t>0.0 Niet in te delen lasten</t>
  </si>
  <si>
    <t>400000</t>
  </si>
  <si>
    <t>Niet in te delen lasten</t>
  </si>
  <si>
    <t>XEL-11</t>
  </si>
  <si>
    <t>1.1 Loonbetalingen en sociale premie</t>
  </si>
  <si>
    <t>411001</t>
  </si>
  <si>
    <t>(Bruto)salaris</t>
  </si>
  <si>
    <t>411002</t>
  </si>
  <si>
    <t>Overwerk</t>
  </si>
  <si>
    <t>411003</t>
  </si>
  <si>
    <t>Toelagen</t>
  </si>
  <si>
    <t>411004</t>
  </si>
  <si>
    <t>Variabel belonen</t>
  </si>
  <si>
    <t>411005</t>
  </si>
  <si>
    <t>Overige vergoedingen</t>
  </si>
  <si>
    <t>411006</t>
  </si>
  <si>
    <t>Kostenvergoeding GS/PS</t>
  </si>
  <si>
    <t>411007</t>
  </si>
  <si>
    <t>Opting-in Kosten</t>
  </si>
  <si>
    <t>411008</t>
  </si>
  <si>
    <t>Vergoeding in geld ikv fietsregeling</t>
  </si>
  <si>
    <t>411050</t>
  </si>
  <si>
    <t>Ontv. wao conforme uitkeringen</t>
  </si>
  <si>
    <t>411051</t>
  </si>
  <si>
    <t>Ontv. Ziekteuitkeringen</t>
  </si>
  <si>
    <t>411100</t>
  </si>
  <si>
    <t>Sociale lasten</t>
  </si>
  <si>
    <t>423199</t>
  </si>
  <si>
    <t>XEL-12</t>
  </si>
  <si>
    <t>1.2 Sociale uitkeringen personeel</t>
  </si>
  <si>
    <t>412001</t>
  </si>
  <si>
    <t>Sociale uitkeringen personeel</t>
  </si>
  <si>
    <t>XEL-201</t>
  </si>
  <si>
    <t>2.0.1 Aankoop grond</t>
  </si>
  <si>
    <t>420100</t>
  </si>
  <si>
    <t>Aankoop gronden</t>
  </si>
  <si>
    <t>XEL-202</t>
  </si>
  <si>
    <t>2.0.2 Overige aankopen onroerende za</t>
  </si>
  <si>
    <t>420200</t>
  </si>
  <si>
    <t>Aankoop gebouwen</t>
  </si>
  <si>
    <t>420210</t>
  </si>
  <si>
    <t>Overige aankopen onroerende zaken</t>
  </si>
  <si>
    <t>XEL-21</t>
  </si>
  <si>
    <t>2.1 Uitbestede investeringen</t>
  </si>
  <si>
    <t>421010</t>
  </si>
  <si>
    <t>Nieuwbouw gebouwen</t>
  </si>
  <si>
    <t>421020</t>
  </si>
  <si>
    <t>Her- en verbouw gebouwen</t>
  </si>
  <si>
    <t>421030</t>
  </si>
  <si>
    <t>Aanleg en vervanging installaties</t>
  </si>
  <si>
    <t>421040</t>
  </si>
  <si>
    <t>Aanleg wegen</t>
  </si>
  <si>
    <t>421050</t>
  </si>
  <si>
    <t>Aanleg waterwegen</t>
  </si>
  <si>
    <t>421095</t>
  </si>
  <si>
    <t>Overige uitbestede investeringen</t>
  </si>
  <si>
    <t>XEL-22</t>
  </si>
  <si>
    <t>2.2 Aankoop van duurzame roerende za</t>
  </si>
  <si>
    <t>422010</t>
  </si>
  <si>
    <t>Aanschaf werkplek</t>
  </si>
  <si>
    <t>422011</t>
  </si>
  <si>
    <t>Aanschaf servers</t>
  </si>
  <si>
    <t>422012</t>
  </si>
  <si>
    <t>Aanschaf software</t>
  </si>
  <si>
    <t>422013</t>
  </si>
  <si>
    <t>Aanschaf netwerkcomponenten</t>
  </si>
  <si>
    <t>422014</t>
  </si>
  <si>
    <t>Aanschaf back-up omgeving</t>
  </si>
  <si>
    <t>422015</t>
  </si>
  <si>
    <t>Aanschaf back-up software</t>
  </si>
  <si>
    <t>422016</t>
  </si>
  <si>
    <t>Aanschaf randapp printers</t>
  </si>
  <si>
    <t>422017</t>
  </si>
  <si>
    <t>Aanschaf software systeem</t>
  </si>
  <si>
    <t>422018</t>
  </si>
  <si>
    <t>Aanschaf software portfolio 1</t>
  </si>
  <si>
    <t>422019</t>
  </si>
  <si>
    <t>Aanschaf software portfolio 2</t>
  </si>
  <si>
    <t>422020</t>
  </si>
  <si>
    <t>Aanschaf randapp faxen</t>
  </si>
  <si>
    <t>422021</t>
  </si>
  <si>
    <t>Aanschaf software randapp divers</t>
  </si>
  <si>
    <t>422022</t>
  </si>
  <si>
    <t>Aanschaf randapp pda</t>
  </si>
  <si>
    <t>422023</t>
  </si>
  <si>
    <t>Aanschaf randapp ext opslag</t>
  </si>
  <si>
    <t>422024</t>
  </si>
  <si>
    <t>Aanschaf overige automatisering</t>
  </si>
  <si>
    <t>422025</t>
  </si>
  <si>
    <t>Aanschaf storage</t>
  </si>
  <si>
    <t>422026</t>
  </si>
  <si>
    <t>Aanschaf Vergoeding Tablets</t>
  </si>
  <si>
    <t>422200</t>
  </si>
  <si>
    <t>Aanschaf inventaris (meub.en stoff)</t>
  </si>
  <si>
    <t>422220</t>
  </si>
  <si>
    <t>Aanschaf vervoermiddelen</t>
  </si>
  <si>
    <t>422221</t>
  </si>
  <si>
    <t>Aanschaf Dienstfietsen</t>
  </si>
  <si>
    <t>422240</t>
  </si>
  <si>
    <t>Aanschaf mach., apparaten en instal.</t>
  </si>
  <si>
    <t>422295</t>
  </si>
  <si>
    <t>Aanschaf overige duurz.roerende zakn</t>
  </si>
  <si>
    <t>XEL-231</t>
  </si>
  <si>
    <t>2.3.1 Aankopen niet duurzame goedere</t>
  </si>
  <si>
    <t>423001</t>
  </si>
  <si>
    <t>Onderhoud werkplekapparatuur</t>
  </si>
  <si>
    <t>423002</t>
  </si>
  <si>
    <t>Onderhoud mini's en servers</t>
  </si>
  <si>
    <t>423003</t>
  </si>
  <si>
    <t>Onderhoud decentraal netwerk</t>
  </si>
  <si>
    <t>423004</t>
  </si>
  <si>
    <t>Onderhoud datatransmissie</t>
  </si>
  <si>
    <t>423005</t>
  </si>
  <si>
    <t>Onderhoud applicatieportfolio 1</t>
  </si>
  <si>
    <t>423006</t>
  </si>
  <si>
    <t>Onderhoud applicatieportfolio 2</t>
  </si>
  <si>
    <t>423007</t>
  </si>
  <si>
    <t>Onderhoud automatisering overig</t>
  </si>
  <si>
    <t>423008</t>
  </si>
  <si>
    <t>Onderhoud back-up omgeving</t>
  </si>
  <si>
    <t>423009</t>
  </si>
  <si>
    <t>Externe service levels</t>
  </si>
  <si>
    <t>423010</t>
  </si>
  <si>
    <t>Onderhoud Storage</t>
  </si>
  <si>
    <t>423020</t>
  </si>
  <si>
    <t>Telecom algemeen</t>
  </si>
  <si>
    <t>423021</t>
  </si>
  <si>
    <t>Telecom abonnement vast</t>
  </si>
  <si>
    <t>423022</t>
  </si>
  <si>
    <t>Telecom gesprekskosten vast</t>
  </si>
  <si>
    <t>423023</t>
  </si>
  <si>
    <t>Telecom aanschaf middelen vast</t>
  </si>
  <si>
    <t>423024</t>
  </si>
  <si>
    <t>Telecom onderhoud vast</t>
  </si>
  <si>
    <t>423025</t>
  </si>
  <si>
    <t>Telecom abonnement mobiel</t>
  </si>
  <si>
    <t>423026</t>
  </si>
  <si>
    <t>Telecom gesprekskosten mobiel</t>
  </si>
  <si>
    <t>423027</t>
  </si>
  <si>
    <t>Telecom aanschaf middelen mobiel</t>
  </si>
  <si>
    <t>423028</t>
  </si>
  <si>
    <t>Telecom onderhoud mobiel</t>
  </si>
  <si>
    <t>423029</t>
  </si>
  <si>
    <t>Telecom mobilofoon</t>
  </si>
  <si>
    <t>423030</t>
  </si>
  <si>
    <t>Telecom semafoon</t>
  </si>
  <si>
    <t>423031</t>
  </si>
  <si>
    <t>Telecom datacommunicatie</t>
  </si>
  <si>
    <t>423032</t>
  </si>
  <si>
    <t>Telecom huurlijnen afstandsbediening</t>
  </si>
  <si>
    <t>423033</t>
  </si>
  <si>
    <t>Telecom marifoon</t>
  </si>
  <si>
    <t>423034</t>
  </si>
  <si>
    <t>Telecom algemeen mobiel</t>
  </si>
  <si>
    <t>423035</t>
  </si>
  <si>
    <t>Verg huisaansl internet/vaste tel</t>
  </si>
  <si>
    <t>423040</t>
  </si>
  <si>
    <t>Normaal onderhoud</t>
  </si>
  <si>
    <t>423041</t>
  </si>
  <si>
    <t>Groot onderhoud</t>
  </si>
  <si>
    <t>423042</t>
  </si>
  <si>
    <t>Mechanisch onderhoud</t>
  </si>
  <si>
    <t>423043</t>
  </si>
  <si>
    <t>Schoonmaak</t>
  </si>
  <si>
    <t>423044</t>
  </si>
  <si>
    <t>Onderhoud afstandsbediening</t>
  </si>
  <si>
    <t>423050</t>
  </si>
  <si>
    <t>Electriciteit, gas en water</t>
  </si>
  <si>
    <t>423051</t>
  </si>
  <si>
    <t>Brandstof</t>
  </si>
  <si>
    <t>423060</t>
  </si>
  <si>
    <t>Verzekeringen</t>
  </si>
  <si>
    <t>423070</t>
  </si>
  <si>
    <t>Huren</t>
  </si>
  <si>
    <t>423071</t>
  </si>
  <si>
    <t>Lease</t>
  </si>
  <si>
    <t>423080</t>
  </si>
  <si>
    <t>Kantoorartikelen</t>
  </si>
  <si>
    <t>423081</t>
  </si>
  <si>
    <t>Drukwerk</t>
  </si>
  <si>
    <t>423082</t>
  </si>
  <si>
    <t>Documentatie aanschaf</t>
  </si>
  <si>
    <t>423083</t>
  </si>
  <si>
    <t>Documentatie abonnement</t>
  </si>
  <si>
    <t>423085</t>
  </si>
  <si>
    <t>Contributie / werkgeversbijdrage PV</t>
  </si>
  <si>
    <t>423086</t>
  </si>
  <si>
    <t>Inschr geld beroepreg. vakliterat</t>
  </si>
  <si>
    <t>423090</t>
  </si>
  <si>
    <t>Reis- en verblijfkosten binnenland</t>
  </si>
  <si>
    <t>423091</t>
  </si>
  <si>
    <t>Reis- en verblijfkosten buitenland</t>
  </si>
  <si>
    <t>423092</t>
  </si>
  <si>
    <t>Presentiegelden</t>
  </si>
  <si>
    <t>423100</t>
  </si>
  <si>
    <t>Representatie</t>
  </si>
  <si>
    <t>423110</t>
  </si>
  <si>
    <t>Bedrijfskleding</t>
  </si>
  <si>
    <t>423111</t>
  </si>
  <si>
    <t>Overige specifieke gebruiksgoederen</t>
  </si>
  <si>
    <t>423115</t>
  </si>
  <si>
    <t>ARBO</t>
  </si>
  <si>
    <t>423120</t>
  </si>
  <si>
    <t>Overige specifieke verbruiksgoederen</t>
  </si>
  <si>
    <t>423130</t>
  </si>
  <si>
    <t>Uitzendkrachten</t>
  </si>
  <si>
    <t>423131</t>
  </si>
  <si>
    <t>Inhuur personeel</t>
  </si>
  <si>
    <t>423132</t>
  </si>
  <si>
    <t>Adviesdiensten door derden</t>
  </si>
  <si>
    <t>423133</t>
  </si>
  <si>
    <t>Accountancy</t>
  </si>
  <si>
    <t>423134</t>
  </si>
  <si>
    <t>Studie en opleidingen</t>
  </si>
  <si>
    <t>423135</t>
  </si>
  <si>
    <t>Kinderopvang</t>
  </si>
  <si>
    <t>423136</t>
  </si>
  <si>
    <t>Advertenties</t>
  </si>
  <si>
    <t>423137</t>
  </si>
  <si>
    <t>Webhosting</t>
  </si>
  <si>
    <t>423138</t>
  </si>
  <si>
    <t>Coaching, begeleiding, outplacement</t>
  </si>
  <si>
    <t>423139</t>
  </si>
  <si>
    <t>Overige diensten van derden</t>
  </si>
  <si>
    <t>423140</t>
  </si>
  <si>
    <t>Attenties pers wellevendheid &lt;€25</t>
  </si>
  <si>
    <t>423141</t>
  </si>
  <si>
    <t>Geschenk pers feestdagen &gt;€25</t>
  </si>
  <si>
    <t>423142</t>
  </si>
  <si>
    <t>Geschenken aan externen/relaties</t>
  </si>
  <si>
    <t>423145</t>
  </si>
  <si>
    <t>Verklaring Omtrent Gedrag</t>
  </si>
  <si>
    <t>423150</t>
  </si>
  <si>
    <t>Reiskosten &lt;€ 0,19 Privé auto</t>
  </si>
  <si>
    <t>423151</t>
  </si>
  <si>
    <t>Reiskosten &gt;€ 0,19 Privé auto</t>
  </si>
  <si>
    <t>423152</t>
  </si>
  <si>
    <t>Reiskosten vliegtuig, taxi, boot</t>
  </si>
  <si>
    <t>423153</t>
  </si>
  <si>
    <t>Kosten parkeergarages carpoolers</t>
  </si>
  <si>
    <t>423154</t>
  </si>
  <si>
    <t>Verblijfkosten werkzaamehden elders</t>
  </si>
  <si>
    <t>423155</t>
  </si>
  <si>
    <t>Reiskosten auto van de zaak</t>
  </si>
  <si>
    <t>423156</t>
  </si>
  <si>
    <t>OV/Business kaart medezakelijk</t>
  </si>
  <si>
    <t>423157</t>
  </si>
  <si>
    <t>Vergoeding OV woon-werkverkeer</t>
  </si>
  <si>
    <t>423169</t>
  </si>
  <si>
    <t>Maaltijden in bedrijfsrestaurant</t>
  </si>
  <si>
    <t>423170</t>
  </si>
  <si>
    <t>Werklunch/diner zakelijke relaties</t>
  </si>
  <si>
    <t>423171</t>
  </si>
  <si>
    <t>Maaltijden als gevolg van overwerk</t>
  </si>
  <si>
    <t>423172</t>
  </si>
  <si>
    <t>Taart/frisdrank in werktijd</t>
  </si>
  <si>
    <t>423173</t>
  </si>
  <si>
    <t>Personeelsactiviteit/jubilea intern</t>
  </si>
  <si>
    <t>423174</t>
  </si>
  <si>
    <t>Personeelsactiviteit/jubilea extern</t>
  </si>
  <si>
    <t>423175</t>
  </si>
  <si>
    <t>Vergadering/bijeenkomst Extern</t>
  </si>
  <si>
    <t>423176</t>
  </si>
  <si>
    <t>Afscheidsreceptie NIET op werkplek</t>
  </si>
  <si>
    <t>423177</t>
  </si>
  <si>
    <t>Afscheidsreceptie WEL op werkplek</t>
  </si>
  <si>
    <t>423178</t>
  </si>
  <si>
    <t>Maaltijden Werkplek</t>
  </si>
  <si>
    <t>423179</t>
  </si>
  <si>
    <t>Maaltijden en consumpties extern</t>
  </si>
  <si>
    <t>423180</t>
  </si>
  <si>
    <t>Uitkering diensttijd 25 of 40 jaar</t>
  </si>
  <si>
    <t>423181</t>
  </si>
  <si>
    <t>Uitkering/verstrekking overlijden</t>
  </si>
  <si>
    <t>423190</t>
  </si>
  <si>
    <t>Vergoeding schade/verlies pers zaken</t>
  </si>
  <si>
    <t>423191</t>
  </si>
  <si>
    <t>Vergoeding kosten advocaat ontslag</t>
  </si>
  <si>
    <t>423195</t>
  </si>
  <si>
    <t>Bedrijfsfitness niet op de werkplek</t>
  </si>
  <si>
    <t>423196</t>
  </si>
  <si>
    <t>BedrijfsfitnessWEL op de werkplek</t>
  </si>
  <si>
    <t>423197</t>
  </si>
  <si>
    <t>Verhuiskosten (zakelijke reden)</t>
  </si>
  <si>
    <t>423200</t>
  </si>
  <si>
    <t>inhuur capaciteit en continuïteit</t>
  </si>
  <si>
    <t>423201</t>
  </si>
  <si>
    <t>inhuur infra projecten (blauw)</t>
  </si>
  <si>
    <t>423202</t>
  </si>
  <si>
    <t>inhuur interim management</t>
  </si>
  <si>
    <t>423203</t>
  </si>
  <si>
    <t>inhuur organistaite- en formatie adv</t>
  </si>
  <si>
    <t>423204</t>
  </si>
  <si>
    <t>inhuur beleidsadvies</t>
  </si>
  <si>
    <t>423205</t>
  </si>
  <si>
    <t>inhuur communicatieadvies</t>
  </si>
  <si>
    <t>423206</t>
  </si>
  <si>
    <t>inhuur juridisch advies</t>
  </si>
  <si>
    <t>423207</t>
  </si>
  <si>
    <t>inhuur advisering automatisering</t>
  </si>
  <si>
    <t>423208</t>
  </si>
  <si>
    <t>accountancy</t>
  </si>
  <si>
    <t>423209</t>
  </si>
  <si>
    <t>overige diensten door derden</t>
  </si>
  <si>
    <t>XEL-232</t>
  </si>
  <si>
    <t>2.3.2 Betaalde pachten en erfpachten</t>
  </si>
  <si>
    <t>423900</t>
  </si>
  <si>
    <t>423901</t>
  </si>
  <si>
    <t>Precariorechten en recognities</t>
  </si>
  <si>
    <t>XEL-30</t>
  </si>
  <si>
    <t>3.0 Belastingen</t>
  </si>
  <si>
    <t>430001</t>
  </si>
  <si>
    <t>Motorrijtuigenbelasting</t>
  </si>
  <si>
    <t>430002</t>
  </si>
  <si>
    <t>Onroerendzaakbelasting</t>
  </si>
  <si>
    <t>430003</t>
  </si>
  <si>
    <t>Waterschapslasten</t>
  </si>
  <si>
    <t>430004</t>
  </si>
  <si>
    <t>Overige belastingen</t>
  </si>
  <si>
    <t>XEL-401</t>
  </si>
  <si>
    <t>4.0.1 Subsidies aan producenten</t>
  </si>
  <si>
    <t>440101</t>
  </si>
  <si>
    <t>Subsidies aan producenten</t>
  </si>
  <si>
    <t>XEL-402</t>
  </si>
  <si>
    <t>4.0.2 Inkomensoverdrachten aan overh</t>
  </si>
  <si>
    <t>440201</t>
  </si>
  <si>
    <t>Exploitatiebijdragen aan overheden</t>
  </si>
  <si>
    <t>440202</t>
  </si>
  <si>
    <t>Overige inkomensoverdr. aan overhdn</t>
  </si>
  <si>
    <t>XEL-403</t>
  </si>
  <si>
    <t>4.0.3 Overige inkomensoverdrachten</t>
  </si>
  <si>
    <t>440301</t>
  </si>
  <si>
    <t>(Exploitatie)subsidies</t>
  </si>
  <si>
    <t>440302</t>
  </si>
  <si>
    <t>XEL-411</t>
  </si>
  <si>
    <t>4.1.1 Vermogensoverdrachten aan over</t>
  </si>
  <si>
    <t>441101</t>
  </si>
  <si>
    <t>Investeringsbijdragen aan overheden</t>
  </si>
  <si>
    <t>441102</t>
  </si>
  <si>
    <t>Overige vermogensoverdr. aan overhdn</t>
  </si>
  <si>
    <t>XEL-412</t>
  </si>
  <si>
    <t>441201</t>
  </si>
  <si>
    <t>Investeringssubsidies aan derden</t>
  </si>
  <si>
    <t>441202</t>
  </si>
  <si>
    <t>Overige vermogensoverdr. aan derden</t>
  </si>
  <si>
    <t>XEL-50</t>
  </si>
  <si>
    <t>450001</t>
  </si>
  <si>
    <t>Rentekosten bank en giro</t>
  </si>
  <si>
    <t>450002</t>
  </si>
  <si>
    <t>Rentekosten kas- en callgeldleningen</t>
  </si>
  <si>
    <t>450003</t>
  </si>
  <si>
    <t>Rentekosten rekening-courant derden</t>
  </si>
  <si>
    <t>450009</t>
  </si>
  <si>
    <t>Overige rente- en bijkomende kosten</t>
  </si>
  <si>
    <t>XEL-61</t>
  </si>
  <si>
    <t>460101</t>
  </si>
  <si>
    <t>XEL-62</t>
  </si>
  <si>
    <t>460201</t>
  </si>
  <si>
    <t>Bespaarde rente</t>
  </si>
  <si>
    <t>460502</t>
  </si>
  <si>
    <t>XEL-63</t>
  </si>
  <si>
    <t>460301</t>
  </si>
  <si>
    <t>Storting in reserve</t>
  </si>
  <si>
    <t>XEL-64</t>
  </si>
  <si>
    <t>460302</t>
  </si>
  <si>
    <t>Ontrekking aan reserve</t>
  </si>
  <si>
    <t>XEL-65</t>
  </si>
  <si>
    <t>460311</t>
  </si>
  <si>
    <t>XEL-66</t>
  </si>
  <si>
    <t>460312</t>
  </si>
  <si>
    <t>XEL-69</t>
  </si>
  <si>
    <t>460501</t>
  </si>
  <si>
    <t>XEL-71</t>
  </si>
  <si>
    <t>471000</t>
  </si>
  <si>
    <t>XEL-72</t>
  </si>
  <si>
    <t>472000</t>
  </si>
  <si>
    <t>XEL-73</t>
  </si>
  <si>
    <t>7.3 Langlopende effecten m.u.v. aand</t>
  </si>
  <si>
    <t>473000</t>
  </si>
  <si>
    <t>XEL-74</t>
  </si>
  <si>
    <t>474000</t>
  </si>
  <si>
    <t>XEL-75</t>
  </si>
  <si>
    <t>475000</t>
  </si>
  <si>
    <t>XEL-76</t>
  </si>
  <si>
    <t>476000</t>
  </si>
  <si>
    <t>XEL-77</t>
  </si>
  <si>
    <t>477000</t>
  </si>
  <si>
    <t>XEL-78</t>
  </si>
  <si>
    <t>478000</t>
  </si>
  <si>
    <t>Handelskred. en transitorische pstn</t>
  </si>
  <si>
    <t>XEL-81</t>
  </si>
  <si>
    <t>8.1 Verrekening voor investeringspro</t>
  </si>
  <si>
    <t>481000</t>
  </si>
  <si>
    <t>Directe apparaatskst. investeringen</t>
  </si>
  <si>
    <t>481010</t>
  </si>
  <si>
    <t>Overhead investeringen</t>
  </si>
  <si>
    <t>XEL-82</t>
  </si>
  <si>
    <t>8.2 Overige verrekeningen</t>
  </si>
  <si>
    <t>482000</t>
  </si>
  <si>
    <t>Directe apparaatskosten</t>
  </si>
  <si>
    <t>482010</t>
  </si>
  <si>
    <t>Overhead</t>
  </si>
  <si>
    <t>Categorie</t>
  </si>
  <si>
    <t>Categorie naam</t>
  </si>
  <si>
    <t>Groepscode2</t>
  </si>
  <si>
    <t>Groepsnaam2</t>
  </si>
  <si>
    <t>Econ.cat</t>
  </si>
  <si>
    <t>Economische categorie naam</t>
  </si>
  <si>
    <t>G1PR001001</t>
  </si>
  <si>
    <t>Rente Kortlopende Financieringsmidde</t>
  </si>
  <si>
    <t>600100</t>
  </si>
  <si>
    <t>Rente callgeld</t>
  </si>
  <si>
    <t>600110</t>
  </si>
  <si>
    <t>Rente kasgeld</t>
  </si>
  <si>
    <t>600112</t>
  </si>
  <si>
    <t>Rente en kosten uitz.naz.stortpl.</t>
  </si>
  <si>
    <t>600119</t>
  </si>
  <si>
    <t>Rente en kst.uitz.baggerspeciedep.</t>
  </si>
  <si>
    <t>600127</t>
  </si>
  <si>
    <t>Rente kasgeld medeoverheden</t>
  </si>
  <si>
    <t>G1PR001002</t>
  </si>
  <si>
    <t>Rente En Kosten Bankinstellingen</t>
  </si>
  <si>
    <t>600101</t>
  </si>
  <si>
    <t>Kosten betalingsverkeer</t>
  </si>
  <si>
    <t>600102</t>
  </si>
  <si>
    <t>Rente en kosten BNG</t>
  </si>
  <si>
    <t>600103</t>
  </si>
  <si>
    <t>Rente en kosten Postbank</t>
  </si>
  <si>
    <t>600114</t>
  </si>
  <si>
    <t>Rente en kosten NG ILG</t>
  </si>
  <si>
    <t>600115</t>
  </si>
  <si>
    <t>Rente en kosten NG BS</t>
  </si>
  <si>
    <t>600118</t>
  </si>
  <si>
    <t>Rente en kosten NG EHS</t>
  </si>
  <si>
    <t>G1PR001003</t>
  </si>
  <si>
    <t>Rente Rekening-Courant Instellingen</t>
  </si>
  <si>
    <t>600104</t>
  </si>
  <si>
    <t>Rente overige rekeningcouranten</t>
  </si>
  <si>
    <t>600105</t>
  </si>
  <si>
    <t>Rente rekeningcourant regiovisie</t>
  </si>
  <si>
    <t>600106</t>
  </si>
  <si>
    <t>Rente rekeningcourant SNN/Kom/EU</t>
  </si>
  <si>
    <t>600107</t>
  </si>
  <si>
    <t>Rente rekeningcourant Blauwe Stad</t>
  </si>
  <si>
    <t>600116</t>
  </si>
  <si>
    <t>Rente rc OV Bureau</t>
  </si>
  <si>
    <t>600117</t>
  </si>
  <si>
    <t>Rente rc Regiotram</t>
  </si>
  <si>
    <t>600130</t>
  </si>
  <si>
    <t>Rente rekeningcourant ODG</t>
  </si>
  <si>
    <t>600131</t>
  </si>
  <si>
    <t>Rente middelen VLD</t>
  </si>
  <si>
    <t>600132</t>
  </si>
  <si>
    <t>Rente rekeningcour.Gron.Bereikbaar</t>
  </si>
  <si>
    <t>G1PR001004</t>
  </si>
  <si>
    <t>Rente en kosten Rijk</t>
  </si>
  <si>
    <t>600129</t>
  </si>
  <si>
    <t>Rente en kosten Staat</t>
  </si>
  <si>
    <t>G1PR001010</t>
  </si>
  <si>
    <t>Doorbetaalde rente rijksmiddelen</t>
  </si>
  <si>
    <t>600120</t>
  </si>
  <si>
    <t>Rente jeugdzorg</t>
  </si>
  <si>
    <t>600121</t>
  </si>
  <si>
    <t>Rente Stads- en dorpsvernieuwing</t>
  </si>
  <si>
    <t>600122</t>
  </si>
  <si>
    <t>Rente Bodemsanering</t>
  </si>
  <si>
    <t>600123</t>
  </si>
  <si>
    <t>Rente Brede Doeluitkering</t>
  </si>
  <si>
    <t>600124</t>
  </si>
  <si>
    <t>Rente besluit Lokatiegebonden subs</t>
  </si>
  <si>
    <t>600125</t>
  </si>
  <si>
    <t>Rente ILG</t>
  </si>
  <si>
    <t>600126</t>
  </si>
  <si>
    <t>Rente RSP</t>
  </si>
  <si>
    <t>600128</t>
  </si>
  <si>
    <t>RenK dep. bij staat tot 1 jaar</t>
  </si>
  <si>
    <t>G1PR001020</t>
  </si>
  <si>
    <t>Overige Rente Lasten En Baten</t>
  </si>
  <si>
    <t>600108</t>
  </si>
  <si>
    <t>Overige rentelasten en baten</t>
  </si>
  <si>
    <t>600111</t>
  </si>
  <si>
    <t>Wettelijke rente debiteuren</t>
  </si>
  <si>
    <t>600113</t>
  </si>
  <si>
    <t>Rente voorfin. inr. Reiderwolde</t>
  </si>
  <si>
    <t>600133</t>
  </si>
  <si>
    <t>Rente RSP gem.Groningen</t>
  </si>
  <si>
    <t>G1PR001030</t>
  </si>
  <si>
    <t>Rente Kortgeld Gebruikt Voor Financi</t>
  </si>
  <si>
    <t>600109</t>
  </si>
  <si>
    <t>Rente kortgeld financ. vaste activa</t>
  </si>
  <si>
    <t>G1PR001040</t>
  </si>
  <si>
    <t>Opbrengst Effecten Snn Agio</t>
  </si>
  <si>
    <t>G1PR010001</t>
  </si>
  <si>
    <t>Beleggingen</t>
  </si>
  <si>
    <t>G1PR010002</t>
  </si>
  <si>
    <t>Rente Voorf.Ulderpolder(Waterb)</t>
  </si>
  <si>
    <t>G1PR011010</t>
  </si>
  <si>
    <t>Lening waterschappen</t>
  </si>
  <si>
    <t>601100</t>
  </si>
  <si>
    <t>Rente leningen waterschappen</t>
  </si>
  <si>
    <t>G1PR011020</t>
  </si>
  <si>
    <t>601107</t>
  </si>
  <si>
    <t>Rente en kst Morgan Stan 06/11</t>
  </si>
  <si>
    <t>601108</t>
  </si>
  <si>
    <t>Rente en kst ABN AMRO 06/11</t>
  </si>
  <si>
    <t>601109</t>
  </si>
  <si>
    <t>Rente en kst Loyalis 06/11</t>
  </si>
  <si>
    <t>601110</t>
  </si>
  <si>
    <t>Rente en kst. leningen lang ug</t>
  </si>
  <si>
    <t>601113</t>
  </si>
  <si>
    <t>Rente en kst len o/g b en o</t>
  </si>
  <si>
    <t>601114</t>
  </si>
  <si>
    <t>Rente en kst len o/g p en v</t>
  </si>
  <si>
    <t>601115</t>
  </si>
  <si>
    <t>Kap.lasten agio obl.morgan stanley</t>
  </si>
  <si>
    <t>601116</t>
  </si>
  <si>
    <t>Rente en kst GMF 03/23</t>
  </si>
  <si>
    <t>601117</t>
  </si>
  <si>
    <t>Rente en kst ING 08/10</t>
  </si>
  <si>
    <t>601118</t>
  </si>
  <si>
    <t>Kap lasten agio</t>
  </si>
  <si>
    <t>601120</t>
  </si>
  <si>
    <t>RenK. ABN AMRO 09/12</t>
  </si>
  <si>
    <t>601121</t>
  </si>
  <si>
    <t>RenK. ING 09/14</t>
  </si>
  <si>
    <t>601122</t>
  </si>
  <si>
    <t>Rente en kosten Rabo 09/24</t>
  </si>
  <si>
    <t>601123</t>
  </si>
  <si>
    <t>Stelpost behoedzaam scenario</t>
  </si>
  <si>
    <t>601124</t>
  </si>
  <si>
    <t>RenK.dep.bij staat vanaf 1 jaar</t>
  </si>
  <si>
    <t>601125</t>
  </si>
  <si>
    <t>RenK.dep.bij medeoverh. vanaf 1 jaar</t>
  </si>
  <si>
    <t>601126</t>
  </si>
  <si>
    <t>Rente en kst.sectorbanken</t>
  </si>
  <si>
    <t>601200</t>
  </si>
  <si>
    <t>Ov. rente langlopende geldleningen</t>
  </si>
  <si>
    <t>601201</t>
  </si>
  <si>
    <t>Rente Publ.Belang Elec.prod BV</t>
  </si>
  <si>
    <t>601202</t>
  </si>
  <si>
    <t>Bruglening Enexis</t>
  </si>
  <si>
    <t>G1PR011030</t>
  </si>
  <si>
    <t>Beleggingen nazorg</t>
  </si>
  <si>
    <t>601101</t>
  </si>
  <si>
    <t>Rente en kosten nazorg</t>
  </si>
  <si>
    <t>601119</t>
  </si>
  <si>
    <t>Kap lasten agio obl.nazorg</t>
  </si>
  <si>
    <t>G1PR011040</t>
  </si>
  <si>
    <t>Beleggingen SNN-middelen</t>
  </si>
  <si>
    <t>601102</t>
  </si>
  <si>
    <t>Rente en kst obl Allianz fin 97/07</t>
  </si>
  <si>
    <t>601103</t>
  </si>
  <si>
    <t>Rente en kst Ems 97/07</t>
  </si>
  <si>
    <t>601104</t>
  </si>
  <si>
    <t>Rente en kst Loyalis Rente Fonds Eur</t>
  </si>
  <si>
    <t>601105</t>
  </si>
  <si>
    <t>Rente en kst Loyalis Garantieproduct</t>
  </si>
  <si>
    <t>601111</t>
  </si>
  <si>
    <t>Kap.lasten agio obligaatie Allianz</t>
  </si>
  <si>
    <t>601112</t>
  </si>
  <si>
    <t>Kap. lasten agio EMS 97/07</t>
  </si>
  <si>
    <t>G1PR011060</t>
  </si>
  <si>
    <t>Rte Financ. Vaste Activa</t>
  </si>
  <si>
    <t>601106</t>
  </si>
  <si>
    <t>Financiering dmv res en voorz</t>
  </si>
  <si>
    <t>G1PR020001</t>
  </si>
  <si>
    <t>G1PR020002</t>
  </si>
  <si>
    <t>Provinciefonds</t>
  </si>
  <si>
    <t>602100</t>
  </si>
  <si>
    <t>Uitkeringen Provinciefonds</t>
  </si>
  <si>
    <t>602101</t>
  </si>
  <si>
    <t>Afkoopsom prov. Fryslan</t>
  </si>
  <si>
    <t>G1PR020003</t>
  </si>
  <si>
    <t>Onttrekking Aan Reserves En Voorzien</t>
  </si>
  <si>
    <t>G1PR020004</t>
  </si>
  <si>
    <t>Storting In Reserve En Voorzieningen</t>
  </si>
  <si>
    <t>G1PR020005</t>
  </si>
  <si>
    <t>Rente Toevoeging Aan Reserve En Voor</t>
  </si>
  <si>
    <t>G1PR020006</t>
  </si>
  <si>
    <t>Rente Voor Financiering Van Vaste Ac</t>
  </si>
  <si>
    <t>G1PR020007</t>
  </si>
  <si>
    <t>Correcties Ramingen Apparaatskosten</t>
  </si>
  <si>
    <t>G1PR020008</t>
  </si>
  <si>
    <t>Btw-Compensatiefonds</t>
  </si>
  <si>
    <t>602102</t>
  </si>
  <si>
    <t>Vrijval BTW-Compensatiefonds</t>
  </si>
  <si>
    <t>G1PR031010</t>
  </si>
  <si>
    <t>603100</t>
  </si>
  <si>
    <t>Ontvangen Motorrijtuigenbelasting</t>
  </si>
  <si>
    <t>G1PR041040</t>
  </si>
  <si>
    <t>604100</t>
  </si>
  <si>
    <t>Rente/dividend aandelen NV Essent</t>
  </si>
  <si>
    <t>604101</t>
  </si>
  <si>
    <t>Rente/dividend aandelen NV BNG</t>
  </si>
  <si>
    <t>604102</t>
  </si>
  <si>
    <t>Rente/dividend aand. Oikocredit</t>
  </si>
  <si>
    <t>604103</t>
  </si>
  <si>
    <t>Fin. bijdr. bestuursakkrd. 2008-2011</t>
  </si>
  <si>
    <t>604104</t>
  </si>
  <si>
    <t>Dividend aand.Essent Milieu</t>
  </si>
  <si>
    <t>604105</t>
  </si>
  <si>
    <t>Div. aand. Essent Bus. Dev.</t>
  </si>
  <si>
    <t>604106</t>
  </si>
  <si>
    <t>Dividend aand. Enexis</t>
  </si>
  <si>
    <t>G1PR050000</t>
  </si>
  <si>
    <t>Onvoorzien</t>
  </si>
  <si>
    <t>605100</t>
  </si>
  <si>
    <t>Onvoorziene  uitgaven</t>
  </si>
  <si>
    <t>605101</t>
  </si>
  <si>
    <t>Stelposten</t>
  </si>
  <si>
    <t>G1PR050010</t>
  </si>
  <si>
    <t>605102</t>
  </si>
  <si>
    <t>Achterblijven uitgaven ivm BCF</t>
  </si>
  <si>
    <t>G1PR060000</t>
  </si>
  <si>
    <t>Apparaatskosten In De Loop Van Het J</t>
  </si>
  <si>
    <t>606100</t>
  </si>
  <si>
    <t>Stelpost onverdeelde app. kosten</t>
  </si>
  <si>
    <t>G1PR080001</t>
  </si>
  <si>
    <t>Mutaties reserves</t>
  </si>
  <si>
    <t>608100</t>
  </si>
  <si>
    <t>Algemene Reserve</t>
  </si>
  <si>
    <t>608200</t>
  </si>
  <si>
    <t>Reserve ESFI</t>
  </si>
  <si>
    <t>608201</t>
  </si>
  <si>
    <t>Reserve stim. zorg</t>
  </si>
  <si>
    <t>608202</t>
  </si>
  <si>
    <t>Reserve NOM-participatie</t>
  </si>
  <si>
    <t>608203</t>
  </si>
  <si>
    <t>Reserve Groen</t>
  </si>
  <si>
    <t>608204</t>
  </si>
  <si>
    <t>Reserve huisvesting en inrichting</t>
  </si>
  <si>
    <t>608205</t>
  </si>
  <si>
    <t>Egal. reserve grondwaterheffing</t>
  </si>
  <si>
    <t>608206</t>
  </si>
  <si>
    <t>Egal. reserve automatisering</t>
  </si>
  <si>
    <t>608207</t>
  </si>
  <si>
    <t>Egal. reserve wegen en kanalen</t>
  </si>
  <si>
    <t>608208</t>
  </si>
  <si>
    <t>Reserve cofin. Kompas</t>
  </si>
  <si>
    <t>608209</t>
  </si>
  <si>
    <t>Egal. reserve ontgrondingen</t>
  </si>
  <si>
    <t>608210</t>
  </si>
  <si>
    <t>Egal. reserve BCF</t>
  </si>
  <si>
    <t>608211</t>
  </si>
  <si>
    <t>Reserve AKP-budgetten</t>
  </si>
  <si>
    <t>608212</t>
  </si>
  <si>
    <t>Reserve Bodemsanering</t>
  </si>
  <si>
    <t>608213</t>
  </si>
  <si>
    <t>afkoopsommen wegen/waterwegen</t>
  </si>
  <si>
    <t>608214</t>
  </si>
  <si>
    <t>Reserve provinciale meefinanciering</t>
  </si>
  <si>
    <t>608215</t>
  </si>
  <si>
    <t>Reserve Programma Landelijk Gebied</t>
  </si>
  <si>
    <t>608216</t>
  </si>
  <si>
    <t>Reserve Regiospecifiek pakket</t>
  </si>
  <si>
    <t>608217</t>
  </si>
  <si>
    <t>Reserve Leefbaarheid</t>
  </si>
  <si>
    <t>608218</t>
  </si>
  <si>
    <t>Egalisatiereserve Wabo</t>
  </si>
  <si>
    <t>608219</t>
  </si>
  <si>
    <t>Reserve compensatie dividend Essent</t>
  </si>
  <si>
    <t>608220</t>
  </si>
  <si>
    <t>Res. vervanging kunstw.Winsch.diep</t>
  </si>
  <si>
    <t>608221</t>
  </si>
  <si>
    <t>Res EHS Zuidl'meer Midden Groningen</t>
  </si>
  <si>
    <t>608222</t>
  </si>
  <si>
    <t>Res. Actieprogr. Werk-energie-leefb.</t>
  </si>
  <si>
    <t>608223</t>
  </si>
  <si>
    <t>Reserve Overboeking kredieten</t>
  </si>
  <si>
    <t>608224</t>
  </si>
  <si>
    <t>Res. Prog.Land.Gebied 2013-16 (PLG2)</t>
  </si>
  <si>
    <t>G1PR080010</t>
  </si>
  <si>
    <t>Beschikking Res/Fondsen</t>
  </si>
  <si>
    <t>G1PR080020</t>
  </si>
  <si>
    <t>Vorming Res/Fondsen</t>
  </si>
  <si>
    <t>G1PR080030</t>
  </si>
  <si>
    <t>Stort. In Res/Voorz.</t>
  </si>
  <si>
    <t>G1PR080040</t>
  </si>
  <si>
    <t>Rte Toev.Res/Voorz.</t>
  </si>
  <si>
    <t>G1PR080060</t>
  </si>
  <si>
    <t>Onttr. Aan Res./Voorz.</t>
  </si>
  <si>
    <t>G1PR100100</t>
  </si>
  <si>
    <t>App.kst. PS</t>
  </si>
  <si>
    <t>610000</t>
  </si>
  <si>
    <t>Apparaatskosten PS</t>
  </si>
  <si>
    <t>G1PR100101</t>
  </si>
  <si>
    <t>Ondersteuning Provinciale Staten</t>
  </si>
  <si>
    <t>610099</t>
  </si>
  <si>
    <t>Afw. vgj. ondersteuning Prov.Staten</t>
  </si>
  <si>
    <t>610100</t>
  </si>
  <si>
    <t>Vergoeding Prov.Staten</t>
  </si>
  <si>
    <t>610101</t>
  </si>
  <si>
    <t>Reis- En Verblijfkosten PS</t>
  </si>
  <si>
    <t>610102</t>
  </si>
  <si>
    <t>Fractievergoedingen</t>
  </si>
  <si>
    <t>610103</t>
  </si>
  <si>
    <t>Verslagen/streaming</t>
  </si>
  <si>
    <t>610104</t>
  </si>
  <si>
    <t>Advertentie Kosten PS</t>
  </si>
  <si>
    <t>610105</t>
  </si>
  <si>
    <t>Excursiekosten PS</t>
  </si>
  <si>
    <t>610106</t>
  </si>
  <si>
    <t>Scholing Statenleden</t>
  </si>
  <si>
    <t>610107</t>
  </si>
  <si>
    <t>Internet Statenleden</t>
  </si>
  <si>
    <t>610108</t>
  </si>
  <si>
    <t>Uitvoering duale taken</t>
  </si>
  <si>
    <t>610109</t>
  </si>
  <si>
    <t>Diverse Kosten PS</t>
  </si>
  <si>
    <t>610110</t>
  </si>
  <si>
    <t>Rekenkamer</t>
  </si>
  <si>
    <t>610111</t>
  </si>
  <si>
    <t>Facilitair catering</t>
  </si>
  <si>
    <t>610112</t>
  </si>
  <si>
    <t>Kosten I-Pads</t>
  </si>
  <si>
    <t>G1PR100102</t>
  </si>
  <si>
    <t>Statencommissies</t>
  </si>
  <si>
    <t>G1PR100103</t>
  </si>
  <si>
    <t>Rekeningcommissie</t>
  </si>
  <si>
    <t>G1PR110100</t>
  </si>
  <si>
    <t>App.kst. GS</t>
  </si>
  <si>
    <t>611000</t>
  </si>
  <si>
    <t>Apparaatskosten GS</t>
  </si>
  <si>
    <t>G1PR110101</t>
  </si>
  <si>
    <t>Ondersteuning Gedeputeerde Staten</t>
  </si>
  <si>
    <t>611099</t>
  </si>
  <si>
    <t>Voorgaande jaren ondersteuning GS</t>
  </si>
  <si>
    <t>611100</t>
  </si>
  <si>
    <t>Vergoedingen Ged.Staten</t>
  </si>
  <si>
    <t>611101</t>
  </si>
  <si>
    <t>Deskundige Advisering</t>
  </si>
  <si>
    <t>611102</t>
  </si>
  <si>
    <t>Diverse Baten GS</t>
  </si>
  <si>
    <t>611103</t>
  </si>
  <si>
    <t>Voorziening APPA</t>
  </si>
  <si>
    <t>611104</t>
  </si>
  <si>
    <t>Cie Duurzame Toekomst NO Groningen</t>
  </si>
  <si>
    <t>611105</t>
  </si>
  <si>
    <t>Dialoogtafel Groningen</t>
  </si>
  <si>
    <t>611106</t>
  </si>
  <si>
    <t>Advisering dossier gaswinning</t>
  </si>
  <si>
    <t>611107</t>
  </si>
  <si>
    <t>Uitvoeringskosten APPA</t>
  </si>
  <si>
    <t>G1PR120100</t>
  </si>
  <si>
    <t>App.kst. Kabinetszaken</t>
  </si>
  <si>
    <t>612000</t>
  </si>
  <si>
    <t>Apparaatskosten Kabinetszaken</t>
  </si>
  <si>
    <t>G1PR120101</t>
  </si>
  <si>
    <t>Ombudsfunctie</t>
  </si>
  <si>
    <t>G1PR120102</t>
  </si>
  <si>
    <t>Gemeentebezoeken</t>
  </si>
  <si>
    <t>G1PR120103</t>
  </si>
  <si>
    <t>Burgemeesterszaken</t>
  </si>
  <si>
    <t>G1PR120104</t>
  </si>
  <si>
    <t>Koninklijke Onderscheidingen En Pred</t>
  </si>
  <si>
    <t>G1PR120105</t>
  </si>
  <si>
    <t>Secretariaat Cdk</t>
  </si>
  <si>
    <t>612099</t>
  </si>
  <si>
    <t>Voorgaande jaren 4/5 mei</t>
  </si>
  <si>
    <t>612100</t>
  </si>
  <si>
    <t>Viering 4 En 5 Mei</t>
  </si>
  <si>
    <t>612102</t>
  </si>
  <si>
    <t>Diverse baten CDK</t>
  </si>
  <si>
    <t>G1PR120106</t>
  </si>
  <si>
    <t>Secretariaat Prins Bernhard Cultuurf</t>
  </si>
  <si>
    <t>612101</t>
  </si>
  <si>
    <t>Vergoeding Secr.Kosten</t>
  </si>
  <si>
    <t>G1PR120107</t>
  </si>
  <si>
    <t>Koninklijk Huis</t>
  </si>
  <si>
    <t>G1PR120108</t>
  </si>
  <si>
    <t>G1PR130100</t>
  </si>
  <si>
    <t>App.kst. Best.Org.</t>
  </si>
  <si>
    <t>613000</t>
  </si>
  <si>
    <t>Apparaatskosten Best.Org.</t>
  </si>
  <si>
    <t>G1PR130101</t>
  </si>
  <si>
    <t>Bestuurlijke Organisatie</t>
  </si>
  <si>
    <t>613099</t>
  </si>
  <si>
    <t>Voorgaande jaren best. organisatie</t>
  </si>
  <si>
    <t>613100</t>
  </si>
  <si>
    <t>Versterking lokaal bestuur</t>
  </si>
  <si>
    <t>613101</t>
  </si>
  <si>
    <t>Fusieproces gemeenten Blauwe Stad</t>
  </si>
  <si>
    <t>613102</t>
  </si>
  <si>
    <t>Lidmaatschappen</t>
  </si>
  <si>
    <t>613103</t>
  </si>
  <si>
    <t>Deregulering</t>
  </si>
  <si>
    <t>613104</t>
  </si>
  <si>
    <t>Grenzeloos Gunnen</t>
  </si>
  <si>
    <t>G1PR140100</t>
  </si>
  <si>
    <t>App.kst. Fin.Toez.Gemeenten</t>
  </si>
  <si>
    <t>614000</t>
  </si>
  <si>
    <t>Apparaatskosten Fin.Toez.Gemeenten</t>
  </si>
  <si>
    <t>G1PR140101</t>
  </si>
  <si>
    <t>Toezicht Op De Gemeenschappelijke Re</t>
  </si>
  <si>
    <t>614100</t>
  </si>
  <si>
    <t>Advertentiekosten</t>
  </si>
  <si>
    <t>G1PR140102</t>
  </si>
  <si>
    <t>Toezicht Op De Grondexploitatie Geme</t>
  </si>
  <si>
    <t>G1PR140103</t>
  </si>
  <si>
    <t>Toezicht Op Financien Gemeenten</t>
  </si>
  <si>
    <t>G1PR140104</t>
  </si>
  <si>
    <t>Toezicht Op De Gemeentelijke Belasti</t>
  </si>
  <si>
    <t>G1PR150100</t>
  </si>
  <si>
    <t>App.kst. Wettelijke Regelingen</t>
  </si>
  <si>
    <t>615000</t>
  </si>
  <si>
    <t>Apparaatskn Wettelijke Regelingen</t>
  </si>
  <si>
    <t>G1PR150101</t>
  </si>
  <si>
    <t>Cie rechtsbesch./nat.ombudsman</t>
  </si>
  <si>
    <t>615100</t>
  </si>
  <si>
    <t>Cie rechtsbescherming</t>
  </si>
  <si>
    <t>615101</t>
  </si>
  <si>
    <t>Nationale Ombudsman</t>
  </si>
  <si>
    <t>G1PR150102</t>
  </si>
  <si>
    <t>Archieftoezicht</t>
  </si>
  <si>
    <t>615099</t>
  </si>
  <si>
    <t>Voorgaande jaren archieftoezicht</t>
  </si>
  <si>
    <t>615102</t>
  </si>
  <si>
    <t>Archiefinspectie</t>
  </si>
  <si>
    <t>615104</t>
  </si>
  <si>
    <t>RHC Groninger Archieven</t>
  </si>
  <si>
    <t>G1PR150103</t>
  </si>
  <si>
    <t>Drank- En Horecawet</t>
  </si>
  <si>
    <t>615103</t>
  </si>
  <si>
    <t>Drank- en horecavergunningen</t>
  </si>
  <si>
    <t>G1PR150104</t>
  </si>
  <si>
    <t>Interbesturlijk toezicht (IBT)</t>
  </si>
  <si>
    <t>615105</t>
  </si>
  <si>
    <t>Interbestuurlijk Toezicht (IBT)</t>
  </si>
  <si>
    <t>G1PR150109</t>
  </si>
  <si>
    <t>Overige Wettelijke Regelingen</t>
  </si>
  <si>
    <t>G1PR160100</t>
  </si>
  <si>
    <t>App.kst. Best.Samenwerking</t>
  </si>
  <si>
    <t>616000</t>
  </si>
  <si>
    <t>Apparaatskosten Best.Samenwerking</t>
  </si>
  <si>
    <t>G1PR160101</t>
  </si>
  <si>
    <t>Ipo</t>
  </si>
  <si>
    <t>616098</t>
  </si>
  <si>
    <t>Voorgaande jaren IPO</t>
  </si>
  <si>
    <t>616100</t>
  </si>
  <si>
    <t>Bijdrage Ipo</t>
  </si>
  <si>
    <t>616108</t>
  </si>
  <si>
    <t>Ipo jaarconferentie</t>
  </si>
  <si>
    <t>G1PR160102</t>
  </si>
  <si>
    <t>Snn</t>
  </si>
  <si>
    <t>616101</t>
  </si>
  <si>
    <t>Bijdrage Snn</t>
  </si>
  <si>
    <t>G1PR160103</t>
  </si>
  <si>
    <t>Nhi/Europa</t>
  </si>
  <si>
    <t>616099</t>
  </si>
  <si>
    <t>Voorgaande jaren NHI/Europa</t>
  </si>
  <si>
    <t>616102</t>
  </si>
  <si>
    <t>Activiteiten Nhi</t>
  </si>
  <si>
    <t>616103</t>
  </si>
  <si>
    <t>Secretariaat Nhi</t>
  </si>
  <si>
    <t>616104</t>
  </si>
  <si>
    <t>Waarderingssubsidie EDR</t>
  </si>
  <si>
    <t>616105</t>
  </si>
  <si>
    <t>Activiteiten Europa algemeen</t>
  </si>
  <si>
    <t>616106</t>
  </si>
  <si>
    <t>Hanse Passage</t>
  </si>
  <si>
    <t>616109</t>
  </si>
  <si>
    <t>Internationale samenwerking</t>
  </si>
  <si>
    <t>616110</t>
  </si>
  <si>
    <t>Intensiveren contacten Duitsland</t>
  </si>
  <si>
    <t>G1PR160104</t>
  </si>
  <si>
    <t>Bann</t>
  </si>
  <si>
    <t>616107</t>
  </si>
  <si>
    <t>Bijdrage Bann</t>
  </si>
  <si>
    <t>G1PR160200</t>
  </si>
  <si>
    <t>App.kst. Voorz.Personeel</t>
  </si>
  <si>
    <t>616001</t>
  </si>
  <si>
    <t>Apparaatskosten Voorz.Personeel</t>
  </si>
  <si>
    <t>G1PR160201</t>
  </si>
  <si>
    <t>Huidig Personeel</t>
  </si>
  <si>
    <t>616200</t>
  </si>
  <si>
    <t>Personeelsvereniging</t>
  </si>
  <si>
    <t>616201</t>
  </si>
  <si>
    <t>Activiteiten Pvp</t>
  </si>
  <si>
    <t>616202</t>
  </si>
  <si>
    <t>Bijdrage Meerkamp</t>
  </si>
  <si>
    <t>616203</t>
  </si>
  <si>
    <t>Integriteit</t>
  </si>
  <si>
    <t>616204</t>
  </si>
  <si>
    <t>Bedrijfsfitness</t>
  </si>
  <si>
    <t>616205</t>
  </si>
  <si>
    <t>616206</t>
  </si>
  <si>
    <t>Rente Hypotheken Personeel</t>
  </si>
  <si>
    <t>616208</t>
  </si>
  <si>
    <t>Commissie gelijke behandeling</t>
  </si>
  <si>
    <t>616209</t>
  </si>
  <si>
    <t>Rente PC-prive</t>
  </si>
  <si>
    <t>616210</t>
  </si>
  <si>
    <t>PC-prive(brutering)</t>
  </si>
  <si>
    <t>616214</t>
  </si>
  <si>
    <t>Voorz.frictiek.bezuinigingsop.11/15</t>
  </si>
  <si>
    <t>616215</t>
  </si>
  <si>
    <t>Afwikkeling IZR</t>
  </si>
  <si>
    <t>616216</t>
  </si>
  <si>
    <t>Verstrekte Lening St.Personeelsfonds</t>
  </si>
  <si>
    <t>616217</t>
  </si>
  <si>
    <t>Ondernemingsraad</t>
  </si>
  <si>
    <t>G1PR160202</t>
  </si>
  <si>
    <t>Inactief Personeel</t>
  </si>
  <si>
    <t>616207</t>
  </si>
  <si>
    <t>Gepensioneerdendag</t>
  </si>
  <si>
    <t>616211</t>
  </si>
  <si>
    <t>Uitkering ikv ZVW (cao afspraak)</t>
  </si>
  <si>
    <t>616212</t>
  </si>
  <si>
    <t>Personeelsfonds</t>
  </si>
  <si>
    <t>616213</t>
  </si>
  <si>
    <t>Voorzieningen WAO</t>
  </si>
  <si>
    <t>G1PR160300</t>
  </si>
  <si>
    <t>App.kst. Communicatie</t>
  </si>
  <si>
    <t>616002</t>
  </si>
  <si>
    <t>Apparaatskosten Communicatie</t>
  </si>
  <si>
    <t>G1PR160301</t>
  </si>
  <si>
    <t>Onderzoek En Ontwikkeling</t>
  </si>
  <si>
    <t>G1PR160302</t>
  </si>
  <si>
    <t>Beleidsvoorlichting communicatie</t>
  </si>
  <si>
    <t>616096</t>
  </si>
  <si>
    <t>Voorgaande jaren beleidsvoorlichting</t>
  </si>
  <si>
    <t>616300</t>
  </si>
  <si>
    <t>Beleidsvoorlichting</t>
  </si>
  <si>
    <t>616301</t>
  </si>
  <si>
    <t>Monitoring</t>
  </si>
  <si>
    <t>616305</t>
  </si>
  <si>
    <t>Jongerenparticipatie</t>
  </si>
  <si>
    <t>G1PR160303</t>
  </si>
  <si>
    <t>Persvoorlichting</t>
  </si>
  <si>
    <t>G1PR160304</t>
  </si>
  <si>
    <t>Publieksvoorlichting</t>
  </si>
  <si>
    <t>616093</t>
  </si>
  <si>
    <t>Voorgaande jaren Publiekvoorlichting</t>
  </si>
  <si>
    <t>616302</t>
  </si>
  <si>
    <t>Verkoop Drukwerken</t>
  </si>
  <si>
    <t>616303</t>
  </si>
  <si>
    <t>Prov.info pagina-nieuws tv</t>
  </si>
  <si>
    <t>616304</t>
  </si>
  <si>
    <t>Opkomstbevordering Statenverkiezinge</t>
  </si>
  <si>
    <t>G1PR160305</t>
  </si>
  <si>
    <t>Jeugdparticipatie</t>
  </si>
  <si>
    <t>G1PR160306</t>
  </si>
  <si>
    <t>Interne Communicatie</t>
  </si>
  <si>
    <t>G1PR160400</t>
  </si>
  <si>
    <t>App.kst. Prom/Relatiemanagem.</t>
  </si>
  <si>
    <t>616003</t>
  </si>
  <si>
    <t>Apparaatskosten Prom/Relatiemanagem.</t>
  </si>
  <si>
    <t>G1PR160401</t>
  </si>
  <si>
    <t>Beleidsontwikkeling</t>
  </si>
  <si>
    <t>G1PR160402</t>
  </si>
  <si>
    <t>G1PR160403</t>
  </si>
  <si>
    <t>Grote En Middenevenementen</t>
  </si>
  <si>
    <t>616095</t>
  </si>
  <si>
    <t>Voorgaande jaren grote evenementen</t>
  </si>
  <si>
    <t>616097</t>
  </si>
  <si>
    <t>Voorgaande jaren Middenevenementen</t>
  </si>
  <si>
    <t>616400</t>
  </si>
  <si>
    <t>Grote Evenementen</t>
  </si>
  <si>
    <t>616401</t>
  </si>
  <si>
    <t>Middenevenementen Incidenteel</t>
  </si>
  <si>
    <t>616402</t>
  </si>
  <si>
    <t>Middenevenementen Structureel</t>
  </si>
  <si>
    <t>616406</t>
  </si>
  <si>
    <t>Evenementen</t>
  </si>
  <si>
    <t>616407</t>
  </si>
  <si>
    <t>St. Atletiekevenementen</t>
  </si>
  <si>
    <t>616408</t>
  </si>
  <si>
    <t>St. Eurovoetbal</t>
  </si>
  <si>
    <t>616409</t>
  </si>
  <si>
    <t>Nelli Cooman Games</t>
  </si>
  <si>
    <t>616410</t>
  </si>
  <si>
    <t>Tocht om de Noord</t>
  </si>
  <si>
    <t>616411</t>
  </si>
  <si>
    <t>zomer Jazz Fietstoer</t>
  </si>
  <si>
    <t>616412</t>
  </si>
  <si>
    <t>Winterwelvaart</t>
  </si>
  <si>
    <t>G1PR160404</t>
  </si>
  <si>
    <t>Relatiemanagement</t>
  </si>
  <si>
    <t>616094</t>
  </si>
  <si>
    <t>Voorgaande jaren relatiemanagement</t>
  </si>
  <si>
    <t>616403</t>
  </si>
  <si>
    <t>616405</t>
  </si>
  <si>
    <t>IPO-jaarconferentie</t>
  </si>
  <si>
    <t>G1PR160405</t>
  </si>
  <si>
    <t>Groningen Promotie</t>
  </si>
  <si>
    <t>616404</t>
  </si>
  <si>
    <t>Bijdrage Gpo</t>
  </si>
  <si>
    <t>G1PR160406</t>
  </si>
  <si>
    <t>Jaarverslag</t>
  </si>
  <si>
    <t>G1PR160500</t>
  </si>
  <si>
    <t>App.kst. Alg.Bestuurlijk</t>
  </si>
  <si>
    <t>616004</t>
  </si>
  <si>
    <t>Apparaatskosten Alg.Bestuurlijk</t>
  </si>
  <si>
    <t>G1PR160501</t>
  </si>
  <si>
    <t>Algemeen Bestuurlijk</t>
  </si>
  <si>
    <t>616500</t>
  </si>
  <si>
    <t>G1PR170100</t>
  </si>
  <si>
    <t>App.kst. Diensten Voor Derden</t>
  </si>
  <si>
    <t>617000</t>
  </si>
  <si>
    <t>App.Kosten Diensten Voor Derden</t>
  </si>
  <si>
    <t>G1PR170101</t>
  </si>
  <si>
    <t>Diensten Voor Snn</t>
  </si>
  <si>
    <t>617101</t>
  </si>
  <si>
    <t>Diensten voor SNN</t>
  </si>
  <si>
    <t>G1PR170102</t>
  </si>
  <si>
    <t>Diensten Voor Commissie Bodemdaling</t>
  </si>
  <si>
    <t>617100</t>
  </si>
  <si>
    <t>Diensten cie Bodemdaling</t>
  </si>
  <si>
    <t>G1PR170103</t>
  </si>
  <si>
    <t>Diensten Voor De Blauwe Stad</t>
  </si>
  <si>
    <t>617102</t>
  </si>
  <si>
    <t>Diensten blauwe stad</t>
  </si>
  <si>
    <t>G1PR170104</t>
  </si>
  <si>
    <t>Diensten Voor De Regiovisie</t>
  </si>
  <si>
    <t>617103</t>
  </si>
  <si>
    <t>Diensten regiovisie</t>
  </si>
  <si>
    <t>G1PR170105</t>
  </si>
  <si>
    <t>Diensten Voor De Edr</t>
  </si>
  <si>
    <t>617104</t>
  </si>
  <si>
    <t>Diensten EDR</t>
  </si>
  <si>
    <t>G1PR170106</t>
  </si>
  <si>
    <t>EU-Lobbyist</t>
  </si>
  <si>
    <t>617106</t>
  </si>
  <si>
    <t>G1PR170107</t>
  </si>
  <si>
    <t>Diensten P.B.Cultuurfonds</t>
  </si>
  <si>
    <t>617107</t>
  </si>
  <si>
    <t>Diensten Pr.Bernhard Cultuurfonds</t>
  </si>
  <si>
    <t>G1PR170108</t>
  </si>
  <si>
    <t>Diensten Regiotram</t>
  </si>
  <si>
    <t>617108</t>
  </si>
  <si>
    <t>G1PR170109</t>
  </si>
  <si>
    <t>Diensten Elo-Grunn</t>
  </si>
  <si>
    <t>617109</t>
  </si>
  <si>
    <t>G1PR170110</t>
  </si>
  <si>
    <t>Diensten V.  Gemeenten/Instellingen</t>
  </si>
  <si>
    <t>G1PR170111</t>
  </si>
  <si>
    <t>Diensten voor Omgevingsdienst Gr.</t>
  </si>
  <si>
    <t>617110</t>
  </si>
  <si>
    <t>Diensten voor Omgevingsdienst Gron.</t>
  </si>
  <si>
    <t>G1PR170112</t>
  </si>
  <si>
    <t>Diensten voor Prolander (DLG)</t>
  </si>
  <si>
    <t>617112</t>
  </si>
  <si>
    <t>Diensten Prolander (DLG)</t>
  </si>
  <si>
    <t>G1PR170199</t>
  </si>
  <si>
    <t>Overige Diensten Voor Derden</t>
  </si>
  <si>
    <t>617105</t>
  </si>
  <si>
    <t>overige diensten voor derden</t>
  </si>
  <si>
    <t>617111</t>
  </si>
  <si>
    <t>Diensten Economic Board</t>
  </si>
  <si>
    <t>G1PR170200</t>
  </si>
  <si>
    <t>App.kst. Verhuur Gebouwen</t>
  </si>
  <si>
    <t>617200</t>
  </si>
  <si>
    <t>Apparaatskosten Verhuur Gebouwen</t>
  </si>
  <si>
    <t>G1PR170201</t>
  </si>
  <si>
    <t>Verhuur Van Gebouwen</t>
  </si>
  <si>
    <t>617201</t>
  </si>
  <si>
    <t>Huuropbrengst</t>
  </si>
  <si>
    <t>617202</t>
  </si>
  <si>
    <t>Bijdr. watersch. vm. MURA-panden</t>
  </si>
  <si>
    <t>617203</t>
  </si>
  <si>
    <t>Verkoopresultaat vm. MURA-panden</t>
  </si>
  <si>
    <t>G1PR170300</t>
  </si>
  <si>
    <t>Apparaatkosten Hoofdvaarwegen</t>
  </si>
  <si>
    <t>617300</t>
  </si>
  <si>
    <t>G1PR170301</t>
  </si>
  <si>
    <t>Directe kosten vast onderhoud</t>
  </si>
  <si>
    <t>617301</t>
  </si>
  <si>
    <t>Directe kosten vast onderhodu</t>
  </si>
  <si>
    <t>G1PR170302</t>
  </si>
  <si>
    <t>Varend bedr. HVW Rijk</t>
  </si>
  <si>
    <t>617302</t>
  </si>
  <si>
    <t>Diensten varend bedr. HVW Rijk</t>
  </si>
  <si>
    <t>G1PR170303</t>
  </si>
  <si>
    <t>Bediening HVW Rijk</t>
  </si>
  <si>
    <t>617303</t>
  </si>
  <si>
    <t>Diensten bediening HVW Rijk</t>
  </si>
  <si>
    <t>G1PR170304</t>
  </si>
  <si>
    <t>Overige werken derden BO</t>
  </si>
  <si>
    <t>617304</t>
  </si>
  <si>
    <t>Overieg werken derden Bo</t>
  </si>
  <si>
    <t>G1PR179901</t>
  </si>
  <si>
    <t>Betalingsverschillen</t>
  </si>
  <si>
    <t>617901</t>
  </si>
  <si>
    <t>Afrondingsverschillen</t>
  </si>
  <si>
    <t>617902</t>
  </si>
  <si>
    <t>Kasverschil</t>
  </si>
  <si>
    <t>G1PR179902</t>
  </si>
  <si>
    <t>Diverse lasten en baten</t>
  </si>
  <si>
    <t>617903</t>
  </si>
  <si>
    <t>G1PR179999</t>
  </si>
  <si>
    <t>Afwikkeling lasten en baten vgj</t>
  </si>
  <si>
    <t>617999</t>
  </si>
  <si>
    <t>Afwikkeling voorgaande jaren</t>
  </si>
  <si>
    <t>G1PR200100</t>
  </si>
  <si>
    <t>App.kst. Openbare Orde En Veil.</t>
  </si>
  <si>
    <t>620000</t>
  </si>
  <si>
    <t>Apparaatskn Openbare Orde En Veil.</t>
  </si>
  <si>
    <t>G1PR200101</t>
  </si>
  <si>
    <t>G1PR200102</t>
  </si>
  <si>
    <t>Openbare Orde En Veiligheid</t>
  </si>
  <si>
    <t>620099</t>
  </si>
  <si>
    <t>Voorgaande jaren oov</t>
  </si>
  <si>
    <t>620100</t>
  </si>
  <si>
    <t>Diverse Kosten Oov</t>
  </si>
  <si>
    <t>620105</t>
  </si>
  <si>
    <t>Risicokaart</t>
  </si>
  <si>
    <t>620107</t>
  </si>
  <si>
    <t>Provinciaal Veiligheidsbeleid</t>
  </si>
  <si>
    <t>G1PR200103</t>
  </si>
  <si>
    <t>Integraal Veiligheidsbeleid</t>
  </si>
  <si>
    <t>620098</t>
  </si>
  <si>
    <t>Vgj integraal veiligheidsbeleid</t>
  </si>
  <si>
    <t>620106</t>
  </si>
  <si>
    <t>Uitv.programma ext.veiligh.beleid</t>
  </si>
  <si>
    <t>620108</t>
  </si>
  <si>
    <t>Bijdr. in personele kosten ext.veil.</t>
  </si>
  <si>
    <t>G1PR200104</t>
  </si>
  <si>
    <t>Crisismanagement</t>
  </si>
  <si>
    <t>G1PR300100</t>
  </si>
  <si>
    <t>App. kst. Mobiliteitsbeleid</t>
  </si>
  <si>
    <t>630000</t>
  </si>
  <si>
    <t>Apparaatskosten</t>
  </si>
  <si>
    <t>G1PR300101</t>
  </si>
  <si>
    <t>Mobiliteitsbeleid Algemeen</t>
  </si>
  <si>
    <t>630099</t>
  </si>
  <si>
    <t>Afw. voorg.jaren mob.beleid alg.</t>
  </si>
  <si>
    <t>630100</t>
  </si>
  <si>
    <t>Verkeerstellingen</t>
  </si>
  <si>
    <t>630101</t>
  </si>
  <si>
    <t>Onderzoek Ongevallen</t>
  </si>
  <si>
    <t>630102</t>
  </si>
  <si>
    <t>Verkeersonderzoek</t>
  </si>
  <si>
    <t>630103</t>
  </si>
  <si>
    <t>Communicatie</t>
  </si>
  <si>
    <t>630104</t>
  </si>
  <si>
    <t>Abonnementen/Lidmaat</t>
  </si>
  <si>
    <t>630105</t>
  </si>
  <si>
    <t>Vervoersmanagement</t>
  </si>
  <si>
    <t>630106</t>
  </si>
  <si>
    <t>Meerkn Oml Mstum</t>
  </si>
  <si>
    <t>630107</t>
  </si>
  <si>
    <t>Planaanp Oml Mstum</t>
  </si>
  <si>
    <t>630108</t>
  </si>
  <si>
    <t>Vervolgact Mzb</t>
  </si>
  <si>
    <t>630109</t>
  </si>
  <si>
    <t>N366 Aanp.Knp.Stadsk</t>
  </si>
  <si>
    <t>630110</t>
  </si>
  <si>
    <t>Co-Financiering BDU</t>
  </si>
  <si>
    <t>630111</t>
  </si>
  <si>
    <t>Uitv.Beleidsn.Fiets</t>
  </si>
  <si>
    <t>630112</t>
  </si>
  <si>
    <t>Winsm-Odam Pj0671</t>
  </si>
  <si>
    <t>630113</t>
  </si>
  <si>
    <t>Ov-Regiovisie Proj.</t>
  </si>
  <si>
    <t>630114</t>
  </si>
  <si>
    <t>Ov-Halteplannen</t>
  </si>
  <si>
    <t>630133</t>
  </si>
  <si>
    <t>Ringwegen Groningen aanp.kruispunten</t>
  </si>
  <si>
    <t>630134</t>
  </si>
  <si>
    <t>Strategische milieubeoordeling</t>
  </si>
  <si>
    <t>630135</t>
  </si>
  <si>
    <t>verkeersmodel Noord Nederland</t>
  </si>
  <si>
    <t>630136</t>
  </si>
  <si>
    <t>Oostelijke ringweg</t>
  </si>
  <si>
    <t>630137</t>
  </si>
  <si>
    <t>Regiotram</t>
  </si>
  <si>
    <t>630138</t>
  </si>
  <si>
    <t>Taakst. afroming vermogens A7/ZRW</t>
  </si>
  <si>
    <t>630139</t>
  </si>
  <si>
    <t>MER Mensingeweer-Winsum-Groningen</t>
  </si>
  <si>
    <t>630140</t>
  </si>
  <si>
    <t>Regiospecifiek Pakket Zuiderzeelijn</t>
  </si>
  <si>
    <t>630141</t>
  </si>
  <si>
    <t>project Zuidelijke Ringweg (ZRG)</t>
  </si>
  <si>
    <t>630142</t>
  </si>
  <si>
    <t>Regionale reistijdmetingen</t>
  </si>
  <si>
    <t>630143</t>
  </si>
  <si>
    <t>Besteding reservering ringwegen</t>
  </si>
  <si>
    <t>630144</t>
  </si>
  <si>
    <t>Programmakosten RSP</t>
  </si>
  <si>
    <t>630146</t>
  </si>
  <si>
    <t>Groningen Bereikbaar!</t>
  </si>
  <si>
    <t>630147</t>
  </si>
  <si>
    <t>N33 Zuid</t>
  </si>
  <si>
    <t>630148</t>
  </si>
  <si>
    <t>Stelp. nader in te vull.midd.RSP(PF)</t>
  </si>
  <si>
    <t>630149</t>
  </si>
  <si>
    <t>Planstudie Gerrit Krolbruggen</t>
  </si>
  <si>
    <t>630150</t>
  </si>
  <si>
    <t>Planstudie Paddepoelsterbrug</t>
  </si>
  <si>
    <t>630151</t>
  </si>
  <si>
    <t>3E-aanpak N361 Veilig</t>
  </si>
  <si>
    <t>630152</t>
  </si>
  <si>
    <t>Herschikking BDU-MIT</t>
  </si>
  <si>
    <t>G1PR300102</t>
  </si>
  <si>
    <t>Verdi/Kleine Infrastructuur</t>
  </si>
  <si>
    <t>630116</t>
  </si>
  <si>
    <t>Infrastructurele projecten BDU</t>
  </si>
  <si>
    <t>630118</t>
  </si>
  <si>
    <t>Tot.ontv. BDU-midd. Infrastr.proj.</t>
  </si>
  <si>
    <t>630119</t>
  </si>
  <si>
    <t>Rente Bdu</t>
  </si>
  <si>
    <t>630124</t>
  </si>
  <si>
    <t>Infrastruct. proj. voorg. jaren BDU</t>
  </si>
  <si>
    <t>630125</t>
  </si>
  <si>
    <t>Infrastruct. proj. GDU</t>
  </si>
  <si>
    <t>630126</t>
  </si>
  <si>
    <t>Infrastruct. proj. IDV</t>
  </si>
  <si>
    <t>630127</t>
  </si>
  <si>
    <t>Reservering infrastr. Projecten BDU</t>
  </si>
  <si>
    <t>630128</t>
  </si>
  <si>
    <t>Vervoersmanagement BDU</t>
  </si>
  <si>
    <t>630129</t>
  </si>
  <si>
    <t>Bijdrage/onttrekking voorziening BDU</t>
  </si>
  <si>
    <t>630145</t>
  </si>
  <si>
    <t>Nog te besteden BDU-middelen</t>
  </si>
  <si>
    <t>G1PR300103</t>
  </si>
  <si>
    <t>Uitv.Werkplan Vvb</t>
  </si>
  <si>
    <t>630098</t>
  </si>
  <si>
    <t>afw. voorg.jaren Uitv.Werkpl.VVB</t>
  </si>
  <si>
    <t>630117</t>
  </si>
  <si>
    <t>630120</t>
  </si>
  <si>
    <t>Secretariaatskosten VVB</t>
  </si>
  <si>
    <t>630121</t>
  </si>
  <si>
    <t>Overige activiteiten werkplan VVB</t>
  </si>
  <si>
    <t>630122</t>
  </si>
  <si>
    <t>Verkeersveiligheidslabel</t>
  </si>
  <si>
    <t>630123</t>
  </si>
  <si>
    <t>Verk.veiligheid gemeenten</t>
  </si>
  <si>
    <t>630130</t>
  </si>
  <si>
    <t>Verk.veiligh. gemeenten voorg.jaren</t>
  </si>
  <si>
    <t>630131</t>
  </si>
  <si>
    <t>Ov. activiteiten werkpl.VVB t/m 2005</t>
  </si>
  <si>
    <t>630132</t>
  </si>
  <si>
    <t>Totaal ontv. BDU tbv uitv.werkpl.VVB</t>
  </si>
  <si>
    <t>630160</t>
  </si>
  <si>
    <t>Secretariaat VVB</t>
  </si>
  <si>
    <t>630161</t>
  </si>
  <si>
    <t>Campagnes en Publieksvoorlichting</t>
  </si>
  <si>
    <t>630162</t>
  </si>
  <si>
    <t>Basispakket provinciebrede activit.</t>
  </si>
  <si>
    <t>630163</t>
  </si>
  <si>
    <t>Regio specifiek budget</t>
  </si>
  <si>
    <t>630164</t>
  </si>
  <si>
    <t>Subs.regeling knelpunten fietsinfra</t>
  </si>
  <si>
    <t>G1PR310100</t>
  </si>
  <si>
    <t>App.kst. (Re)Con Wegen Fietsp</t>
  </si>
  <si>
    <t>631000</t>
  </si>
  <si>
    <t>Apparaatskosten (Re)Con Wegen Fietsp</t>
  </si>
  <si>
    <t>G1PR310101</t>
  </si>
  <si>
    <t>(Re)Constructie Wegen En Fietspaden</t>
  </si>
  <si>
    <t>631100</t>
  </si>
  <si>
    <t>Planvorming/Algemeen</t>
  </si>
  <si>
    <t>631101</t>
  </si>
  <si>
    <t>Kosten Uitbesteding</t>
  </si>
  <si>
    <t>631102</t>
  </si>
  <si>
    <t>Rente Wegen En Fiets</t>
  </si>
  <si>
    <t>631103</t>
  </si>
  <si>
    <t>Afschr Wegen Fp</t>
  </si>
  <si>
    <t>631104</t>
  </si>
  <si>
    <t>Verv.Br. Eelswerder/</t>
  </si>
  <si>
    <t>631105</t>
  </si>
  <si>
    <t>Asf. Middelstum-Usquert</t>
  </si>
  <si>
    <t>631106</t>
  </si>
  <si>
    <t>Bijdr. MER oml. Zuidhorn</t>
  </si>
  <si>
    <t>631109</t>
  </si>
  <si>
    <t>Kleinschalige evrb. mtrg ringweg Gro</t>
  </si>
  <si>
    <t>631110</t>
  </si>
  <si>
    <t>Planaanpak oml. Middelstum</t>
  </si>
  <si>
    <t>631111</t>
  </si>
  <si>
    <t>N366 aanpak knooppunt Stadskanaal</t>
  </si>
  <si>
    <t>631112</t>
  </si>
  <si>
    <t>Winsum-Onderdendam</t>
  </si>
  <si>
    <t>631113</t>
  </si>
  <si>
    <t>Ontsluiting transferium Hoogkerk</t>
  </si>
  <si>
    <t>631114</t>
  </si>
  <si>
    <t>Infrastructuur Blauwe Stad</t>
  </si>
  <si>
    <t>631115</t>
  </si>
  <si>
    <t>Mutaties reserves investeringen</t>
  </si>
  <si>
    <t>631116</t>
  </si>
  <si>
    <t>Kapitaallasten wegen en fietspaden</t>
  </si>
  <si>
    <t>631117</t>
  </si>
  <si>
    <t>Knelpunten (water)wegen</t>
  </si>
  <si>
    <t>631118</t>
  </si>
  <si>
    <t>Vervanging brug Matsloot</t>
  </si>
  <si>
    <t>631119</t>
  </si>
  <si>
    <t>Asfaltbewapening Enumatil-Pasop</t>
  </si>
  <si>
    <t>631120</t>
  </si>
  <si>
    <t>Voorber.kst. Oostelijke Ringweg Gron</t>
  </si>
  <si>
    <t>631121</t>
  </si>
  <si>
    <t>Bijdrage rotonde Blauwe Roos</t>
  </si>
  <si>
    <t>631122</t>
  </si>
  <si>
    <t>Bijdrage rotonde De Rensel</t>
  </si>
  <si>
    <t>631123</t>
  </si>
  <si>
    <t>Verbreding N46</t>
  </si>
  <si>
    <t>631124</t>
  </si>
  <si>
    <t>Halteplan lijn 140/142 (toeg. maken)</t>
  </si>
  <si>
    <t>631125</t>
  </si>
  <si>
    <t>Winschoten A7</t>
  </si>
  <si>
    <t>631126</t>
  </si>
  <si>
    <t>Aanvullen calamiteitenpot kunstwrkn</t>
  </si>
  <si>
    <t>631127</t>
  </si>
  <si>
    <t>Reservering betonnen kunstwerken</t>
  </si>
  <si>
    <t>631128</t>
  </si>
  <si>
    <t>Komtraverse Midwolda-Oostwold(N985)</t>
  </si>
  <si>
    <t>631129</t>
  </si>
  <si>
    <t>OMD voorfinanciering 2 rotondes</t>
  </si>
  <si>
    <t>631130</t>
  </si>
  <si>
    <t>Bereikbaarheid Lauwersmeergebied</t>
  </si>
  <si>
    <t>631131</t>
  </si>
  <si>
    <t>Capaciteitskrediet Verkenningsfase</t>
  </si>
  <si>
    <t>631132</t>
  </si>
  <si>
    <t>Capaciteitskrediet Planuitwerk fase</t>
  </si>
  <si>
    <t>631133</t>
  </si>
  <si>
    <t>Capaciteitskrediet Realisatiefase</t>
  </si>
  <si>
    <t>631134</t>
  </si>
  <si>
    <t>Capaciteitskrediet Ondersteuning</t>
  </si>
  <si>
    <t>631135</t>
  </si>
  <si>
    <t>Resultaat investeringsprojecten</t>
  </si>
  <si>
    <t>631136</t>
  </si>
  <si>
    <t>Dekking AKP capaciteitskredieten</t>
  </si>
  <si>
    <t>631137</t>
  </si>
  <si>
    <t>Fietsverbinding Leek-Groningen</t>
  </si>
  <si>
    <t>631138</t>
  </si>
  <si>
    <t>Fietsbrug Blauwestad</t>
  </si>
  <si>
    <t>631139</t>
  </si>
  <si>
    <t>P+R A28 Haren</t>
  </si>
  <si>
    <t>G1PR310102</t>
  </si>
  <si>
    <t>Bestekken/Advertentiekosten</t>
  </si>
  <si>
    <t>631107</t>
  </si>
  <si>
    <t>Opbrengst verkoop bestekken</t>
  </si>
  <si>
    <t>631108</t>
  </si>
  <si>
    <t>Advertentiekosten bestekken</t>
  </si>
  <si>
    <t>G1PR310106</t>
  </si>
  <si>
    <t>Bundels - Gebieden</t>
  </si>
  <si>
    <t>G1PR310107</t>
  </si>
  <si>
    <t>Bewegwijzering/Vri'S</t>
  </si>
  <si>
    <t>G1PR310108</t>
  </si>
  <si>
    <t>Bundel Roden - Groningen</t>
  </si>
  <si>
    <t>G1PR310200</t>
  </si>
  <si>
    <t>App.kst. beheer en onderhoud</t>
  </si>
  <si>
    <t>631001</t>
  </si>
  <si>
    <t>Apparaatskn beheer en onderh. Wegen</t>
  </si>
  <si>
    <t>631003</t>
  </si>
  <si>
    <t>Apparaatskosten Wegen</t>
  </si>
  <si>
    <t>G1PR310201</t>
  </si>
  <si>
    <t>Bermen en sloten</t>
  </si>
  <si>
    <t>631200</t>
  </si>
  <si>
    <t>Berm En Sl Weg Alg</t>
  </si>
  <si>
    <t>631201</t>
  </si>
  <si>
    <t>Bermgrond N363</t>
  </si>
  <si>
    <t>631202</t>
  </si>
  <si>
    <t>Afvoer Zwerfafval</t>
  </si>
  <si>
    <t>631345</t>
  </si>
  <si>
    <t>Bermen en Sloten</t>
  </si>
  <si>
    <t>G1PR310202</t>
  </si>
  <si>
    <t>Wegverhardingen</t>
  </si>
  <si>
    <t>631203</t>
  </si>
  <si>
    <t>Onderhoud wegen wegverhardingen</t>
  </si>
  <si>
    <t>631346</t>
  </si>
  <si>
    <t>Hoofdrijbaanverhardingen</t>
  </si>
  <si>
    <t>G1PR310203</t>
  </si>
  <si>
    <t>Fietspadverhardingen</t>
  </si>
  <si>
    <t>631204</t>
  </si>
  <si>
    <t>Onderhoud rijwielpaden</t>
  </si>
  <si>
    <t>631347</t>
  </si>
  <si>
    <t>G1PR310204</t>
  </si>
  <si>
    <t>Wegmeubilair</t>
  </si>
  <si>
    <t>631205</t>
  </si>
  <si>
    <t>Wegmeubilair Algemeen</t>
  </si>
  <si>
    <t>631206</t>
  </si>
  <si>
    <t>Onderh. Wegbebak/Meub</t>
  </si>
  <si>
    <t>631207</t>
  </si>
  <si>
    <t>Kosten Ivm. Wvw</t>
  </si>
  <si>
    <t>631208</t>
  </si>
  <si>
    <t>Bewegwijzering</t>
  </si>
  <si>
    <t>631209</t>
  </si>
  <si>
    <t>Vervanging Openb.Verl.</t>
  </si>
  <si>
    <t>631210</t>
  </si>
  <si>
    <t>Exploitatie Openb.Verl.</t>
  </si>
  <si>
    <t>631211</t>
  </si>
  <si>
    <t>Geluidschermen</t>
  </si>
  <si>
    <t>631212</t>
  </si>
  <si>
    <t>Haltevoorzieningen</t>
  </si>
  <si>
    <t>631213</t>
  </si>
  <si>
    <t>Belijning</t>
  </si>
  <si>
    <t>631340</t>
  </si>
  <si>
    <t>Geleiderail</t>
  </si>
  <si>
    <t>631348</t>
  </si>
  <si>
    <t>G1PR310205</t>
  </si>
  <si>
    <t>Beplantingen</t>
  </si>
  <si>
    <t>631214</t>
  </si>
  <si>
    <t>Bestrijding Iepziekte</t>
  </si>
  <si>
    <t>631215</t>
  </si>
  <si>
    <t>Bepl. Uitbesteed</t>
  </si>
  <si>
    <t>631216</t>
  </si>
  <si>
    <t>Bepl. Eigen Beheer</t>
  </si>
  <si>
    <t>631217</t>
  </si>
  <si>
    <t>Bepl. inkomsten uit schade's</t>
  </si>
  <si>
    <t>631349</t>
  </si>
  <si>
    <t>Beplanting</t>
  </si>
  <si>
    <t>G1PR310206</t>
  </si>
  <si>
    <t>Boordvoorzieningen</t>
  </si>
  <si>
    <t>631218</t>
  </si>
  <si>
    <t>Oevervoorz. Wegen</t>
  </si>
  <si>
    <t>631350</t>
  </si>
  <si>
    <t>Boordvoorzieningen wegen</t>
  </si>
  <si>
    <t>G1PR310207</t>
  </si>
  <si>
    <t>Gladheidsbestrijding</t>
  </si>
  <si>
    <t>631219</t>
  </si>
  <si>
    <t>Expl.Kn Gladmeldsysteem</t>
  </si>
  <si>
    <t>631220</t>
  </si>
  <si>
    <t>Sneeuwr. En Gladh.Bestr.</t>
  </si>
  <si>
    <t>631221</t>
  </si>
  <si>
    <t>Expl.Kn Gladmds</t>
  </si>
  <si>
    <t>631316</t>
  </si>
  <si>
    <t>Bijdr. Gem In Sneeuw</t>
  </si>
  <si>
    <t>G1PR310208</t>
  </si>
  <si>
    <t>Verkeerregelinstallaties</t>
  </si>
  <si>
    <t>631222</t>
  </si>
  <si>
    <t>Vri'S Algemeen (Verv.)</t>
  </si>
  <si>
    <t>631223</t>
  </si>
  <si>
    <t>Centrale Post Vri'S</t>
  </si>
  <si>
    <t>631224</t>
  </si>
  <si>
    <t>Vri Delfzijl (Visser</t>
  </si>
  <si>
    <t>631225</t>
  </si>
  <si>
    <t>Vri Delfzijl (Hogela</t>
  </si>
  <si>
    <t>631226</t>
  </si>
  <si>
    <t>Vri Appingedam</t>
  </si>
  <si>
    <t>631227</t>
  </si>
  <si>
    <t>Vri Fietsoverst.Pl.</t>
  </si>
  <si>
    <t>631228</t>
  </si>
  <si>
    <t>Vri Ten Boer (50% De</t>
  </si>
  <si>
    <t>631229</t>
  </si>
  <si>
    <t>Vri Ruischerbrug</t>
  </si>
  <si>
    <t>631230</t>
  </si>
  <si>
    <t>Vri De Waard</t>
  </si>
  <si>
    <t>631231</t>
  </si>
  <si>
    <t>Vri S2 (Boterdiepbru</t>
  </si>
  <si>
    <t>631232</t>
  </si>
  <si>
    <t>Gop Adorp</t>
  </si>
  <si>
    <t>631233</t>
  </si>
  <si>
    <t>Gop Sauwerd</t>
  </si>
  <si>
    <t>631234</t>
  </si>
  <si>
    <t>Gop Winsum</t>
  </si>
  <si>
    <t>631235</t>
  </si>
  <si>
    <t>Vri Beyumerbrug</t>
  </si>
  <si>
    <t>631236</t>
  </si>
  <si>
    <t>Vri N360/N28 Oost.Ri</t>
  </si>
  <si>
    <t>631237</t>
  </si>
  <si>
    <t>Vri Vrijheidsplein W</t>
  </si>
  <si>
    <t>631238</t>
  </si>
  <si>
    <t>Vri Springerlaan Wes</t>
  </si>
  <si>
    <t>631239</t>
  </si>
  <si>
    <t>Vri Hoendiep West.Ri</t>
  </si>
  <si>
    <t>631240</t>
  </si>
  <si>
    <t>Vri Fr.Straatweg Wes</t>
  </si>
  <si>
    <t>631241</t>
  </si>
  <si>
    <t>Vri Metaallaan West.</t>
  </si>
  <si>
    <t>631242</t>
  </si>
  <si>
    <t>Vri Pleiadenlaan Wes</t>
  </si>
  <si>
    <t>631243</t>
  </si>
  <si>
    <t>Vri Edelsteenlaan We</t>
  </si>
  <si>
    <t>631244</t>
  </si>
  <si>
    <t>Vri Plataanlaan West</t>
  </si>
  <si>
    <t>631245</t>
  </si>
  <si>
    <t>Vri Vd.Hoopstr. Noor</t>
  </si>
  <si>
    <t>631246</t>
  </si>
  <si>
    <t>Vri Zuiderweg Hoogke</t>
  </si>
  <si>
    <t>631247</t>
  </si>
  <si>
    <t>Vri Leek</t>
  </si>
  <si>
    <t>631248</t>
  </si>
  <si>
    <t>Vop Tolberterstraat</t>
  </si>
  <si>
    <t>631249</t>
  </si>
  <si>
    <t>Vri Kievitsweg</t>
  </si>
  <si>
    <t>631250</t>
  </si>
  <si>
    <t>Vri Grijpskerk Ns</t>
  </si>
  <si>
    <t>631251</t>
  </si>
  <si>
    <t>Vri Aduard</t>
  </si>
  <si>
    <t>631252</t>
  </si>
  <si>
    <t>Vri Buinermond</t>
  </si>
  <si>
    <t>631253</t>
  </si>
  <si>
    <t>Vri Gasselterstraat</t>
  </si>
  <si>
    <t>631254</t>
  </si>
  <si>
    <t>Vri Oude Pekela, Raa</t>
  </si>
  <si>
    <t>631255</t>
  </si>
  <si>
    <t>Vri Oude Pekela, Tur</t>
  </si>
  <si>
    <t>631256</t>
  </si>
  <si>
    <t>Vri N366/N33 Veendam</t>
  </si>
  <si>
    <t>631257</t>
  </si>
  <si>
    <t>Vri Veendam Tripweg</t>
  </si>
  <si>
    <t>631258</t>
  </si>
  <si>
    <t>Vri Winschoterhogebr</t>
  </si>
  <si>
    <t>631259</t>
  </si>
  <si>
    <t>Vri Gr.Adolfbrug Hei</t>
  </si>
  <si>
    <t>631260</t>
  </si>
  <si>
    <t>Vri Oudlandseweg Sch</t>
  </si>
  <si>
    <t>631261</t>
  </si>
  <si>
    <t>Vri Rengerslaan</t>
  </si>
  <si>
    <t>631262</t>
  </si>
  <si>
    <t>Kli Kropswolde Woldw</t>
  </si>
  <si>
    <t>631263</t>
  </si>
  <si>
    <t>Vri Westerbroek</t>
  </si>
  <si>
    <t>631264</t>
  </si>
  <si>
    <t>Mobiele Verkeerslich</t>
  </si>
  <si>
    <t>631265</t>
  </si>
  <si>
    <t>Vri Rotonde Knijpsln</t>
  </si>
  <si>
    <t>631266</t>
  </si>
  <si>
    <t>Gvt Friesestraatweg</t>
  </si>
  <si>
    <t>631267</t>
  </si>
  <si>
    <t>Gvt Groningen-Winsum</t>
  </si>
  <si>
    <t>631268</t>
  </si>
  <si>
    <t>Gvt Groningen-Delfzi</t>
  </si>
  <si>
    <t>631269</t>
  </si>
  <si>
    <t>Gvt. Pekela'S</t>
  </si>
  <si>
    <t>631314</t>
  </si>
  <si>
    <t>Bijdr.Gem. In Verk.I</t>
  </si>
  <si>
    <t>631324</t>
  </si>
  <si>
    <t>Gvt algemeen</t>
  </si>
  <si>
    <t>631326</t>
  </si>
  <si>
    <t>Buslicht Noordhorn</t>
  </si>
  <si>
    <t>631327</t>
  </si>
  <si>
    <t>GVT installaties 2 st mobiel</t>
  </si>
  <si>
    <t>631329</t>
  </si>
  <si>
    <t>VRI G. Imbosstraat Foxhol</t>
  </si>
  <si>
    <t>631331</t>
  </si>
  <si>
    <t>VRI Akeleiweg/n46orw</t>
  </si>
  <si>
    <t>631332</t>
  </si>
  <si>
    <t>VRI Kardinge/n46orw</t>
  </si>
  <si>
    <t>631333</t>
  </si>
  <si>
    <t>VRI Berlageweg/n46orw</t>
  </si>
  <si>
    <t>631334</t>
  </si>
  <si>
    <t>VRI Groningerweg/n46orw</t>
  </si>
  <si>
    <t>631339</t>
  </si>
  <si>
    <t>Fietsovrs.Woldweg Appingedam</t>
  </si>
  <si>
    <t>631342</t>
  </si>
  <si>
    <t>VRI Ruischerwaard</t>
  </si>
  <si>
    <t>631343</t>
  </si>
  <si>
    <t>VRI Bristol</t>
  </si>
  <si>
    <t>631344</t>
  </si>
  <si>
    <t>VRI Lewenborg</t>
  </si>
  <si>
    <t>P50084</t>
  </si>
  <si>
    <t>Verv. Vri Ruischerwaard</t>
  </si>
  <si>
    <t>P50085</t>
  </si>
  <si>
    <t>Vervanging Vri Bristol</t>
  </si>
  <si>
    <t>P50086</t>
  </si>
  <si>
    <t>Tijdelijke Vri Lewenborg</t>
  </si>
  <si>
    <t>P50087</t>
  </si>
  <si>
    <t>Verv. VRI Veendam Tripweg</t>
  </si>
  <si>
    <t>P50088</t>
  </si>
  <si>
    <t>Ver. VRI N366/N33 Veendam</t>
  </si>
  <si>
    <t>G1PR310209</t>
  </si>
  <si>
    <t>Vaste Kunstwerken</t>
  </si>
  <si>
    <t>631270</t>
  </si>
  <si>
    <t>Tunnels En Viaducten</t>
  </si>
  <si>
    <t>631271</t>
  </si>
  <si>
    <t>Tunnel Slochteren</t>
  </si>
  <si>
    <t>631272</t>
  </si>
  <si>
    <t>Tunnel Schildwolde</t>
  </si>
  <si>
    <t>631273</t>
  </si>
  <si>
    <t>Tunnel Holwierde</t>
  </si>
  <si>
    <t>631274</t>
  </si>
  <si>
    <t>Tunnel Hogelandsterw</t>
  </si>
  <si>
    <t>631275</t>
  </si>
  <si>
    <t>Tunnel Siddeburen</t>
  </si>
  <si>
    <t>631276</t>
  </si>
  <si>
    <t>Fietstunnel Woldbrug</t>
  </si>
  <si>
    <t>631277</t>
  </si>
  <si>
    <t>Fiets-Voetg.Tunnel W</t>
  </si>
  <si>
    <t>631278</t>
  </si>
  <si>
    <t>Tunnel Leek/Nietap</t>
  </si>
  <si>
    <t>631279</t>
  </si>
  <si>
    <t>Fietstunnel Wehe-Lee</t>
  </si>
  <si>
    <t>631280</t>
  </si>
  <si>
    <t>Tunnel Haren</t>
  </si>
  <si>
    <t>631281</t>
  </si>
  <si>
    <t>Tunnel Zanddijk</t>
  </si>
  <si>
    <t>631282</t>
  </si>
  <si>
    <t>Tunnel Herenlandweg</t>
  </si>
  <si>
    <t>631283</t>
  </si>
  <si>
    <t>Tunnel Moersloot</t>
  </si>
  <si>
    <t>631284</t>
  </si>
  <si>
    <t>Tunnel Veendam Zuidw</t>
  </si>
  <si>
    <t>631285</t>
  </si>
  <si>
    <t>Tunnel Wedderbergen</t>
  </si>
  <si>
    <t>631286</t>
  </si>
  <si>
    <t>Tunnel Poortmanswijk</t>
  </si>
  <si>
    <t>631287</t>
  </si>
  <si>
    <t>Hers.Betonsch.Vaste Kw.</t>
  </si>
  <si>
    <t>631288</t>
  </si>
  <si>
    <t>631289</t>
  </si>
  <si>
    <t>Brug Over Matsloot</t>
  </si>
  <si>
    <t>631290</t>
  </si>
  <si>
    <t>Brug Mensingew. Verl</t>
  </si>
  <si>
    <t>631291</t>
  </si>
  <si>
    <t>Brug Lauwerzijl</t>
  </si>
  <si>
    <t>631292</t>
  </si>
  <si>
    <t>631293</t>
  </si>
  <si>
    <t>631294</t>
  </si>
  <si>
    <t>631295</t>
  </si>
  <si>
    <t>631296</t>
  </si>
  <si>
    <t>631297</t>
  </si>
  <si>
    <t>631298</t>
  </si>
  <si>
    <t>631299</t>
  </si>
  <si>
    <t>631300</t>
  </si>
  <si>
    <t>Fietstunnel Wehe-Leens</t>
  </si>
  <si>
    <t>631301</t>
  </si>
  <si>
    <t>631302</t>
  </si>
  <si>
    <t>631303</t>
  </si>
  <si>
    <t>631304</t>
  </si>
  <si>
    <t>631305</t>
  </si>
  <si>
    <t>631306</t>
  </si>
  <si>
    <t>631307</t>
  </si>
  <si>
    <t>631322</t>
  </si>
  <si>
    <t>Tunnel de Kluft</t>
  </si>
  <si>
    <t>631323</t>
  </si>
  <si>
    <t>Fietstunnel Waterhuizen</t>
  </si>
  <si>
    <t>631335</t>
  </si>
  <si>
    <t>HWA gemaal Beneluxweg orw</t>
  </si>
  <si>
    <t>631336</t>
  </si>
  <si>
    <t>Beijumerwegtunnel orw</t>
  </si>
  <si>
    <t>631337</t>
  </si>
  <si>
    <t>Amkemaheerdtunnel orw</t>
  </si>
  <si>
    <t>631338</t>
  </si>
  <si>
    <t>Tunnel Startenhuizen</t>
  </si>
  <si>
    <t>631341</t>
  </si>
  <si>
    <t>Fietstunnel waterhuizen</t>
  </si>
  <si>
    <t>631351</t>
  </si>
  <si>
    <t>Vaste kunstwerken</t>
  </si>
  <si>
    <t>G1PR310210</t>
  </si>
  <si>
    <t>Beweegbare bruggen</t>
  </si>
  <si>
    <t>631315</t>
  </si>
  <si>
    <t>Bijdr. Derden Wegen</t>
  </si>
  <si>
    <t>631325</t>
  </si>
  <si>
    <t>Bruggen wegen KB alg</t>
  </si>
  <si>
    <t>G1PR310212</t>
  </si>
  <si>
    <t>Regelgeving</t>
  </si>
  <si>
    <t>631317</t>
  </si>
  <si>
    <t>Leges Wegen</t>
  </si>
  <si>
    <t>631318</t>
  </si>
  <si>
    <t>Rec.Wegen (Incl.Recl</t>
  </si>
  <si>
    <t>G1PR310213</t>
  </si>
  <si>
    <t>Overige kosten wegen</t>
  </si>
  <si>
    <t>631308</t>
  </si>
  <si>
    <t>Metingen Wegen En Dg</t>
  </si>
  <si>
    <t>631309</t>
  </si>
  <si>
    <t>Advertentiekst. Wegen</t>
  </si>
  <si>
    <t>631310</t>
  </si>
  <si>
    <t>Alg Kn Wegen</t>
  </si>
  <si>
    <t>631311</t>
  </si>
  <si>
    <t>Div.Lasten Overig On</t>
  </si>
  <si>
    <t>631312</t>
  </si>
  <si>
    <t>Beheerskaarten/Kadas</t>
  </si>
  <si>
    <t>631313</t>
  </si>
  <si>
    <t>Waterschapslst. Wegen</t>
  </si>
  <si>
    <t>631319</t>
  </si>
  <si>
    <t>Huren/Pachten Wegen</t>
  </si>
  <si>
    <t>631320</t>
  </si>
  <si>
    <t>Overige Baten Wegen</t>
  </si>
  <si>
    <t>631321</t>
  </si>
  <si>
    <t>Opbr.Verk. Bestekken</t>
  </si>
  <si>
    <t>631328</t>
  </si>
  <si>
    <t>Afwikkeling schades wegen</t>
  </si>
  <si>
    <t>631330</t>
  </si>
  <si>
    <t>afkoopsom wegen</t>
  </si>
  <si>
    <t>631352</t>
  </si>
  <si>
    <t>Overige lasten en baten wegen</t>
  </si>
  <si>
    <t>631353</t>
  </si>
  <si>
    <t>Afkoopsommen wegen</t>
  </si>
  <si>
    <t>631354</t>
  </si>
  <si>
    <t>Stelpost areaalwijzigingen</t>
  </si>
  <si>
    <t>G1PR310300</t>
  </si>
  <si>
    <t>App.kst. Verkeersveiligheid</t>
  </si>
  <si>
    <t>631002</t>
  </si>
  <si>
    <t>Apparaatskosten Verkeersveiligheid</t>
  </si>
  <si>
    <t>G1PR310301</t>
  </si>
  <si>
    <t>Decentralisatie Verkeersveiligheid</t>
  </si>
  <si>
    <t>G1PR310302</t>
  </si>
  <si>
    <t>Aktieplan Verkeersveiligheid</t>
  </si>
  <si>
    <t>631099</t>
  </si>
  <si>
    <t>Afw. vgj. actieplan verkeersveilighe</t>
  </si>
  <si>
    <t>631500</t>
  </si>
  <si>
    <t>Uitvoering Actieplan</t>
  </si>
  <si>
    <t>631501</t>
  </si>
  <si>
    <t>Kleinschalige Maatre</t>
  </si>
  <si>
    <t>631502</t>
  </si>
  <si>
    <t>Verkeersmaatregelen</t>
  </si>
  <si>
    <t>G1PR310303</t>
  </si>
  <si>
    <t>Duurzaam Veiligslag beheer en onderh</t>
  </si>
  <si>
    <t>631503</t>
  </si>
  <si>
    <t>Duurzaam Veilig</t>
  </si>
  <si>
    <t>G1PR310400</t>
  </si>
  <si>
    <t>Apparaatskosten Verkeersmanagement</t>
  </si>
  <si>
    <t>631004</t>
  </si>
  <si>
    <t>Apparaatskosten Verkeersman.</t>
  </si>
  <si>
    <t>G1PR310401</t>
  </si>
  <si>
    <t>Verkeersregelinstallaties</t>
  </si>
  <si>
    <t>631600</t>
  </si>
  <si>
    <t>G1PR310402</t>
  </si>
  <si>
    <t>631601</t>
  </si>
  <si>
    <t>G1PR310403</t>
  </si>
  <si>
    <t>Overige baten en lasten verkeersman.</t>
  </si>
  <si>
    <t>631602</t>
  </si>
  <si>
    <t>G1PR330100</t>
  </si>
  <si>
    <t>App. Kn vaarwegen</t>
  </si>
  <si>
    <t>633000</t>
  </si>
  <si>
    <t>G1PR330101</t>
  </si>
  <si>
    <t>(Re)Constructie Waterwegen</t>
  </si>
  <si>
    <t>633100</t>
  </si>
  <si>
    <t>Rente waterwegen</t>
  </si>
  <si>
    <t>633101</t>
  </si>
  <si>
    <t>Afschrijving waterwegen</t>
  </si>
  <si>
    <t>633102</t>
  </si>
  <si>
    <t>Invest proj vaarverb Bell'w- Nw.sch</t>
  </si>
  <si>
    <t>633103</t>
  </si>
  <si>
    <t>Bijdr.FCK(Re)Constructie Waterwegen</t>
  </si>
  <si>
    <t>633104</t>
  </si>
  <si>
    <t>mutaties inv tlv reserve ESFI</t>
  </si>
  <si>
    <t>633105</t>
  </si>
  <si>
    <t>Kapitaallasten waterwegen</t>
  </si>
  <si>
    <t>633106</t>
  </si>
  <si>
    <t>MIT verk. zeesluizen Delfzijl</t>
  </si>
  <si>
    <t>G1PR330102</t>
  </si>
  <si>
    <t>Van Starkenborghkanaal</t>
  </si>
  <si>
    <t>G1PR330103</t>
  </si>
  <si>
    <t>Reitdiep</t>
  </si>
  <si>
    <t>G1PR330104</t>
  </si>
  <si>
    <t>Kanaal Veendam-Musselkanaal</t>
  </si>
  <si>
    <t>G1PR330200</t>
  </si>
  <si>
    <t>App.kst., hoofdvaarwegen  Subs.</t>
  </si>
  <si>
    <t>633001</t>
  </si>
  <si>
    <t>App.Kst. Hk V. Starkenb.Kan</t>
  </si>
  <si>
    <t>633002</t>
  </si>
  <si>
    <t>App.Kst. Hk Eemskanaal</t>
  </si>
  <si>
    <t>633003</t>
  </si>
  <si>
    <t>App.Kst. Hk Winschoterdiep</t>
  </si>
  <si>
    <t>633008</t>
  </si>
  <si>
    <t>Apparaatskosten hoodfvaarwegen</t>
  </si>
  <si>
    <t>G1PR330201</t>
  </si>
  <si>
    <t>App.kst., hoofdvaarwegen N. Subs.</t>
  </si>
  <si>
    <t>633004</t>
  </si>
  <si>
    <t>App.Kst. Niet Subsidiabel</t>
  </si>
  <si>
    <t>633009</t>
  </si>
  <si>
    <t>App.Kst niet-subs. hoofdvaarwegen</t>
  </si>
  <si>
    <t>633324</t>
  </si>
  <si>
    <t>Bijdr.Gem.App.Kst.Af</t>
  </si>
  <si>
    <t>633325</t>
  </si>
  <si>
    <t>Bijdr.Gem.Kst.Afst.B</t>
  </si>
  <si>
    <t>G1PR330202</t>
  </si>
  <si>
    <t>Dijken, Bermen En Sloten</t>
  </si>
  <si>
    <t>633200</t>
  </si>
  <si>
    <t>Kanweg, Dijken,Bp Vstbk</t>
  </si>
  <si>
    <t>633201</t>
  </si>
  <si>
    <t>Kanweg, Dijken,Bp Ek</t>
  </si>
  <si>
    <t>633202</t>
  </si>
  <si>
    <t>Kanweg, Dijken,Bp Wd</t>
  </si>
  <si>
    <t>633203</t>
  </si>
  <si>
    <t>Kanweg, Dijken,Bp Alg Hk</t>
  </si>
  <si>
    <t>633379</t>
  </si>
  <si>
    <t>Dijken, bermen en sloten</t>
  </si>
  <si>
    <t>G1PR330203</t>
  </si>
  <si>
    <t>633204</t>
  </si>
  <si>
    <t>Boordvoorz. Vstbkanaal</t>
  </si>
  <si>
    <t>633205</t>
  </si>
  <si>
    <t>Boordvoorz. Eemskanaal</t>
  </si>
  <si>
    <t>633206</t>
  </si>
  <si>
    <t>Boordvoorz. Winschoterdiep</t>
  </si>
  <si>
    <t>633207</t>
  </si>
  <si>
    <t>Project Winschoterdiep Hk</t>
  </si>
  <si>
    <t>633208</t>
  </si>
  <si>
    <t>Boordvoorz. Algemeen Hk</t>
  </si>
  <si>
    <t>633380</t>
  </si>
  <si>
    <t>Boordvoorzieningen HVW</t>
  </si>
  <si>
    <t>G1PR330204</t>
  </si>
  <si>
    <t>Baggerwerk</t>
  </si>
  <si>
    <t>633209</t>
  </si>
  <si>
    <t>Baggerwerk Vstbkanaal</t>
  </si>
  <si>
    <t>633210</t>
  </si>
  <si>
    <t>Baggerwerk Eemskanaal</t>
  </si>
  <si>
    <t>633211</t>
  </si>
  <si>
    <t>Baggerwerk Winschoterdiep</t>
  </si>
  <si>
    <t>633381</t>
  </si>
  <si>
    <t>Baggerwerk HVW</t>
  </si>
  <si>
    <t>G1PR330205</t>
  </si>
  <si>
    <t>633251</t>
  </si>
  <si>
    <t>Beplanting Winschoterdiep</t>
  </si>
  <si>
    <t>G1PR330206</t>
  </si>
  <si>
    <t>Vaste Bruggen</t>
  </si>
  <si>
    <t>633252</t>
  </si>
  <si>
    <t>Onderhoud Grondduikers Vstk</t>
  </si>
  <si>
    <t>633253</t>
  </si>
  <si>
    <t>Onderhoud Grondduikers Ek</t>
  </si>
  <si>
    <t>633254</t>
  </si>
  <si>
    <t>Onderhoud Grondduikers Wd</t>
  </si>
  <si>
    <t>G1PR330207</t>
  </si>
  <si>
    <t>Bruggen</t>
  </si>
  <si>
    <t>633212</t>
  </si>
  <si>
    <t>Bruggen Vstbk Algemeen</t>
  </si>
  <si>
    <t>633213</t>
  </si>
  <si>
    <t>Bruggen Oostersluis</t>
  </si>
  <si>
    <t>633214</t>
  </si>
  <si>
    <t>Gerrit Krolbrug (Korrewegbrug)</t>
  </si>
  <si>
    <t>633215</t>
  </si>
  <si>
    <t>Draaibrug Paddepoel</t>
  </si>
  <si>
    <t>633216</t>
  </si>
  <si>
    <t>Platvoetbrug Reitdiep</t>
  </si>
  <si>
    <t>633217</t>
  </si>
  <si>
    <t>Hefbrug Dorkwerd</t>
  </si>
  <si>
    <t>633218</t>
  </si>
  <si>
    <t>Brug Dorwerdersluis</t>
  </si>
  <si>
    <t>633219</t>
  </si>
  <si>
    <t>Hefbrug Aduard</t>
  </si>
  <si>
    <t>633220</t>
  </si>
  <si>
    <t>Hefbrug Zuidhorn</t>
  </si>
  <si>
    <t>633221</t>
  </si>
  <si>
    <t>Brug Gaarkeukensluis</t>
  </si>
  <si>
    <t>633222</t>
  </si>
  <si>
    <t>Brug Eibersburen</t>
  </si>
  <si>
    <t>633223</t>
  </si>
  <si>
    <t>Bascbr Eibersb Betonsschade</t>
  </si>
  <si>
    <t>633224</t>
  </si>
  <si>
    <t>Noordzeebrug</t>
  </si>
  <si>
    <t>633225</t>
  </si>
  <si>
    <t>Bruggen Eemskan Alg</t>
  </si>
  <si>
    <t>633226</t>
  </si>
  <si>
    <t>Borgbrug</t>
  </si>
  <si>
    <t>633227</t>
  </si>
  <si>
    <t>Driebondsbrug</t>
  </si>
  <si>
    <t>633228</t>
  </si>
  <si>
    <t>Brug Slochtersluis</t>
  </si>
  <si>
    <t>633229</t>
  </si>
  <si>
    <t>Bloemhofbrug</t>
  </si>
  <si>
    <t>633230</t>
  </si>
  <si>
    <t>Brug Groevesluis Noord</t>
  </si>
  <si>
    <t>633231</t>
  </si>
  <si>
    <t>Brug Groevesluis Zuid</t>
  </si>
  <si>
    <t>633232</t>
  </si>
  <si>
    <t>Woldbrug</t>
  </si>
  <si>
    <t>633233</t>
  </si>
  <si>
    <t>Brug Zeesluis Farmsum</t>
  </si>
  <si>
    <t>633234</t>
  </si>
  <si>
    <t>Br. Winsch.D Alg Conserv</t>
  </si>
  <si>
    <t>633235</t>
  </si>
  <si>
    <t>Bruggen Winsch.D Alg</t>
  </si>
  <si>
    <t>633236</t>
  </si>
  <si>
    <t>Euvelgunnerbrug Laag</t>
  </si>
  <si>
    <t>633237</t>
  </si>
  <si>
    <t>Duinkerkenbrug</t>
  </si>
  <si>
    <t>633238</t>
  </si>
  <si>
    <t>Waterhuizerbrug</t>
  </si>
  <si>
    <t>633239</t>
  </si>
  <si>
    <t>Westerbroeksterbrug</t>
  </si>
  <si>
    <t>633240</t>
  </si>
  <si>
    <t>Rengersbrug</t>
  </si>
  <si>
    <t>633241</t>
  </si>
  <si>
    <t>Knijpsbrug</t>
  </si>
  <si>
    <t>633242</t>
  </si>
  <si>
    <t>Slochterbrug</t>
  </si>
  <si>
    <t>633243</t>
  </si>
  <si>
    <t>Noordbroeksterbrug</t>
  </si>
  <si>
    <t>633244</t>
  </si>
  <si>
    <t>Zuidbroeksterbrug</t>
  </si>
  <si>
    <t>633245</t>
  </si>
  <si>
    <t>Eexterbrug</t>
  </si>
  <si>
    <t>633246</t>
  </si>
  <si>
    <t>Graaf Adolfbrug</t>
  </si>
  <si>
    <t>633247</t>
  </si>
  <si>
    <t>Kloosterbrug</t>
  </si>
  <si>
    <t>633248</t>
  </si>
  <si>
    <t>Beertsterbrug</t>
  </si>
  <si>
    <t>633249</t>
  </si>
  <si>
    <t>Bruggen Alg. Hk</t>
  </si>
  <si>
    <t>633250</t>
  </si>
  <si>
    <t>Vaste Kunstw. Alg Hk</t>
  </si>
  <si>
    <t>633255</t>
  </si>
  <si>
    <t>633256</t>
  </si>
  <si>
    <t>633257</t>
  </si>
  <si>
    <t>633258</t>
  </si>
  <si>
    <t>633259</t>
  </si>
  <si>
    <t>633260</t>
  </si>
  <si>
    <t>633261</t>
  </si>
  <si>
    <t>633262</t>
  </si>
  <si>
    <t>633263</t>
  </si>
  <si>
    <t>633264</t>
  </si>
  <si>
    <t>633265</t>
  </si>
  <si>
    <t>Basculebrug Eibersbu</t>
  </si>
  <si>
    <t>633266</t>
  </si>
  <si>
    <t>633267</t>
  </si>
  <si>
    <t>633268</t>
  </si>
  <si>
    <t>633269</t>
  </si>
  <si>
    <t>633270</t>
  </si>
  <si>
    <t>633271</t>
  </si>
  <si>
    <t>633272</t>
  </si>
  <si>
    <t>633273</t>
  </si>
  <si>
    <t>633274</t>
  </si>
  <si>
    <t>633275</t>
  </si>
  <si>
    <t>633276</t>
  </si>
  <si>
    <t>633277</t>
  </si>
  <si>
    <t>633278</t>
  </si>
  <si>
    <t>633279</t>
  </si>
  <si>
    <t>633280</t>
  </si>
  <si>
    <t>633281</t>
  </si>
  <si>
    <t>633282</t>
  </si>
  <si>
    <t>633283</t>
  </si>
  <si>
    <t>633284</t>
  </si>
  <si>
    <t>633285</t>
  </si>
  <si>
    <t>633286</t>
  </si>
  <si>
    <t>633287</t>
  </si>
  <si>
    <t>633288</t>
  </si>
  <si>
    <t>Zwedenbrug</t>
  </si>
  <si>
    <t>633289</t>
  </si>
  <si>
    <t>633290</t>
  </si>
  <si>
    <t>633364</t>
  </si>
  <si>
    <t>Brug in Rijksweg 33</t>
  </si>
  <si>
    <t>633368</t>
  </si>
  <si>
    <t>Project overbruggen</t>
  </si>
  <si>
    <t>633377</t>
  </si>
  <si>
    <t>Proj. Oostersluis/Driebondsbrug</t>
  </si>
  <si>
    <t>633378</t>
  </si>
  <si>
    <t>E-installatie Westerbroeksterbrug</t>
  </si>
  <si>
    <t>633382</t>
  </si>
  <si>
    <t>Bruggen HVW</t>
  </si>
  <si>
    <t>G1PR330208</t>
  </si>
  <si>
    <t>Sluizen</t>
  </si>
  <si>
    <t>633291</t>
  </si>
  <si>
    <t>Sluizen Vstbk Alg</t>
  </si>
  <si>
    <t>633292</t>
  </si>
  <si>
    <t>Oostersluis</t>
  </si>
  <si>
    <t>633293</t>
  </si>
  <si>
    <t>Driewegsluis</t>
  </si>
  <si>
    <t>633294</t>
  </si>
  <si>
    <t>Gaarkeukensluis</t>
  </si>
  <si>
    <t>633295</t>
  </si>
  <si>
    <t>Dorkwerdersluis</t>
  </si>
  <si>
    <t>633296</t>
  </si>
  <si>
    <t>Sluizen Eemskanaal Alg.</t>
  </si>
  <si>
    <t>633297</t>
  </si>
  <si>
    <t>Slochtersluis</t>
  </si>
  <si>
    <t>633298</t>
  </si>
  <si>
    <t>Groevesluis Noord</t>
  </si>
  <si>
    <t>633299</t>
  </si>
  <si>
    <t>Groevesluis Zuid</t>
  </si>
  <si>
    <t>633300</t>
  </si>
  <si>
    <t>Zeesluis Farmsum</t>
  </si>
  <si>
    <t>633301</t>
  </si>
  <si>
    <t>Sluizen Winsch.Diep Alg.</t>
  </si>
  <si>
    <t>633302</t>
  </si>
  <si>
    <t>Sluis Zuidbroek</t>
  </si>
  <si>
    <t>633303</t>
  </si>
  <si>
    <t>Eextersluis</t>
  </si>
  <si>
    <t>633304</t>
  </si>
  <si>
    <t>Sluizen Alg. Hk</t>
  </si>
  <si>
    <t>633305</t>
  </si>
  <si>
    <t>633306</t>
  </si>
  <si>
    <t>633307</t>
  </si>
  <si>
    <t>633308</t>
  </si>
  <si>
    <t>633309</t>
  </si>
  <si>
    <t>633310</t>
  </si>
  <si>
    <t>633311</t>
  </si>
  <si>
    <t>633312</t>
  </si>
  <si>
    <t>633313</t>
  </si>
  <si>
    <t>633314</t>
  </si>
  <si>
    <t>633315</t>
  </si>
  <si>
    <t>633316</t>
  </si>
  <si>
    <t>633317</t>
  </si>
  <si>
    <t>Sluis Scheemda</t>
  </si>
  <si>
    <t>633318</t>
  </si>
  <si>
    <t>633365</t>
  </si>
  <si>
    <t>Zsls Farmsum ophoging primair wtrkrg</t>
  </si>
  <si>
    <t>633383</t>
  </si>
  <si>
    <t>Sluizen HVW</t>
  </si>
  <si>
    <t>G1PR330211</t>
  </si>
  <si>
    <t>633354</t>
  </si>
  <si>
    <t>Rec. V.Starkenb.Kan</t>
  </si>
  <si>
    <t>633355</t>
  </si>
  <si>
    <t>Rec. Eemskanaal</t>
  </si>
  <si>
    <t>633356</t>
  </si>
  <si>
    <t>Rec. Winschoterdiep</t>
  </si>
  <si>
    <t>633357</t>
  </si>
  <si>
    <t>Rec.Gesubs. Hk</t>
  </si>
  <si>
    <t>633363</t>
  </si>
  <si>
    <t>Leges niet-gesubs hoofdkanalen</t>
  </si>
  <si>
    <t>G1PR330212</t>
  </si>
  <si>
    <t>Aanlegvoorzieningen/Kanaalmeubilair</t>
  </si>
  <si>
    <t>633319</t>
  </si>
  <si>
    <t>Aanlegvz./Kanm. Vstbk Alg</t>
  </si>
  <si>
    <t>633320</t>
  </si>
  <si>
    <t>Tappunten Ulgersmaweg</t>
  </si>
  <si>
    <t>633321</t>
  </si>
  <si>
    <t>633322</t>
  </si>
  <si>
    <t>Aanlegvz./Kanm. Ek Alg</t>
  </si>
  <si>
    <t>633323</t>
  </si>
  <si>
    <t>Aanlegvz./Kanm. Wd Alg</t>
  </si>
  <si>
    <t>633326</t>
  </si>
  <si>
    <t>Lichtmasten Vstbk</t>
  </si>
  <si>
    <t>633327</t>
  </si>
  <si>
    <t>633328</t>
  </si>
  <si>
    <t>Lichtmasten Eemskanaal</t>
  </si>
  <si>
    <t>633329</t>
  </si>
  <si>
    <t>Lichtmasten Winsch.Diep</t>
  </si>
  <si>
    <t>633384</t>
  </si>
  <si>
    <t>Aanlegvoorz./kanaalmeub. HVW</t>
  </si>
  <si>
    <t>G1PR330213</t>
  </si>
  <si>
    <t>Bijdrage Klasse V</t>
  </si>
  <si>
    <t>G1PR330214</t>
  </si>
  <si>
    <t>Diversen hoofdvaarwegen</t>
  </si>
  <si>
    <t>633330</t>
  </si>
  <si>
    <t>Advertentiekst. Hk</t>
  </si>
  <si>
    <t>633331</t>
  </si>
  <si>
    <t>Alg. Kst. Vstbk</t>
  </si>
  <si>
    <t>633332</t>
  </si>
  <si>
    <t>Alg. Kst. Eemskan</t>
  </si>
  <si>
    <t>633333</t>
  </si>
  <si>
    <t>Alg. Kst. Winsch.D</t>
  </si>
  <si>
    <t>633334</t>
  </si>
  <si>
    <t>Dienstw. Vstbk</t>
  </si>
  <si>
    <t>633335</t>
  </si>
  <si>
    <t>Sluiskant. Gaarkeuken</t>
  </si>
  <si>
    <t>633336</t>
  </si>
  <si>
    <t>Sluiskant. Oostersl</t>
  </si>
  <si>
    <t>633337</t>
  </si>
  <si>
    <t>Bedieningsg Driebb</t>
  </si>
  <si>
    <t>633338</t>
  </si>
  <si>
    <t>Bedieningsg Zeesl</t>
  </si>
  <si>
    <t>633339</t>
  </si>
  <si>
    <t>Centrale Post Ap'Dam</t>
  </si>
  <si>
    <t>633340</t>
  </si>
  <si>
    <t>Bergruimte Zeesl.</t>
  </si>
  <si>
    <t>633341</t>
  </si>
  <si>
    <t>Div Werkz.  Vstbk</t>
  </si>
  <si>
    <t>633342</t>
  </si>
  <si>
    <t>Div Werkz. Ek</t>
  </si>
  <si>
    <t>633343</t>
  </si>
  <si>
    <t>Huisv Schpvrt Ek</t>
  </si>
  <si>
    <t>633344</t>
  </si>
  <si>
    <t>Div Werkz. Wd</t>
  </si>
  <si>
    <t>633345</t>
  </si>
  <si>
    <t>Bijdrage Waterschap</t>
  </si>
  <si>
    <t>633346</t>
  </si>
  <si>
    <t>Afstandbediening derden</t>
  </si>
  <si>
    <t>633347</t>
  </si>
  <si>
    <t>Hk Algemeen</t>
  </si>
  <si>
    <t>633348</t>
  </si>
  <si>
    <t>Ijsbestrijding Vstbk</t>
  </si>
  <si>
    <t>633349</t>
  </si>
  <si>
    <t>Ijsbestrijding Ek</t>
  </si>
  <si>
    <t>633350</t>
  </si>
  <si>
    <t>Ijsbestrijding Wd</t>
  </si>
  <si>
    <t>633351</t>
  </si>
  <si>
    <t>Ijsbestrijding Hk Alg.</t>
  </si>
  <si>
    <t>633358</t>
  </si>
  <si>
    <t>Huren/Pachten Vstbk</t>
  </si>
  <si>
    <t>633359</t>
  </si>
  <si>
    <t>Huren/Pachten Ek</t>
  </si>
  <si>
    <t>633360</t>
  </si>
  <si>
    <t>Huren/Pachten Wd</t>
  </si>
  <si>
    <t>633361</t>
  </si>
  <si>
    <t>Bijdrage Rijk Hk</t>
  </si>
  <si>
    <t>633362</t>
  </si>
  <si>
    <t>Huren/Pachten Hk Alg</t>
  </si>
  <si>
    <t>633366</t>
  </si>
  <si>
    <t>Gemalen Dorkwerd e.a HK</t>
  </si>
  <si>
    <t>633367</t>
  </si>
  <si>
    <t>Afwikkeling schades Hoofdkanalen</t>
  </si>
  <si>
    <t>633370</t>
  </si>
  <si>
    <t>CP oostersluis</t>
  </si>
  <si>
    <t>633371</t>
  </si>
  <si>
    <t>CP sluis Gaarkeuken</t>
  </si>
  <si>
    <t>633372</t>
  </si>
  <si>
    <t>CP Groevesluis Zuid</t>
  </si>
  <si>
    <t>633373</t>
  </si>
  <si>
    <t>CP Havenkantoor Groningen HK</t>
  </si>
  <si>
    <t>633374</t>
  </si>
  <si>
    <t>Servicepunt Oostersluisweg HK</t>
  </si>
  <si>
    <t>633375</t>
  </si>
  <si>
    <t>CP Rengersbrug</t>
  </si>
  <si>
    <t>633376</t>
  </si>
  <si>
    <t>CP Zuidbroek</t>
  </si>
  <si>
    <t>633385</t>
  </si>
  <si>
    <t>overige baten en lasten HVW</t>
  </si>
  <si>
    <t>633386</t>
  </si>
  <si>
    <t>IJsbestrijding</t>
  </si>
  <si>
    <t>633387</t>
  </si>
  <si>
    <t>(Bedienings)gebouwen HVW</t>
  </si>
  <si>
    <t>633388</t>
  </si>
  <si>
    <t>Gemaal Dorkwerd</t>
  </si>
  <si>
    <t>G1PR330215</t>
  </si>
  <si>
    <t>Verbetering Scheepvaart</t>
  </si>
  <si>
    <t>633352</t>
  </si>
  <si>
    <t>Verbeteringsw.Scheepvrt</t>
  </si>
  <si>
    <t>G1PR330216</t>
  </si>
  <si>
    <t>Groot Onderhoud</t>
  </si>
  <si>
    <t>633353</t>
  </si>
  <si>
    <t>Groot Onderh. Hk</t>
  </si>
  <si>
    <t>G1PR330217</t>
  </si>
  <si>
    <t>Storting/Onttrekking Reserve Hoofdka</t>
  </si>
  <si>
    <t>633369</t>
  </si>
  <si>
    <t>Storting/onttrekking voorz. Hoofdkan</t>
  </si>
  <si>
    <t>G1PR330218</t>
  </si>
  <si>
    <t>Centrale Bediening Zeesluizen Farmsu</t>
  </si>
  <si>
    <t>G1PR330300</t>
  </si>
  <si>
    <t>App.kst. Overige Vaarwegen</t>
  </si>
  <si>
    <t>633005</t>
  </si>
  <si>
    <t>Apparaatskosten Overige Vaarwegen</t>
  </si>
  <si>
    <t>633010</t>
  </si>
  <si>
    <t>Apparaatskosten prov vw</t>
  </si>
  <si>
    <t>G1PR330301</t>
  </si>
  <si>
    <t>633500</t>
  </si>
  <si>
    <t>Kanweg, Dijken,Bp Ov.Vw</t>
  </si>
  <si>
    <t>633501</t>
  </si>
  <si>
    <t>Kanweg,Dijken,Bp Oude Ek</t>
  </si>
  <si>
    <t>633502</t>
  </si>
  <si>
    <t>Kanweg,Dijken,Bp Hoend.</t>
  </si>
  <si>
    <t>633503</t>
  </si>
  <si>
    <t>Kanweg,Dijken,Bp Ad.Diep</t>
  </si>
  <si>
    <t>633504</t>
  </si>
  <si>
    <t>Kanw.Dijk Bp. Reitdiep</t>
  </si>
  <si>
    <t>633505</t>
  </si>
  <si>
    <t>Kanw, Dijk  Bp Agw Kanaal</t>
  </si>
  <si>
    <t>633506</t>
  </si>
  <si>
    <t>Kanw, Dijken Bp N.W. Kan.</t>
  </si>
  <si>
    <t>633770</t>
  </si>
  <si>
    <t>Dijken, Bermen en Sloten</t>
  </si>
  <si>
    <t>G1PR330302</t>
  </si>
  <si>
    <t>633507</t>
  </si>
  <si>
    <t>Boordv. Ov.W</t>
  </si>
  <si>
    <t>633508</t>
  </si>
  <si>
    <t>Boordvz Oude E'Kan</t>
  </si>
  <si>
    <t>633509</t>
  </si>
  <si>
    <t>Boordv Hoendiep</t>
  </si>
  <si>
    <t>633510</t>
  </si>
  <si>
    <t>Boordv Aduarderdiep</t>
  </si>
  <si>
    <t>633511</t>
  </si>
  <si>
    <t>Boordv Reitdiep</t>
  </si>
  <si>
    <t>633512</t>
  </si>
  <si>
    <t>Boordv Agw.Kan</t>
  </si>
  <si>
    <t>633513</t>
  </si>
  <si>
    <t>Boordv N.W.Kanaal</t>
  </si>
  <si>
    <t>633771</t>
  </si>
  <si>
    <t>Boordvoorzieningen prov vw</t>
  </si>
  <si>
    <t>G1PR330303</t>
  </si>
  <si>
    <t>633514</t>
  </si>
  <si>
    <t>Baggerw.Ov.Vw</t>
  </si>
  <si>
    <t>633515</t>
  </si>
  <si>
    <t>Baggerw. Oude E'Kan.</t>
  </si>
  <si>
    <t>633516</t>
  </si>
  <si>
    <t>Baggerw.Hoendiep</t>
  </si>
  <si>
    <t>633517</t>
  </si>
  <si>
    <t>Baggerw.Aduard.Diep</t>
  </si>
  <si>
    <t>633518</t>
  </si>
  <si>
    <t>Baggerw.Reitdiep</t>
  </si>
  <si>
    <t>633519</t>
  </si>
  <si>
    <t>Baggerw.Agw. Kan</t>
  </si>
  <si>
    <t>633520</t>
  </si>
  <si>
    <t>Baggerw.N.W. Kan.</t>
  </si>
  <si>
    <t>633521</t>
  </si>
  <si>
    <t>Grondberg. Vstbk</t>
  </si>
  <si>
    <t>633522</t>
  </si>
  <si>
    <t>Grondberg.Oude E'Kan</t>
  </si>
  <si>
    <t>633523</t>
  </si>
  <si>
    <t>Grondberg W'Diep</t>
  </si>
  <si>
    <t>633524</t>
  </si>
  <si>
    <t>Bemonst Peilb Wd</t>
  </si>
  <si>
    <t>633525</t>
  </si>
  <si>
    <t>Grondberg. Aduard.Diep</t>
  </si>
  <si>
    <t>633526</t>
  </si>
  <si>
    <t>Grondberg. Reitdiep</t>
  </si>
  <si>
    <t>633527</t>
  </si>
  <si>
    <t>Grondberg. Agw.Kan</t>
  </si>
  <si>
    <t>633528</t>
  </si>
  <si>
    <t>Bemonst Peilbuizen</t>
  </si>
  <si>
    <t>633772</t>
  </si>
  <si>
    <t>Baggerwerk prov. vw</t>
  </si>
  <si>
    <t>633773</t>
  </si>
  <si>
    <t>Grondberging</t>
  </si>
  <si>
    <t>G1PR330304</t>
  </si>
  <si>
    <t>633529</t>
  </si>
  <si>
    <t>Bepl. Eemskan.</t>
  </si>
  <si>
    <t>633530</t>
  </si>
  <si>
    <t>Bepl. Agw. Kan</t>
  </si>
  <si>
    <t>G1PR330305</t>
  </si>
  <si>
    <t>633531</t>
  </si>
  <si>
    <t>Onderh. H. Brug Nwk</t>
  </si>
  <si>
    <t>G1PR330306</t>
  </si>
  <si>
    <t>633532</t>
  </si>
  <si>
    <t>Bruggen Ov.Vw.</t>
  </si>
  <si>
    <t>633533</t>
  </si>
  <si>
    <t>Ophaalbr Ellerhuizen</t>
  </si>
  <si>
    <t>633534</t>
  </si>
  <si>
    <t>Fietsbrug Ellerhuizen</t>
  </si>
  <si>
    <t>633535</t>
  </si>
  <si>
    <t>Zijlv.Brug Onderdendam</t>
  </si>
  <si>
    <t>633536</t>
  </si>
  <si>
    <t>Basculebrug Middelstum</t>
  </si>
  <si>
    <t>633537</t>
  </si>
  <si>
    <t>Draaibrug Doodstil</t>
  </si>
  <si>
    <t>633538</t>
  </si>
  <si>
    <t>Klapbrug Zandeweer</t>
  </si>
  <si>
    <t>633539</t>
  </si>
  <si>
    <t>Draaibrug Hunsingosluis</t>
  </si>
  <si>
    <t>633540</t>
  </si>
  <si>
    <t>Havencoord.Centrum</t>
  </si>
  <si>
    <t>633541</t>
  </si>
  <si>
    <t>Hefbrug Sebaldeburen</t>
  </si>
  <si>
    <t>633542</t>
  </si>
  <si>
    <t>Boltbrug Ten Boer</t>
  </si>
  <si>
    <t>633543</t>
  </si>
  <si>
    <t>Hefbrug Ten Post</t>
  </si>
  <si>
    <t>633544</t>
  </si>
  <si>
    <t>Basculebrug Bareveld</t>
  </si>
  <si>
    <t>633545</t>
  </si>
  <si>
    <t>Klapbrug Gasselterst</t>
  </si>
  <si>
    <t>633546</t>
  </si>
  <si>
    <t>Klapbrug Buinermond</t>
  </si>
  <si>
    <t>633547</t>
  </si>
  <si>
    <t>Klapbrug Nulweg</t>
  </si>
  <si>
    <t>633548</t>
  </si>
  <si>
    <t>Brug Woldweg (N386)</t>
  </si>
  <si>
    <t>633549</t>
  </si>
  <si>
    <t>Brug Kieldiep</t>
  </si>
  <si>
    <t>633550</t>
  </si>
  <si>
    <t>Bruggen Oude E'Kan. Alg.</t>
  </si>
  <si>
    <t>633551</t>
  </si>
  <si>
    <t>Weiwerderbrug</t>
  </si>
  <si>
    <t>633552</t>
  </si>
  <si>
    <t>Heemskesbrug</t>
  </si>
  <si>
    <t>633553</t>
  </si>
  <si>
    <t>Brug Oosterhornhaven</t>
  </si>
  <si>
    <t>633554</t>
  </si>
  <si>
    <t>Brug Lalleweer</t>
  </si>
  <si>
    <t>633555</t>
  </si>
  <si>
    <t>Winschoterhoogebrug</t>
  </si>
  <si>
    <t>633556</t>
  </si>
  <si>
    <t>Renselbrug</t>
  </si>
  <si>
    <t>633557</t>
  </si>
  <si>
    <t>Draaibrug Nieuweschans</t>
  </si>
  <si>
    <t>633558</t>
  </si>
  <si>
    <t>Bruggen Hoendiep Alg.</t>
  </si>
  <si>
    <t>633559</t>
  </si>
  <si>
    <t>Ophaalbrug Hoogkerk</t>
  </si>
  <si>
    <t>633560</t>
  </si>
  <si>
    <t>Suikerbrug Hoogkerk</t>
  </si>
  <si>
    <t>633561</t>
  </si>
  <si>
    <t>Draaibrug Enumatil</t>
  </si>
  <si>
    <t>633562</t>
  </si>
  <si>
    <t>Fanerbrug</t>
  </si>
  <si>
    <t>633563</t>
  </si>
  <si>
    <t>Bruggen Aduard.Diep Alg.</t>
  </si>
  <si>
    <t>633564</t>
  </si>
  <si>
    <t>Kinderverlatenbrug</t>
  </si>
  <si>
    <t>633565</t>
  </si>
  <si>
    <t>Bruggen Reitdiep Alg</t>
  </si>
  <si>
    <t>633566</t>
  </si>
  <si>
    <t>Plataanbruggen</t>
  </si>
  <si>
    <t>633567</t>
  </si>
  <si>
    <t>Draaibrug Wierumersch</t>
  </si>
  <si>
    <t>633568</t>
  </si>
  <si>
    <t>Fietsbr Wetsingersluis</t>
  </si>
  <si>
    <t>633569</t>
  </si>
  <si>
    <t>Ophaalbrug Garnwerd</t>
  </si>
  <si>
    <t>633570</t>
  </si>
  <si>
    <t>Draaibrug Roodehaan</t>
  </si>
  <si>
    <t>633571</t>
  </si>
  <si>
    <t>Brug Lammerburen</t>
  </si>
  <si>
    <t>633572</t>
  </si>
  <si>
    <t>Basculebrug Zoutkamp</t>
  </si>
  <si>
    <t>633573</t>
  </si>
  <si>
    <t>Bruggen Agw.Kan Alg.</t>
  </si>
  <si>
    <t>633574</t>
  </si>
  <si>
    <t>Spoorbrug Zuidbroek</t>
  </si>
  <si>
    <t>633575</t>
  </si>
  <si>
    <t>Meedenerbrug</t>
  </si>
  <si>
    <t>633576</t>
  </si>
  <si>
    <t>Geert Veenhuizenbrug</t>
  </si>
  <si>
    <t>633577</t>
  </si>
  <si>
    <t>Fietsbrug Veendam</t>
  </si>
  <si>
    <t>633578</t>
  </si>
  <si>
    <t>Phoenixbrug (klapbrug)</t>
  </si>
  <si>
    <t>633579</t>
  </si>
  <si>
    <t>Bruggen N.W.Kan. Alg</t>
  </si>
  <si>
    <t>633580</t>
  </si>
  <si>
    <t>Meerwegbrug Haren</t>
  </si>
  <si>
    <t>633581</t>
  </si>
  <si>
    <t>Houten Brug N.W. Kan</t>
  </si>
  <si>
    <t>633582</t>
  </si>
  <si>
    <t>633583</t>
  </si>
  <si>
    <t>633584</t>
  </si>
  <si>
    <t>633585</t>
  </si>
  <si>
    <t>633586</t>
  </si>
  <si>
    <t>633587</t>
  </si>
  <si>
    <t>633588</t>
  </si>
  <si>
    <t>633589</t>
  </si>
  <si>
    <t>633590</t>
  </si>
  <si>
    <t>633591</t>
  </si>
  <si>
    <t>633592</t>
  </si>
  <si>
    <t>633593</t>
  </si>
  <si>
    <t>633594</t>
  </si>
  <si>
    <t>633595</t>
  </si>
  <si>
    <t>633596</t>
  </si>
  <si>
    <t>633597</t>
  </si>
  <si>
    <t>633598</t>
  </si>
  <si>
    <t>633599</t>
  </si>
  <si>
    <t>633600</t>
  </si>
  <si>
    <t>633601</t>
  </si>
  <si>
    <t>633602</t>
  </si>
  <si>
    <t>633603</t>
  </si>
  <si>
    <t>633604</t>
  </si>
  <si>
    <t>633605</t>
  </si>
  <si>
    <t>633606</t>
  </si>
  <si>
    <t>633607</t>
  </si>
  <si>
    <t>633608</t>
  </si>
  <si>
    <t>633609</t>
  </si>
  <si>
    <t>633610</t>
  </si>
  <si>
    <t>633611</t>
  </si>
  <si>
    <t>633612</t>
  </si>
  <si>
    <t>633613</t>
  </si>
  <si>
    <t>633614</t>
  </si>
  <si>
    <t>633615</t>
  </si>
  <si>
    <t>633616</t>
  </si>
  <si>
    <t>633617</t>
  </si>
  <si>
    <t>633618</t>
  </si>
  <si>
    <t>633619</t>
  </si>
  <si>
    <t>633620</t>
  </si>
  <si>
    <t>633621</t>
  </si>
  <si>
    <t>633622</t>
  </si>
  <si>
    <t>633623</t>
  </si>
  <si>
    <t>633624</t>
  </si>
  <si>
    <t>633625</t>
  </si>
  <si>
    <t>633626</t>
  </si>
  <si>
    <t>633627</t>
  </si>
  <si>
    <t>633628</t>
  </si>
  <si>
    <t>633629</t>
  </si>
  <si>
    <t>633630</t>
  </si>
  <si>
    <t>633631</t>
  </si>
  <si>
    <t>633657</t>
  </si>
  <si>
    <t>Ophaalbrug oude zeesluis</t>
  </si>
  <si>
    <t>633734</t>
  </si>
  <si>
    <t>Halfstuuversbrug</t>
  </si>
  <si>
    <t>633735</t>
  </si>
  <si>
    <t>Leinebrug</t>
  </si>
  <si>
    <t>633737</t>
  </si>
  <si>
    <t>633738</t>
  </si>
  <si>
    <t>633740</t>
  </si>
  <si>
    <t>Driebondsbrug orw</t>
  </si>
  <si>
    <t>633741</t>
  </si>
  <si>
    <t>633751</t>
  </si>
  <si>
    <t>T.A. Musschengabrug M'stum</t>
  </si>
  <si>
    <t>633752</t>
  </si>
  <si>
    <t>633753</t>
  </si>
  <si>
    <t>G1PR330307</t>
  </si>
  <si>
    <t>633632</t>
  </si>
  <si>
    <t>Sluizen Ov.V.W. Alg</t>
  </si>
  <si>
    <t>633633</t>
  </si>
  <si>
    <t>633634</t>
  </si>
  <si>
    <t>J.B.Bronssluis</t>
  </si>
  <si>
    <t>633635</t>
  </si>
  <si>
    <t>633636</t>
  </si>
  <si>
    <t>Sl. Oosterhornhaven</t>
  </si>
  <si>
    <t>633637</t>
  </si>
  <si>
    <t>633638</t>
  </si>
  <si>
    <t>Friese Sluis</t>
  </si>
  <si>
    <t>633639</t>
  </si>
  <si>
    <t>Sluizen Oude E'Kan. Alg</t>
  </si>
  <si>
    <t>633640</t>
  </si>
  <si>
    <t>Sluizen Hoendiep Alg</t>
  </si>
  <si>
    <t>633641</t>
  </si>
  <si>
    <t>Sluizen Aduard.Diep Alg</t>
  </si>
  <si>
    <t>633642</t>
  </si>
  <si>
    <t>633643</t>
  </si>
  <si>
    <t>633644</t>
  </si>
  <si>
    <t>633645</t>
  </si>
  <si>
    <t>633646</t>
  </si>
  <si>
    <t>Sluizen Reitdiep Alg</t>
  </si>
  <si>
    <t>633647</t>
  </si>
  <si>
    <t>633648</t>
  </si>
  <si>
    <t>Sluis Lammerburen</t>
  </si>
  <si>
    <t>633649</t>
  </si>
  <si>
    <t>633650</t>
  </si>
  <si>
    <t>Zeesluis Zoutkamp</t>
  </si>
  <si>
    <t>633651</t>
  </si>
  <si>
    <t>633652</t>
  </si>
  <si>
    <t>Sluizen Agw Kan. Alg</t>
  </si>
  <si>
    <t>633653</t>
  </si>
  <si>
    <t>633654</t>
  </si>
  <si>
    <t>Wilhelminasluis</t>
  </si>
  <si>
    <t>633655</t>
  </si>
  <si>
    <t>633656</t>
  </si>
  <si>
    <t>Friese Sluis Verg. Bed.</t>
  </si>
  <si>
    <t>633766</t>
  </si>
  <si>
    <t>AB Bronssluis-Slochtersluis</t>
  </si>
  <si>
    <t>P00221</t>
  </si>
  <si>
    <t>AB Bronssluis Slochtersluis</t>
  </si>
  <si>
    <t>P00222</t>
  </si>
  <si>
    <t>G1PR330310</t>
  </si>
  <si>
    <t>633659</t>
  </si>
  <si>
    <t>Recognities Ov.Kanal</t>
  </si>
  <si>
    <t>633662</t>
  </si>
  <si>
    <t>Kade- En Havengeld</t>
  </si>
  <si>
    <t>G1PR330312</t>
  </si>
  <si>
    <t>633663</t>
  </si>
  <si>
    <t>Loswal Ruischerbrug</t>
  </si>
  <si>
    <t>633664</t>
  </si>
  <si>
    <t>Losw Aduard</t>
  </si>
  <si>
    <t>633665</t>
  </si>
  <si>
    <t>Loswal Zuidhorn</t>
  </si>
  <si>
    <t>633666</t>
  </si>
  <si>
    <t>Loswal Gaarkeuken</t>
  </si>
  <si>
    <t>633667</t>
  </si>
  <si>
    <t>Loswal Eibersburen</t>
  </si>
  <si>
    <t>633668</t>
  </si>
  <si>
    <t>Loswal Stroobos</t>
  </si>
  <si>
    <t>633669</t>
  </si>
  <si>
    <t>Losw Farmsum Oude Ek</t>
  </si>
  <si>
    <t>633670</t>
  </si>
  <si>
    <t>Loswal Woldbrug</t>
  </si>
  <si>
    <t>633671</t>
  </si>
  <si>
    <t>Losw Etc. Windp</t>
  </si>
  <si>
    <t>633672</t>
  </si>
  <si>
    <t>Loswal Roodehaan</t>
  </si>
  <si>
    <t>633673</t>
  </si>
  <si>
    <t>Aanlegvz/Kanm Ov. Vw</t>
  </si>
  <si>
    <t>633674</t>
  </si>
  <si>
    <t>Wachtpl. Weiwerderbr</t>
  </si>
  <si>
    <t>633675</t>
  </si>
  <si>
    <t>Wachtpl. Heeskesbrug</t>
  </si>
  <si>
    <t>633676</t>
  </si>
  <si>
    <t>Wachtpl. Lalleweerst</t>
  </si>
  <si>
    <t>633677</t>
  </si>
  <si>
    <t>Wachtpl. Oosterhornk</t>
  </si>
  <si>
    <t>633678</t>
  </si>
  <si>
    <t>Aanl.Eg/Kanm.Oude Ek</t>
  </si>
  <si>
    <t>633679</t>
  </si>
  <si>
    <t>Huisv Schpvrt Oude E'Kan</t>
  </si>
  <si>
    <t>633680</t>
  </si>
  <si>
    <t>Aanlegvz./Kanm. Hoendiep</t>
  </si>
  <si>
    <t>633681</t>
  </si>
  <si>
    <t>Aanlegvz./Kanm. Aduard.D.</t>
  </si>
  <si>
    <t>633682</t>
  </si>
  <si>
    <t>Aanlegvz./Kanm. Reitdiep</t>
  </si>
  <si>
    <t>633684</t>
  </si>
  <si>
    <t>Lichtmasten Reitdiep</t>
  </si>
  <si>
    <t>633685</t>
  </si>
  <si>
    <t>Aanlegvz./Kanm. Agw.Kan</t>
  </si>
  <si>
    <t>633686</t>
  </si>
  <si>
    <t>Lichtmasten Agw</t>
  </si>
  <si>
    <t>633687</t>
  </si>
  <si>
    <t>Aanlegvz./Kanm. N.W.Kan</t>
  </si>
  <si>
    <t>633688</t>
  </si>
  <si>
    <t>Betonning Drentsch D</t>
  </si>
  <si>
    <t>633732</t>
  </si>
  <si>
    <t>Loswal OV VW</t>
  </si>
  <si>
    <t>633774</t>
  </si>
  <si>
    <t>Aanlegvz prov vw</t>
  </si>
  <si>
    <t>633775</t>
  </si>
  <si>
    <t>Kanaalmeubiliar prov vw</t>
  </si>
  <si>
    <t>G1PR330313</t>
  </si>
  <si>
    <t>Diversen overige vaarwegen</t>
  </si>
  <si>
    <t>633660</t>
  </si>
  <si>
    <t>Leges/Recog. Ov. Vw.</t>
  </si>
  <si>
    <t>633661</t>
  </si>
  <si>
    <t>Leges Overige Kanale</t>
  </si>
  <si>
    <t>633689</t>
  </si>
  <si>
    <t>Adv.Kn Ov. Vw</t>
  </si>
  <si>
    <t>633690</t>
  </si>
  <si>
    <t>Bed.Gebouwen Ov. Vw</t>
  </si>
  <si>
    <t>633691</t>
  </si>
  <si>
    <t>Brugw. Verblijf Zout</t>
  </si>
  <si>
    <t>633692</t>
  </si>
  <si>
    <t>Diverse Lasten. Ov. Vw</t>
  </si>
  <si>
    <t>633693</t>
  </si>
  <si>
    <t>Recognities Ns</t>
  </si>
  <si>
    <t>633694</t>
  </si>
  <si>
    <t>Div.Ln. V. Stark.B.</t>
  </si>
  <si>
    <t>633695</t>
  </si>
  <si>
    <t>Diverse Lasten  Oude E.K.</t>
  </si>
  <si>
    <t>633696</t>
  </si>
  <si>
    <t>Diverse Lasten Hoendiep</t>
  </si>
  <si>
    <t>633697</t>
  </si>
  <si>
    <t>Diverse Lasten Aduard.D.</t>
  </si>
  <si>
    <t>633698</t>
  </si>
  <si>
    <t>Diverse Lasten Reitdiep</t>
  </si>
  <si>
    <t>633699</t>
  </si>
  <si>
    <t>Div Lasten Reitdiep</t>
  </si>
  <si>
    <t>633700</t>
  </si>
  <si>
    <t>Afst. Bed. Ov.VW</t>
  </si>
  <si>
    <t>633701</t>
  </si>
  <si>
    <t>Diverse Lasten Agw.Kan</t>
  </si>
  <si>
    <t>633702</t>
  </si>
  <si>
    <t>Diverse Lasten N.W. Kan</t>
  </si>
  <si>
    <t>633703</t>
  </si>
  <si>
    <t>Bebakening N.W.Kan</t>
  </si>
  <si>
    <t>633704</t>
  </si>
  <si>
    <t>Div Ln Drentsch D</t>
  </si>
  <si>
    <t>633705</t>
  </si>
  <si>
    <t>Huren/Pachten Ov. Ka</t>
  </si>
  <si>
    <t>633706</t>
  </si>
  <si>
    <t>Opbr. Ov.Baten Ov.Ka</t>
  </si>
  <si>
    <t>633707</t>
  </si>
  <si>
    <t>De Marne Afst.Bd. Rd</t>
  </si>
  <si>
    <t>633708</t>
  </si>
  <si>
    <t>Bijdrage Rijk N.Will</t>
  </si>
  <si>
    <t>633709</t>
  </si>
  <si>
    <t>Ijsbestrijding Ov. Vw</t>
  </si>
  <si>
    <t>633710</t>
  </si>
  <si>
    <t>Ijsbestr Hoend</t>
  </si>
  <si>
    <t>633711</t>
  </si>
  <si>
    <t>Ijsbestr Aduard</t>
  </si>
  <si>
    <t>633712</t>
  </si>
  <si>
    <t>Waterschapsl.. Ov.Vw</t>
  </si>
  <si>
    <t>633730</t>
  </si>
  <si>
    <t>Afstand bediening Reitdiep</t>
  </si>
  <si>
    <t>633731</t>
  </si>
  <si>
    <t>Glasvezel afsbed. Reitdiep</t>
  </si>
  <si>
    <t>633733</t>
  </si>
  <si>
    <t>Afwikkeling schades overige vaarwege</t>
  </si>
  <si>
    <t>633742</t>
  </si>
  <si>
    <t>Handhaving ligplaatsen OvVw</t>
  </si>
  <si>
    <t>633743</t>
  </si>
  <si>
    <t>Nautisch beheer Blauwe Stad</t>
  </si>
  <si>
    <t>633744</t>
  </si>
  <si>
    <t>CP Havenkantoor Gron OVW</t>
  </si>
  <si>
    <t>633745</t>
  </si>
  <si>
    <t>Servicepunt Oostersluisweg OVW</t>
  </si>
  <si>
    <t>633746</t>
  </si>
  <si>
    <t>CP zeesluis Farmsum</t>
  </si>
  <si>
    <t>633747</t>
  </si>
  <si>
    <t>CP Meedenerbrug</t>
  </si>
  <si>
    <t>633748</t>
  </si>
  <si>
    <t>CP Beersterbrug</t>
  </si>
  <si>
    <t>633749</t>
  </si>
  <si>
    <t>CP Hoogkerk</t>
  </si>
  <si>
    <t>633750</t>
  </si>
  <si>
    <t>CP Sluis Lauwersoog</t>
  </si>
  <si>
    <t>633776</t>
  </si>
  <si>
    <t>Overige lasten en baten prov vw</t>
  </si>
  <si>
    <t>633777</t>
  </si>
  <si>
    <t>(Bedienings)gebouwen PVW</t>
  </si>
  <si>
    <t>G1PR330314</t>
  </si>
  <si>
    <t>Onttrekking/Storting Egal.Fonds</t>
  </si>
  <si>
    <t>G1PR330315</t>
  </si>
  <si>
    <t>Slibdepots</t>
  </si>
  <si>
    <t>633713</t>
  </si>
  <si>
    <t>Inr.Slibdep.Delfzijl</t>
  </si>
  <si>
    <t>633714</t>
  </si>
  <si>
    <t>Inr.Slibdep.Aduard</t>
  </si>
  <si>
    <t>633715</t>
  </si>
  <si>
    <t>Inr.Slibdep.Zuidbroek</t>
  </si>
  <si>
    <t>633716</t>
  </si>
  <si>
    <t>Inr.Slibdep.Driebond</t>
  </si>
  <si>
    <t>633717</t>
  </si>
  <si>
    <t>Inr.Slibdep.Dorkwerd</t>
  </si>
  <si>
    <t>633718</t>
  </si>
  <si>
    <t>Nazorg Slibdep.Delfzijl</t>
  </si>
  <si>
    <t>633719</t>
  </si>
  <si>
    <t>Nazorg Slibdep.Aduard</t>
  </si>
  <si>
    <t>633720</t>
  </si>
  <si>
    <t>Nazorg Slibdep.Zuidbr.</t>
  </si>
  <si>
    <t>633721</t>
  </si>
  <si>
    <t>Nazorg Slibdep.Driebon</t>
  </si>
  <si>
    <t>633722</t>
  </si>
  <si>
    <t>Nazorg Slibdep.Dorkw.</t>
  </si>
  <si>
    <t>633723</t>
  </si>
  <si>
    <t>Wetwbm Slibdep.Delfzijl</t>
  </si>
  <si>
    <t>633724</t>
  </si>
  <si>
    <t>Wetwbm Slibdep.Aduard</t>
  </si>
  <si>
    <t>633725</t>
  </si>
  <si>
    <t>Wetwbm Slibdep.Zuidbr.</t>
  </si>
  <si>
    <t>633726</t>
  </si>
  <si>
    <t>Wetwbm Slibdep.Driebo</t>
  </si>
  <si>
    <t>633727</t>
  </si>
  <si>
    <t>Wetwbm Slibdep.Dorkw.</t>
  </si>
  <si>
    <t>633754</t>
  </si>
  <si>
    <t>Inr.Slibdep.Winschoterzijl</t>
  </si>
  <si>
    <t>633755</t>
  </si>
  <si>
    <t>Inr.Slibd.Lutjegastermolenpolder</t>
  </si>
  <si>
    <t>633756</t>
  </si>
  <si>
    <t>Nazorg Slibdep.Winschoterzijl</t>
  </si>
  <si>
    <t>633757</t>
  </si>
  <si>
    <t>Nazorg Slibd.Lutjegastermolenpolder</t>
  </si>
  <si>
    <t>633758</t>
  </si>
  <si>
    <t>Wetwbm Slibdep.Winschoterzijl</t>
  </si>
  <si>
    <t>633759</t>
  </si>
  <si>
    <t>Wetwbm Slibd.Lutjegastermolenpolder</t>
  </si>
  <si>
    <t>633760</t>
  </si>
  <si>
    <t>Inr.Slibdep.Warvenweg</t>
  </si>
  <si>
    <t>633761</t>
  </si>
  <si>
    <t>Inr.Slibdep.Zuidwending</t>
  </si>
  <si>
    <t>633762</t>
  </si>
  <si>
    <t>Nazorg Slibdep.Warvenweg</t>
  </si>
  <si>
    <t>633763</t>
  </si>
  <si>
    <t>Nazorg Slibdep.Zuidwending</t>
  </si>
  <si>
    <t>633764</t>
  </si>
  <si>
    <t>Wetwbm Slibdep.Warvenweg</t>
  </si>
  <si>
    <t>633765</t>
  </si>
  <si>
    <t>Wetwbm Slibdep.Zuidwending</t>
  </si>
  <si>
    <t>G1PR330399</t>
  </si>
  <si>
    <t>Projecten Overige Vaarwegen</t>
  </si>
  <si>
    <t>633728</t>
  </si>
  <si>
    <t>Rest.Reitdiepsl.Zoutkamp</t>
  </si>
  <si>
    <t>633729</t>
  </si>
  <si>
    <t>G1PR330400</t>
  </si>
  <si>
    <t>App.kst. Lauwersoog</t>
  </si>
  <si>
    <t>633006</t>
  </si>
  <si>
    <t>Apparaatskosten Lauwersoog</t>
  </si>
  <si>
    <t>G1PR330401</t>
  </si>
  <si>
    <t>Haven En Sluizencomplex Lauwersoog</t>
  </si>
  <si>
    <t>633736</t>
  </si>
  <si>
    <t>Ophaalbrug Robbegatsluis</t>
  </si>
  <si>
    <t>633739</t>
  </si>
  <si>
    <t>633800</t>
  </si>
  <si>
    <t>Alg. Kst Lauwersoog</t>
  </si>
  <si>
    <t>633801</t>
  </si>
  <si>
    <t>Baggerw. Sl.C. Lauwersoog</t>
  </si>
  <si>
    <t>633802</t>
  </si>
  <si>
    <t>Dienstgeb Sl Lauwersoog</t>
  </si>
  <si>
    <t>633803</t>
  </si>
  <si>
    <t>Bijdr. Reitdiep Groningen</t>
  </si>
  <si>
    <t>633804</t>
  </si>
  <si>
    <t>Bijdr. Reidiep Friesland</t>
  </si>
  <si>
    <t>633805</t>
  </si>
  <si>
    <t>Bijdrage Friesl. In</t>
  </si>
  <si>
    <t>633806</t>
  </si>
  <si>
    <t>Sluis Lauwersoog</t>
  </si>
  <si>
    <t>633807</t>
  </si>
  <si>
    <t>633808</t>
  </si>
  <si>
    <t>Afwikkeling schades Lauwersoog</t>
  </si>
  <si>
    <t>G1PR330500</t>
  </si>
  <si>
    <t>App.kst. Bodemdaling</t>
  </si>
  <si>
    <t>633007</t>
  </si>
  <si>
    <t>Apparaatskosten Bodemdaling</t>
  </si>
  <si>
    <t>G1PR330501</t>
  </si>
  <si>
    <t>Uitvoering Bodemdaling</t>
  </si>
  <si>
    <t>633900</t>
  </si>
  <si>
    <t>633901</t>
  </si>
  <si>
    <t>Vgd Inzt Prs Bdmdprj</t>
  </si>
  <si>
    <t>G1PR330600</t>
  </si>
  <si>
    <t>Apparaatskosten Kunstwerken</t>
  </si>
  <si>
    <t>633011</t>
  </si>
  <si>
    <t>Apparaatskosten kunstwerken</t>
  </si>
  <si>
    <t>G1PR330601</t>
  </si>
  <si>
    <t>633905</t>
  </si>
  <si>
    <t>Sluizen prov vw</t>
  </si>
  <si>
    <t>G1PR330602</t>
  </si>
  <si>
    <t>Sluizencomplex Lauwersoog</t>
  </si>
  <si>
    <t>633906</t>
  </si>
  <si>
    <t>G1PR330603</t>
  </si>
  <si>
    <t>633907</t>
  </si>
  <si>
    <t>G1PR330605</t>
  </si>
  <si>
    <t>Overige baten en lasten vaarwegen</t>
  </si>
  <si>
    <t>633908</t>
  </si>
  <si>
    <t>Overige lasten en baten kunstwerken</t>
  </si>
  <si>
    <t>633909</t>
  </si>
  <si>
    <t>Project Afstandsbediening bruggen</t>
  </si>
  <si>
    <t>G1PR340100</t>
  </si>
  <si>
    <t>App. kst. luchtvaartvervoer</t>
  </si>
  <si>
    <t>634000</t>
  </si>
  <si>
    <t>G1PR340101</t>
  </si>
  <si>
    <t>Luchthaven Eelde</t>
  </si>
  <si>
    <t>634100</t>
  </si>
  <si>
    <t>Subsidie Luchthaven</t>
  </si>
  <si>
    <t>G1PR340200</t>
  </si>
  <si>
    <t>App. kst. Collectief personenvervoer</t>
  </si>
  <si>
    <t>634001</t>
  </si>
  <si>
    <t>G1PR340201</t>
  </si>
  <si>
    <t>Collectief Personenvervoer Algemeen</t>
  </si>
  <si>
    <t>634098</t>
  </si>
  <si>
    <t>Afw.voorg.jaren coll.pers.verv.alg</t>
  </si>
  <si>
    <t>634200</t>
  </si>
  <si>
    <t>Projecten Ov</t>
  </si>
  <si>
    <t>634225</t>
  </si>
  <si>
    <t>Actieprogramma OV</t>
  </si>
  <si>
    <t>G1PR340202</t>
  </si>
  <si>
    <t>Interlokaal Openbaar Vervoer</t>
  </si>
  <si>
    <t>634099</t>
  </si>
  <si>
    <t>Afh. voorg.jaren Int.Openb.Verv.</t>
  </si>
  <si>
    <t>634203</t>
  </si>
  <si>
    <t>Region. treindnst. bijdr.exploitatie</t>
  </si>
  <si>
    <t>634204</t>
  </si>
  <si>
    <t>Expl.Subs.Ggd-Conces</t>
  </si>
  <si>
    <t>634205</t>
  </si>
  <si>
    <t>Ov-Bureau</t>
  </si>
  <si>
    <t>634206</t>
  </si>
  <si>
    <t>Totaal ontvangen BDU interlokaal OV</t>
  </si>
  <si>
    <t>634207</t>
  </si>
  <si>
    <t>Rentebijschr.A.Voorz</t>
  </si>
  <si>
    <t>634208</t>
  </si>
  <si>
    <t>Commissie consumentenplatform OV</t>
  </si>
  <si>
    <t>634209</t>
  </si>
  <si>
    <t>Kosten kaartautomaten 2005</t>
  </si>
  <si>
    <t>634210</t>
  </si>
  <si>
    <t>Kosten tlv meeropbr.aanbesteding</t>
  </si>
  <si>
    <t>634211</t>
  </si>
  <si>
    <t>Gebruikersvergoeding spoor</t>
  </si>
  <si>
    <t>634212</t>
  </si>
  <si>
    <t>Kosten kaartautomaten 2006</t>
  </si>
  <si>
    <t>634213</t>
  </si>
  <si>
    <t>Kosten kaartautomaten</t>
  </si>
  <si>
    <t>634214</t>
  </si>
  <si>
    <t>Sociale veiligheid</t>
  </si>
  <si>
    <t>634215</t>
  </si>
  <si>
    <t>Reservering regionaal spoor</t>
  </si>
  <si>
    <t>634216</t>
  </si>
  <si>
    <t>Stads-/Streekvervoer voorg. jaren</t>
  </si>
  <si>
    <t>634217</t>
  </si>
  <si>
    <t>Sociale veiligheid voorg. jaren</t>
  </si>
  <si>
    <t>634218</t>
  </si>
  <si>
    <t>1% regeling</t>
  </si>
  <si>
    <t>634219</t>
  </si>
  <si>
    <t>Gebruikersvergoeding spoor vooorg.jr</t>
  </si>
  <si>
    <t>634220</t>
  </si>
  <si>
    <t>634221</t>
  </si>
  <si>
    <t>OV chipkaart</t>
  </si>
  <si>
    <t>634222</t>
  </si>
  <si>
    <t>Stationsomgeving (tlv Regiofonds)</t>
  </si>
  <si>
    <t>634223</t>
  </si>
  <si>
    <t>Toegankelijkheid</t>
  </si>
  <si>
    <t>634224</t>
  </si>
  <si>
    <t>Eenmalige impuls OV</t>
  </si>
  <si>
    <t>634226</t>
  </si>
  <si>
    <t>Compensatie tarief NVB</t>
  </si>
  <si>
    <t>634227</t>
  </si>
  <si>
    <t>Middelen OV-aanbiedingen</t>
  </si>
  <si>
    <t>634228</t>
  </si>
  <si>
    <t>P+R Openbaar Vervoer</t>
  </si>
  <si>
    <t>634229</t>
  </si>
  <si>
    <t>Facelift stations RSP</t>
  </si>
  <si>
    <t>634230</t>
  </si>
  <si>
    <t>Infra Q-liners/HOV-bus RSP</t>
  </si>
  <si>
    <t>634231</t>
  </si>
  <si>
    <t>Transferia en busstations RSP</t>
  </si>
  <si>
    <t>634232</t>
  </si>
  <si>
    <t>spoor Gron.-Heerenv.:1e fase aanbest</t>
  </si>
  <si>
    <t>634233</t>
  </si>
  <si>
    <t>Bereikbaarh. Veenkoloniën RSP</t>
  </si>
  <si>
    <t>634234</t>
  </si>
  <si>
    <t>Bijdrage/onttrekking vooruitontv.BDU</t>
  </si>
  <si>
    <t>634235</t>
  </si>
  <si>
    <t>Doorkopp. + Upgr. HS Groningen RSP</t>
  </si>
  <si>
    <t>634236</t>
  </si>
  <si>
    <t>Project Regiotram - MIT</t>
  </si>
  <si>
    <t>634237</t>
  </si>
  <si>
    <t>Internat.OV-verbinding Gron.-Duitsl.</t>
  </si>
  <si>
    <t>634238</t>
  </si>
  <si>
    <t>Spoor Groningen-Veendam RSP</t>
  </si>
  <si>
    <t>634239</t>
  </si>
  <si>
    <t>Spoor Groningen-Leeuwarden RSP</t>
  </si>
  <si>
    <t>634240</t>
  </si>
  <si>
    <t>Stationsgebied Groningen</t>
  </si>
  <si>
    <t>634241</t>
  </si>
  <si>
    <t>Spoorlijn Roodeschool-Eemshaven</t>
  </si>
  <si>
    <t>634242</t>
  </si>
  <si>
    <t>Verbeteren busverb.Corridor West</t>
  </si>
  <si>
    <t>634243</t>
  </si>
  <si>
    <t>Openb. vervoer stad Groningen</t>
  </si>
  <si>
    <t>634244</t>
  </si>
  <si>
    <t>Sneltrein Groningen-Leer)Dtsl.)</t>
  </si>
  <si>
    <t>634245</t>
  </si>
  <si>
    <t>Spoor Groningen-Bremen/kort.reistijd</t>
  </si>
  <si>
    <t>634246</t>
  </si>
  <si>
    <t>Onderzoek verduurzaming OV</t>
  </si>
  <si>
    <t>634247</t>
  </si>
  <si>
    <t>Stationsgebied Haren</t>
  </si>
  <si>
    <t>G1PR340203</t>
  </si>
  <si>
    <t>Taxivervoer</t>
  </si>
  <si>
    <t>G1PR400100</t>
  </si>
  <si>
    <t>App.kst. water</t>
  </si>
  <si>
    <t>640000</t>
  </si>
  <si>
    <t>G1PR400101</t>
  </si>
  <si>
    <t>Algemeen /Water</t>
  </si>
  <si>
    <t>640098</t>
  </si>
  <si>
    <t>Afw. voorg. jaren water algemeen</t>
  </si>
  <si>
    <t>640100</t>
  </si>
  <si>
    <t>Verdrogingsbeleid NB 2001</t>
  </si>
  <si>
    <t>640101</t>
  </si>
  <si>
    <t>Actieprogramma water</t>
  </si>
  <si>
    <t>640102</t>
  </si>
  <si>
    <t>Stuurgroep water 2000+</t>
  </si>
  <si>
    <t>G1PR400102</t>
  </si>
  <si>
    <t>G1PR400103</t>
  </si>
  <si>
    <t>Bodemdaling</t>
  </si>
  <si>
    <t>G1PR400104</t>
  </si>
  <si>
    <t>Grondwater</t>
  </si>
  <si>
    <t>640097</t>
  </si>
  <si>
    <t>Afh.vgj.Grondwater</t>
  </si>
  <si>
    <t>640103</t>
  </si>
  <si>
    <t>Geohydrologisch onderzoek grondwater</t>
  </si>
  <si>
    <t>640104</t>
  </si>
  <si>
    <t>Opbrengst grondwaterheffing</t>
  </si>
  <si>
    <t>640105</t>
  </si>
  <si>
    <t>Regis ond/upd/uitbr.</t>
  </si>
  <si>
    <t>640117</t>
  </si>
  <si>
    <t>Metingen grondwatermonitoring</t>
  </si>
  <si>
    <t>640119</t>
  </si>
  <si>
    <t>Onderhoud grondwaterregister</t>
  </si>
  <si>
    <t>G1PR400105</t>
  </si>
  <si>
    <t>Riolering</t>
  </si>
  <si>
    <t>G1PR400106</t>
  </si>
  <si>
    <t>Waterbeheer</t>
  </si>
  <si>
    <t>640099</t>
  </si>
  <si>
    <t>Afw. voorg. jaren waterbeheer</t>
  </si>
  <si>
    <t>640106</t>
  </si>
  <si>
    <t>Bijdrage stowa</t>
  </si>
  <si>
    <t>640107</t>
  </si>
  <si>
    <t>Onderzoek waterhuishouding</t>
  </si>
  <si>
    <t>640108</t>
  </si>
  <si>
    <t>Cofinanciering water</t>
  </si>
  <si>
    <t>640109</t>
  </si>
  <si>
    <t>Monitoren bodem/grondwaterkw.</t>
  </si>
  <si>
    <t>640110</t>
  </si>
  <si>
    <t>Kaderrichtl. water kleinsch wtrber</t>
  </si>
  <si>
    <t>640111</t>
  </si>
  <si>
    <t>Bijdrage FCK Waterbeheer</t>
  </si>
  <si>
    <t>640118</t>
  </si>
  <si>
    <t>Metingen oppervlaktewater</t>
  </si>
  <si>
    <t>P00020</t>
  </si>
  <si>
    <t>No Regret Algemeen</t>
  </si>
  <si>
    <t>P00021</t>
  </si>
  <si>
    <t>No Regret</t>
  </si>
  <si>
    <t>P00022</t>
  </si>
  <si>
    <t>No Regret Management</t>
  </si>
  <si>
    <t>G1PR400107</t>
  </si>
  <si>
    <t>Flankerend beleid polders</t>
  </si>
  <si>
    <t>640094</t>
  </si>
  <si>
    <t>Afh.vgj.flankbeleid polders</t>
  </si>
  <si>
    <t>640112</t>
  </si>
  <si>
    <t>Kapitaallasten fl.bel.polders</t>
  </si>
  <si>
    <t>640113</t>
  </si>
  <si>
    <t>Rente Onner/Oostpolder</t>
  </si>
  <si>
    <t>640114</t>
  </si>
  <si>
    <t>Rente Ulsderpolder</t>
  </si>
  <si>
    <t>640115</t>
  </si>
  <si>
    <t>Rente Reiderwolderpolder</t>
  </si>
  <si>
    <t>640116</t>
  </si>
  <si>
    <t>Overig flankerend beleid</t>
  </si>
  <si>
    <t>G1PR400108</t>
  </si>
  <si>
    <t>Klimaatadaptatie</t>
  </si>
  <si>
    <t>640120</t>
  </si>
  <si>
    <t>G1PR400200</t>
  </si>
  <si>
    <t>App.kst water (PLG)</t>
  </si>
  <si>
    <t>640001</t>
  </si>
  <si>
    <t>App.Kst Water (PLG)</t>
  </si>
  <si>
    <t>G1PR400201</t>
  </si>
  <si>
    <t>Waterkwantiteit</t>
  </si>
  <si>
    <t>640096</t>
  </si>
  <si>
    <t>Afh.vgj.waterkwantiteit</t>
  </si>
  <si>
    <t>640200</t>
  </si>
  <si>
    <t>Cofinanciering waterberging</t>
  </si>
  <si>
    <t>640201</t>
  </si>
  <si>
    <t>Kapitaallasten flank beleid polders</t>
  </si>
  <si>
    <t>640202</t>
  </si>
  <si>
    <t>Flankerend beleid Onner/Oostpolder</t>
  </si>
  <si>
    <t>640203</t>
  </si>
  <si>
    <t>Flankerend beleid Ulsderpolder</t>
  </si>
  <si>
    <t>640204</t>
  </si>
  <si>
    <t>Flankerend beleid Reiderwolderpolder</t>
  </si>
  <si>
    <t>640205</t>
  </si>
  <si>
    <t>Realiseren reguliere berging (prov.)</t>
  </si>
  <si>
    <t>640206</t>
  </si>
  <si>
    <t>Realiseren noodberging (prov.)</t>
  </si>
  <si>
    <t>640207</t>
  </si>
  <si>
    <t>Kleinschalige waterberging (prov.)</t>
  </si>
  <si>
    <t>640209</t>
  </si>
  <si>
    <t>Cofin.inrichting waterberging(prov)</t>
  </si>
  <si>
    <t>G1PR400202</t>
  </si>
  <si>
    <t>Waterkwaliteit</t>
  </si>
  <si>
    <t>640095</t>
  </si>
  <si>
    <t>Afh.vgj.waterkwaliteit</t>
  </si>
  <si>
    <t>640208</t>
  </si>
  <si>
    <t>Saneren waterbodems (rijk)</t>
  </si>
  <si>
    <t>G1PR400203</t>
  </si>
  <si>
    <t>Water Synergiegelden</t>
  </si>
  <si>
    <t>640210</t>
  </si>
  <si>
    <t>Programmas Synergiegelden KRW (Rijk)</t>
  </si>
  <si>
    <t>640211</t>
  </si>
  <si>
    <t>Restant rijksdeel PLG Water</t>
  </si>
  <si>
    <t>640220</t>
  </si>
  <si>
    <t>KRW maatregelen</t>
  </si>
  <si>
    <t>640299</t>
  </si>
  <si>
    <t>Afwikkeling ILG water PLG1</t>
  </si>
  <si>
    <t>G1PR410100</t>
  </si>
  <si>
    <t>App.kst. waterschapsaangelegenheden</t>
  </si>
  <si>
    <t>641000</t>
  </si>
  <si>
    <t>G1PR410101</t>
  </si>
  <si>
    <t>Waterschapsaangelegenheden</t>
  </si>
  <si>
    <t>G1PR410102</t>
  </si>
  <si>
    <t>Waterschapsfinancien</t>
  </si>
  <si>
    <t>641100</t>
  </si>
  <si>
    <t>B-akwa</t>
  </si>
  <si>
    <t>641101</t>
  </si>
  <si>
    <t>Afw wateroverlast januari 2012</t>
  </si>
  <si>
    <t>G1PR420100</t>
  </si>
  <si>
    <t>App.kst. Muskusrattenbestr.</t>
  </si>
  <si>
    <t>642000</t>
  </si>
  <si>
    <t>G1PR420101</t>
  </si>
  <si>
    <t>Muskusrattenbestrijding</t>
  </si>
  <si>
    <t>642100</t>
  </si>
  <si>
    <t>Uitgaven mura</t>
  </si>
  <si>
    <t>642101</t>
  </si>
  <si>
    <t>Diverse kosten IPO/CCM mura</t>
  </si>
  <si>
    <t>642102</t>
  </si>
  <si>
    <t>Beverratbestrijding</t>
  </si>
  <si>
    <t>642103</t>
  </si>
  <si>
    <t>Bijdrage mura growabo</t>
  </si>
  <si>
    <t>G1PR430100</t>
  </si>
  <si>
    <t>App.kst.  Kwal.waterbeheer</t>
  </si>
  <si>
    <t>643000</t>
  </si>
  <si>
    <t>G1PR430101</t>
  </si>
  <si>
    <t>Waterkeringswerken</t>
  </si>
  <si>
    <t>G1PR430102</t>
  </si>
  <si>
    <t>Kwantitatief Waterbeheer</t>
  </si>
  <si>
    <t>643100</t>
  </si>
  <si>
    <t>643101</t>
  </si>
  <si>
    <t>Gemaal Eexterveen</t>
  </si>
  <si>
    <t>643102</t>
  </si>
  <si>
    <t>Gemaal 2e verlaat</t>
  </si>
  <si>
    <t>643103</t>
  </si>
  <si>
    <t>Gemaal 3e verlaat</t>
  </si>
  <si>
    <t>643104</t>
  </si>
  <si>
    <t>Gemaal 4e verlaat</t>
  </si>
  <si>
    <t>643105</t>
  </si>
  <si>
    <t>Gemaal 5e verlaat</t>
  </si>
  <si>
    <t>643106</t>
  </si>
  <si>
    <t>Oude zeesluis</t>
  </si>
  <si>
    <t>643107</t>
  </si>
  <si>
    <t>643108</t>
  </si>
  <si>
    <t>G1PR500300</t>
  </si>
  <si>
    <t>App. kst. milieu, algemeen</t>
  </si>
  <si>
    <t>650000</t>
  </si>
  <si>
    <t>G1PR500301</t>
  </si>
  <si>
    <t>Algemeen/Milieu</t>
  </si>
  <si>
    <t>650095</t>
  </si>
  <si>
    <t>Afh. vgj. algemeen Milieu</t>
  </si>
  <si>
    <t>650100</t>
  </si>
  <si>
    <t>650119</t>
  </si>
  <si>
    <t>Bijdrage FCK Milieubeleid</t>
  </si>
  <si>
    <t>650120</t>
  </si>
  <si>
    <t>Uitvoering milieutaken</t>
  </si>
  <si>
    <t>650121</t>
  </si>
  <si>
    <t>Stimulering milieu activiteiten</t>
  </si>
  <si>
    <t>650122</t>
  </si>
  <si>
    <t>Bijdrage milieu-en econ.Maatr.</t>
  </si>
  <si>
    <t>650123</t>
  </si>
  <si>
    <t>St. Milieufederatie Groningen</t>
  </si>
  <si>
    <t>650124</t>
  </si>
  <si>
    <t>St. Noorderbreedte</t>
  </si>
  <si>
    <t>650125</t>
  </si>
  <si>
    <t>Consulentschap NME van IVN</t>
  </si>
  <si>
    <t>G1PR500302</t>
  </si>
  <si>
    <t>Energie</t>
  </si>
  <si>
    <t>650097</t>
  </si>
  <si>
    <t>Afh.vgj. beleidsontwikkeling</t>
  </si>
  <si>
    <t>650101</t>
  </si>
  <si>
    <t>Klimaatbeleid 2004-2008</t>
  </si>
  <si>
    <t>650102</t>
  </si>
  <si>
    <t>Mera</t>
  </si>
  <si>
    <t>650103</t>
  </si>
  <si>
    <t>650118</t>
  </si>
  <si>
    <t>Actieplan Biomassa</t>
  </si>
  <si>
    <t>650126</t>
  </si>
  <si>
    <t>Energieconvenant Groningen</t>
  </si>
  <si>
    <t>650127</t>
  </si>
  <si>
    <t>Costa Due, fase II</t>
  </si>
  <si>
    <t>650128</t>
  </si>
  <si>
    <t>Kleinschalige Windenergie</t>
  </si>
  <si>
    <t>650129</t>
  </si>
  <si>
    <t>Project Wonen++</t>
  </si>
  <si>
    <t>650130</t>
  </si>
  <si>
    <t>Project Teli</t>
  </si>
  <si>
    <t>650131</t>
  </si>
  <si>
    <t>Actieplan gebouwde woonomgeving</t>
  </si>
  <si>
    <t>650132</t>
  </si>
  <si>
    <t>Energy Valley</t>
  </si>
  <si>
    <t>650134</t>
  </si>
  <si>
    <t>Energieakkoord/Nrd.Bouwbesluit</t>
  </si>
  <si>
    <t>650135</t>
  </si>
  <si>
    <t>Energieakkoord/energie-coördinatie</t>
  </si>
  <si>
    <t>650136</t>
  </si>
  <si>
    <t>Energieakkoord/planprocedures</t>
  </si>
  <si>
    <t>650137</t>
  </si>
  <si>
    <t>Energieakkoord/projectverwerving</t>
  </si>
  <si>
    <t>650138</t>
  </si>
  <si>
    <t>Energieakkoord/programmanagement</t>
  </si>
  <si>
    <t>650139</t>
  </si>
  <si>
    <t>Subsidieregeling energiebesparing</t>
  </si>
  <si>
    <t>650140</t>
  </si>
  <si>
    <t>100.000 voertuigenplan</t>
  </si>
  <si>
    <t>650141</t>
  </si>
  <si>
    <t>100.000 woningenplan</t>
  </si>
  <si>
    <t>G1PR500303</t>
  </si>
  <si>
    <t>Duurzaamheid</t>
  </si>
  <si>
    <t>650098</t>
  </si>
  <si>
    <t>Afh.vgj. exploitatiesubsidies</t>
  </si>
  <si>
    <t>650104</t>
  </si>
  <si>
    <t>Duurzaam Bouwen (consulent)</t>
  </si>
  <si>
    <t>650105</t>
  </si>
  <si>
    <t>Leren voor Duurzaamheid (cons. Nme)</t>
  </si>
  <si>
    <t>650106</t>
  </si>
  <si>
    <t>Duurzame Energie</t>
  </si>
  <si>
    <t>650115</t>
  </si>
  <si>
    <t>650116</t>
  </si>
  <si>
    <t>Wonen ++</t>
  </si>
  <si>
    <t>650117</t>
  </si>
  <si>
    <t>650133</t>
  </si>
  <si>
    <t>Ruimt.kwaliteit en duurzaamh. RGA</t>
  </si>
  <si>
    <t>G1PR500304</t>
  </si>
  <si>
    <t>Mer</t>
  </si>
  <si>
    <t>650096</t>
  </si>
  <si>
    <t>Afh. vgj MER</t>
  </si>
  <si>
    <t>650107</t>
  </si>
  <si>
    <t>Mer-Coordinatie/Beleid</t>
  </si>
  <si>
    <t>650108</t>
  </si>
  <si>
    <t>Meefinanciering Energie</t>
  </si>
  <si>
    <t>650109</t>
  </si>
  <si>
    <t>Tijd. proj. Energie Co</t>
  </si>
  <si>
    <t>G1PR500306</t>
  </si>
  <si>
    <t>Subsidies milieu</t>
  </si>
  <si>
    <t>650099</t>
  </si>
  <si>
    <t>Afh.vgj. subsidies milieu</t>
  </si>
  <si>
    <t>650110</t>
  </si>
  <si>
    <t>Expl. subs. Milieufederatie</t>
  </si>
  <si>
    <t>650111</t>
  </si>
  <si>
    <t>Expl. subs. St. Noorderbreedte</t>
  </si>
  <si>
    <t>650112</t>
  </si>
  <si>
    <t>Expl. subs Natuur en Milieu Educatie</t>
  </si>
  <si>
    <t>650113</t>
  </si>
  <si>
    <t>Stimulering Milieuactiviteiten</t>
  </si>
  <si>
    <t>G1PR500307</t>
  </si>
  <si>
    <t>Onderzoeksbudget</t>
  </si>
  <si>
    <t>650114</t>
  </si>
  <si>
    <t>G1PR500400</t>
  </si>
  <si>
    <t>Apparaatkosten Energie en klimaat</t>
  </si>
  <si>
    <t>650400</t>
  </si>
  <si>
    <t>G1PR500401</t>
  </si>
  <si>
    <t>Energie en klimaat</t>
  </si>
  <si>
    <t>650094</t>
  </si>
  <si>
    <t>Voorgaande jaren Energie en Klimaat</t>
  </si>
  <si>
    <t>650411</t>
  </si>
  <si>
    <t>650412</t>
  </si>
  <si>
    <t>Eems Delta Green</t>
  </si>
  <si>
    <t>650413</t>
  </si>
  <si>
    <t>650414</t>
  </si>
  <si>
    <t>650415</t>
  </si>
  <si>
    <t>650416</t>
  </si>
  <si>
    <t>Noordelijke EnergieNorm</t>
  </si>
  <si>
    <t>650417</t>
  </si>
  <si>
    <t>Vergunverl. grootsch. energiepro</t>
  </si>
  <si>
    <t>650418</t>
  </si>
  <si>
    <t>Planologische proc. energ-infra</t>
  </si>
  <si>
    <t>650419</t>
  </si>
  <si>
    <t>Programmamanagement Energie</t>
  </si>
  <si>
    <t>650420</t>
  </si>
  <si>
    <t>100.000 Voertuigenplan</t>
  </si>
  <si>
    <t>650421</t>
  </si>
  <si>
    <t>Stimreg Energadv energ-int Ind. Gron</t>
  </si>
  <si>
    <t>650422</t>
  </si>
  <si>
    <t>SLOK</t>
  </si>
  <si>
    <t>650423</t>
  </si>
  <si>
    <t>PUP-proj.ontw.visie</t>
  </si>
  <si>
    <t>650424</t>
  </si>
  <si>
    <t>Ecologie en economie in balans</t>
  </si>
  <si>
    <t>650425</t>
  </si>
  <si>
    <t>FPM A: Energie en Klimaat</t>
  </si>
  <si>
    <t>650426</t>
  </si>
  <si>
    <t>FPM B: Energie en Klimaat</t>
  </si>
  <si>
    <t>650427</t>
  </si>
  <si>
    <t>Koplopergebieden</t>
  </si>
  <si>
    <t>650428</t>
  </si>
  <si>
    <t>Revolving fund Energiefonds</t>
  </si>
  <si>
    <t>650429</t>
  </si>
  <si>
    <t>Verg.Energievoorz.dorpen/buurten</t>
  </si>
  <si>
    <t>650430</t>
  </si>
  <si>
    <t>Versterking energiesector</t>
  </si>
  <si>
    <t>650431</t>
  </si>
  <si>
    <t>100.000 woningen/voertuigenplan</t>
  </si>
  <si>
    <t>650432</t>
  </si>
  <si>
    <t>Bijdrage Energy Valley 4 (REP)</t>
  </si>
  <si>
    <t>650433</t>
  </si>
  <si>
    <t>De Helpende Hand</t>
  </si>
  <si>
    <t>650434</t>
  </si>
  <si>
    <t>FPM C: Energie en Klimaat</t>
  </si>
  <si>
    <t>650435</t>
  </si>
  <si>
    <t>Green Deal</t>
  </si>
  <si>
    <t>650436</t>
  </si>
  <si>
    <t>Provinciaal Lichtmastenplan</t>
  </si>
  <si>
    <t>650437</t>
  </si>
  <si>
    <t>Stim.maatregel asbest/zonnepanelen</t>
  </si>
  <si>
    <t>650438</t>
  </si>
  <si>
    <t>Stimuleren rijden op groen gas</t>
  </si>
  <si>
    <t>650439</t>
  </si>
  <si>
    <t>Verduurzamen gebouwde omgeving</t>
  </si>
  <si>
    <t>650440</t>
  </si>
  <si>
    <t>Provinciaal Gebouwenplan 2013-2015</t>
  </si>
  <si>
    <t>650441</t>
  </si>
  <si>
    <t>Prov. Brandstoftrans. plan 2014-15</t>
  </si>
  <si>
    <t>650442</t>
  </si>
  <si>
    <t>Interim waardevermeederingsregeling</t>
  </si>
  <si>
    <t>G1PR520100</t>
  </si>
  <si>
    <t>App. kst. bodemsanering</t>
  </si>
  <si>
    <t>652000</t>
  </si>
  <si>
    <t>G1PR520105</t>
  </si>
  <si>
    <t>Globis</t>
  </si>
  <si>
    <t>652096</t>
  </si>
  <si>
    <t>Afw.voorg.jaren Globis</t>
  </si>
  <si>
    <t>652100</t>
  </si>
  <si>
    <t>Informatiebeheer bodemsanering</t>
  </si>
  <si>
    <t>G1PR520108</t>
  </si>
  <si>
    <t>Saneringen</t>
  </si>
  <si>
    <t>652098</t>
  </si>
  <si>
    <t>Afw. voorg.jaren Bosan</t>
  </si>
  <si>
    <t>652101</t>
  </si>
  <si>
    <t>Programmakosten bodemsanering</t>
  </si>
  <si>
    <t>652102</t>
  </si>
  <si>
    <t>Stelpost bodemsanering</t>
  </si>
  <si>
    <t>652103</t>
  </si>
  <si>
    <t>Monstername handhaving bodemsan</t>
  </si>
  <si>
    <t>652104</t>
  </si>
  <si>
    <t>652105</t>
  </si>
  <si>
    <t>Derden budget</t>
  </si>
  <si>
    <t>652106</t>
  </si>
  <si>
    <t>Rijksbudget reguliere bijdr.</t>
  </si>
  <si>
    <t>652107</t>
  </si>
  <si>
    <t>Advertentiekosten Bosan</t>
  </si>
  <si>
    <t>652108</t>
  </si>
  <si>
    <t>Kadastrale kosten Bosan</t>
  </si>
  <si>
    <t>652109</t>
  </si>
  <si>
    <t>Financ.risoco san.persl.Gr-Delfz</t>
  </si>
  <si>
    <t>652110</t>
  </si>
  <si>
    <t>Advertentiekn MTZ evaluatie BOSAN</t>
  </si>
  <si>
    <t>652111</t>
  </si>
  <si>
    <t>Voorziening Bodemsanering</t>
  </si>
  <si>
    <t>652112</t>
  </si>
  <si>
    <t>Personeel kosten Bosan</t>
  </si>
  <si>
    <t>652113</t>
  </si>
  <si>
    <t>Bedrijvenregeling Bosan</t>
  </si>
  <si>
    <t>652501</t>
  </si>
  <si>
    <t>652502</t>
  </si>
  <si>
    <t>652503</t>
  </si>
  <si>
    <t>652504</t>
  </si>
  <si>
    <t>Bio Exploitatiekosten Bsb</t>
  </si>
  <si>
    <t>652505</t>
  </si>
  <si>
    <t>Bio Bever (Land. En Prov.)</t>
  </si>
  <si>
    <t>652506</t>
  </si>
  <si>
    <t>Bio Skb Projecten</t>
  </si>
  <si>
    <t>652507</t>
  </si>
  <si>
    <t>Bio 10 Jaren Scenario Waterbodems</t>
  </si>
  <si>
    <t>652508</t>
  </si>
  <si>
    <t>Bio Ecolog Risicobepaling (Blender)</t>
  </si>
  <si>
    <t>652509</t>
  </si>
  <si>
    <t>Bio Onderz Vm Persleiding Gron-Dzijl</t>
  </si>
  <si>
    <t>652510</t>
  </si>
  <si>
    <t>Bio visie duurzaam bodembeheer</t>
  </si>
  <si>
    <t>652511</t>
  </si>
  <si>
    <t>Stadswateren Groningen</t>
  </si>
  <si>
    <t>652512</t>
  </si>
  <si>
    <t>Vm Gasfabriek De Tip Appingedam</t>
  </si>
  <si>
    <t>652513</t>
  </si>
  <si>
    <t>Vm Gasfabriek Bedum Progrm Aanpak</t>
  </si>
  <si>
    <t>652514</t>
  </si>
  <si>
    <t>Vm Gasfabriek Stadskan Progrm Aanpak</t>
  </si>
  <si>
    <t>652515</t>
  </si>
  <si>
    <t>Vm Gasfabr Winschoten Progrm Aanpak</t>
  </si>
  <si>
    <t>652516</t>
  </si>
  <si>
    <t>Vm Gasfabriek Pekela Progrm Aanpak</t>
  </si>
  <si>
    <t>652517</t>
  </si>
  <si>
    <t>Bio Bever Groen II</t>
  </si>
  <si>
    <t>652518</t>
  </si>
  <si>
    <t>Waterbodsanpr Damsterdiep Appingedam</t>
  </si>
  <si>
    <t>652519</t>
  </si>
  <si>
    <t>652520</t>
  </si>
  <si>
    <t>ISV - Bodem</t>
  </si>
  <si>
    <t>652521</t>
  </si>
  <si>
    <t>652522</t>
  </si>
  <si>
    <t>652523</t>
  </si>
  <si>
    <t>652524</t>
  </si>
  <si>
    <t>652525</t>
  </si>
  <si>
    <t>652526</t>
  </si>
  <si>
    <t>652527</t>
  </si>
  <si>
    <t>P50001</t>
  </si>
  <si>
    <t>P50002</t>
  </si>
  <si>
    <t>P50003</t>
  </si>
  <si>
    <t>P50004</t>
  </si>
  <si>
    <t>P50005</t>
  </si>
  <si>
    <t>Bio Actief Bodembeheer</t>
  </si>
  <si>
    <t>P50006</t>
  </si>
  <si>
    <t>Bio Aanpak Werkvoorraad</t>
  </si>
  <si>
    <t>P50007</t>
  </si>
  <si>
    <t>Bio kleiduivenschietbanen</t>
  </si>
  <si>
    <t>P50008</t>
  </si>
  <si>
    <t>P50009</t>
  </si>
  <si>
    <t>Bio Navos Proj. Management 2002</t>
  </si>
  <si>
    <t>P50010</t>
  </si>
  <si>
    <t>Bio Navos Uitvoering 2002</t>
  </si>
  <si>
    <t>P50011</t>
  </si>
  <si>
    <t>Bio Na-Stort</t>
  </si>
  <si>
    <t>P50012</t>
  </si>
  <si>
    <t>P50013</t>
  </si>
  <si>
    <t>P50014</t>
  </si>
  <si>
    <t>P50015</t>
  </si>
  <si>
    <t>P50016</t>
  </si>
  <si>
    <t>P50017</t>
  </si>
  <si>
    <t>P50018</t>
  </si>
  <si>
    <t>P50019</t>
  </si>
  <si>
    <t>P50020</t>
  </si>
  <si>
    <t>P50021</t>
  </si>
  <si>
    <t>P50022</t>
  </si>
  <si>
    <t>P50023</t>
  </si>
  <si>
    <t>P50024</t>
  </si>
  <si>
    <t>P50025</t>
  </si>
  <si>
    <t>P50026</t>
  </si>
  <si>
    <t>P50027</t>
  </si>
  <si>
    <t>P50028</t>
  </si>
  <si>
    <t>P50029</t>
  </si>
  <si>
    <t>P50030</t>
  </si>
  <si>
    <t>P50031</t>
  </si>
  <si>
    <t>P50032</t>
  </si>
  <si>
    <t>P50033</t>
  </si>
  <si>
    <t>P50034</t>
  </si>
  <si>
    <t>P50035</t>
  </si>
  <si>
    <t>P50036</t>
  </si>
  <si>
    <t>P50037</t>
  </si>
  <si>
    <t>P50038</t>
  </si>
  <si>
    <t>Bio vm gasfabriek alg</t>
  </si>
  <si>
    <t>P50039</t>
  </si>
  <si>
    <t>P50040</t>
  </si>
  <si>
    <t>P50041</t>
  </si>
  <si>
    <t>P50042</t>
  </si>
  <si>
    <t>P50043</t>
  </si>
  <si>
    <t>P50044</t>
  </si>
  <si>
    <t>P50045</t>
  </si>
  <si>
    <t>P50046</t>
  </si>
  <si>
    <t>Bio opstellen Asbestsignaleringskrt</t>
  </si>
  <si>
    <t>P50047</t>
  </si>
  <si>
    <t>Bio landsdekk beeld bodeminfo 2009</t>
  </si>
  <si>
    <t>P50048</t>
  </si>
  <si>
    <t>P50049</t>
  </si>
  <si>
    <t>P50050</t>
  </si>
  <si>
    <t>P50051</t>
  </si>
  <si>
    <t>P50052</t>
  </si>
  <si>
    <t>P50053</t>
  </si>
  <si>
    <t>P50054</t>
  </si>
  <si>
    <t>P50055</t>
  </si>
  <si>
    <t>P50056</t>
  </si>
  <si>
    <t>P50057</t>
  </si>
  <si>
    <t>P50058</t>
  </si>
  <si>
    <t>P50059</t>
  </si>
  <si>
    <t>P50060</t>
  </si>
  <si>
    <t>P50061</t>
  </si>
  <si>
    <t>P50062</t>
  </si>
  <si>
    <t>P50063</t>
  </si>
  <si>
    <t>P50064</t>
  </si>
  <si>
    <t>P50065</t>
  </si>
  <si>
    <t>P50066</t>
  </si>
  <si>
    <t>P50067</t>
  </si>
  <si>
    <t>P50068</t>
  </si>
  <si>
    <t>P50069</t>
  </si>
  <si>
    <t>P50070</t>
  </si>
  <si>
    <t>P50071</t>
  </si>
  <si>
    <t>P50072</t>
  </si>
  <si>
    <t>P50073</t>
  </si>
  <si>
    <t>P50074</t>
  </si>
  <si>
    <t>P50075</t>
  </si>
  <si>
    <t>P50076</t>
  </si>
  <si>
    <t>P50077</t>
  </si>
  <si>
    <t>P50078</t>
  </si>
  <si>
    <t>P50079</t>
  </si>
  <si>
    <t>P50080</t>
  </si>
  <si>
    <t>P50081</t>
  </si>
  <si>
    <t>P50082</t>
  </si>
  <si>
    <t>P50083</t>
  </si>
  <si>
    <t>BIO identificatie spoedlocaties</t>
  </si>
  <si>
    <t>P50089</t>
  </si>
  <si>
    <t>P50090</t>
  </si>
  <si>
    <t>BIO Structuuvisie diepe ondergrond</t>
  </si>
  <si>
    <t>P50091</t>
  </si>
  <si>
    <t>P50092</t>
  </si>
  <si>
    <t>P50093</t>
  </si>
  <si>
    <t>P50094</t>
  </si>
  <si>
    <t>P50095</t>
  </si>
  <si>
    <t>P50096</t>
  </si>
  <si>
    <t>P50097</t>
  </si>
  <si>
    <t>P50098</t>
  </si>
  <si>
    <t>BIO Waterleiding in verontr. bodem</t>
  </si>
  <si>
    <t>P50099</t>
  </si>
  <si>
    <t>P50100</t>
  </si>
  <si>
    <t>P50101</t>
  </si>
  <si>
    <t>BIO Aanbesteding spoedlocaties</t>
  </si>
  <si>
    <t>P50102</t>
  </si>
  <si>
    <t>P50103</t>
  </si>
  <si>
    <t>P50104</t>
  </si>
  <si>
    <t>P50105</t>
  </si>
  <si>
    <t>P50106</t>
  </si>
  <si>
    <t>P50107</t>
  </si>
  <si>
    <t>P50108</t>
  </si>
  <si>
    <t>P50109</t>
  </si>
  <si>
    <t>P50110</t>
  </si>
  <si>
    <t>P50111</t>
  </si>
  <si>
    <t>P50112</t>
  </si>
  <si>
    <t>P50113</t>
  </si>
  <si>
    <t>G1PR520200</t>
  </si>
  <si>
    <t>App. kst. afval</t>
  </si>
  <si>
    <t>652001</t>
  </si>
  <si>
    <t>G1PR520202</t>
  </si>
  <si>
    <t>Beleidsontwikkeling vergunningverl</t>
  </si>
  <si>
    <t>652097</t>
  </si>
  <si>
    <t>Afh vgj beleidsontw. vergunningverl.</t>
  </si>
  <si>
    <t>652200</t>
  </si>
  <si>
    <t>LMA bedrijfsafval</t>
  </si>
  <si>
    <t>652201</t>
  </si>
  <si>
    <t>Project ketenbeheer</t>
  </si>
  <si>
    <t>G1PR520203</t>
  </si>
  <si>
    <t>Stortplaatsen</t>
  </si>
  <si>
    <t>652202</t>
  </si>
  <si>
    <t>Kosten nazorg stortplaatsen</t>
  </si>
  <si>
    <t>652203</t>
  </si>
  <si>
    <t>Rente nazorg stortplaatsen</t>
  </si>
  <si>
    <t>652204</t>
  </si>
  <si>
    <t>Dotatie Voorziening Nazorg</t>
  </si>
  <si>
    <t>652205</t>
  </si>
  <si>
    <t>Heffing nazorg stortplaatsen</t>
  </si>
  <si>
    <t>652206</t>
  </si>
  <si>
    <t>Bijdrage voormalige stortplaats</t>
  </si>
  <si>
    <t>652207</t>
  </si>
  <si>
    <t>Kosten nazorg gesloten stortplaatsen</t>
  </si>
  <si>
    <t>652208</t>
  </si>
  <si>
    <t>Kosten nazorg gesloten baggerdepots</t>
  </si>
  <si>
    <t>652209</t>
  </si>
  <si>
    <t>Dotatie voorz.Baggerspeciedepots</t>
  </si>
  <si>
    <t>652210</t>
  </si>
  <si>
    <t>Rente nazorg baggerspeciedepots</t>
  </si>
  <si>
    <t>G1PR520300</t>
  </si>
  <si>
    <t>Apparaatskosten Bodem (PLG)</t>
  </si>
  <si>
    <t>652002</t>
  </si>
  <si>
    <t>App.kst. gebiedenbld/landb en milieu</t>
  </si>
  <si>
    <t>G1PR520302</t>
  </si>
  <si>
    <t>Beleidsontwikkeling gebiedenbeleid</t>
  </si>
  <si>
    <t>652301</t>
  </si>
  <si>
    <t>IBA's</t>
  </si>
  <si>
    <t>G1PR520303</t>
  </si>
  <si>
    <t>Bgm/Sgm</t>
  </si>
  <si>
    <t>652099</t>
  </si>
  <si>
    <t>Afw. voorg.jaren BGM/SGM</t>
  </si>
  <si>
    <t>652302</t>
  </si>
  <si>
    <t>Gebiedsgericht milieubeleid</t>
  </si>
  <si>
    <t>652306</t>
  </si>
  <si>
    <t>Bijdrage FCK UC (uitv.contr)B en GWB</t>
  </si>
  <si>
    <t>G1PR520304</t>
  </si>
  <si>
    <t>Bodem- En Grondwaterbescherming</t>
  </si>
  <si>
    <t>652303</t>
  </si>
  <si>
    <t>Bijdrage FCK(Sgb)Bodem-en Grwbescher</t>
  </si>
  <si>
    <t>652304</t>
  </si>
  <si>
    <t>Bijdrage FCK Bodem-en Grondwbescherm</t>
  </si>
  <si>
    <t>652305</t>
  </si>
  <si>
    <t>Bijdrage FCK(Pop 2005-2006)B en Gwb</t>
  </si>
  <si>
    <t>G1PR520400</t>
  </si>
  <si>
    <t>App.kst bodem (ILG)</t>
  </si>
  <si>
    <t>652003</t>
  </si>
  <si>
    <t>App.Kst Bodem (PLG)</t>
  </si>
  <si>
    <t>G1PR520401</t>
  </si>
  <si>
    <t>Duurzaam bodemgebruik</t>
  </si>
  <si>
    <t>652400</t>
  </si>
  <si>
    <t>Opstell./uitvoeren bodemvisie (rijk)</t>
  </si>
  <si>
    <t>652401</t>
  </si>
  <si>
    <t>Act. bodemkwaliteitskrt./BBP (prov.)</t>
  </si>
  <si>
    <t>G1PR520402</t>
  </si>
  <si>
    <t>Bodemsanering</t>
  </si>
  <si>
    <t>652402</t>
  </si>
  <si>
    <t>Opst/uitv. MJP Bodem 2010-13 (prov.)</t>
  </si>
  <si>
    <t>652403</t>
  </si>
  <si>
    <t>Opst/uitv. MJP Bodem 2010-13 (rijk)</t>
  </si>
  <si>
    <t>G1PR550100</t>
  </si>
  <si>
    <t>App. kst. vergunningverlening</t>
  </si>
  <si>
    <t>655000</t>
  </si>
  <si>
    <t>G1PR550102</t>
  </si>
  <si>
    <t>655100</t>
  </si>
  <si>
    <t>Regiospecifiek Milieubeleid</t>
  </si>
  <si>
    <t>G1PR550104</t>
  </si>
  <si>
    <t>Coordinatie vergunningverlening</t>
  </si>
  <si>
    <t>G1PR550105</t>
  </si>
  <si>
    <t>Vergunningen</t>
  </si>
  <si>
    <t>655099</t>
  </si>
  <si>
    <t>Afh. Voorgaande Jaren vergunningen</t>
  </si>
  <si>
    <t>655101</t>
  </si>
  <si>
    <t>Energie in de Milieuvergunning</t>
  </si>
  <si>
    <t>655102</t>
  </si>
  <si>
    <t>Aanschaf ontgrondingen</t>
  </si>
  <si>
    <t>655103</t>
  </si>
  <si>
    <t>Advertentiekosten ontgrondingen</t>
  </si>
  <si>
    <t>655104</t>
  </si>
  <si>
    <t>Uitvoeringskosten milieu</t>
  </si>
  <si>
    <t>655105</t>
  </si>
  <si>
    <t>Procesondersteuning vergunningverl.</t>
  </si>
  <si>
    <t>655106</t>
  </si>
  <si>
    <t>Bijdr. advertentiekst grondwaterwet</t>
  </si>
  <si>
    <t>655107</t>
  </si>
  <si>
    <t>Bijdr. advertentiekst ontgrondingen</t>
  </si>
  <si>
    <t>655108</t>
  </si>
  <si>
    <t>Ink. energie in de mil. ver.</t>
  </si>
  <si>
    <t>655109</t>
  </si>
  <si>
    <t>Leges grondwaterwet</t>
  </si>
  <si>
    <t>655110</t>
  </si>
  <si>
    <t>Leges ontgrondingen</t>
  </si>
  <si>
    <t>655111</t>
  </si>
  <si>
    <t>Leges vogelwet</t>
  </si>
  <si>
    <t>655112</t>
  </si>
  <si>
    <t>Uitvoeringskosten geluidsanering</t>
  </si>
  <si>
    <t>655114</t>
  </si>
  <si>
    <t>EU-richtlijn omgevingslawaai</t>
  </si>
  <si>
    <t>655116</t>
  </si>
  <si>
    <t>Advertentiekosten grondwaterwet</t>
  </si>
  <si>
    <t>655117</t>
  </si>
  <si>
    <t>Regionale Uitvoeringsdienst (RUD)</t>
  </si>
  <si>
    <t>655118</t>
  </si>
  <si>
    <t>Wabo kosten advertenties</t>
  </si>
  <si>
    <t>655119</t>
  </si>
  <si>
    <t>Wabo opbrengsten</t>
  </si>
  <si>
    <t>655120</t>
  </si>
  <si>
    <t>Wabo kosten inhuur gemeenten</t>
  </si>
  <si>
    <t>655121</t>
  </si>
  <si>
    <t>Wabo kosten inhuur derden</t>
  </si>
  <si>
    <t>655122</t>
  </si>
  <si>
    <t>Wabo kosten overige</t>
  </si>
  <si>
    <t>655123</t>
  </si>
  <si>
    <t>Eenmalige bijdrage vorming RUD</t>
  </si>
  <si>
    <t>655125</t>
  </si>
  <si>
    <t>Afkoopsom vergunningaanvraag</t>
  </si>
  <si>
    <t>P00023</t>
  </si>
  <si>
    <t>Uitvoeringsprogr Ext Veiligheid</t>
  </si>
  <si>
    <t>G1PR550106</t>
  </si>
  <si>
    <t>Externe veiligheid</t>
  </si>
  <si>
    <t>655113</t>
  </si>
  <si>
    <t>Externe veiligheid 2006-2010</t>
  </si>
  <si>
    <t>655115</t>
  </si>
  <si>
    <t>Voorbereiding externe veiligheid</t>
  </si>
  <si>
    <t>G1PR550107</t>
  </si>
  <si>
    <t>Omgevingsdienst Groningen</t>
  </si>
  <si>
    <t>655124</t>
  </si>
  <si>
    <t>G1PR550200</t>
  </si>
  <si>
    <t>App. kst. toezicht en handhaving</t>
  </si>
  <si>
    <t>655001</t>
  </si>
  <si>
    <t>G1PR550203</t>
  </si>
  <si>
    <t>Coordinatie</t>
  </si>
  <si>
    <t>655097</t>
  </si>
  <si>
    <t>Afh vgj Coordinatie MTZ</t>
  </si>
  <si>
    <t>655211</t>
  </si>
  <si>
    <t>Samenwerking handhaving diversen</t>
  </si>
  <si>
    <t>655212</t>
  </si>
  <si>
    <t>Bestuursdwang</t>
  </si>
  <si>
    <t>655214</t>
  </si>
  <si>
    <t>Dwangsommen</t>
  </si>
  <si>
    <t>G1PR550204</t>
  </si>
  <si>
    <t>Toezicht</t>
  </si>
  <si>
    <t>655098</t>
  </si>
  <si>
    <t>Afh voorgaande jaren Toezicht MTZ</t>
  </si>
  <si>
    <t>655200</t>
  </si>
  <si>
    <t>Expl 58-BS-GZ(VD-VJ-89)</t>
  </si>
  <si>
    <t>655201</t>
  </si>
  <si>
    <t>Expl SF-LS-87 (incl. tel)</t>
  </si>
  <si>
    <t>655202</t>
  </si>
  <si>
    <t>Expl 53-BD-TD</t>
  </si>
  <si>
    <t>655203</t>
  </si>
  <si>
    <t>Handhaving/toezicht/afvalverwijderng</t>
  </si>
  <si>
    <t>655204</t>
  </si>
  <si>
    <t>Metingen t.b.v. toezicht</t>
  </si>
  <si>
    <t>655205</t>
  </si>
  <si>
    <t>Prov. advertentiekosten milieu e.d.</t>
  </si>
  <si>
    <t>655206</t>
  </si>
  <si>
    <t>Toezicht/handhaving Groene Wetten</t>
  </si>
  <si>
    <t>655207</t>
  </si>
  <si>
    <t>Whvbz (materiele uitgaven)</t>
  </si>
  <si>
    <t>655208</t>
  </si>
  <si>
    <t>655209</t>
  </si>
  <si>
    <t>Expl 16-VB-NV</t>
  </si>
  <si>
    <t>655210</t>
  </si>
  <si>
    <t>655213</t>
  </si>
  <si>
    <t>Vervanging wagenpark MTZ</t>
  </si>
  <si>
    <t>655215</t>
  </si>
  <si>
    <t>Afvalverwijdering Blik Recycling</t>
  </si>
  <si>
    <t>655216</t>
  </si>
  <si>
    <t>Project Kwalibo</t>
  </si>
  <si>
    <t>655217</t>
  </si>
  <si>
    <t>Inter Bestuurlijk Toezicht (IBT)</t>
  </si>
  <si>
    <t>655218</t>
  </si>
  <si>
    <t>Implementatie Kwaliteitscriteria</t>
  </si>
  <si>
    <t>655219</t>
  </si>
  <si>
    <t>Afstemming straf- en bestuursrecht</t>
  </si>
  <si>
    <t>655220</t>
  </si>
  <si>
    <t>Wabo/Waterwet indirecte lozingen</t>
  </si>
  <si>
    <t>655221</t>
  </si>
  <si>
    <t>Bebording zwemplassen</t>
  </si>
  <si>
    <t>655222</t>
  </si>
  <si>
    <t>Toezicht/Handhaving BRIKS-taken</t>
  </si>
  <si>
    <t>655223</t>
  </si>
  <si>
    <t>Water en Soil</t>
  </si>
  <si>
    <t>655224</t>
  </si>
  <si>
    <t>Bestuurlijke strafbeschikking (BSB)</t>
  </si>
  <si>
    <t>655225</t>
  </si>
  <si>
    <t>Klachtenafhandeling GAE</t>
  </si>
  <si>
    <t>G1PR560100</t>
  </si>
  <si>
    <t>App. kst. ontgrondingen</t>
  </si>
  <si>
    <t>656000</t>
  </si>
  <si>
    <t>G1PR560101</t>
  </si>
  <si>
    <t>Algemeen/Ontgrondingen</t>
  </si>
  <si>
    <t>656100</t>
  </si>
  <si>
    <t>Kosten onderzoek ontgrondingen</t>
  </si>
  <si>
    <t>656101</t>
  </si>
  <si>
    <t>Opbrengst ontgrondingenheffing</t>
  </si>
  <si>
    <t>G1PR610100</t>
  </si>
  <si>
    <t>App. kst. toerisme en recreatie</t>
  </si>
  <si>
    <t>661000</t>
  </si>
  <si>
    <t>G1PR610101</t>
  </si>
  <si>
    <t>Versterking Marktsector</t>
  </si>
  <si>
    <t>G1PR610102</t>
  </si>
  <si>
    <t>Toeristische Infrastruktuur</t>
  </si>
  <si>
    <t>661099</t>
  </si>
  <si>
    <t>Afw. vgj toeristische infrastr.</t>
  </si>
  <si>
    <t>661100</t>
  </si>
  <si>
    <t>Weekendbediening kunstwrkn vaarrecr</t>
  </si>
  <si>
    <t>661101</t>
  </si>
  <si>
    <t>Recreatie en toerisme</t>
  </si>
  <si>
    <t>661102</t>
  </si>
  <si>
    <t>Aanleg fietspaden</t>
  </si>
  <si>
    <t>661103</t>
  </si>
  <si>
    <t>Knelpunten vaardiepten (baggeren)</t>
  </si>
  <si>
    <t>661104</t>
  </si>
  <si>
    <t>Bijdrage FCK(Sgb) Toerisme en Recrea</t>
  </si>
  <si>
    <t>661105</t>
  </si>
  <si>
    <t>Bijdrage FCK Toerisme en Recreatie</t>
  </si>
  <si>
    <t>661106</t>
  </si>
  <si>
    <t>Bijdrage FCK(POP2005-2006) T. en R.</t>
  </si>
  <si>
    <t>661107</t>
  </si>
  <si>
    <t>Vaarverbinding Oldambtmeer-Beerta</t>
  </si>
  <si>
    <t>661108</t>
  </si>
  <si>
    <t>Erfgoedlogies particulieren</t>
  </si>
  <si>
    <t>661109</t>
  </si>
  <si>
    <t>Nieuwe vaarverbindingen</t>
  </si>
  <si>
    <t>661110</t>
  </si>
  <si>
    <t>FPM A: Toerisme en Recreatie</t>
  </si>
  <si>
    <t>661111</t>
  </si>
  <si>
    <t>FPM B: Toerisme en Recreatie</t>
  </si>
  <si>
    <t>661112</t>
  </si>
  <si>
    <t>Versterking toer. infrastruct.</t>
  </si>
  <si>
    <t>661113</t>
  </si>
  <si>
    <t>Havenkwartier /TRI3 Blauwestad</t>
  </si>
  <si>
    <t>661114</t>
  </si>
  <si>
    <t>ESFI Noordelijke Vaarbinding</t>
  </si>
  <si>
    <t>661115</t>
  </si>
  <si>
    <t>Recr. Poort Lauwersoog (REP)</t>
  </si>
  <si>
    <t>661116</t>
  </si>
  <si>
    <t>Aansluiting Woldmeer (REP)</t>
  </si>
  <si>
    <t>661117</t>
  </si>
  <si>
    <t>Upgrading Termunterzijldiep (REP)</t>
  </si>
  <si>
    <t>G1PR610103</t>
  </si>
  <si>
    <t>Toeristische Promotie</t>
  </si>
  <si>
    <t>G1PR610200</t>
  </si>
  <si>
    <t>App.kst toerisme en recreatie (PLG)</t>
  </si>
  <si>
    <t>661001</t>
  </si>
  <si>
    <t>App.Kst Toerisme en recreatie (PLG)</t>
  </si>
  <si>
    <t>G1PR610201</t>
  </si>
  <si>
    <t>Landelijke routenetwerken</t>
  </si>
  <si>
    <t>661200</t>
  </si>
  <si>
    <t>661201</t>
  </si>
  <si>
    <t>Netwerk wandelen, rnp (prov)</t>
  </si>
  <si>
    <t>661202</t>
  </si>
  <si>
    <t>Netwerk wandelen, opl. knp (prov)</t>
  </si>
  <si>
    <t>661203</t>
  </si>
  <si>
    <t>Netwerk wandelen, rnp (rijk)</t>
  </si>
  <si>
    <t>661204</t>
  </si>
  <si>
    <t>netwerk wandelen, opl. knp (Rijk)</t>
  </si>
  <si>
    <t>661205</t>
  </si>
  <si>
    <t>Netwerk fietsen, rnp (prov)</t>
  </si>
  <si>
    <t>661206</t>
  </si>
  <si>
    <t>Netwerk fietsen, opl. knp (prov)</t>
  </si>
  <si>
    <t>661207</t>
  </si>
  <si>
    <t>Netwerk fietsen rnp (rijk)</t>
  </si>
  <si>
    <t>661208</t>
  </si>
  <si>
    <t>Netwerk fietsen opl knp (rijk)</t>
  </si>
  <si>
    <t>661209</t>
  </si>
  <si>
    <t>Netwerk varen (provincie)</t>
  </si>
  <si>
    <t>661211</t>
  </si>
  <si>
    <t>Netwerk varen (rijk)</t>
  </si>
  <si>
    <t>661218</t>
  </si>
  <si>
    <t>Wandelen over boerenland (provincie)</t>
  </si>
  <si>
    <t>661219</t>
  </si>
  <si>
    <t>Wandelen over boerenland (rijk)</t>
  </si>
  <si>
    <t>661222</t>
  </si>
  <si>
    <t>FPM C: Toerisme en Recreatie (PLG)</t>
  </si>
  <si>
    <t>G1PR610202</t>
  </si>
  <si>
    <t>Prov. Recr. Infrastructuur</t>
  </si>
  <si>
    <t>661213</t>
  </si>
  <si>
    <t>Netw.wand./fietsen incl.bewegw.(prv)</t>
  </si>
  <si>
    <t>661215</t>
  </si>
  <si>
    <t>661220</t>
  </si>
  <si>
    <t>FPM A: Toerisme en Recreatie (PLG)</t>
  </si>
  <si>
    <t>G1PR610203</t>
  </si>
  <si>
    <t>Overige</t>
  </si>
  <si>
    <t>661217</t>
  </si>
  <si>
    <t>Lopende verpl. landinrichting (rijk)</t>
  </si>
  <si>
    <t>G1PR610204</t>
  </si>
  <si>
    <t>Toerisme en Recreatie (PLG)</t>
  </si>
  <si>
    <t>661221</t>
  </si>
  <si>
    <t>FPM B: Toerisme en Recreatie (PLG)</t>
  </si>
  <si>
    <t>661223</t>
  </si>
  <si>
    <t>661230</t>
  </si>
  <si>
    <t>Recreatieve routestructuren</t>
  </si>
  <si>
    <t>661299</t>
  </si>
  <si>
    <t>Afwil ILG toer. En recre. PLG1</t>
  </si>
  <si>
    <t>G1PR620100</t>
  </si>
  <si>
    <t>App. kst. natuur en landschap</t>
  </si>
  <si>
    <t>662000</t>
  </si>
  <si>
    <t>G1PR620101</t>
  </si>
  <si>
    <t>Algemeen</t>
  </si>
  <si>
    <t>662119</t>
  </si>
  <si>
    <t>Bijdrage FCK Natuur (ILG)</t>
  </si>
  <si>
    <t>662120</t>
  </si>
  <si>
    <t>Bijdrage FCK(Pop 2005-2006) Nat.(ILG</t>
  </si>
  <si>
    <t>662121</t>
  </si>
  <si>
    <t>Bijdrage FCK(Sgb) Natuur (ILG)</t>
  </si>
  <si>
    <t>G1PR620102</t>
  </si>
  <si>
    <t>Beleidsontwikkeling natuur</t>
  </si>
  <si>
    <t>662099</t>
  </si>
  <si>
    <t>Afw. voorg.jaren beleidsontw</t>
  </si>
  <si>
    <t>662100</t>
  </si>
  <si>
    <t>Natuur en landschap</t>
  </si>
  <si>
    <t>662101</t>
  </si>
  <si>
    <t>Uitv. nota act. natuur en landschap</t>
  </si>
  <si>
    <t>662102</t>
  </si>
  <si>
    <t>Agrarisch natuurbeheer</t>
  </si>
  <si>
    <t>662118</t>
  </si>
  <si>
    <t>Infopunten NP Lauwersmeer</t>
  </si>
  <si>
    <t>662122</t>
  </si>
  <si>
    <t>Soortenbeleid</t>
  </si>
  <si>
    <t>G1PR620103</t>
  </si>
  <si>
    <t>Ecologische Hoofdstructuur</t>
  </si>
  <si>
    <t>662098</t>
  </si>
  <si>
    <t>Afw. voorg.jaren ecol.hoofdstr.</t>
  </si>
  <si>
    <t>662103</t>
  </si>
  <si>
    <t>Aankoop natuurterreinen</t>
  </si>
  <si>
    <t>662104</t>
  </si>
  <si>
    <t>Convenant LNV/NBP (uitwerking EHS)</t>
  </si>
  <si>
    <t>G1PR620104</t>
  </si>
  <si>
    <t>Subsidies natuur</t>
  </si>
  <si>
    <t>662105</t>
  </si>
  <si>
    <t>Div. lidmaatschappen van groene aard</t>
  </si>
  <si>
    <t>662106</t>
  </si>
  <si>
    <t>Subsidie St. Groninger Landschap</t>
  </si>
  <si>
    <t>G1PR620105</t>
  </si>
  <si>
    <t>Waddenzee</t>
  </si>
  <si>
    <t>662097</t>
  </si>
  <si>
    <t>Afw. voorg.jaren waddenzee</t>
  </si>
  <si>
    <t>662107</t>
  </si>
  <si>
    <t>Coördinatiecollege Waddenzee</t>
  </si>
  <si>
    <t>662108</t>
  </si>
  <si>
    <t>Stuurgroep Waddenprovincies</t>
  </si>
  <si>
    <t>662123</t>
  </si>
  <si>
    <t>Regionaal College Waddengebied</t>
  </si>
  <si>
    <t>G1PR620106</t>
  </si>
  <si>
    <t>Flora En Faunawet Uitvoering</t>
  </si>
  <si>
    <t>662095</t>
  </si>
  <si>
    <t>Afh.vgj. Flora en Faunawet uitvoerin</t>
  </si>
  <si>
    <t>662109</t>
  </si>
  <si>
    <t>Flora en faunawet</t>
  </si>
  <si>
    <t>662110</t>
  </si>
  <si>
    <t>Faunabeheerseenheden</t>
  </si>
  <si>
    <t>662111</t>
  </si>
  <si>
    <t>Faunabeheerskosten</t>
  </si>
  <si>
    <t>662112</t>
  </si>
  <si>
    <t>Diversen</t>
  </si>
  <si>
    <t>662113</t>
  </si>
  <si>
    <t>Publicaties</t>
  </si>
  <si>
    <t>662114</t>
  </si>
  <si>
    <t>Leges</t>
  </si>
  <si>
    <t>662115</t>
  </si>
  <si>
    <t>Bijdrage Rijk</t>
  </si>
  <si>
    <t>G1PR620107</t>
  </si>
  <si>
    <t>Monitoring natuur</t>
  </si>
  <si>
    <t>662094</t>
  </si>
  <si>
    <t>Afh. vgj. monitoring natuur</t>
  </si>
  <si>
    <t>662116</t>
  </si>
  <si>
    <t>Meerjarenprogramma monitoring</t>
  </si>
  <si>
    <t>662117</t>
  </si>
  <si>
    <t>Biologisch meetnet</t>
  </si>
  <si>
    <t>G1PR620200</t>
  </si>
  <si>
    <t>App. kst. landschapsonderhoud</t>
  </si>
  <si>
    <t>662001</t>
  </si>
  <si>
    <t>G1PR620201</t>
  </si>
  <si>
    <t>Algemeen landschap</t>
  </si>
  <si>
    <t>662204</t>
  </si>
  <si>
    <t>662205</t>
  </si>
  <si>
    <t>Bijdrage FCK Natuur (PLG)</t>
  </si>
  <si>
    <t>662206</t>
  </si>
  <si>
    <t>Bijdrage FCK(Pop 2005-2006)Nat.(ILG)</t>
  </si>
  <si>
    <t>G1PR620202</t>
  </si>
  <si>
    <t>Beleidsontwikkeling landschap</t>
  </si>
  <si>
    <t>662096</t>
  </si>
  <si>
    <t>Afw. vrg.jr.beleidsontw. landschap</t>
  </si>
  <si>
    <t>662200</t>
  </si>
  <si>
    <t>Uitv. Achterstallig landschapsonderh</t>
  </si>
  <si>
    <t>662201</t>
  </si>
  <si>
    <t>Uitv. regeling onderh lands RAL/ROL</t>
  </si>
  <si>
    <t>662202</t>
  </si>
  <si>
    <t>Landschapsontwikkelingsplannen</t>
  </si>
  <si>
    <t>662203</t>
  </si>
  <si>
    <t>Expl. Subs. St Landschapsonderh Gron</t>
  </si>
  <si>
    <t>G1PR620203</t>
  </si>
  <si>
    <t>Subsidies</t>
  </si>
  <si>
    <t>G1PR620300</t>
  </si>
  <si>
    <t>App.kst natuur (PLG)</t>
  </si>
  <si>
    <t>662002</t>
  </si>
  <si>
    <t>App.Kst Natuur (PLG)</t>
  </si>
  <si>
    <t>G1PR620301</t>
  </si>
  <si>
    <t>Natuur (ILG)</t>
  </si>
  <si>
    <t>662300</t>
  </si>
  <si>
    <t>662301</t>
  </si>
  <si>
    <t>662302</t>
  </si>
  <si>
    <t>662303</t>
  </si>
  <si>
    <t>Subsidie st. Groninger landschap</t>
  </si>
  <si>
    <t>662304</t>
  </si>
  <si>
    <t>Uitvoering flora en fauna</t>
  </si>
  <si>
    <t>662305</t>
  </si>
  <si>
    <t>Verdrogingsbeleid</t>
  </si>
  <si>
    <t>662306</t>
  </si>
  <si>
    <t>662307</t>
  </si>
  <si>
    <t>662308</t>
  </si>
  <si>
    <t>Cofinanciering PMP</t>
  </si>
  <si>
    <t>662309</t>
  </si>
  <si>
    <t>Convenant LNV/NBP (uitw. EHS)</t>
  </si>
  <si>
    <t>G1PR620302</t>
  </si>
  <si>
    <t>Realisatie EHS</t>
  </si>
  <si>
    <t>662093</t>
  </si>
  <si>
    <t>Afh. vgj. realis EHS</t>
  </si>
  <si>
    <t>662310</t>
  </si>
  <si>
    <t>Verwerving EHS (provincie)</t>
  </si>
  <si>
    <t>662311</t>
  </si>
  <si>
    <t>Verwerving EHS (rijk)</t>
  </si>
  <si>
    <t>662314</t>
  </si>
  <si>
    <t>Inrichting EHS (rijk)</t>
  </si>
  <si>
    <t>662315</t>
  </si>
  <si>
    <t>Restant rijksdeel PLG Natuur</t>
  </si>
  <si>
    <t>662316</t>
  </si>
  <si>
    <t>Beheer EHS (rijk)</t>
  </si>
  <si>
    <t>662318</t>
  </si>
  <si>
    <t>Ontsnippering EHS (rijk)</t>
  </si>
  <si>
    <t>662320</t>
  </si>
  <si>
    <t>Uitvoering Natura 2000</t>
  </si>
  <si>
    <t>662321</t>
  </si>
  <si>
    <t>St. Het Groninger Landschap (prov.)</t>
  </si>
  <si>
    <t>662358</t>
  </si>
  <si>
    <t>Lopende verpl.inrichitng EHS(rk)</t>
  </si>
  <si>
    <t>G1PR620303</t>
  </si>
  <si>
    <t>Milieukwaliteit EHS/VHR</t>
  </si>
  <si>
    <t>662092</t>
  </si>
  <si>
    <t>Afh. vgj. Milieukwal.EHS/VHR</t>
  </si>
  <si>
    <t>662323</t>
  </si>
  <si>
    <t>Project milieutekort (provincie)</t>
  </si>
  <si>
    <t>662325</t>
  </si>
  <si>
    <t>Project milieutekort (rijk)</t>
  </si>
  <si>
    <t>662344</t>
  </si>
  <si>
    <t>Lopende verpl. milieu (rijk)</t>
  </si>
  <si>
    <t>G1PR620304</t>
  </si>
  <si>
    <t>Nat. Park Lauwersmeer</t>
  </si>
  <si>
    <t>662091</t>
  </si>
  <si>
    <t>Afh. vgj. Nat Park Lauwersmeer</t>
  </si>
  <si>
    <t>662326</t>
  </si>
  <si>
    <t>Beheer inricht.plan NPL (provincie)</t>
  </si>
  <si>
    <t>662328</t>
  </si>
  <si>
    <t>Beheer inricht.plan NPL (rijk)</t>
  </si>
  <si>
    <t>G1PR620305</t>
  </si>
  <si>
    <t>Soortenbescherming</t>
  </si>
  <si>
    <t>662090</t>
  </si>
  <si>
    <t>Afh. vgj. Soortenbescherming</t>
  </si>
  <si>
    <t>662330</t>
  </si>
  <si>
    <t>Uitv. progr. soortenbesch. (prov.)</t>
  </si>
  <si>
    <t>662332</t>
  </si>
  <si>
    <t>Uitv. progr. soortenbesch. (rijk)</t>
  </si>
  <si>
    <t>G1PR620306</t>
  </si>
  <si>
    <t>Overig natuur</t>
  </si>
  <si>
    <t>662089</t>
  </si>
  <si>
    <t>Afh. vgj.Overige natuur</t>
  </si>
  <si>
    <t>662334</t>
  </si>
  <si>
    <t>Natuurbraak (rijk)</t>
  </si>
  <si>
    <t>662336</t>
  </si>
  <si>
    <t>Overige maatregelen (provincie)</t>
  </si>
  <si>
    <t>662338</t>
  </si>
  <si>
    <t>Overig natuur (rijk)</t>
  </si>
  <si>
    <t>662355</t>
  </si>
  <si>
    <t>Facilit.part.natuurbeheerders(pr)</t>
  </si>
  <si>
    <t>662356</t>
  </si>
  <si>
    <t>Actieprogr.weide-en akkervogels(pr)</t>
  </si>
  <si>
    <t>662357</t>
  </si>
  <si>
    <t>Weidevogelimpuls(Rijk)</t>
  </si>
  <si>
    <t>662359</t>
  </si>
  <si>
    <t>Ondersteuning Rijksdoelen(Rijk)</t>
  </si>
  <si>
    <t>662364</t>
  </si>
  <si>
    <t>Onderzoek voorkomen ganzenschade</t>
  </si>
  <si>
    <t>G1PR620307</t>
  </si>
  <si>
    <t>Overig</t>
  </si>
  <si>
    <t>662088</t>
  </si>
  <si>
    <t>Afh. vgj.Overig</t>
  </si>
  <si>
    <t>662339</t>
  </si>
  <si>
    <t>Res. ter dekking rijkskred PLG PROV</t>
  </si>
  <si>
    <t>662340</t>
  </si>
  <si>
    <t>Opn activ ivm. verw. afsl. bk. 2008</t>
  </si>
  <si>
    <t>662341</t>
  </si>
  <si>
    <t>Inzet rentebaten PLG</t>
  </si>
  <si>
    <t>662342</t>
  </si>
  <si>
    <t>Lopende verpl. bos en landsch.(rijk)</t>
  </si>
  <si>
    <t>662346</t>
  </si>
  <si>
    <t>Grondvoorraad (rijk)</t>
  </si>
  <si>
    <t>662348</t>
  </si>
  <si>
    <t>Verkoop BBL-bezit (rijk)</t>
  </si>
  <si>
    <t>G1PR620308</t>
  </si>
  <si>
    <t>Stelpost</t>
  </si>
  <si>
    <t>662350</t>
  </si>
  <si>
    <t>Stelpost: nader te verdelen prog.kst</t>
  </si>
  <si>
    <t>662351</t>
  </si>
  <si>
    <t>Nader te verdelen rijksmiddelen</t>
  </si>
  <si>
    <t>662352</t>
  </si>
  <si>
    <t>Nader te verrekenen rijksmiddelen</t>
  </si>
  <si>
    <t>662353</t>
  </si>
  <si>
    <t>Nader toe te delen BTW-uitname</t>
  </si>
  <si>
    <t>662354</t>
  </si>
  <si>
    <t>Taakstelling afromen vermogens PLG</t>
  </si>
  <si>
    <t>662362</t>
  </si>
  <si>
    <t>Proceskosten (Prov)</t>
  </si>
  <si>
    <t>662363</t>
  </si>
  <si>
    <t>Proceskosten (Rijk)</t>
  </si>
  <si>
    <t>662366</t>
  </si>
  <si>
    <t>Afrondingsovereenkomst PLG (Rijk)</t>
  </si>
  <si>
    <t>G1PR620309</t>
  </si>
  <si>
    <t>Diversen (vh. res. groen)</t>
  </si>
  <si>
    <t>662360</t>
  </si>
  <si>
    <t>Less Favoured Areas (LFA)</t>
  </si>
  <si>
    <t>662361</t>
  </si>
  <si>
    <t>Akkerrandenbeheer</t>
  </si>
  <si>
    <t>G1PR620310</t>
  </si>
  <si>
    <t>Extra investeringmiddelen PLG</t>
  </si>
  <si>
    <t>662365</t>
  </si>
  <si>
    <t>Extra inversteringsmiddelen PLG</t>
  </si>
  <si>
    <t>662367</t>
  </si>
  <si>
    <t>Extra natuurprojecten 2013</t>
  </si>
  <si>
    <t>G1PR620311</t>
  </si>
  <si>
    <t>EHS Zuidl'meer Mid. Groningen</t>
  </si>
  <si>
    <t>662319</t>
  </si>
  <si>
    <t>EHS Zuidlaardermeer Midden Groningen</t>
  </si>
  <si>
    <t>G1PR620400</t>
  </si>
  <si>
    <t>App.kst lands. en cultuurhis.(PLG)</t>
  </si>
  <si>
    <t>662003</t>
  </si>
  <si>
    <t>App.Kst Lands. en Cultuurhis.(PLG)</t>
  </si>
  <si>
    <t>G1PR620401</t>
  </si>
  <si>
    <t>Landschap en cultuurhistorie (ILG)</t>
  </si>
  <si>
    <t>662400</t>
  </si>
  <si>
    <t>Achterstallig landschapsonderhoud</t>
  </si>
  <si>
    <t>662401</t>
  </si>
  <si>
    <t>RAL/ROL</t>
  </si>
  <si>
    <t>662402</t>
  </si>
  <si>
    <t>662403</t>
  </si>
  <si>
    <t>Subs. st. Landschapsonderh. Gron.</t>
  </si>
  <si>
    <t>662404</t>
  </si>
  <si>
    <t>Middag Humsterland</t>
  </si>
  <si>
    <t>662405</t>
  </si>
  <si>
    <t>G1PR620402</t>
  </si>
  <si>
    <t>Generiek landsch., arch., cult.hist</t>
  </si>
  <si>
    <t>662087</t>
  </si>
  <si>
    <t>Afh. vgj. Generiek landsch ed</t>
  </si>
  <si>
    <t>662406</t>
  </si>
  <si>
    <t>Inr. landschap/ls.elementen (prov.)</t>
  </si>
  <si>
    <t>662408</t>
  </si>
  <si>
    <t>Beh. landschap/ls.elementen (prov.)</t>
  </si>
  <si>
    <t>662409</t>
  </si>
  <si>
    <t>PVG Middag Humsterland Health Check</t>
  </si>
  <si>
    <t>662410</t>
  </si>
  <si>
    <t>Monumenten/hist.erven/kerkterr.(pr.)</t>
  </si>
  <si>
    <t>662412</t>
  </si>
  <si>
    <t>Meerj.overeenk. landsch.beh. (prov.)</t>
  </si>
  <si>
    <t>662414</t>
  </si>
  <si>
    <t>Meerj.overeenk. landsch.beh. (rijk)</t>
  </si>
  <si>
    <t>662420</t>
  </si>
  <si>
    <t>G1PR620403</t>
  </si>
  <si>
    <t>Nat. Landsch. middag-humsterland</t>
  </si>
  <si>
    <t>662086</t>
  </si>
  <si>
    <t>Afh. vgj. Middag-Humsterland</t>
  </si>
  <si>
    <t>662416</t>
  </si>
  <si>
    <t>Uitv.prg. Middag-Humsterland (prov.)</t>
  </si>
  <si>
    <t>662418</t>
  </si>
  <si>
    <t>Uitv.prg. Middag-Humsterland (rijk)</t>
  </si>
  <si>
    <t>662419</t>
  </si>
  <si>
    <t>Restant rijksdeel PLG Landschap</t>
  </si>
  <si>
    <t>662422</t>
  </si>
  <si>
    <t>Lopende verpl. Nat.Landschap (rijk)</t>
  </si>
  <si>
    <t>P00147</t>
  </si>
  <si>
    <t>TV Doc. Middag-Humsterland</t>
  </si>
  <si>
    <t>G1PR620404</t>
  </si>
  <si>
    <t>Landschap PLG</t>
  </si>
  <si>
    <t>662423</t>
  </si>
  <si>
    <t>Knelpunten landschap prov</t>
  </si>
  <si>
    <t>G1PR620500</t>
  </si>
  <si>
    <t>App.kst natuur en landschap</t>
  </si>
  <si>
    <t>662004</t>
  </si>
  <si>
    <t>G1PR620501</t>
  </si>
  <si>
    <t>662085</t>
  </si>
  <si>
    <t>Afh. vgj. Natuur en landschap</t>
  </si>
  <si>
    <t>662502</t>
  </si>
  <si>
    <t>Bezoekerscentr nat. park Lauwersmeer</t>
  </si>
  <si>
    <t>662509</t>
  </si>
  <si>
    <t>662510</t>
  </si>
  <si>
    <t>Middag-Humsterland (U.C.Progr.)</t>
  </si>
  <si>
    <t>662511</t>
  </si>
  <si>
    <t>Weidevogelbeheer</t>
  </si>
  <si>
    <t>662512</t>
  </si>
  <si>
    <t>Opstellen beheerplannen Natura 2000</t>
  </si>
  <si>
    <t>662513</t>
  </si>
  <si>
    <t>FPM B: Natuur en Landschap</t>
  </si>
  <si>
    <t>662514</t>
  </si>
  <si>
    <t>Knelpunten landschap</t>
  </si>
  <si>
    <t>662515</t>
  </si>
  <si>
    <t>Invoeren streekrekeningen</t>
  </si>
  <si>
    <t>662516</t>
  </si>
  <si>
    <t>Rente Rabobank Streekrekening</t>
  </si>
  <si>
    <t>G1PR620502</t>
  </si>
  <si>
    <t>Taken Waddengebied</t>
  </si>
  <si>
    <t>662084</t>
  </si>
  <si>
    <t>Afh. vgj. Taken Waddengebied</t>
  </si>
  <si>
    <t>662501</t>
  </si>
  <si>
    <t>Regionaal college Waddengebied</t>
  </si>
  <si>
    <t>662503</t>
  </si>
  <si>
    <t>Uitvoering NB-wet Wadden</t>
  </si>
  <si>
    <t>G1PR620503</t>
  </si>
  <si>
    <t>662083</t>
  </si>
  <si>
    <t>Afh. vgj. MJP mon incl biomn</t>
  </si>
  <si>
    <t>662500</t>
  </si>
  <si>
    <t>Mjp monitoring, incl biol. meetnet</t>
  </si>
  <si>
    <t>G1PR620509</t>
  </si>
  <si>
    <t>Kompas-proj. Natuur en landschap</t>
  </si>
  <si>
    <t>662504</t>
  </si>
  <si>
    <t>Bijdrage FCK(Sgb) Natuur en landsch.</t>
  </si>
  <si>
    <t>662505</t>
  </si>
  <si>
    <t>Bijdrage FCK Natuur en landschap</t>
  </si>
  <si>
    <t>662506</t>
  </si>
  <si>
    <t>Bijdrage FCK(Pop05-06) Nat.+landsch.</t>
  </si>
  <si>
    <t>662507</t>
  </si>
  <si>
    <t>Bijdrage FCK (UC) Natuur+landschap</t>
  </si>
  <si>
    <t>662508</t>
  </si>
  <si>
    <t>Bijdrage FCK (ICES) Natuur+landschap</t>
  </si>
  <si>
    <t>G1PR620600</t>
  </si>
  <si>
    <t>App.kosten Natuur Ontwikk PLG2</t>
  </si>
  <si>
    <t>662005</t>
  </si>
  <si>
    <t>App.kst Natuur Ontwikkeling PLG2</t>
  </si>
  <si>
    <t>G1PR620601</t>
  </si>
  <si>
    <t>Natuur ontwikkeling</t>
  </si>
  <si>
    <t>662601</t>
  </si>
  <si>
    <t>Verwerven natuur</t>
  </si>
  <si>
    <t>662610</t>
  </si>
  <si>
    <t>Particulier natuurbeheer</t>
  </si>
  <si>
    <t>662620</t>
  </si>
  <si>
    <t>Investeringsmiddelen EHS</t>
  </si>
  <si>
    <t>662630</t>
  </si>
  <si>
    <t>EHS Zuidl/Mid Gro</t>
  </si>
  <si>
    <t>662631</t>
  </si>
  <si>
    <t>Marconi Buitendijks</t>
  </si>
  <si>
    <t>662640</t>
  </si>
  <si>
    <t>Project natuur</t>
  </si>
  <si>
    <t>662650</t>
  </si>
  <si>
    <t>Natura 2000 verb.leefomst.</t>
  </si>
  <si>
    <t>662660</t>
  </si>
  <si>
    <t>Procesgeld</t>
  </si>
  <si>
    <t>662661</t>
  </si>
  <si>
    <t>Bijdrage IPO-GWO aandeel natuiur</t>
  </si>
  <si>
    <t>662662</t>
  </si>
  <si>
    <t>Decentralisatie Dienst Kand. Gebied</t>
  </si>
  <si>
    <t>662699</t>
  </si>
  <si>
    <t>Afwikkeling ILG natuur PLG1</t>
  </si>
  <si>
    <t>G1PR620700</t>
  </si>
  <si>
    <t>App.kosten Natuur Beheer PLG2</t>
  </si>
  <si>
    <t>662006</t>
  </si>
  <si>
    <t>App.kst Natuur Beheer PLG2</t>
  </si>
  <si>
    <t>G1PR620701</t>
  </si>
  <si>
    <t>Natuur beheer</t>
  </si>
  <si>
    <t>662701</t>
  </si>
  <si>
    <t>Akkerrandenbeh. Health Check</t>
  </si>
  <si>
    <t>662710</t>
  </si>
  <si>
    <t>Natuurbeheer SNL</t>
  </si>
  <si>
    <t>662720</t>
  </si>
  <si>
    <t>St. Landschapsbeh. Gro</t>
  </si>
  <si>
    <t>662725</t>
  </si>
  <si>
    <t>St. Gro. Landschap</t>
  </si>
  <si>
    <t>662730</t>
  </si>
  <si>
    <t>Werkgroep Grauwe Kiekendief</t>
  </si>
  <si>
    <t>662735</t>
  </si>
  <si>
    <t>FBE</t>
  </si>
  <si>
    <t>662740</t>
  </si>
  <si>
    <t>Faunafonds IPO-GWO</t>
  </si>
  <si>
    <t>662745</t>
  </si>
  <si>
    <t>Monitoring natuur en landschap</t>
  </si>
  <si>
    <t>662750</t>
  </si>
  <si>
    <t>662799</t>
  </si>
  <si>
    <t>Afwik ILG natuur en beheer</t>
  </si>
  <si>
    <t>G1PR620800</t>
  </si>
  <si>
    <t>App.kosten Landschap PLG2</t>
  </si>
  <si>
    <t>662007</t>
  </si>
  <si>
    <t>App.kst Landschap PLG2</t>
  </si>
  <si>
    <t>G1PR620801</t>
  </si>
  <si>
    <t>Landschap</t>
  </si>
  <si>
    <t>662801</t>
  </si>
  <si>
    <t>Nationaal park Lauwersmeer</t>
  </si>
  <si>
    <t>662810</t>
  </si>
  <si>
    <t>Nationaal landschap</t>
  </si>
  <si>
    <t>662820</t>
  </si>
  <si>
    <t>662830</t>
  </si>
  <si>
    <t>PGV Middag Humsterland healthcheck</t>
  </si>
  <si>
    <t>662850</t>
  </si>
  <si>
    <t>FPM B: Landschap</t>
  </si>
  <si>
    <t>662899</t>
  </si>
  <si>
    <t>Afwik ILG landschap PLG1</t>
  </si>
  <si>
    <t>G1PR700100</t>
  </si>
  <si>
    <t>App. kst. Vestigingenregister</t>
  </si>
  <si>
    <t>670000</t>
  </si>
  <si>
    <t>G1PR700101</t>
  </si>
  <si>
    <t>Beleidssecretariaten</t>
  </si>
  <si>
    <t>G1PR700102</t>
  </si>
  <si>
    <t>Vestigingenregister</t>
  </si>
  <si>
    <t>670098</t>
  </si>
  <si>
    <t>Voorg. jaren Vestigingenregister</t>
  </si>
  <si>
    <t>670100</t>
  </si>
  <si>
    <t>Krediet vestigingenregister</t>
  </si>
  <si>
    <t>G1PR700200</t>
  </si>
  <si>
    <t>App. kst. promotie en acquisitie</t>
  </si>
  <si>
    <t>670001</t>
  </si>
  <si>
    <t>G1PR700201</t>
  </si>
  <si>
    <t>Promotie En Acquisitie</t>
  </si>
  <si>
    <t>670099</t>
  </si>
  <si>
    <t>Voorg. jaren prom. en acquisitie</t>
  </si>
  <si>
    <t>670200</t>
  </si>
  <si>
    <t>Promotie en acquisitie</t>
  </si>
  <si>
    <t>670201</t>
  </si>
  <si>
    <t>St. Groninger Bedrijfslocaties</t>
  </si>
  <si>
    <t>670202</t>
  </si>
  <si>
    <t>Co-financiering Kompas</t>
  </si>
  <si>
    <t>670203</t>
  </si>
  <si>
    <t>Groningen Congresbureau</t>
  </si>
  <si>
    <t>670204</t>
  </si>
  <si>
    <t>FPM A: Promotie en Acquisitie</t>
  </si>
  <si>
    <t>670205</t>
  </si>
  <si>
    <t>Promotie vestigingsklimaat</t>
  </si>
  <si>
    <t>670206</t>
  </si>
  <si>
    <t>Onderst gem tbv acquisitieactivit</t>
  </si>
  <si>
    <t>G1PR700300</t>
  </si>
  <si>
    <t>App. kst. toeristische promotie</t>
  </si>
  <si>
    <t>670002</t>
  </si>
  <si>
    <t>G1PR700301</t>
  </si>
  <si>
    <t>670097</t>
  </si>
  <si>
    <t>Vgj. toeristische promotie</t>
  </si>
  <si>
    <t>670300</t>
  </si>
  <si>
    <t>Toeristische promotie</t>
  </si>
  <si>
    <t>670301</t>
  </si>
  <si>
    <t>670302</t>
  </si>
  <si>
    <t>Marketing Groningen(contract)</t>
  </si>
  <si>
    <t>670303</t>
  </si>
  <si>
    <t>FPM A: Toeristische promotie</t>
  </si>
  <si>
    <t>670304</t>
  </si>
  <si>
    <t>FPM B: Toeristische promotie</t>
  </si>
  <si>
    <t>P00025</t>
  </si>
  <si>
    <t>Toeristische Mediacampagne</t>
  </si>
  <si>
    <t>G1PR710100</t>
  </si>
  <si>
    <t>App. kst. kennis en technologie</t>
  </si>
  <si>
    <t>671000</t>
  </si>
  <si>
    <t>G1PR710101</t>
  </si>
  <si>
    <t>Kennis En Technologie</t>
  </si>
  <si>
    <t>G1PR710200</t>
  </si>
  <si>
    <t>G1PR710201</t>
  </si>
  <si>
    <t>Bedrijfsterreinen</t>
  </si>
  <si>
    <t>671060</t>
  </si>
  <si>
    <t>Ovb 2005-2006 provinciering/opr. st</t>
  </si>
  <si>
    <t>G1PR710300</t>
  </si>
  <si>
    <t>App. kst. arbeidsmarkt</t>
  </si>
  <si>
    <t>671001</t>
  </si>
  <si>
    <t>G1PR710301</t>
  </si>
  <si>
    <t>Arbeidsmarkt</t>
  </si>
  <si>
    <t>671099</t>
  </si>
  <si>
    <t>Afh. Voorgaande Jaren arbeidsmarkt</t>
  </si>
  <si>
    <t>671100</t>
  </si>
  <si>
    <t>Arbeidsmarktbeleid</t>
  </si>
  <si>
    <t>671101</t>
  </si>
  <si>
    <t>ESF-pilot</t>
  </si>
  <si>
    <t>671102</t>
  </si>
  <si>
    <t>Pilot leren en werken</t>
  </si>
  <si>
    <t>671103</t>
  </si>
  <si>
    <t>Bijdrage FCK Werkgel.en Arbeidsmarkt</t>
  </si>
  <si>
    <t>671104</t>
  </si>
  <si>
    <t>Afwikkeling BOA</t>
  </si>
  <si>
    <t>671105</t>
  </si>
  <si>
    <t>Afwikkeling Equal-projecten</t>
  </si>
  <si>
    <t>671106</t>
  </si>
  <si>
    <t>Bevorderen Ondernemerschap</t>
  </si>
  <si>
    <t>671107</t>
  </si>
  <si>
    <t>Ministerie EZ IPR rente</t>
  </si>
  <si>
    <t>671108</t>
  </si>
  <si>
    <t>Versn.agenda arbeid en scholing</t>
  </si>
  <si>
    <t>671109</t>
  </si>
  <si>
    <t>Arbeidsmarkt/onderwijs</t>
  </si>
  <si>
    <t>671110</t>
  </si>
  <si>
    <t>REP Koepel Arbeidsmarkt/onderwijs</t>
  </si>
  <si>
    <t>671111</t>
  </si>
  <si>
    <t>FPM A: Werkgelegenh. en Arbeidsmarkt</t>
  </si>
  <si>
    <t>671112</t>
  </si>
  <si>
    <t>Versnellingsagenda 2.0</t>
  </si>
  <si>
    <t>671113</t>
  </si>
  <si>
    <t>Versterk Techn id prov Gron(VTG)</t>
  </si>
  <si>
    <t>671114</t>
  </si>
  <si>
    <t>Bijdr. Versnellingagenda 2.0 REP</t>
  </si>
  <si>
    <t>671115</t>
  </si>
  <si>
    <t>REP-Int.Business Talent</t>
  </si>
  <si>
    <t>671116</t>
  </si>
  <si>
    <t>Grensoverschrijdende werkgelegenheid</t>
  </si>
  <si>
    <t>671117</t>
  </si>
  <si>
    <t>Overbruggingskrediet Aldel</t>
  </si>
  <si>
    <t>671118</t>
  </si>
  <si>
    <t>IT Academy Noord Nederland</t>
  </si>
  <si>
    <t>671119</t>
  </si>
  <si>
    <t>Mobiliteitscentrum Aldel</t>
  </si>
  <si>
    <t>671120</t>
  </si>
  <si>
    <t>Toegang jongeren tot arbeidsmarkt</t>
  </si>
  <si>
    <t>671121</t>
  </si>
  <si>
    <t>Commissie Van Zijl</t>
  </si>
  <si>
    <t>671122</t>
  </si>
  <si>
    <t>Verst Innov Bedrh Pers Health (REP)</t>
  </si>
  <si>
    <t>671123</t>
  </si>
  <si>
    <t>Groningen op voorsprong</t>
  </si>
  <si>
    <t>G1PR710400</t>
  </si>
  <si>
    <t>G1PR710401</t>
  </si>
  <si>
    <t>Sectorstructuur</t>
  </si>
  <si>
    <t>G1PR710500</t>
  </si>
  <si>
    <t>G1PR710501</t>
  </si>
  <si>
    <t>Provinciale Deelnemingen</t>
  </si>
  <si>
    <t>G1PR710600</t>
  </si>
  <si>
    <t>App. kst. regioprogramma's</t>
  </si>
  <si>
    <t>671002</t>
  </si>
  <si>
    <t>G1PR710601</t>
  </si>
  <si>
    <t>Regioprogramma's</t>
  </si>
  <si>
    <t>671097</t>
  </si>
  <si>
    <t>Voorg. jaren regioprogramma's</t>
  </si>
  <si>
    <t>671200</t>
  </si>
  <si>
    <t>Plop Nederland</t>
  </si>
  <si>
    <t>671201</t>
  </si>
  <si>
    <t>Interreg Pure</t>
  </si>
  <si>
    <t>671202</t>
  </si>
  <si>
    <t>Vergoeding EU-lobbyist</t>
  </si>
  <si>
    <t>671203</t>
  </si>
  <si>
    <t>Bijdrage FCK Leader Hoogeland</t>
  </si>
  <si>
    <t>671204</t>
  </si>
  <si>
    <t>Bijdrage FCK Leader-Lauwersland</t>
  </si>
  <si>
    <t>671205</t>
  </si>
  <si>
    <t>Bijdrage FCK Leader Oldambt-Westerw</t>
  </si>
  <si>
    <t>671206</t>
  </si>
  <si>
    <t>Bijdrage FCK(Sgb)Regioprogramma's</t>
  </si>
  <si>
    <t>671207</t>
  </si>
  <si>
    <t>Jaarbudget reserve Prov.meefinanc.</t>
  </si>
  <si>
    <t>671208</t>
  </si>
  <si>
    <t>Bijdrage FCK Regioprogramma's</t>
  </si>
  <si>
    <t>671210</t>
  </si>
  <si>
    <t>FPM A:Maj.Proj.Struct.Verst.</t>
  </si>
  <si>
    <t>671211</t>
  </si>
  <si>
    <t>FPM B:Overige proj+ext.financ.</t>
  </si>
  <si>
    <t>671212</t>
  </si>
  <si>
    <t>FPM C:Proj.zonder financ als bij A+B</t>
  </si>
  <si>
    <t>671213</t>
  </si>
  <si>
    <t>FPMD D:Procesgelden</t>
  </si>
  <si>
    <t>671224</t>
  </si>
  <si>
    <t>Leader II prgr Lauwersland</t>
  </si>
  <si>
    <t>671225</t>
  </si>
  <si>
    <t>Grote Markt Forum</t>
  </si>
  <si>
    <t>671226</t>
  </si>
  <si>
    <t>ERIBA</t>
  </si>
  <si>
    <t>671227</t>
  </si>
  <si>
    <t>LifeLines</t>
  </si>
  <si>
    <t>671228</t>
  </si>
  <si>
    <t>IAG 1</t>
  </si>
  <si>
    <t>671229</t>
  </si>
  <si>
    <t>Uitvoeringskosten REP</t>
  </si>
  <si>
    <t>671230</t>
  </si>
  <si>
    <t>Pieken in de Delta-bijdrage SNN</t>
  </si>
  <si>
    <t>671231</t>
  </si>
  <si>
    <t>Middelen RSP-ZZL 2010 (balans)</t>
  </si>
  <si>
    <t>671232</t>
  </si>
  <si>
    <t>Afw.progr.EPD Gr-Dr 1997-1999</t>
  </si>
  <si>
    <t>671233</t>
  </si>
  <si>
    <t>Decentralisatie ZZL/REP-middelen</t>
  </si>
  <si>
    <t>671234</t>
  </si>
  <si>
    <t>Dekking AKP inzet RSP/REP</t>
  </si>
  <si>
    <t>671235</t>
  </si>
  <si>
    <t>RIG 2014</t>
  </si>
  <si>
    <t>G1PR710602</t>
  </si>
  <si>
    <t>Innovatief Actieprogramma Gron(Iag)</t>
  </si>
  <si>
    <t>671214</t>
  </si>
  <si>
    <t>IAG2:Life Sciences(Prov)</t>
  </si>
  <si>
    <t>671215</t>
  </si>
  <si>
    <t>IAG2:Innovatie in de zorg(Prov)</t>
  </si>
  <si>
    <t>671216</t>
  </si>
  <si>
    <t>IAG2:Creatieve Industrie(Prov)</t>
  </si>
  <si>
    <t>671217</t>
  </si>
  <si>
    <t>IAG2:Generieke.Innov.stim.(Prov)</t>
  </si>
  <si>
    <t>671218</t>
  </si>
  <si>
    <t>IAG2:Life Sciences(EFRO)</t>
  </si>
  <si>
    <t>671219</t>
  </si>
  <si>
    <t>IAG2:Innov.in de Zorg(EFRO)</t>
  </si>
  <si>
    <t>671220</t>
  </si>
  <si>
    <t>IAG2:Creatieve Industrie(EFRO)</t>
  </si>
  <si>
    <t>671221</t>
  </si>
  <si>
    <t>IAG2:Generieke Innov.stim(EFRO)</t>
  </si>
  <si>
    <t>671222</t>
  </si>
  <si>
    <t>IAG2:Technische Hulp(EFRO)</t>
  </si>
  <si>
    <t>671223</t>
  </si>
  <si>
    <t>Technische Hulp IAG2(PROV)</t>
  </si>
  <si>
    <t>P00001</t>
  </si>
  <si>
    <t>Proj. Iag Algemeen</t>
  </si>
  <si>
    <t>P00002</t>
  </si>
  <si>
    <t>Proj. Iag/Duurz.Ener/Slachtbijpr</t>
  </si>
  <si>
    <t>P00003</t>
  </si>
  <si>
    <t>Proj. Iag/Life Sciences/ Biocat</t>
  </si>
  <si>
    <t>P00004</t>
  </si>
  <si>
    <t>Proj. Iag/Leefbh/Toer.Mediacamp.Gr</t>
  </si>
  <si>
    <t>P00005</t>
  </si>
  <si>
    <t>Proj. Iag/Intern./Grounds For Change</t>
  </si>
  <si>
    <t>P00006</t>
  </si>
  <si>
    <t>Proj. Iag/Techn.Bijstand/Inkomsten</t>
  </si>
  <si>
    <t>P00007</t>
  </si>
  <si>
    <t>Proj. Iag/Techn.Bijstand/Pers.Kstn</t>
  </si>
  <si>
    <t>P00008</t>
  </si>
  <si>
    <t>Proj. Iag/Techn.Bijstand/Prom/Publ.</t>
  </si>
  <si>
    <t>P00009</t>
  </si>
  <si>
    <t>Proj.Iag/Techn.Bijstand/Alg.Adv.Kstn</t>
  </si>
  <si>
    <t>P00010</t>
  </si>
  <si>
    <t>Proj. Iag/Techn.Bijstand/Acc Kstn</t>
  </si>
  <si>
    <t>P00011</t>
  </si>
  <si>
    <t>Proj.Iag/Techn.Bijstand/Ov.Kstn Alg.</t>
  </si>
  <si>
    <t>P00012</t>
  </si>
  <si>
    <t>Proj. Iag/Techn.Bijst./Ov.Kstn Stgr.</t>
  </si>
  <si>
    <t>P00090</t>
  </si>
  <si>
    <t>Proj. Iag/Duurz.En./Smart Power Syst</t>
  </si>
  <si>
    <t>P00091</t>
  </si>
  <si>
    <t>Proj. Iag/Life Sciences/Katalysator+</t>
  </si>
  <si>
    <t>P00092</t>
  </si>
  <si>
    <t>Proj. Iag/Lfbhd/Digit.Vrg.Bel.Instr.</t>
  </si>
  <si>
    <t>P00093</t>
  </si>
  <si>
    <t>Proj. Iag/Duurzame En./Costa Due Iag</t>
  </si>
  <si>
    <t>P00094</t>
  </si>
  <si>
    <t>Proj. Iag/Duurz. En./Biogas Westerkw</t>
  </si>
  <si>
    <t>P00095</t>
  </si>
  <si>
    <t>Proj. IAG/leefbaarheid-gaming i.d.zo</t>
  </si>
  <si>
    <t>P00096</t>
  </si>
  <si>
    <t>Proj. IAG/duurzame energie-clean ene</t>
  </si>
  <si>
    <t>P00097</t>
  </si>
  <si>
    <t>Proj. IAG/duurzame energie/Bareau</t>
  </si>
  <si>
    <t>P00099</t>
  </si>
  <si>
    <t>Project IAG/DRZ/Dierlijke Olie</t>
  </si>
  <si>
    <t>P00100</t>
  </si>
  <si>
    <t>Proj. IAG/lfbhd/Harfalenzorg</t>
  </si>
  <si>
    <t>P00112</t>
  </si>
  <si>
    <t>Proj.IAG/Life Science/Gelaatprothese</t>
  </si>
  <si>
    <t>P00114</t>
  </si>
  <si>
    <t>IAG/Lifescience/cythochroom</t>
  </si>
  <si>
    <t>P00116</t>
  </si>
  <si>
    <t>IAG/duurz.energ/Glutanol</t>
  </si>
  <si>
    <t>P00117</t>
  </si>
  <si>
    <t>IAG/duurz.energ/Biocon</t>
  </si>
  <si>
    <t>P00118</t>
  </si>
  <si>
    <t>IAG/LEEFB/VIDEO TELECONSULT</t>
  </si>
  <si>
    <t>P00119</t>
  </si>
  <si>
    <t>IAG/LEEFB/REGIONAAL ZORGPORTAAL</t>
  </si>
  <si>
    <t>P00120</t>
  </si>
  <si>
    <t>IAG/LEEFB/UBASSERTIV</t>
  </si>
  <si>
    <t>P00121</t>
  </si>
  <si>
    <t>IAG/INTERN/COBRA</t>
  </si>
  <si>
    <t>P00122</t>
  </si>
  <si>
    <t>IAG/LEEFB/CARE-RING</t>
  </si>
  <si>
    <t>P00125</t>
  </si>
  <si>
    <t>Iag-B07/Lifesc/bund.potent.stends</t>
  </si>
  <si>
    <t>P00126</t>
  </si>
  <si>
    <t>Iag-B08/Lifesc/par-technologie</t>
  </si>
  <si>
    <t>P00127</t>
  </si>
  <si>
    <t>Iag-B09/Lifesc/ontw.geneesm.</t>
  </si>
  <si>
    <t>P00128</t>
  </si>
  <si>
    <t>iag-c13/leefb/int.mob.device</t>
  </si>
  <si>
    <t>P00155</t>
  </si>
  <si>
    <t>Technische Hulp IAG2</t>
  </si>
  <si>
    <t>G1PR710603</t>
  </si>
  <si>
    <t>Waddenprogramma</t>
  </si>
  <si>
    <t>670096</t>
  </si>
  <si>
    <t>Vgj. Waddenprogramma</t>
  </si>
  <si>
    <t>671209</t>
  </si>
  <si>
    <t>Procesgelden Waddenfonds</t>
  </si>
  <si>
    <t>G1PR710700</t>
  </si>
  <si>
    <t>Prov.Bedr.App.Kn</t>
  </si>
  <si>
    <t>671003</t>
  </si>
  <si>
    <t>App. kst. provinciale bedrijven</t>
  </si>
  <si>
    <t>G1PR710701</t>
  </si>
  <si>
    <t>Groningen Seaports</t>
  </si>
  <si>
    <t>671300</t>
  </si>
  <si>
    <t>Renteuitkering Gron. Seaports</t>
  </si>
  <si>
    <t>G1PR710702</t>
  </si>
  <si>
    <t>Nom</t>
  </si>
  <si>
    <t>671301</t>
  </si>
  <si>
    <t>Projecten NOM</t>
  </si>
  <si>
    <t>671302</t>
  </si>
  <si>
    <t>Rente deelneming NOM</t>
  </si>
  <si>
    <t>G1PR710800</t>
  </si>
  <si>
    <t>Fys.Bedr.Omg.App.Kn</t>
  </si>
  <si>
    <t>671004</t>
  </si>
  <si>
    <t>App. kst. fysieke bedrijfsomgeving</t>
  </si>
  <si>
    <t>G1PR710801</t>
  </si>
  <si>
    <t>Fysieke Bedrijfsomgeving</t>
  </si>
  <si>
    <t>671096</t>
  </si>
  <si>
    <t>Voorg. jaren fysieke Bedrijfsomg.</t>
  </si>
  <si>
    <t>671400</t>
  </si>
  <si>
    <t>Revitalisering bedrijfsterreinen</t>
  </si>
  <si>
    <t>671401</t>
  </si>
  <si>
    <t>Bijdrage FCK Tipp-gelden</t>
  </si>
  <si>
    <t>671402</t>
  </si>
  <si>
    <t>Bijdrage FCK Fysieke bedrijfsomgevin</t>
  </si>
  <si>
    <t>671403</t>
  </si>
  <si>
    <t>Tipp-gelden</t>
  </si>
  <si>
    <t>671404</t>
  </si>
  <si>
    <t>Convenant bedrijventerreinen</t>
  </si>
  <si>
    <t>671405</t>
  </si>
  <si>
    <t>FPM A: Fysieke bedrijfsomgeving</t>
  </si>
  <si>
    <t>G1PR710900</t>
  </si>
  <si>
    <t>App. kst. marktsectoren</t>
  </si>
  <si>
    <t>671005</t>
  </si>
  <si>
    <t>G1PR710901</t>
  </si>
  <si>
    <t>Speerpunten Marktsectoren</t>
  </si>
  <si>
    <t>671098</t>
  </si>
  <si>
    <t>Afwikk Vg. Jrn speerpunten marktsect</t>
  </si>
  <si>
    <t>671500</t>
  </si>
  <si>
    <t>Verb. prod.struct en econ. infrastr.</t>
  </si>
  <si>
    <t>671501</t>
  </si>
  <si>
    <t>671502</t>
  </si>
  <si>
    <t>Toekomstvaste ICT infrastructuur</t>
  </si>
  <si>
    <t>671503</t>
  </si>
  <si>
    <t>ICT@NN</t>
  </si>
  <si>
    <t>671506</t>
  </si>
  <si>
    <t>Task force maritiem platform</t>
  </si>
  <si>
    <t>671507</t>
  </si>
  <si>
    <t>Bijdrage FCK Marktsectoren</t>
  </si>
  <si>
    <t>671508</t>
  </si>
  <si>
    <t>Bijdrage uit voorziening IPR</t>
  </si>
  <si>
    <t>671510</t>
  </si>
  <si>
    <t>671511</t>
  </si>
  <si>
    <t>FPM A: Marktsectoren</t>
  </si>
  <si>
    <t>671512</t>
  </si>
  <si>
    <t>FPM B: Marktsectoren</t>
  </si>
  <si>
    <t>671513</t>
  </si>
  <si>
    <t>FPM C: Marktsectoren</t>
  </si>
  <si>
    <t>671534</t>
  </si>
  <si>
    <t>Innovatie en duurzaamheid 1</t>
  </si>
  <si>
    <t>671537</t>
  </si>
  <si>
    <t>Innovatie en duurzaamheid 2</t>
  </si>
  <si>
    <t>671538</t>
  </si>
  <si>
    <t>Rente en kst.MKB fonds</t>
  </si>
  <si>
    <t>671539</t>
  </si>
  <si>
    <t>Rente en kst.Econ.Board</t>
  </si>
  <si>
    <t>671540</t>
  </si>
  <si>
    <t>Rente en kst.Kredietunie</t>
  </si>
  <si>
    <t>G1PR710902</t>
  </si>
  <si>
    <t>Overige Martksectoren</t>
  </si>
  <si>
    <t>671504</t>
  </si>
  <si>
    <t>Organisatiekst. werkgrp Antheusproj</t>
  </si>
  <si>
    <t>671505</t>
  </si>
  <si>
    <t>Cofinanciering projecten Antheus</t>
  </si>
  <si>
    <t>671509</t>
  </si>
  <si>
    <t>Organisatiekosten St. Metal Park</t>
  </si>
  <si>
    <t>G1PR710903</t>
  </si>
  <si>
    <t>Innovatief Actieprogr. Gron (IAG)</t>
  </si>
  <si>
    <t>671514</t>
  </si>
  <si>
    <t>671515</t>
  </si>
  <si>
    <t>671516</t>
  </si>
  <si>
    <t>IAG2:Creatieve industrie(Prov)</t>
  </si>
  <si>
    <t>671517</t>
  </si>
  <si>
    <t>IAG2:Generieke Innov.stim(Prov)</t>
  </si>
  <si>
    <t>671518</t>
  </si>
  <si>
    <t>IAG2:Technische hulp(Prov)</t>
  </si>
  <si>
    <t>671519</t>
  </si>
  <si>
    <t>671520</t>
  </si>
  <si>
    <t>IAG2:Innovatie in de zorg(EFRO)</t>
  </si>
  <si>
    <t>671521</t>
  </si>
  <si>
    <t>IAG2:Creatieve industrie(EFRO)</t>
  </si>
  <si>
    <t>671522</t>
  </si>
  <si>
    <t>IAG2:Generieke Innov.stim.(EFRO)</t>
  </si>
  <si>
    <t>671523</t>
  </si>
  <si>
    <t>IAG2:Technische hulp(EFRO)</t>
  </si>
  <si>
    <t>671524</t>
  </si>
  <si>
    <t>IAG3:Life Sciences(Prov)</t>
  </si>
  <si>
    <t>671525</t>
  </si>
  <si>
    <t>IAG3:Biobased Economy(Prov)</t>
  </si>
  <si>
    <t>671526</t>
  </si>
  <si>
    <t>IAG3:Creatieve Industrie(Prov)</t>
  </si>
  <si>
    <t>671527</t>
  </si>
  <si>
    <t>IAG3:Transsectorale Innovatie(Prov)</t>
  </si>
  <si>
    <t>671528</t>
  </si>
  <si>
    <t>IAG3:Technische Bijstand(Prov)</t>
  </si>
  <si>
    <t>671529</t>
  </si>
  <si>
    <t>IAG3:Life Sciences(EFRO)</t>
  </si>
  <si>
    <t>671530</t>
  </si>
  <si>
    <t>IAG3:Biobased Economy(EFRO)</t>
  </si>
  <si>
    <t>671531</t>
  </si>
  <si>
    <t>IAG3:Creatieve Industrie(EFRO)</t>
  </si>
  <si>
    <t>671532</t>
  </si>
  <si>
    <t>IAG3:Transsectorale Innovatie(EFRO)</t>
  </si>
  <si>
    <t>671533</t>
  </si>
  <si>
    <t>IAG3:Technische Bijstand(EFRO)</t>
  </si>
  <si>
    <t>P00203</t>
  </si>
  <si>
    <t>Technische hulp IAG2</t>
  </si>
  <si>
    <t>P00205</t>
  </si>
  <si>
    <t>Technische Hulp IAG3</t>
  </si>
  <si>
    <t>P00295</t>
  </si>
  <si>
    <t>Technische Hulp IAG4</t>
  </si>
  <si>
    <t>G1PR710904</t>
  </si>
  <si>
    <t>Gaswinning Spoor 4</t>
  </si>
  <si>
    <t>671535</t>
  </si>
  <si>
    <t>671536</t>
  </si>
  <si>
    <t>Cofinanciering uit rec.fonds MKB</t>
  </si>
  <si>
    <t>G1PR720100</t>
  </si>
  <si>
    <t>App. kst nutsvoorzieningen</t>
  </si>
  <si>
    <t>672000</t>
  </si>
  <si>
    <t>G1PR720101</t>
  </si>
  <si>
    <t>Deelneming Nutsvoorzieningen</t>
  </si>
  <si>
    <t>672100</t>
  </si>
  <si>
    <t>Rente diverse deelnemingen</t>
  </si>
  <si>
    <t>672101</t>
  </si>
  <si>
    <t>Rentekosten deeln. Waterbedr. Gron.</t>
  </si>
  <si>
    <t>G1PR730100</t>
  </si>
  <si>
    <t>App. kst. landinrichting</t>
  </si>
  <si>
    <t>673000</t>
  </si>
  <si>
    <t>G1PR730101</t>
  </si>
  <si>
    <t>673100</t>
  </si>
  <si>
    <t>Advertentiekosten landinrichting</t>
  </si>
  <si>
    <t>G1PR730102</t>
  </si>
  <si>
    <t>Beleidsontwikkeling landinrichting</t>
  </si>
  <si>
    <t>673098</t>
  </si>
  <si>
    <t>Afw. voorg.jaren Beleidsontw.landinr</t>
  </si>
  <si>
    <t>673101</t>
  </si>
  <si>
    <t>Diverse kosten landinrichting</t>
  </si>
  <si>
    <t>673102</t>
  </si>
  <si>
    <t>IPO meerj. progr. landelijk gebied</t>
  </si>
  <si>
    <t>673103</t>
  </si>
  <si>
    <t>Kosten platform landelijk gebied</t>
  </si>
  <si>
    <t>673104</t>
  </si>
  <si>
    <t>Kavelruil, landinrichting</t>
  </si>
  <si>
    <t>673105</t>
  </si>
  <si>
    <t>Overbrugging kavelcommissie</t>
  </si>
  <si>
    <t>673106</t>
  </si>
  <si>
    <t>Grondpot kortl. landinr. projecten</t>
  </si>
  <si>
    <t>673107</t>
  </si>
  <si>
    <t>673108</t>
  </si>
  <si>
    <t>Kleinschalige kavelruil vrsn landinr</t>
  </si>
  <si>
    <t>673109</t>
  </si>
  <si>
    <t>Bijdr. Rijk advert.kst. landinr.</t>
  </si>
  <si>
    <t>673110</t>
  </si>
  <si>
    <t>Kst proj ILG (implementatie)</t>
  </si>
  <si>
    <t>G1PR730200</t>
  </si>
  <si>
    <t>App. kst. landbouw</t>
  </si>
  <si>
    <t>673001</t>
  </si>
  <si>
    <t>G1PR730201</t>
  </si>
  <si>
    <t>Landbouw</t>
  </si>
  <si>
    <t>673019</t>
  </si>
  <si>
    <t>Versterking, vernieuwing agr. sector</t>
  </si>
  <si>
    <t>673020</t>
  </si>
  <si>
    <t>Biologische landbouw</t>
  </si>
  <si>
    <t>673021</t>
  </si>
  <si>
    <t>Glastuinbouw ontw. Eemsmondgebied</t>
  </si>
  <si>
    <t>673022</t>
  </si>
  <si>
    <t>Bijdrage FCK(Sgb)Landbouw</t>
  </si>
  <si>
    <t>673023</t>
  </si>
  <si>
    <t>Bijdrage FCK Landbouw</t>
  </si>
  <si>
    <t>673024</t>
  </si>
  <si>
    <t>Glastuinbouw (ESFI)</t>
  </si>
  <si>
    <t>673025</t>
  </si>
  <si>
    <t>FPM B: Landbouw</t>
  </si>
  <si>
    <t>673026</t>
  </si>
  <si>
    <t>FPM A: Landbouw</t>
  </si>
  <si>
    <t>673099</t>
  </si>
  <si>
    <t>Afw. voorg. jaren landbouw</t>
  </si>
  <si>
    <t>P00024</t>
  </si>
  <si>
    <t>Glastuinbouw Eemsmond</t>
  </si>
  <si>
    <t>G1PR730300</t>
  </si>
  <si>
    <t>App.kst landbouw en landinr.(PLG)</t>
  </si>
  <si>
    <t>673002</t>
  </si>
  <si>
    <t>App.Kst Landbouw en Landinr.(PLG)</t>
  </si>
  <si>
    <t>G1PR730301</t>
  </si>
  <si>
    <t>Grondgebonden landbouw</t>
  </si>
  <si>
    <t>673097</t>
  </si>
  <si>
    <t>Afh. vgj grondgebonden landbouw</t>
  </si>
  <si>
    <t>673300</t>
  </si>
  <si>
    <t>Kavelruil landinrichting</t>
  </si>
  <si>
    <t>673301</t>
  </si>
  <si>
    <t>Kleinschalige kavelruil</t>
  </si>
  <si>
    <t>673302</t>
  </si>
  <si>
    <t>673303</t>
  </si>
  <si>
    <t>673304</t>
  </si>
  <si>
    <t>673305</t>
  </si>
  <si>
    <t>673306</t>
  </si>
  <si>
    <t>673307</t>
  </si>
  <si>
    <t>IPO meerjarenprogr. landelijk gebied</t>
  </si>
  <si>
    <t>673308</t>
  </si>
  <si>
    <t>Platform landelijk gebied</t>
  </si>
  <si>
    <t>673309</t>
  </si>
  <si>
    <t>Rijksbijdrage advertentiekosten</t>
  </si>
  <si>
    <t>673310</t>
  </si>
  <si>
    <t>Kavelvergroting/-verbetering (prov.)</t>
  </si>
  <si>
    <t>673312</t>
  </si>
  <si>
    <t>Kavelvergroting/-verbetering (rijk)</t>
  </si>
  <si>
    <t>673320</t>
  </si>
  <si>
    <t>Lopende verpl.inr.gr.geb.lb (rijk)</t>
  </si>
  <si>
    <t>673322</t>
  </si>
  <si>
    <t>Op peil houden gr.vr.(lm ha) (rijk)</t>
  </si>
  <si>
    <t>673325</t>
  </si>
  <si>
    <t>FPM A: Lanbouw/landinricht (PLG)</t>
  </si>
  <si>
    <t>673328</t>
  </si>
  <si>
    <t>Restant rijksdeel PLG Landbouw</t>
  </si>
  <si>
    <t>673330</t>
  </si>
  <si>
    <t>Innovatieve kwaliteitssprongen</t>
  </si>
  <si>
    <t>673335</t>
  </si>
  <si>
    <t>Kavelruil</t>
  </si>
  <si>
    <t>673399</t>
  </si>
  <si>
    <t>Afwikkeling ILG landb. PLG1</t>
  </si>
  <si>
    <t>G1PR730302</t>
  </si>
  <si>
    <t>Duurzaam ondernemen</t>
  </si>
  <si>
    <t>673314</t>
  </si>
  <si>
    <t>Pilots duurz.ondernemen VROM (prov.)</t>
  </si>
  <si>
    <t>673316</t>
  </si>
  <si>
    <t>Pilots duurz.ondernemen VROM (rijk)</t>
  </si>
  <si>
    <t>673318</t>
  </si>
  <si>
    <t>Proj. verst/verbr/vernw landb.(prv.)</t>
  </si>
  <si>
    <t>G1PR730303</t>
  </si>
  <si>
    <t>Overige landbouw (niet PLG)</t>
  </si>
  <si>
    <t>673096</t>
  </si>
  <si>
    <t>Voorg jaren overige landb (niet PLG)</t>
  </si>
  <si>
    <t>673323</t>
  </si>
  <si>
    <t>Innov. kwal.sprong landbouw PLG PROV</t>
  </si>
  <si>
    <t>673324</t>
  </si>
  <si>
    <t>Regio van de Smaak</t>
  </si>
  <si>
    <t>673326</t>
  </si>
  <si>
    <t>Verst./verbreding/vernieuw. Landbouw</t>
  </si>
  <si>
    <t>673327</t>
  </si>
  <si>
    <t>673329</t>
  </si>
  <si>
    <t>P00013</t>
  </si>
  <si>
    <t>G1PR730304</t>
  </si>
  <si>
    <t>G1PR800100</t>
  </si>
  <si>
    <t>App kst ontw en onderst welzijn</t>
  </si>
  <si>
    <t>680000</t>
  </si>
  <si>
    <t>G1PR800101</t>
  </si>
  <si>
    <t>Welzijn Ontwikkelingsinstituut</t>
  </si>
  <si>
    <t>680100</t>
  </si>
  <si>
    <t>CMO</t>
  </si>
  <si>
    <t>680132</t>
  </si>
  <si>
    <t>Wachtgelden gesubsidieerde instellin</t>
  </si>
  <si>
    <t>G1PR800102</t>
  </si>
  <si>
    <t>Projecten</t>
  </si>
  <si>
    <t>680101</t>
  </si>
  <si>
    <t>Multifunctionele centra</t>
  </si>
  <si>
    <t>680102</t>
  </si>
  <si>
    <t>680133</t>
  </si>
  <si>
    <t>Multifunctionele Centra vgj</t>
  </si>
  <si>
    <t>G1PR800103</t>
  </si>
  <si>
    <t>Overige (Incidentele) Initiatieven</t>
  </si>
  <si>
    <t>680099</t>
  </si>
  <si>
    <t>Vgj. incidentele subsidies welzijn</t>
  </si>
  <si>
    <t>680103</t>
  </si>
  <si>
    <t>Incidentele subsidies/activiteiten</t>
  </si>
  <si>
    <t>680134</t>
  </si>
  <si>
    <t>Flexibel budget Welzijn</t>
  </si>
  <si>
    <t>680137</t>
  </si>
  <si>
    <t>Nieuw te besteden projectenbudget</t>
  </si>
  <si>
    <t>G1PR800104</t>
  </si>
  <si>
    <t>Gebieden</t>
  </si>
  <si>
    <t>680097</t>
  </si>
  <si>
    <t>Afw. voorgaande jaren gebieden</t>
  </si>
  <si>
    <t>680104</t>
  </si>
  <si>
    <t>Veendam/Pekala/Menterwolde</t>
  </si>
  <si>
    <t>680105</t>
  </si>
  <si>
    <t>Stadskanaal/Vlagtwedde</t>
  </si>
  <si>
    <t>680106</t>
  </si>
  <si>
    <t>Westerkwartier</t>
  </si>
  <si>
    <t>680107</t>
  </si>
  <si>
    <t>Noord</t>
  </si>
  <si>
    <t>680108</t>
  </si>
  <si>
    <t>Oldambt</t>
  </si>
  <si>
    <t>680109</t>
  </si>
  <si>
    <t>Centraal</t>
  </si>
  <si>
    <t>680138</t>
  </si>
  <si>
    <t>Gebiedsgericht werken</t>
  </si>
  <si>
    <t>680139</t>
  </si>
  <si>
    <t>Gebied1 Marum Leek Zuidh. Grootegast</t>
  </si>
  <si>
    <t>680140</t>
  </si>
  <si>
    <t>Gebied2 H.zand-Sap. en Slochteren</t>
  </si>
  <si>
    <t>680141</t>
  </si>
  <si>
    <t>Gebied3 Veenda., Pekela's &amp; Menterw.</t>
  </si>
  <si>
    <t>680142</t>
  </si>
  <si>
    <t>Gebied4 Delfz, App/dam &amp; Loppersum</t>
  </si>
  <si>
    <t>680143</t>
  </si>
  <si>
    <t>Gebied5 Stadskanaal &amp; Vlagtwedde</t>
  </si>
  <si>
    <t>680144</t>
  </si>
  <si>
    <t>Gebied 6 Groningen. Ten Boer &amp; Haren</t>
  </si>
  <si>
    <t>680145</t>
  </si>
  <si>
    <t>Gebied 7 W.sch, R.land, Sch. &amp; B.wed</t>
  </si>
  <si>
    <t>680146</t>
  </si>
  <si>
    <t>Gebied 8 Eemsmond, Dde Mar, Bed.&amp;Win</t>
  </si>
  <si>
    <t>680147</t>
  </si>
  <si>
    <t>Innova.budget Stedelijke Vernieuwing</t>
  </si>
  <si>
    <t>680148</t>
  </si>
  <si>
    <t>Overgangsperiode</t>
  </si>
  <si>
    <t>G1PR800105</t>
  </si>
  <si>
    <t>G6 Gemeenten</t>
  </si>
  <si>
    <t>680110</t>
  </si>
  <si>
    <t>Groningen</t>
  </si>
  <si>
    <t>680111</t>
  </si>
  <si>
    <t>Stadskanaal</t>
  </si>
  <si>
    <t>680112</t>
  </si>
  <si>
    <t>Hoogezand-Sappemeer</t>
  </si>
  <si>
    <t>680113</t>
  </si>
  <si>
    <t>Delfzijl</t>
  </si>
  <si>
    <t>680114</t>
  </si>
  <si>
    <t>Winschoten</t>
  </si>
  <si>
    <t>680115</t>
  </si>
  <si>
    <t>Veendam</t>
  </si>
  <si>
    <t>680116</t>
  </si>
  <si>
    <t>G6 onderst uitv. prog. door CMO</t>
  </si>
  <si>
    <t>680117</t>
  </si>
  <si>
    <t>G6 participatie/integratie minderhdn</t>
  </si>
  <si>
    <t>G1PR800106</t>
  </si>
  <si>
    <t>Speerpunten ontw. Welzijnsbeleid</t>
  </si>
  <si>
    <t>680095</t>
  </si>
  <si>
    <t>afw.vgj Speerp. ontw. welzijnsbel.</t>
  </si>
  <si>
    <t>680118</t>
  </si>
  <si>
    <t>Vrijwilligerswerk</t>
  </si>
  <si>
    <t>680119</t>
  </si>
  <si>
    <t>Jeugd en veiligheid</t>
  </si>
  <si>
    <t>680120</t>
  </si>
  <si>
    <t>Huiselijk geweld</t>
  </si>
  <si>
    <t>680121</t>
  </si>
  <si>
    <t>Armoedebeleid</t>
  </si>
  <si>
    <t>G1PR800107</t>
  </si>
  <si>
    <t>Onderzoek</t>
  </si>
  <si>
    <t>680122</t>
  </si>
  <si>
    <t>Onderz CMO (inkoop en beheer data)</t>
  </si>
  <si>
    <t>680123</t>
  </si>
  <si>
    <t>Sociaal rapport</t>
  </si>
  <si>
    <t>G1PR800108</t>
  </si>
  <si>
    <t>Integrale Aanpak Jeugzorg/Jeugdbel</t>
  </si>
  <si>
    <t>680124</t>
  </si>
  <si>
    <t>Aansluiting jeugdzorg/jeugdbeleid</t>
  </si>
  <si>
    <t>680125</t>
  </si>
  <si>
    <t>Outreachende hulpverl/aanpak rcs jng</t>
  </si>
  <si>
    <t>G1PR800109</t>
  </si>
  <si>
    <t>Bijdrage Sportnota</t>
  </si>
  <si>
    <t>680126</t>
  </si>
  <si>
    <t>Huis voor de sport</t>
  </si>
  <si>
    <t>G1PR800110</t>
  </si>
  <si>
    <t>Patienten- En Consumentenbeleid</t>
  </si>
  <si>
    <t>680127</t>
  </si>
  <si>
    <t>Patienten- en consumentenbeleid</t>
  </si>
  <si>
    <t>680128</t>
  </si>
  <si>
    <t>Taken Prvmd</t>
  </si>
  <si>
    <t>680129</t>
  </si>
  <si>
    <t>St. SPC</t>
  </si>
  <si>
    <t>G1PR800111</t>
  </si>
  <si>
    <t>Mondiale Bewustwording</t>
  </si>
  <si>
    <t>680098</t>
  </si>
  <si>
    <t>Afw. voorg. jaren mondiale bewustw.</t>
  </si>
  <si>
    <t>680130</t>
  </si>
  <si>
    <t>Incid. subs. mondiale bewustwording</t>
  </si>
  <si>
    <t>680131</t>
  </si>
  <si>
    <t>Subsidie COS</t>
  </si>
  <si>
    <t>680152</t>
  </si>
  <si>
    <t>Noordbaak (voorheen COS)</t>
  </si>
  <si>
    <t>G1PR800112</t>
  </si>
  <si>
    <t>Anitidiscriminatievoorziening</t>
  </si>
  <si>
    <t>680135</t>
  </si>
  <si>
    <t>Antidiscriminatievoorziening</t>
  </si>
  <si>
    <t>G1PR800113</t>
  </si>
  <si>
    <t>680092</t>
  </si>
  <si>
    <t>Vgj. Antidiscriminatievoorziening</t>
  </si>
  <si>
    <t>680093</t>
  </si>
  <si>
    <t>Vgj. Armoedebeleid</t>
  </si>
  <si>
    <t>680136</t>
  </si>
  <si>
    <t>G1PR800114</t>
  </si>
  <si>
    <t>Part.proj. minder kansen</t>
  </si>
  <si>
    <t>680091</t>
  </si>
  <si>
    <t>afw.vgj.Part.Proj.Minder Kansen</t>
  </si>
  <si>
    <t>680149</t>
  </si>
  <si>
    <t>Stichting Leergeld</t>
  </si>
  <si>
    <t>680150</t>
  </si>
  <si>
    <t>Subsidie instellingen</t>
  </si>
  <si>
    <t>680151</t>
  </si>
  <si>
    <t>Krediet participatieprojecten</t>
  </si>
  <si>
    <t>G1PR800115</t>
  </si>
  <si>
    <t>Projectenbudget</t>
  </si>
  <si>
    <t>680153</t>
  </si>
  <si>
    <t>680154</t>
  </si>
  <si>
    <t>Stimuleren vrijwilligerswerk</t>
  </si>
  <si>
    <t>680155</t>
  </si>
  <si>
    <t>Stimuleren burgerinitiatieven</t>
  </si>
  <si>
    <t>680156</t>
  </si>
  <si>
    <t>Projecten zorg</t>
  </si>
  <si>
    <t>680157</t>
  </si>
  <si>
    <t>Projecten in niet-krimpgebieden</t>
  </si>
  <si>
    <t>680158</t>
  </si>
  <si>
    <t>Innovatie.Budget Stedelijke Vern.</t>
  </si>
  <si>
    <t>680159</t>
  </si>
  <si>
    <t>Stimuleringsreg. Armoedebestrijding</t>
  </si>
  <si>
    <t>G1PR800200</t>
  </si>
  <si>
    <t>G1PR800201</t>
  </si>
  <si>
    <t>Ondersteuningsinstituut</t>
  </si>
  <si>
    <t>G1PR800202</t>
  </si>
  <si>
    <t>G1PR800203</t>
  </si>
  <si>
    <t>Ondersteuning Welzijnsbeleid Algemee</t>
  </si>
  <si>
    <t>G1PR800300</t>
  </si>
  <si>
    <t>Ápp. kst. media</t>
  </si>
  <si>
    <t>680001</t>
  </si>
  <si>
    <t>Ápp. kosten media</t>
  </si>
  <si>
    <t>G1PR800301</t>
  </si>
  <si>
    <t>Regionale Omroep</t>
  </si>
  <si>
    <t>680094</t>
  </si>
  <si>
    <t>Vgj. Regionale Omroep</t>
  </si>
  <si>
    <t>680200</t>
  </si>
  <si>
    <t>Subs. regionale omroep mediaplan</t>
  </si>
  <si>
    <t>680201</t>
  </si>
  <si>
    <t>Subs. regionale tv</t>
  </si>
  <si>
    <t>680202</t>
  </si>
  <si>
    <t>Produktiefonds</t>
  </si>
  <si>
    <t>680203</t>
  </si>
  <si>
    <t>Bijdr. Cie vd Media (app.kst)</t>
  </si>
  <si>
    <t>680204</t>
  </si>
  <si>
    <t>Dramaserie Boven Wotter</t>
  </si>
  <si>
    <t>G1PR800400</t>
  </si>
  <si>
    <t>G1PR800401</t>
  </si>
  <si>
    <t>G1PR800500</t>
  </si>
  <si>
    <t>App. kst. asielzoekers</t>
  </si>
  <si>
    <t>680002</t>
  </si>
  <si>
    <t>App. kosten asielzoekers</t>
  </si>
  <si>
    <t>G1PR800501</t>
  </si>
  <si>
    <t>Asielzoekers</t>
  </si>
  <si>
    <t>680096</t>
  </si>
  <si>
    <t>Voorgaande jaren Asielzoekersbel.</t>
  </si>
  <si>
    <t>680300</t>
  </si>
  <si>
    <t>Asielzoekersbeleid, incl. convenant</t>
  </si>
  <si>
    <t>G1PR810100</t>
  </si>
  <si>
    <t>App.kst. studiefonds</t>
  </si>
  <si>
    <t>681000</t>
  </si>
  <si>
    <t>App. kosten studiefonds</t>
  </si>
  <si>
    <t>G1PR810101</t>
  </si>
  <si>
    <t>Studiefonds</t>
  </si>
  <si>
    <t>681100</t>
  </si>
  <si>
    <t>St. Prov. Gron. Studiefonds</t>
  </si>
  <si>
    <t>G1PR810200</t>
  </si>
  <si>
    <t>App. kst. onderwijsbeleid</t>
  </si>
  <si>
    <t>681001</t>
  </si>
  <si>
    <t>App. Kosten onderwijsbeleid</t>
  </si>
  <si>
    <t>G1PR810201</t>
  </si>
  <si>
    <t>Onderwijsbeleid</t>
  </si>
  <si>
    <t>681099</t>
  </si>
  <si>
    <t>Afgwikk.voorg.jaren Onderwijsbeleid</t>
  </si>
  <si>
    <t>681200</t>
  </si>
  <si>
    <t>Beroepsger. onderwijs (incl (V)MBO)</t>
  </si>
  <si>
    <t>681201</t>
  </si>
  <si>
    <t>Technasium</t>
  </si>
  <si>
    <t>681202</t>
  </si>
  <si>
    <t>Project Spraakmakend taal</t>
  </si>
  <si>
    <t>681203</t>
  </si>
  <si>
    <t>Winschoter Onderwijs Campus (ESFI)</t>
  </si>
  <si>
    <t>681204</t>
  </si>
  <si>
    <t>Krediet kwal.fonds basisonderwijs</t>
  </si>
  <si>
    <t>681205</t>
  </si>
  <si>
    <t>Experiment geïntergreerde kindvoorz</t>
  </si>
  <si>
    <t>681206</t>
  </si>
  <si>
    <t>FPM C: Onderwijsbeleid</t>
  </si>
  <si>
    <t>681207</t>
  </si>
  <si>
    <t>Voortgezet Onderwijs in de Eemsdelta</t>
  </si>
  <si>
    <t>681208</t>
  </si>
  <si>
    <t>Kwaliteitsakkoord Basisonderwijs</t>
  </si>
  <si>
    <t>681209</t>
  </si>
  <si>
    <t>Toekomstbestendig PO en VO</t>
  </si>
  <si>
    <t>G1PR820100</t>
  </si>
  <si>
    <t>App. kst. sport</t>
  </si>
  <si>
    <t>682000</t>
  </si>
  <si>
    <t>App. kosten sport</t>
  </si>
  <si>
    <t>G1PR820101</t>
  </si>
  <si>
    <t>Sport</t>
  </si>
  <si>
    <t>682099</t>
  </si>
  <si>
    <t>Afwikkeling voorgaande jaren Sport</t>
  </si>
  <si>
    <t>682100</t>
  </si>
  <si>
    <t>Inc. subs. Breedtesportevnm/Talentc</t>
  </si>
  <si>
    <t>682101</t>
  </si>
  <si>
    <t>Uitvoering sportnota</t>
  </si>
  <si>
    <t>682102</t>
  </si>
  <si>
    <t>682103</t>
  </si>
  <si>
    <t>Prov. bijdr. breedtesportimpuls</t>
  </si>
  <si>
    <t>682104</t>
  </si>
  <si>
    <t>Rijksbijdr.breedte sport impuls</t>
  </si>
  <si>
    <t>682105</t>
  </si>
  <si>
    <t>Prov. Accomodatiefonds (rentekosten)</t>
  </si>
  <si>
    <t>682106</t>
  </si>
  <si>
    <t>Buurt, onderwijs en sport</t>
  </si>
  <si>
    <t>682107</t>
  </si>
  <si>
    <t>Ondersteuing Sportverenigingen</t>
  </si>
  <si>
    <t>682108</t>
  </si>
  <si>
    <t>Onderst. talentontwikkeling</t>
  </si>
  <si>
    <t>682109</t>
  </si>
  <si>
    <t>Onderst. sport-ouderinitiatieven</t>
  </si>
  <si>
    <t>682110</t>
  </si>
  <si>
    <t>Incident.subs.breedtesport</t>
  </si>
  <si>
    <t>682111</t>
  </si>
  <si>
    <t>Sportnota ond .A:B.O.S.</t>
  </si>
  <si>
    <t>682112</t>
  </si>
  <si>
    <t>Sportnota ond. B.:sportverenigingen</t>
  </si>
  <si>
    <t>682113</t>
  </si>
  <si>
    <t>Sportnota ond.C.: talentontwikkeling</t>
  </si>
  <si>
    <t>682114</t>
  </si>
  <si>
    <t>Sportnota ond.D.: oudereninitiatieve</t>
  </si>
  <si>
    <t>682115</t>
  </si>
  <si>
    <t>Sportnota ond.E.: inc.subs.breedtesp</t>
  </si>
  <si>
    <t>682116</t>
  </si>
  <si>
    <t>Prov. kennis en dienstencentrum Spor</t>
  </si>
  <si>
    <t>682117</t>
  </si>
  <si>
    <t>Budget tbv projecten Sportplein</t>
  </si>
  <si>
    <t>682118</t>
  </si>
  <si>
    <t>Onderst. sport mensen met beperk.</t>
  </si>
  <si>
    <t>682119</t>
  </si>
  <si>
    <t>Subsidie Topsport Steunpunt Noord</t>
  </si>
  <si>
    <t>682120</t>
  </si>
  <si>
    <t>Nader te verdelen middelen sport</t>
  </si>
  <si>
    <t>682121</t>
  </si>
  <si>
    <t>Flexibel budget sport</t>
  </si>
  <si>
    <t>G1PR830100</t>
  </si>
  <si>
    <t>G1PR830101</t>
  </si>
  <si>
    <t>Kunst En Cultuur Algemeen</t>
  </si>
  <si>
    <t>G1PR830102</t>
  </si>
  <si>
    <t>Culturele Promotie</t>
  </si>
  <si>
    <t>G1PR830200</t>
  </si>
  <si>
    <t>G1PR830201</t>
  </si>
  <si>
    <t>Kunsteducatie En Amateurkunst</t>
  </si>
  <si>
    <t>G1PR830300</t>
  </si>
  <si>
    <t>G1PR830301</t>
  </si>
  <si>
    <t>Musea, Regionale Cultuur En Streekar</t>
  </si>
  <si>
    <t>G1PR830302</t>
  </si>
  <si>
    <t>Monumentenzorg</t>
  </si>
  <si>
    <t>G1PR830400</t>
  </si>
  <si>
    <t>G1PR830401</t>
  </si>
  <si>
    <t>Podiumkunsten, Film En Letteren</t>
  </si>
  <si>
    <t>G1PR830402</t>
  </si>
  <si>
    <t>Beeldende Kunst En Vormgeving</t>
  </si>
  <si>
    <t>G1PR831000</t>
  </si>
  <si>
    <t>App. kst. creatieve netwerken</t>
  </si>
  <si>
    <t>683000</t>
  </si>
  <si>
    <t>App. Kosten creatieve netwerken</t>
  </si>
  <si>
    <t>G1PR831001</t>
  </si>
  <si>
    <t>Actieplan Cultuurbereik</t>
  </si>
  <si>
    <t>683086</t>
  </si>
  <si>
    <t>Voorg jaren actieplan cultuurbereik</t>
  </si>
  <si>
    <t>683100</t>
  </si>
  <si>
    <t>Regionale cultuurplannen</t>
  </si>
  <si>
    <t>683116</t>
  </si>
  <si>
    <t>Regionaal Cultuurplan Noord</t>
  </si>
  <si>
    <t>683117</t>
  </si>
  <si>
    <t>Regionaal Cultuurplan Oost</t>
  </si>
  <si>
    <t>683118</t>
  </si>
  <si>
    <t>Regionaal Cultuurplan Westerkwartier</t>
  </si>
  <si>
    <t>683119</t>
  </si>
  <si>
    <t>Regionaal Cultuurplan Gorecht</t>
  </si>
  <si>
    <t>683126</t>
  </si>
  <si>
    <t>Reg. Cult plan Tichelstroom(noord 2)</t>
  </si>
  <si>
    <t>683127</t>
  </si>
  <si>
    <t>Reg. Cult plan Hunsingo Noord 1</t>
  </si>
  <si>
    <t>G1PR831002</t>
  </si>
  <si>
    <t>Amateurkunsten</t>
  </si>
  <si>
    <t>683094</t>
  </si>
  <si>
    <t>Voorgaande jaren amateurkunsten</t>
  </si>
  <si>
    <t>683101</t>
  </si>
  <si>
    <t>Creatieve regionale netwerken</t>
  </si>
  <si>
    <t>683102</t>
  </si>
  <si>
    <t>Werkplaats stad</t>
  </si>
  <si>
    <t>683103</t>
  </si>
  <si>
    <t>Samo</t>
  </si>
  <si>
    <t>683104</t>
  </si>
  <si>
    <t>Sako</t>
  </si>
  <si>
    <t>683105</t>
  </si>
  <si>
    <t>Werkgroep volksdans</t>
  </si>
  <si>
    <t>683106</t>
  </si>
  <si>
    <t>Gca</t>
  </si>
  <si>
    <t>683107</t>
  </si>
  <si>
    <t>Sta</t>
  </si>
  <si>
    <t>683108</t>
  </si>
  <si>
    <t>Kpgrv</t>
  </si>
  <si>
    <t>683109</t>
  </si>
  <si>
    <t>OCW geldstroom cultuurbereik</t>
  </si>
  <si>
    <t>683123</t>
  </si>
  <si>
    <t>Stichting Vertellus</t>
  </si>
  <si>
    <t>G1PR831003</t>
  </si>
  <si>
    <t>Investeren In Jeugd</t>
  </si>
  <si>
    <t>683082</t>
  </si>
  <si>
    <t>Voorgaande jaren Stim. Jongerencult.</t>
  </si>
  <si>
    <t>683110</t>
  </si>
  <si>
    <t>Paradox</t>
  </si>
  <si>
    <t>683111</t>
  </si>
  <si>
    <t>De Steeg</t>
  </si>
  <si>
    <t>683112</t>
  </si>
  <si>
    <t>Jonge Harten</t>
  </si>
  <si>
    <t>683121</t>
  </si>
  <si>
    <t>Stimulering jongerencultuur</t>
  </si>
  <si>
    <t>683124</t>
  </si>
  <si>
    <t>New Attraction</t>
  </si>
  <si>
    <t>G1PR831004</t>
  </si>
  <si>
    <t>Cultuureducatie</t>
  </si>
  <si>
    <t>683087</t>
  </si>
  <si>
    <t>Voorgaande jaren Cultuureducatie</t>
  </si>
  <si>
    <t>683113</t>
  </si>
  <si>
    <t>Ivak</t>
  </si>
  <si>
    <t>683114</t>
  </si>
  <si>
    <t>Kunststation C</t>
  </si>
  <si>
    <t>683115</t>
  </si>
  <si>
    <t>Leerlingbijdragen</t>
  </si>
  <si>
    <t>683120</t>
  </si>
  <si>
    <t>Cultuureducatie (Min OCW)</t>
  </si>
  <si>
    <t>G1PR831005</t>
  </si>
  <si>
    <t>Educatie- en participatieprojecten</t>
  </si>
  <si>
    <t>683122</t>
  </si>
  <si>
    <t>Stelpost Cultuurparticipatie</t>
  </si>
  <si>
    <t>683125</t>
  </si>
  <si>
    <t>Budget educ.- en particip.proj.</t>
  </si>
  <si>
    <t>G1PR831100</t>
  </si>
  <si>
    <t>App. kst. het verhaal van Gron.</t>
  </si>
  <si>
    <t>683001</t>
  </si>
  <si>
    <t>App. kosten het verhaal van Gron.</t>
  </si>
  <si>
    <t>G1PR831101</t>
  </si>
  <si>
    <t>Presentatiebeleid</t>
  </si>
  <si>
    <t>683084</t>
  </si>
  <si>
    <t>Voorgaande jaren Presentatiebeleid</t>
  </si>
  <si>
    <t>683200</t>
  </si>
  <si>
    <t>683240</t>
  </si>
  <si>
    <t>Website www.het verhaal van Gron.</t>
  </si>
  <si>
    <t>G1PR831102</t>
  </si>
  <si>
    <t>Klooster En Borgen</t>
  </si>
  <si>
    <t>683201</t>
  </si>
  <si>
    <t>Klooster Ter Apel</t>
  </si>
  <si>
    <t>683202</t>
  </si>
  <si>
    <t>Menkemaborg</t>
  </si>
  <si>
    <t>683203</t>
  </si>
  <si>
    <t>Borg Nienoord</t>
  </si>
  <si>
    <t>683204</t>
  </si>
  <si>
    <t>Verhildersum</t>
  </si>
  <si>
    <t>683205</t>
  </si>
  <si>
    <t>Fraeylemaborg</t>
  </si>
  <si>
    <t>G1PR831103</t>
  </si>
  <si>
    <t>Musea</t>
  </si>
  <si>
    <t>683091</t>
  </si>
  <si>
    <t>Voorgaande jaren musea</t>
  </si>
  <si>
    <t>683206</t>
  </si>
  <si>
    <t>Museumhuis</t>
  </si>
  <si>
    <t>683207</t>
  </si>
  <si>
    <t>Noordelijk scheepvaartmuseum</t>
  </si>
  <si>
    <t>683208</t>
  </si>
  <si>
    <t>Veenkoloniaal museum</t>
  </si>
  <si>
    <t>683209</t>
  </si>
  <si>
    <t>Musuem Het Hoogeland</t>
  </si>
  <si>
    <t>683210</t>
  </si>
  <si>
    <t>Musuem Stad Appingedam</t>
  </si>
  <si>
    <t>683211</t>
  </si>
  <si>
    <t>Grafisch museum</t>
  </si>
  <si>
    <t>683212</t>
  </si>
  <si>
    <t>Folkingestraat Synagoge</t>
  </si>
  <si>
    <t>683234</t>
  </si>
  <si>
    <t>Bijdrage FCK Musea</t>
  </si>
  <si>
    <t>683241</t>
  </si>
  <si>
    <t>Museumhuis act.budg. erfgoedbreed</t>
  </si>
  <si>
    <t>683242</t>
  </si>
  <si>
    <t>St. Vesting Bourtange</t>
  </si>
  <si>
    <t>G1PR831104</t>
  </si>
  <si>
    <t>Monumenten</t>
  </si>
  <si>
    <t>683088</t>
  </si>
  <si>
    <t>Voorg.jaren Monumenten</t>
  </si>
  <si>
    <t>683213</t>
  </si>
  <si>
    <t>Fonds collectie Groningen</t>
  </si>
  <si>
    <t>683214</t>
  </si>
  <si>
    <t>St. Oude Groninger Kerken</t>
  </si>
  <si>
    <t>683215</t>
  </si>
  <si>
    <t>St. De Groninger Molen</t>
  </si>
  <si>
    <t>683216</t>
  </si>
  <si>
    <t>Monumentenwacht</t>
  </si>
  <si>
    <t>683217</t>
  </si>
  <si>
    <t>Steunpunt Monumentenzorg</t>
  </si>
  <si>
    <t>683218</t>
  </si>
  <si>
    <t>St. Groninger Orgelland</t>
  </si>
  <si>
    <t>683219</t>
  </si>
  <si>
    <t>Renteloos voorschot Menkemaborg</t>
  </si>
  <si>
    <t>683236</t>
  </si>
  <si>
    <t>Herinrichtingsplan Martinikerk</t>
  </si>
  <si>
    <t>683237</t>
  </si>
  <si>
    <t>St. Het Groninger Molenhuis</t>
  </si>
  <si>
    <t>683238</t>
  </si>
  <si>
    <t>Rente lening Gron.Monumenten Fonds</t>
  </si>
  <si>
    <t>683243</t>
  </si>
  <si>
    <t>St. Behoud Kerken Gron./Drenthe</t>
  </si>
  <si>
    <t>683244</t>
  </si>
  <si>
    <t>Vrijwfonds Hist en Mon Begrf.pl Gron</t>
  </si>
  <si>
    <t>683252</t>
  </si>
  <si>
    <t>Regeling rest rijksmon ikv ec crisis</t>
  </si>
  <si>
    <t>683254</t>
  </si>
  <si>
    <t>FPM C: Monumenten</t>
  </si>
  <si>
    <t>G1PR831105</t>
  </si>
  <si>
    <t>Archeologie</t>
  </si>
  <si>
    <t>683083</t>
  </si>
  <si>
    <t>Voorgaande jaren Archeologie</t>
  </si>
  <si>
    <t>683220</t>
  </si>
  <si>
    <t>Archeologisch depot Nuis</t>
  </si>
  <si>
    <t>683221</t>
  </si>
  <si>
    <t>Voorl. gemeenten en waterschappen</t>
  </si>
  <si>
    <t>683222</t>
  </si>
  <si>
    <t>Archeologische noodopgravingen</t>
  </si>
  <si>
    <t>683223</t>
  </si>
  <si>
    <t>Archeologische informatiepunten</t>
  </si>
  <si>
    <t>683235</t>
  </si>
  <si>
    <t>Archeologie Wet Malta</t>
  </si>
  <si>
    <t>683239</t>
  </si>
  <si>
    <t>Kleine Archeologie</t>
  </si>
  <si>
    <t>683245</t>
  </si>
  <si>
    <t>Noordelijk Archeologisch Depot</t>
  </si>
  <si>
    <t>G1PR831106</t>
  </si>
  <si>
    <t>Regionale Cultuur</t>
  </si>
  <si>
    <t>683098</t>
  </si>
  <si>
    <t>Voorgaande jaren regionale cultuur</t>
  </si>
  <si>
    <t>683224</t>
  </si>
  <si>
    <t>Archievenbudget</t>
  </si>
  <si>
    <t>683225</t>
  </si>
  <si>
    <t>Gava</t>
  </si>
  <si>
    <t>683226</t>
  </si>
  <si>
    <t>St. Oorlogs- &amp; Verzetsmateriaal</t>
  </si>
  <si>
    <t>683227</t>
  </si>
  <si>
    <t>Huis voor de Groninger Cultuur</t>
  </si>
  <si>
    <t>683228</t>
  </si>
  <si>
    <t>Bureau Groninger Taal en Cultuur</t>
  </si>
  <si>
    <t>683229</t>
  </si>
  <si>
    <t>St. Grunneger Toal</t>
  </si>
  <si>
    <t>683230</t>
  </si>
  <si>
    <t>Mediabudget regionale cultuur</t>
  </si>
  <si>
    <t>683232</t>
  </si>
  <si>
    <t>Marketingonderzoek archieven</t>
  </si>
  <si>
    <t>683233</t>
  </si>
  <si>
    <t>Erfgoed Groningen Digitaal</t>
  </si>
  <si>
    <t>683253</t>
  </si>
  <si>
    <t>FPM B: Regionale cultuur</t>
  </si>
  <si>
    <t>683255</t>
  </si>
  <si>
    <t>Cultuurhuis Winschoten ESFI</t>
  </si>
  <si>
    <t>683256</t>
  </si>
  <si>
    <t>Bijdrage FCK Regionale Cultuur</t>
  </si>
  <si>
    <t>G1PR831107</t>
  </si>
  <si>
    <t>Post Middendorp Opdracht</t>
  </si>
  <si>
    <t>683231</t>
  </si>
  <si>
    <t>Post Middendorp opdracht</t>
  </si>
  <si>
    <t>G1PR831108</t>
  </si>
  <si>
    <t>Immaterieel erfgoed</t>
  </si>
  <si>
    <t>683246</t>
  </si>
  <si>
    <t>683247</t>
  </si>
  <si>
    <t>683248</t>
  </si>
  <si>
    <t>683249</t>
  </si>
  <si>
    <t>St. Waark</t>
  </si>
  <si>
    <t>G1PR831109</t>
  </si>
  <si>
    <t>Archieven</t>
  </si>
  <si>
    <t>683250</t>
  </si>
  <si>
    <t>683251</t>
  </si>
  <si>
    <t>Oorlogs- &amp; Verzetscentrum</t>
  </si>
  <si>
    <t>G1PR831200</t>
  </si>
  <si>
    <t>App. kst. dynamiek in de kunst</t>
  </si>
  <si>
    <t>683002</t>
  </si>
  <si>
    <t>App. kosten dynamiek in de kunst</t>
  </si>
  <si>
    <t>G1PR831201</t>
  </si>
  <si>
    <t>Invest. CIG (ESFI) v.m. CIS</t>
  </si>
  <si>
    <t>683300</t>
  </si>
  <si>
    <t>Invest.Cult.Infrastr Gron.(ESFI)</t>
  </si>
  <si>
    <t>G1PR831202</t>
  </si>
  <si>
    <t>Kunst en ruimte/econ. (vh Cult Plan)</t>
  </si>
  <si>
    <t>683096</t>
  </si>
  <si>
    <t>Voorgaande jaren cult.planologie</t>
  </si>
  <si>
    <t>683301</t>
  </si>
  <si>
    <t>Culturele planologie</t>
  </si>
  <si>
    <t>683340</t>
  </si>
  <si>
    <t>Kunst en ruimte</t>
  </si>
  <si>
    <t>683341</t>
  </si>
  <si>
    <t>Kunst en economie</t>
  </si>
  <si>
    <t>683342</t>
  </si>
  <si>
    <t>Vacatie adviseur Kunst en Ruimte</t>
  </si>
  <si>
    <t>G1PR831203</t>
  </si>
  <si>
    <t>Kunsten Budget</t>
  </si>
  <si>
    <t>683095</t>
  </si>
  <si>
    <t>Voorgaande jaren kunstenbudget</t>
  </si>
  <si>
    <t>683302</t>
  </si>
  <si>
    <t>Kunsten budget</t>
  </si>
  <si>
    <t>683343</t>
  </si>
  <si>
    <t>Kunstraad exploitatiedeel</t>
  </si>
  <si>
    <t>683344</t>
  </si>
  <si>
    <t>Kunstraad werkbudget</t>
  </si>
  <si>
    <t>G1PR831204</t>
  </si>
  <si>
    <t>Beeldende Kunst</t>
  </si>
  <si>
    <t>683099</t>
  </si>
  <si>
    <t>Voorgaande jaren beeldende kunst</t>
  </si>
  <si>
    <t>683303</t>
  </si>
  <si>
    <t>Groninger museum</t>
  </si>
  <si>
    <t>683304</t>
  </si>
  <si>
    <t>Depot Groninger museum</t>
  </si>
  <si>
    <t>683305</t>
  </si>
  <si>
    <t>Pavlov media</t>
  </si>
  <si>
    <t>683306</t>
  </si>
  <si>
    <t>Creatieve projecten</t>
  </si>
  <si>
    <t>683307</t>
  </si>
  <si>
    <t>Kunstuitlenen en artotheken</t>
  </si>
  <si>
    <t>683308</t>
  </si>
  <si>
    <t>(Gast)ateliers</t>
  </si>
  <si>
    <t>683309</t>
  </si>
  <si>
    <t>Kunstenaarsinitiatieven</t>
  </si>
  <si>
    <t>683310</t>
  </si>
  <si>
    <t>OCW geldstroom BKV</t>
  </si>
  <si>
    <t>683345</t>
  </si>
  <si>
    <t>683346</t>
  </si>
  <si>
    <t>Stichting Beeldlijn</t>
  </si>
  <si>
    <t>G1PR831205</t>
  </si>
  <si>
    <t>Podiumkunsten</t>
  </si>
  <si>
    <t>683311</t>
  </si>
  <si>
    <t>Noordelijke productiefunctie</t>
  </si>
  <si>
    <t>683312</t>
  </si>
  <si>
    <t>Noord-Nederlandse Dansvoorziening</t>
  </si>
  <si>
    <t>683313</t>
  </si>
  <si>
    <t>Theater De Citadel</t>
  </si>
  <si>
    <t>683314</t>
  </si>
  <si>
    <t>Tryater</t>
  </si>
  <si>
    <t>683315</t>
  </si>
  <si>
    <t>De Noorderlingen</t>
  </si>
  <si>
    <t>683316</t>
  </si>
  <si>
    <t>Theater te Water</t>
  </si>
  <si>
    <t>683317</t>
  </si>
  <si>
    <t>Prime</t>
  </si>
  <si>
    <t>683318</t>
  </si>
  <si>
    <t>Jungle Warriors</t>
  </si>
  <si>
    <t>683319</t>
  </si>
  <si>
    <t>Film/Liga '68</t>
  </si>
  <si>
    <t>683320</t>
  </si>
  <si>
    <t>Popmuziek/Grover Pop</t>
  </si>
  <si>
    <t>683347</t>
  </si>
  <si>
    <t>Groverpop/popkoepel</t>
  </si>
  <si>
    <t>683348</t>
  </si>
  <si>
    <t>Grand Theatre + Prime</t>
  </si>
  <si>
    <t>683349</t>
  </si>
  <si>
    <t>Prinses Christina Concours</t>
  </si>
  <si>
    <t>683350</t>
  </si>
  <si>
    <t>NNO - Nrd. Productie Functie</t>
  </si>
  <si>
    <t>G1PR831206</t>
  </si>
  <si>
    <t>Festivals</t>
  </si>
  <si>
    <t>683093</t>
  </si>
  <si>
    <t>Voorgaande jaren Festivals</t>
  </si>
  <si>
    <t>683321</t>
  </si>
  <si>
    <t>Fotografie Noorderlicht</t>
  </si>
  <si>
    <t>683322</t>
  </si>
  <si>
    <t>Noorderzon</t>
  </si>
  <si>
    <t>683323</t>
  </si>
  <si>
    <t>Huisvesting Noorderlicht/Noorderzon</t>
  </si>
  <si>
    <t>683324</t>
  </si>
  <si>
    <t>Noorderslag</t>
  </si>
  <si>
    <t>683325</t>
  </si>
  <si>
    <t>Op Roakeldais</t>
  </si>
  <si>
    <t>683326</t>
  </si>
  <si>
    <t>Peter de Grote festival</t>
  </si>
  <si>
    <t>683327</t>
  </si>
  <si>
    <t>Grand Theatre</t>
  </si>
  <si>
    <t>683328</t>
  </si>
  <si>
    <t>Kunstbende</t>
  </si>
  <si>
    <t>683329</t>
  </si>
  <si>
    <t>683330</t>
  </si>
  <si>
    <t>Haydn muziekfestival</t>
  </si>
  <si>
    <t>683354</t>
  </si>
  <si>
    <t>FPM A: Festivals</t>
  </si>
  <si>
    <t>G1PR831207</t>
  </si>
  <si>
    <t>Letteren</t>
  </si>
  <si>
    <t>683092</t>
  </si>
  <si>
    <t>Voorgaande jaren Letteren</t>
  </si>
  <si>
    <t>683331</t>
  </si>
  <si>
    <t>Doe Maar, Dicht Maar</t>
  </si>
  <si>
    <t>683332</t>
  </si>
  <si>
    <t>Van der Leeuwlezing</t>
  </si>
  <si>
    <t>683333</t>
  </si>
  <si>
    <t>Belcampo Stipendium</t>
  </si>
  <si>
    <t>683351</t>
  </si>
  <si>
    <t>Poëziepaleis</t>
  </si>
  <si>
    <t>G1PR831208</t>
  </si>
  <si>
    <t>Culturele Prijzen</t>
  </si>
  <si>
    <t>683090</t>
  </si>
  <si>
    <t>Voorgaande jaren Culturele Prijzen</t>
  </si>
  <si>
    <t>683334</t>
  </si>
  <si>
    <t>Organisatie culturelen prijzen</t>
  </si>
  <si>
    <t>683335</t>
  </si>
  <si>
    <t>Wessel Gansfortprijs</t>
  </si>
  <si>
    <t>683352</t>
  </si>
  <si>
    <t>683353</t>
  </si>
  <si>
    <t>G1PR831209</t>
  </si>
  <si>
    <t>Budget Provinciale Kunstcommissie</t>
  </si>
  <si>
    <t>683085</t>
  </si>
  <si>
    <t>Vgj Budget Prov. Kunstcommissie</t>
  </si>
  <si>
    <t>683336</t>
  </si>
  <si>
    <t>Budget provinciale kunstcommissie</t>
  </si>
  <si>
    <t>G1PR831210</t>
  </si>
  <si>
    <t>Stimuleringsfonds KunstCultuur</t>
  </si>
  <si>
    <t>683097</t>
  </si>
  <si>
    <t>Vgj.stim. fonds Kunst en Cultuur</t>
  </si>
  <si>
    <t>683337</t>
  </si>
  <si>
    <t>Stimuleringsfonds Kunst en Cultuur</t>
  </si>
  <si>
    <t>G1PR831211</t>
  </si>
  <si>
    <t>Nader In Te Vullen Nieuw Beleid</t>
  </si>
  <si>
    <t>683089</t>
  </si>
  <si>
    <t>Voorg.jaren nader in te vullen NB</t>
  </si>
  <si>
    <t>683338</t>
  </si>
  <si>
    <t>Nader in te vullen nieuw beleid</t>
  </si>
  <si>
    <t>683339</t>
  </si>
  <si>
    <t>Voorbereiding cultuurnota</t>
  </si>
  <si>
    <t>G1PR832000</t>
  </si>
  <si>
    <t>Apparaatskst.Cult.nota 2013-16</t>
  </si>
  <si>
    <t>683003</t>
  </si>
  <si>
    <t>Apparaatskosten Cultuurnota 2013-16</t>
  </si>
  <si>
    <t>G1PR832001</t>
  </si>
  <si>
    <t>Incidentele Budgetten en Website</t>
  </si>
  <si>
    <t>683400</t>
  </si>
  <si>
    <t>Activiteitenbudget Cultuur</t>
  </si>
  <si>
    <t>683401</t>
  </si>
  <si>
    <t>Infrastruct Het verhaal van Gron</t>
  </si>
  <si>
    <t>683402</t>
  </si>
  <si>
    <t>Budget onderh/restaur monumenten</t>
  </si>
  <si>
    <t>683403</t>
  </si>
  <si>
    <t>Budget Archeologie</t>
  </si>
  <si>
    <t>683404</t>
  </si>
  <si>
    <t>krediet Kleine Archeologie</t>
  </si>
  <si>
    <t>683405</t>
  </si>
  <si>
    <t>Budget professionele kunsten</t>
  </si>
  <si>
    <t>683406</t>
  </si>
  <si>
    <t>683464</t>
  </si>
  <si>
    <t>Bezuiniging incid. subs. Cultuur</t>
  </si>
  <si>
    <t>G1PR832002</t>
  </si>
  <si>
    <t>Steuninstellingen</t>
  </si>
  <si>
    <t>683407</t>
  </si>
  <si>
    <t>VRIJDAG</t>
  </si>
  <si>
    <t>683408</t>
  </si>
  <si>
    <t>IVAK</t>
  </si>
  <si>
    <t>683409</t>
  </si>
  <si>
    <t>683410</t>
  </si>
  <si>
    <t>683411</t>
  </si>
  <si>
    <t>683412</t>
  </si>
  <si>
    <t>Libau Steunpunt</t>
  </si>
  <si>
    <t>683413</t>
  </si>
  <si>
    <t>683414</t>
  </si>
  <si>
    <t>Erfgoedpartners (Museum-+Molenhuis)</t>
  </si>
  <si>
    <t>683415</t>
  </si>
  <si>
    <t>St.Groningen Orgelland</t>
  </si>
  <si>
    <t>683416</t>
  </si>
  <si>
    <t>Liga 68</t>
  </si>
  <si>
    <t>683417</t>
  </si>
  <si>
    <t>Archeologische Informatiepunten</t>
  </si>
  <si>
    <t>683467</t>
  </si>
  <si>
    <t>CultuurClick</t>
  </si>
  <si>
    <t>G1PR832003</t>
  </si>
  <si>
    <t>Uitvoerende Instellingen</t>
  </si>
  <si>
    <t>683418</t>
  </si>
  <si>
    <t>Borg verhildersum</t>
  </si>
  <si>
    <t>683419</t>
  </si>
  <si>
    <t>683420</t>
  </si>
  <si>
    <t>683421</t>
  </si>
  <si>
    <t>GAVA</t>
  </si>
  <si>
    <t>683422</t>
  </si>
  <si>
    <t>OVCG</t>
  </si>
  <si>
    <t>683423</t>
  </si>
  <si>
    <t>SOGK</t>
  </si>
  <si>
    <t>683424</t>
  </si>
  <si>
    <t>Veenkoloniaal Museum</t>
  </si>
  <si>
    <t>683425</t>
  </si>
  <si>
    <t>Noordelijk Scheepvaartmuseum</t>
  </si>
  <si>
    <t>683426</t>
  </si>
  <si>
    <t>Groninger Museum</t>
  </si>
  <si>
    <t>683427</t>
  </si>
  <si>
    <t>Museum Stad Appingedam</t>
  </si>
  <si>
    <t>683428</t>
  </si>
  <si>
    <t>683429</t>
  </si>
  <si>
    <t>Nationaal Rijtuigmuseum</t>
  </si>
  <si>
    <t>683430</t>
  </si>
  <si>
    <t>683431</t>
  </si>
  <si>
    <t>Openluchtmuseum Het Hoogeland</t>
  </si>
  <si>
    <t>683432</t>
  </si>
  <si>
    <t>Klooster ter Apel</t>
  </si>
  <si>
    <t>683433</t>
  </si>
  <si>
    <t>Noorderlicht</t>
  </si>
  <si>
    <t>683434</t>
  </si>
  <si>
    <t>683435</t>
  </si>
  <si>
    <t>Eurosonic/Noorderslag</t>
  </si>
  <si>
    <t>683436</t>
  </si>
  <si>
    <t>Peter de Grote Festival</t>
  </si>
  <si>
    <t>683437</t>
  </si>
  <si>
    <t>683438</t>
  </si>
  <si>
    <t>683439</t>
  </si>
  <si>
    <t>683440</t>
  </si>
  <si>
    <t>Urban House (New Attraction)</t>
  </si>
  <si>
    <t>683441</t>
  </si>
  <si>
    <t>Haydn Jeugd Strijkorkest (HJSO)</t>
  </si>
  <si>
    <t>683442</t>
  </si>
  <si>
    <t>St Literaire Activ Groningen (SLAG)</t>
  </si>
  <si>
    <t>G1PR832004</t>
  </si>
  <si>
    <t>Overige Instrumenten</t>
  </si>
  <si>
    <t>683081</t>
  </si>
  <si>
    <t>Voorgaande jaren div. Cultuur</t>
  </si>
  <si>
    <t>683443</t>
  </si>
  <si>
    <t>NAD Nuis exploitatie</t>
  </si>
  <si>
    <t>683444</t>
  </si>
  <si>
    <t>NAD Nuis groot onderhoud</t>
  </si>
  <si>
    <t>683445</t>
  </si>
  <si>
    <t>Kunstraad</t>
  </si>
  <si>
    <t>683446</t>
  </si>
  <si>
    <t>Budget Landsdeel Noord</t>
  </si>
  <si>
    <t>683447</t>
  </si>
  <si>
    <t>Landsdeel Noord: NNO</t>
  </si>
  <si>
    <t>683448</t>
  </si>
  <si>
    <t>Consultatief Orgaan Nedersaksisch</t>
  </si>
  <si>
    <t>683449</t>
  </si>
  <si>
    <t>Culturele prijzen/opdrachten</t>
  </si>
  <si>
    <t>683450</t>
  </si>
  <si>
    <t>Stimuleringsbudget</t>
  </si>
  <si>
    <t>683451</t>
  </si>
  <si>
    <t>Procesgeld evaluatie en monitoring</t>
  </si>
  <si>
    <t>683452</t>
  </si>
  <si>
    <t>Rente lening Gron Monumentenfonds</t>
  </si>
  <si>
    <t>683453</t>
  </si>
  <si>
    <t>683454</t>
  </si>
  <si>
    <t>Cultuurhuis Winschoten (ESFI)</t>
  </si>
  <si>
    <t>683455</t>
  </si>
  <si>
    <t>Bijdr FCK: Overige instrumenten</t>
  </si>
  <si>
    <t>683456</t>
  </si>
  <si>
    <t>Bijdr FPM A: Overige instrumenten</t>
  </si>
  <si>
    <t>683457</t>
  </si>
  <si>
    <t>Bijdr FPM B: Overige instrumenten</t>
  </si>
  <si>
    <t>683458</t>
  </si>
  <si>
    <t>Bijdr FPM C: Overige instrumenten</t>
  </si>
  <si>
    <t>683462</t>
  </si>
  <si>
    <t>Restant Kunst en Ruimte 2012</t>
  </si>
  <si>
    <t>683463</t>
  </si>
  <si>
    <t>Afwikkelimg Invest CIG (ESFI)</t>
  </si>
  <si>
    <t>683466</t>
  </si>
  <si>
    <t>Proceskosten nwe cultuurnota</t>
  </si>
  <si>
    <t>G1PR832005</t>
  </si>
  <si>
    <t>Instellingen  buiten de cultuurnota</t>
  </si>
  <si>
    <t>683459</t>
  </si>
  <si>
    <t>Theater de Steeg</t>
  </si>
  <si>
    <t>683460</t>
  </si>
  <si>
    <t>Grafisch Museum</t>
  </si>
  <si>
    <t>683461</t>
  </si>
  <si>
    <t>G1PR832006</t>
  </si>
  <si>
    <t>Cultuurfonds</t>
  </si>
  <si>
    <t>683465</t>
  </si>
  <si>
    <t>Cultuurfonds i.s.m. private partijen</t>
  </si>
  <si>
    <t>G1PR840100</t>
  </si>
  <si>
    <t>App. kst. bibliotheek</t>
  </si>
  <si>
    <t>684000</t>
  </si>
  <si>
    <t>App. kosten bibliotheek</t>
  </si>
  <si>
    <t>G1PR840101</t>
  </si>
  <si>
    <t>Bibliotheek</t>
  </si>
  <si>
    <t>684099</t>
  </si>
  <si>
    <t>Afw. voorg.jaren Bibliotheek</t>
  </si>
  <si>
    <t>684100</t>
  </si>
  <si>
    <t>Biblionet Groningen</t>
  </si>
  <si>
    <t>684101</t>
  </si>
  <si>
    <t>Subs wetensch. Steunfie deel Drenthe</t>
  </si>
  <si>
    <t>684102</t>
  </si>
  <si>
    <t>Herstruct. openbare bibliotheekwerk</t>
  </si>
  <si>
    <t>684103</t>
  </si>
  <si>
    <t>Project laaggeletterdheid</t>
  </si>
  <si>
    <t>G1PR840102</t>
  </si>
  <si>
    <t>Middelen buiten cultuurnota</t>
  </si>
  <si>
    <t>684104</t>
  </si>
  <si>
    <t>Subs wetensch steunfie deel Drenthe</t>
  </si>
  <si>
    <t>G1PR850100</t>
  </si>
  <si>
    <t>App. kst. maatschappelijke voorz.</t>
  </si>
  <si>
    <t>685000</t>
  </si>
  <si>
    <t>App. Kosten maatschappelijke voorz.</t>
  </si>
  <si>
    <t>G1PR850101</t>
  </si>
  <si>
    <t>Maatschappelijke Voorzieningen</t>
  </si>
  <si>
    <t>685100</t>
  </si>
  <si>
    <t>Subs. Telefonische hulpdienst</t>
  </si>
  <si>
    <t>G1PR860100</t>
  </si>
  <si>
    <t>App. kst. volksgezondheid</t>
  </si>
  <si>
    <t>686000</t>
  </si>
  <si>
    <t>App. kosten volksgezondheid</t>
  </si>
  <si>
    <t>G1PR860101</t>
  </si>
  <si>
    <t>Gehandicaptenbeleid</t>
  </si>
  <si>
    <t>686100</t>
  </si>
  <si>
    <t>Proceskstn regiegrp zrg in samenhang</t>
  </si>
  <si>
    <t>686101</t>
  </si>
  <si>
    <t>Stuurgroep gehandicaptenbeleid</t>
  </si>
  <si>
    <t>G1PR860102</t>
  </si>
  <si>
    <t>Algemene Gezondheidszorg</t>
  </si>
  <si>
    <t>G1PR860103</t>
  </si>
  <si>
    <t>Geestelijke Gezondheidszorg</t>
  </si>
  <si>
    <t>G1PR860104</t>
  </si>
  <si>
    <t>Toepassen Wet Geneesmiddelenvoorzien</t>
  </si>
  <si>
    <t>G1PR860105</t>
  </si>
  <si>
    <t>Vergunning Ambulancevervoer</t>
  </si>
  <si>
    <t>G1PR860200</t>
  </si>
  <si>
    <t>App. kst. zorg en hulpverlening</t>
  </si>
  <si>
    <t>686001</t>
  </si>
  <si>
    <t>App. kosten zorg en hulpverlening</t>
  </si>
  <si>
    <t>G1PR860201</t>
  </si>
  <si>
    <t>Volksgezondheid</t>
  </si>
  <si>
    <t>G1PR860202</t>
  </si>
  <si>
    <t>Clienten en Consumentenbeleid</t>
  </si>
  <si>
    <t>686099</t>
  </si>
  <si>
    <t>Afwikk.voorg.j clienten en cons.bel.</t>
  </si>
  <si>
    <t>686200</t>
  </si>
  <si>
    <t>Zorgbelang Groningen</t>
  </si>
  <si>
    <t>686201</t>
  </si>
  <si>
    <t>Patienten en Consumentenbeleid</t>
  </si>
  <si>
    <t>686202</t>
  </si>
  <si>
    <t>Taken PRMVD</t>
  </si>
  <si>
    <t>686204</t>
  </si>
  <si>
    <t>Patienten- en clientenorganisaties</t>
  </si>
  <si>
    <t>686205</t>
  </si>
  <si>
    <t>Commissie gebiedsaanwijzing 2004-07</t>
  </si>
  <si>
    <t>G1PR860203</t>
  </si>
  <si>
    <t>Maatschappelijke voorzieningen</t>
  </si>
  <si>
    <t>686203</t>
  </si>
  <si>
    <t>Telefonische hulpdienst (Sensoor)</t>
  </si>
  <si>
    <t>G1PR860204</t>
  </si>
  <si>
    <t>Achtergestelde Lening De Hoven</t>
  </si>
  <si>
    <t>686206</t>
  </si>
  <si>
    <t>Rente lening De Hoven</t>
  </si>
  <si>
    <t>G1PR860205</t>
  </si>
  <si>
    <t>Wonen welzijn zorg kwetsb. gr</t>
  </si>
  <si>
    <t>686210</t>
  </si>
  <si>
    <t>Stimuleringsfonds Zorg</t>
  </si>
  <si>
    <t>686211</t>
  </si>
  <si>
    <t>Stimuleringsfonds Zorg (vpl vgj)</t>
  </si>
  <si>
    <t>686212</t>
  </si>
  <si>
    <t>Amendementsgelden krimpgeb. (vgj)</t>
  </si>
  <si>
    <t>686213</t>
  </si>
  <si>
    <t>Investeringsfonds wonen welzijn zorg</t>
  </si>
  <si>
    <t>686214</t>
  </si>
  <si>
    <t>Invest.fonds wonen welzijn zorg (vgj</t>
  </si>
  <si>
    <t>686215</t>
  </si>
  <si>
    <t>Amendementsgelden(ESFI)</t>
  </si>
  <si>
    <t>G1PR870100</t>
  </si>
  <si>
    <t>App. kstn wonen welzijn zorg kwetsb</t>
  </si>
  <si>
    <t>687000</t>
  </si>
  <si>
    <t>G1PR870101</t>
  </si>
  <si>
    <t>Ouderenzorg</t>
  </si>
  <si>
    <t>G1PR870103</t>
  </si>
  <si>
    <t>687100</t>
  </si>
  <si>
    <t>Stimuleringsfonds zorg</t>
  </si>
  <si>
    <t>687101</t>
  </si>
  <si>
    <t>Stimuleringsfonds zorg (VPL.VGJ)</t>
  </si>
  <si>
    <t>687102</t>
  </si>
  <si>
    <t>Tijdelijke regeling zorginfrastruct</t>
  </si>
  <si>
    <t>687103</t>
  </si>
  <si>
    <t>Tijdel regeling zorginfrastruct vgj</t>
  </si>
  <si>
    <t>687104</t>
  </si>
  <si>
    <t>Zorgboerderij De Weide Blik</t>
  </si>
  <si>
    <t>687108</t>
  </si>
  <si>
    <t>Amendementsgelden krimpgebieden</t>
  </si>
  <si>
    <t>687110</t>
  </si>
  <si>
    <t>687111</t>
  </si>
  <si>
    <t>VGJ Amendementsgelden Krimpgebieden</t>
  </si>
  <si>
    <t>687112</t>
  </si>
  <si>
    <t>Anderhalvelijns Zorg</t>
  </si>
  <si>
    <t>G1PR870105</t>
  </si>
  <si>
    <t>Regiovisie Ouderenzorg</t>
  </si>
  <si>
    <t>G1PR870106</t>
  </si>
  <si>
    <t>Stimuleringsfonds</t>
  </si>
  <si>
    <t>G1PR870107</t>
  </si>
  <si>
    <t>Inv.fonds Wonen, Welzijn, Zorg</t>
  </si>
  <si>
    <t>687105</t>
  </si>
  <si>
    <t>Bijdrageregel. zorginfrastructuur</t>
  </si>
  <si>
    <t>687106</t>
  </si>
  <si>
    <t>Invest. fonds Wonen, Welzijn &amp; Zorg</t>
  </si>
  <si>
    <t>687107</t>
  </si>
  <si>
    <t>Bijdr.reg.zorginfra (VPL.VGJ)</t>
  </si>
  <si>
    <t>687109</t>
  </si>
  <si>
    <t>Vgj Invest.fonds WWZ Doelstelling C</t>
  </si>
  <si>
    <t>G1PR880100</t>
  </si>
  <si>
    <t>App. kst. jeugdzorg</t>
  </si>
  <si>
    <t>688000</t>
  </si>
  <si>
    <t>App. Kosten jeugdzorg</t>
  </si>
  <si>
    <t>G1PR880101</t>
  </si>
  <si>
    <t>Jeugdhulpverlening</t>
  </si>
  <si>
    <t>G1PR880103</t>
  </si>
  <si>
    <t>Financien Jeugdhulpverlening</t>
  </si>
  <si>
    <t>688099</t>
  </si>
  <si>
    <t>Vgj. financien jeugdhulpverl.</t>
  </si>
  <si>
    <t>688100</t>
  </si>
  <si>
    <t>Preventie en ambulant</t>
  </si>
  <si>
    <t>688101</t>
  </si>
  <si>
    <t>Pleegzorg</t>
  </si>
  <si>
    <t>688102</t>
  </si>
  <si>
    <t>Dagbehandeling</t>
  </si>
  <si>
    <t>688103</t>
  </si>
  <si>
    <t>Dag- en nachtbehandeling</t>
  </si>
  <si>
    <t>688104</t>
  </si>
  <si>
    <t>Projecten/experimenten/bstrlijke kst</t>
  </si>
  <si>
    <t>688105</t>
  </si>
  <si>
    <t>Intensief ambulant</t>
  </si>
  <si>
    <t>688106</t>
  </si>
  <si>
    <t>Jeugdbescherming</t>
  </si>
  <si>
    <t>688107</t>
  </si>
  <si>
    <t>Bestrijding wachtlijsten jeugdzorg</t>
  </si>
  <si>
    <t>688108</t>
  </si>
  <si>
    <t>Rente jeugdhulpverlening</t>
  </si>
  <si>
    <t>688109</t>
  </si>
  <si>
    <t>Rijksuitkering jeugdhulpverlening</t>
  </si>
  <si>
    <t>688110</t>
  </si>
  <si>
    <t>Bijdr. uit voorziening jeugdhulpverl</t>
  </si>
  <si>
    <t>688111</t>
  </si>
  <si>
    <t>Ophoging stim.fonds zorg</t>
  </si>
  <si>
    <t>688112</t>
  </si>
  <si>
    <t>Begel.onderst.jeugdzorg</t>
  </si>
  <si>
    <t>688113</t>
  </si>
  <si>
    <t>Aansluiting jeugdzorg-jeugdbeleid</t>
  </si>
  <si>
    <t>688114</t>
  </si>
  <si>
    <t>Terugdringen wachttijden</t>
  </si>
  <si>
    <t>688115</t>
  </si>
  <si>
    <t>Wachtlijsten 2007 II</t>
  </si>
  <si>
    <t>688116</t>
  </si>
  <si>
    <t>Bijdrage IPO jeugdzorg</t>
  </si>
  <si>
    <t>688150</t>
  </si>
  <si>
    <t>Kwartiermakers (Centra Jeugd+Gezin)</t>
  </si>
  <si>
    <t>688151</t>
  </si>
  <si>
    <t>Middelen Kindsignalering (CJG)</t>
  </si>
  <si>
    <t>688152</t>
  </si>
  <si>
    <t>Te verdelenm autonome midd.Uitv.prog</t>
  </si>
  <si>
    <t>688153</t>
  </si>
  <si>
    <t>Verwijsindex ZVJ (KISS)</t>
  </si>
  <si>
    <t>688154</t>
  </si>
  <si>
    <t>Financiering Zorginnovatie</t>
  </si>
  <si>
    <t>688155</t>
  </si>
  <si>
    <t>Samen Slimmer Werken (SSW)</t>
  </si>
  <si>
    <t>688156</t>
  </si>
  <si>
    <t>transitie jeugdzorg</t>
  </si>
  <si>
    <t>G1PR880104</t>
  </si>
  <si>
    <t>Taken Bur. Jeugdz. Rijksmidd.</t>
  </si>
  <si>
    <t>688097</t>
  </si>
  <si>
    <t>Vaststelling Subs. VGJ Bur Jeugdzorg</t>
  </si>
  <si>
    <t>688117</t>
  </si>
  <si>
    <t>Justitiele taken BJZ</t>
  </si>
  <si>
    <t>688118</t>
  </si>
  <si>
    <t>Indicatiestelling/toegang</t>
  </si>
  <si>
    <t>688119</t>
  </si>
  <si>
    <t>Advis-/meldpunt kindermishandeling</t>
  </si>
  <si>
    <t>688120</t>
  </si>
  <si>
    <t>Casemanagement geïndiceerde zorg</t>
  </si>
  <si>
    <t>688121</t>
  </si>
  <si>
    <t>Versterking voorliggende voorziening</t>
  </si>
  <si>
    <t>688122</t>
  </si>
  <si>
    <t>Ambulante jeugdzorg</t>
  </si>
  <si>
    <t>688123</t>
  </si>
  <si>
    <t>Kindertelefoon</t>
  </si>
  <si>
    <t>688124</t>
  </si>
  <si>
    <t>Gedragsbeïnvloed maatregel en nazorg</t>
  </si>
  <si>
    <t>688126</t>
  </si>
  <si>
    <t>Experimenten en steunfuncties</t>
  </si>
  <si>
    <t>688127</t>
  </si>
  <si>
    <t>Vertrouwenspersoon/jeugdcons. BJZ</t>
  </si>
  <si>
    <t>688128</t>
  </si>
  <si>
    <t>Steunfuncties</t>
  </si>
  <si>
    <t>688129</t>
  </si>
  <si>
    <t>Rijksuitkering Taken BJZ</t>
  </si>
  <si>
    <t>G1PR880105</t>
  </si>
  <si>
    <t>Zorgaanbod Rijksmiddelen</t>
  </si>
  <si>
    <t>688098</t>
  </si>
  <si>
    <t>Vaststelling Subs. VGJ Zorgaanbod</t>
  </si>
  <si>
    <t>688131</t>
  </si>
  <si>
    <t>688132</t>
  </si>
  <si>
    <t>Daghulp</t>
  </si>
  <si>
    <t>688133</t>
  </si>
  <si>
    <t>Residentiële hulp</t>
  </si>
  <si>
    <t>688134</t>
  </si>
  <si>
    <t>Educatie</t>
  </si>
  <si>
    <t>688135</t>
  </si>
  <si>
    <t>688136</t>
  </si>
  <si>
    <t>Flexbudget</t>
  </si>
  <si>
    <t>688137</t>
  </si>
  <si>
    <t>Huisvesting</t>
  </si>
  <si>
    <t>688138</t>
  </si>
  <si>
    <t>Vervoer</t>
  </si>
  <si>
    <t>688139</t>
  </si>
  <si>
    <t>688140</t>
  </si>
  <si>
    <t>Aanvalsplan bestrijding wachtlijsten</t>
  </si>
  <si>
    <t>688141</t>
  </si>
  <si>
    <t>Vertr.persoon/jeudcons.zorgaanbod</t>
  </si>
  <si>
    <t>688142</t>
  </si>
  <si>
    <t>Belangenbehartiging</t>
  </si>
  <si>
    <t>688143</t>
  </si>
  <si>
    <t>Landelijk Werkende Instelling</t>
  </si>
  <si>
    <t>688144</t>
  </si>
  <si>
    <t>Experimenten Transitie Jeugdzorg</t>
  </si>
  <si>
    <t>688148</t>
  </si>
  <si>
    <t>Uitvoeringskst.incl.reserveringen</t>
  </si>
  <si>
    <t>688149</t>
  </si>
  <si>
    <t>Rijksuitkering zorgaanbod</t>
  </si>
  <si>
    <t>G1PR880200</t>
  </si>
  <si>
    <t>App.kst. Jongerenparticipatie</t>
  </si>
  <si>
    <t>688001</t>
  </si>
  <si>
    <t>Apparaatskosten jongerenparticipatie</t>
  </si>
  <si>
    <t>G1PR880201</t>
  </si>
  <si>
    <t>688096</t>
  </si>
  <si>
    <t>Vgj Jongerenparticipatie</t>
  </si>
  <si>
    <t>688200</t>
  </si>
  <si>
    <t>G1PR910100</t>
  </si>
  <si>
    <t>App. kst regionale planning</t>
  </si>
  <si>
    <t>691000</t>
  </si>
  <si>
    <t>G1PR910101</t>
  </si>
  <si>
    <t>Algemeen/Regionale planning</t>
  </si>
  <si>
    <t>691100</t>
  </si>
  <si>
    <t>Actualisering gegevens RO</t>
  </si>
  <si>
    <t>691101</t>
  </si>
  <si>
    <t>Adv kst uitv ruimt beleid c.a.</t>
  </si>
  <si>
    <t>691113</t>
  </si>
  <si>
    <t>Versnelling woonplannen regio O-Gron</t>
  </si>
  <si>
    <t>691118</t>
  </si>
  <si>
    <t>Uitvoering DURP-convenant</t>
  </si>
  <si>
    <t>691120</t>
  </si>
  <si>
    <t>Blauwestad</t>
  </si>
  <si>
    <t>691121</t>
  </si>
  <si>
    <t>Rente lening Koop Holding Europe</t>
  </si>
  <si>
    <t>691123</t>
  </si>
  <si>
    <t>FPM B: Regionale Planning</t>
  </si>
  <si>
    <t>691125</t>
  </si>
  <si>
    <t>Meerstad</t>
  </si>
  <si>
    <t>691127</t>
  </si>
  <si>
    <t>Rente en kst.OZG</t>
  </si>
  <si>
    <t>G1PR910102</t>
  </si>
  <si>
    <t>Beleidsontwikkeling regionale plan</t>
  </si>
  <si>
    <t>691096</t>
  </si>
  <si>
    <t>Afw.vgj.Beleidsontw.reg.planning</t>
  </si>
  <si>
    <t>691102</t>
  </si>
  <si>
    <t>Kst Ned-Duits commissie RO</t>
  </si>
  <si>
    <t>691103</t>
  </si>
  <si>
    <t>Bhs: externe advisering</t>
  </si>
  <si>
    <t>691104</t>
  </si>
  <si>
    <t>Bhs: ruimt struct en gebiedsadvies</t>
  </si>
  <si>
    <t>691105</t>
  </si>
  <si>
    <t>Bhs: regionale gebiedsuitwerking</t>
  </si>
  <si>
    <t>691106</t>
  </si>
  <si>
    <t>Bhs: voorbeeldsplannen &amp; studie-opdr</t>
  </si>
  <si>
    <t>691107</t>
  </si>
  <si>
    <t>Regiofonds Groningen-Assen 2030</t>
  </si>
  <si>
    <t>691109</t>
  </si>
  <si>
    <t>BLS kennis-expert realisering bouw p</t>
  </si>
  <si>
    <t>691110</t>
  </si>
  <si>
    <t>BLS besluit locatiegebonden subsidie</t>
  </si>
  <si>
    <t>691111</t>
  </si>
  <si>
    <t>BLS Bijdrage Rijk Inkomsten</t>
  </si>
  <si>
    <t>691112</t>
  </si>
  <si>
    <t>Voorziening BLS Gelden</t>
  </si>
  <si>
    <t>691115</t>
  </si>
  <si>
    <t>Rente BLS</t>
  </si>
  <si>
    <t>691116</t>
  </si>
  <si>
    <t>Bouwheerschap</t>
  </si>
  <si>
    <t>691119</t>
  </si>
  <si>
    <t>BLS, extra subsidie eigenbouw</t>
  </si>
  <si>
    <t>691122</t>
  </si>
  <si>
    <t>Ondersteuning gemeenten via Libau</t>
  </si>
  <si>
    <t>691124</t>
  </si>
  <si>
    <t>Overheveling bouwblokk./maatmeth.</t>
  </si>
  <si>
    <t>691126</t>
  </si>
  <si>
    <t>Ruimt.-economische visie Noord-NL</t>
  </si>
  <si>
    <t>G1PR910103</t>
  </si>
  <si>
    <t>Deelnemingen</t>
  </si>
  <si>
    <t>691093</t>
  </si>
  <si>
    <t>Vgj Deelnemingen</t>
  </si>
  <si>
    <t>691108</t>
  </si>
  <si>
    <t>Deelname Blauwe Stad</t>
  </si>
  <si>
    <t>691114</t>
  </si>
  <si>
    <t>Stichting tbv kap.deeln.in Gemm-CV</t>
  </si>
  <si>
    <t>691117</t>
  </si>
  <si>
    <t>Stichting Zeggenschap (Meerstad)</t>
  </si>
  <si>
    <t>G1PR910104</t>
  </si>
  <si>
    <t>Windenergie</t>
  </si>
  <si>
    <t>G1PR910200</t>
  </si>
  <si>
    <t>App. kst gemeentelijke plannen</t>
  </si>
  <si>
    <t>691001</t>
  </si>
  <si>
    <t>G1PR910201</t>
  </si>
  <si>
    <t>Algemeen/Gemeentelijke plannen</t>
  </si>
  <si>
    <t>691094</t>
  </si>
  <si>
    <t>Voorgaande jaren Algem.Gem.plannen</t>
  </si>
  <si>
    <t>691200</t>
  </si>
  <si>
    <t>Adv. kosten CB/KC</t>
  </si>
  <si>
    <t>691201</t>
  </si>
  <si>
    <t>Adv. kstn verkl. v.g. bezw art 11/19</t>
  </si>
  <si>
    <t>691202</t>
  </si>
  <si>
    <t>Contributies NIROV/IFHP</t>
  </si>
  <si>
    <t>691203</t>
  </si>
  <si>
    <t>Digitalisering ivm uitv. Wet RO</t>
  </si>
  <si>
    <t>691204</t>
  </si>
  <si>
    <t>Subsidie bouwrecht</t>
  </si>
  <si>
    <t>691205</t>
  </si>
  <si>
    <t>Kosten PPC/PCWM</t>
  </si>
  <si>
    <t>691208</t>
  </si>
  <si>
    <t>Advertentiekosten W.R.O.</t>
  </si>
  <si>
    <t>G1PR910202</t>
  </si>
  <si>
    <t>691206</t>
  </si>
  <si>
    <t>Visieontwikkeling gemeenten RO</t>
  </si>
  <si>
    <t>691207</t>
  </si>
  <si>
    <t>Schadevergoeding art. 54 proceskn</t>
  </si>
  <si>
    <t>G1PR910300</t>
  </si>
  <si>
    <t>App. kst technische infrastructuur</t>
  </si>
  <si>
    <t>691002</t>
  </si>
  <si>
    <t>G1PR910301</t>
  </si>
  <si>
    <t>G1PR910302</t>
  </si>
  <si>
    <t>691300</t>
  </si>
  <si>
    <t>Windenergie op land</t>
  </si>
  <si>
    <t>G1PR910400</t>
  </si>
  <si>
    <t>App. kst gebiedsgericht werken</t>
  </si>
  <si>
    <t>691003</t>
  </si>
  <si>
    <t>G1PR910401</t>
  </si>
  <si>
    <t>G1PR910402</t>
  </si>
  <si>
    <t>Beleidsontwikkeling geb.gericht/POP</t>
  </si>
  <si>
    <t>691097</t>
  </si>
  <si>
    <t>Afh.Vgj. Levende Dorpen</t>
  </si>
  <si>
    <t>691400</t>
  </si>
  <si>
    <t>Co-financiering projecten regio's</t>
  </si>
  <si>
    <t>691401</t>
  </si>
  <si>
    <t>Stim.krediet Omgevingsbeleid</t>
  </si>
  <si>
    <t>691402</t>
  </si>
  <si>
    <t>Vereniging Groninger Dorpen</t>
  </si>
  <si>
    <t>691403</t>
  </si>
  <si>
    <t>POP doorwerking 5e nota RO</t>
  </si>
  <si>
    <t>691409</t>
  </si>
  <si>
    <t>Levende Dorpen</t>
  </si>
  <si>
    <t>691418</t>
  </si>
  <si>
    <t>Uitvoering gebiedenbeleid en POP</t>
  </si>
  <si>
    <t>691420</t>
  </si>
  <si>
    <t>Werkbudget Werk,Energie en Leefbh</t>
  </si>
  <si>
    <t>691421</t>
  </si>
  <si>
    <t>Actiepr.Werk,Energie,Leefbaarheid</t>
  </si>
  <si>
    <t>691422</t>
  </si>
  <si>
    <t>Regio Groningen-Assen 2030</t>
  </si>
  <si>
    <t>691423</t>
  </si>
  <si>
    <t>Marconi(WEL/REP)</t>
  </si>
  <si>
    <t>691499</t>
  </si>
  <si>
    <t>Afh.vgj. gebiedsger. werken</t>
  </si>
  <si>
    <t>G1PR910403</t>
  </si>
  <si>
    <t>Leader</t>
  </si>
  <si>
    <t>G1PR910404</t>
  </si>
  <si>
    <t>POP/Noord</t>
  </si>
  <si>
    <t>691095</t>
  </si>
  <si>
    <t>Afhandeling VGJ POP/Noord</t>
  </si>
  <si>
    <t>691408</t>
  </si>
  <si>
    <t>Co-financiering gebied Noord</t>
  </si>
  <si>
    <t>691410</t>
  </si>
  <si>
    <t>Uitv. besluit bestuursacc Eemsmndgeb</t>
  </si>
  <si>
    <t>G1PR910405</t>
  </si>
  <si>
    <t>POP/Oost</t>
  </si>
  <si>
    <t>691098</t>
  </si>
  <si>
    <t>Afh. VGJ Pop/Oost</t>
  </si>
  <si>
    <t>691407</t>
  </si>
  <si>
    <t>Co-financiering gebied Oost</t>
  </si>
  <si>
    <t>691411</t>
  </si>
  <si>
    <t>Uitvoering project Ring Blauwe Stad</t>
  </si>
  <si>
    <t>691417</t>
  </si>
  <si>
    <t>Proceskosten Blauwestad</t>
  </si>
  <si>
    <t>G1PR910406</t>
  </si>
  <si>
    <t>POP/West</t>
  </si>
  <si>
    <t>691099</t>
  </si>
  <si>
    <t>Afh. VGJ Pop/West</t>
  </si>
  <si>
    <t>691412</t>
  </si>
  <si>
    <t>Co-financiering gebied  West</t>
  </si>
  <si>
    <t>G1PR910407</t>
  </si>
  <si>
    <t>POP/Centraal</t>
  </si>
  <si>
    <t>691413</t>
  </si>
  <si>
    <t>Co-financiering gebied  Centraal</t>
  </si>
  <si>
    <t>691414</t>
  </si>
  <si>
    <t>Gebiedsopgave Lauwersmeer</t>
  </si>
  <si>
    <t>691415</t>
  </si>
  <si>
    <t>Gebiedsopgave Veenkoloniën</t>
  </si>
  <si>
    <t>G1PR910408</t>
  </si>
  <si>
    <t>POP/Veenkoloniën</t>
  </si>
  <si>
    <t>691404</t>
  </si>
  <si>
    <t>Veenkoloniën proces-/projectgelden</t>
  </si>
  <si>
    <t>691405</t>
  </si>
  <si>
    <t>Co-financiering projecten veenkoloni</t>
  </si>
  <si>
    <t>G1PR910409</t>
  </si>
  <si>
    <t>Krimp Eemsdelta</t>
  </si>
  <si>
    <t>691416</t>
  </si>
  <si>
    <t>Krimp Eemsdelta (via Provinciefonds</t>
  </si>
  <si>
    <t>G1PR910410</t>
  </si>
  <si>
    <t>Invest. Lauwersmeer/-oog ESFI</t>
  </si>
  <si>
    <t>691419</t>
  </si>
  <si>
    <t>invest.budg. Lauwersmeer/-oog (ESFI)</t>
  </si>
  <si>
    <t>G1PR910500</t>
  </si>
  <si>
    <t>App.kst soc-econ vitalisering (PLG)</t>
  </si>
  <si>
    <t>691004</t>
  </si>
  <si>
    <t>App.Kst Soc-Econ Vitalisering (PLG)</t>
  </si>
  <si>
    <t>G1PR910501</t>
  </si>
  <si>
    <t>Leefbaarh./verbr. Plattelandsecon.</t>
  </si>
  <si>
    <t>691500</t>
  </si>
  <si>
    <t>Levende dorpen</t>
  </si>
  <si>
    <t>691501</t>
  </si>
  <si>
    <t>Cofinanciering projecten regio's</t>
  </si>
  <si>
    <t>691502</t>
  </si>
  <si>
    <t>Cofin. multifunct. centra (prov.)</t>
  </si>
  <si>
    <t>691503</t>
  </si>
  <si>
    <t>691504</t>
  </si>
  <si>
    <t>691505</t>
  </si>
  <si>
    <t>Cofin. zorginfrastructuur (prov.)</t>
  </si>
  <si>
    <t>691507</t>
  </si>
  <si>
    <t>Cofin.multifunct. centra vgj (prv.)</t>
  </si>
  <si>
    <t>691508</t>
  </si>
  <si>
    <t>Cofin. zorginfrastructuur (vgj)</t>
  </si>
  <si>
    <t>691509</t>
  </si>
  <si>
    <t>Cofin. gem. PLG proj. levende dorpen</t>
  </si>
  <si>
    <t>691510</t>
  </si>
  <si>
    <t>Stipo</t>
  </si>
  <si>
    <t>691511</t>
  </si>
  <si>
    <t>Leefbaarheid Soc.Econ. Vital.(Rijk)</t>
  </si>
  <si>
    <t>691514</t>
  </si>
  <si>
    <t>691515</t>
  </si>
  <si>
    <t>SEV cofinanciering</t>
  </si>
  <si>
    <t>691519</t>
  </si>
  <si>
    <t>Cof.gem.PLG2.levende dorpen</t>
  </si>
  <si>
    <t>691599</t>
  </si>
  <si>
    <t>Afwikkeling ILG SEV PLG1</t>
  </si>
  <si>
    <t>G1PR910502</t>
  </si>
  <si>
    <t>Lokale ontwikkelingen (Leader)</t>
  </si>
  <si>
    <t>691506</t>
  </si>
  <si>
    <t>Lokale ontwikkelingen Leader (prov.)</t>
  </si>
  <si>
    <t>691513</t>
  </si>
  <si>
    <t>SEV fase II (prov)</t>
  </si>
  <si>
    <t>G1PR910503</t>
  </si>
  <si>
    <t>Vergroenen energvoorz dorpen/buurten</t>
  </si>
  <si>
    <t>691512</t>
  </si>
  <si>
    <t>G1PR920100</t>
  </si>
  <si>
    <t>App kst bouwen en wonen</t>
  </si>
  <si>
    <t>692000</t>
  </si>
  <si>
    <t>G1PR920101</t>
  </si>
  <si>
    <t>Algemeen/Bouwen en Wonen</t>
  </si>
  <si>
    <t>692099</t>
  </si>
  <si>
    <t>Afw. voorg. jaren bouwen en wonen</t>
  </si>
  <si>
    <t>692100</t>
  </si>
  <si>
    <t>Actualisering gegevens volkshuisvest</t>
  </si>
  <si>
    <t>692101</t>
  </si>
  <si>
    <t>Rente deelneming OMD</t>
  </si>
  <si>
    <t>692102</t>
  </si>
  <si>
    <t>IPO/RO</t>
  </si>
  <si>
    <t>692103</t>
  </si>
  <si>
    <t>Stimuleringskrediet ISV</t>
  </si>
  <si>
    <t>692104</t>
  </si>
  <si>
    <t>Vliegende brigade ISV</t>
  </si>
  <si>
    <t>692118</t>
  </si>
  <si>
    <t>692121</t>
  </si>
  <si>
    <t>Herziening nota Bouwen en wonen</t>
  </si>
  <si>
    <t>692123</t>
  </si>
  <si>
    <t>Behoefteraming ISV-III</t>
  </si>
  <si>
    <t>692127</t>
  </si>
  <si>
    <t>Collect.Particul.Opdr.geversch.</t>
  </si>
  <si>
    <t>692132</t>
  </si>
  <si>
    <t>Kosten beëindiging OMD</t>
  </si>
  <si>
    <t>692133</t>
  </si>
  <si>
    <t>PUP-Bevolkingsdaling</t>
  </si>
  <si>
    <t>692171</t>
  </si>
  <si>
    <t>Herijking woningbouwafspraken RGA</t>
  </si>
  <si>
    <t>692172</t>
  </si>
  <si>
    <t>Woningmarktonderz. aardbevingsgebied</t>
  </si>
  <si>
    <t>G1PR920102</t>
  </si>
  <si>
    <t>SDV</t>
  </si>
  <si>
    <t>692105</t>
  </si>
  <si>
    <t>Programma SDV</t>
  </si>
  <si>
    <t>692106</t>
  </si>
  <si>
    <t>Rente SDV</t>
  </si>
  <si>
    <t>692119</t>
  </si>
  <si>
    <t>Voorziening SDV</t>
  </si>
  <si>
    <t>692131</t>
  </si>
  <si>
    <t>SDV bijdege Rijk</t>
  </si>
  <si>
    <t>G1PR920103</t>
  </si>
  <si>
    <t>ISV-I</t>
  </si>
  <si>
    <t>692107</t>
  </si>
  <si>
    <t>Project gemeente</t>
  </si>
  <si>
    <t>692108</t>
  </si>
  <si>
    <t>Knelpunten pot</t>
  </si>
  <si>
    <t>692109</t>
  </si>
  <si>
    <t>Bodemprogramma gemeenten</t>
  </si>
  <si>
    <t>692110</t>
  </si>
  <si>
    <t>Bodemprojecten gemeenten</t>
  </si>
  <si>
    <t>692120</t>
  </si>
  <si>
    <t>Voorziening ISV</t>
  </si>
  <si>
    <t>692128</t>
  </si>
  <si>
    <t>ISV-I Bijdrage Rijk</t>
  </si>
  <si>
    <t>G1PR920104</t>
  </si>
  <si>
    <t>ISV-II</t>
  </si>
  <si>
    <t>692111</t>
  </si>
  <si>
    <t>692112</t>
  </si>
  <si>
    <t>692113</t>
  </si>
  <si>
    <t>692114</t>
  </si>
  <si>
    <t>692115</t>
  </si>
  <si>
    <t>ISV-2 programma gemeenten</t>
  </si>
  <si>
    <t>692116</t>
  </si>
  <si>
    <t>ISV-2 bijdrage Rijk</t>
  </si>
  <si>
    <t>692117</t>
  </si>
  <si>
    <t>Voorziening ISV-II</t>
  </si>
  <si>
    <t>692122</t>
  </si>
  <si>
    <t>Stelpost Nog te verdelen ISV-II</t>
  </si>
  <si>
    <t>692124</t>
  </si>
  <si>
    <t>Project gemeente vgj</t>
  </si>
  <si>
    <t>692125</t>
  </si>
  <si>
    <t>Knelpunten pot vgj</t>
  </si>
  <si>
    <t>692126</t>
  </si>
  <si>
    <t>ISV-2 programma gemeenten vgj</t>
  </si>
  <si>
    <t>G1PR920105</t>
  </si>
  <si>
    <t>ISV-III</t>
  </si>
  <si>
    <t>692129</t>
  </si>
  <si>
    <t>Stelpost: Nog te verdelen ISV-3</t>
  </si>
  <si>
    <t>692130</t>
  </si>
  <si>
    <t>ISV-3 bijdrage Rijk</t>
  </si>
  <si>
    <t>692134</t>
  </si>
  <si>
    <t>ISV-III Wonen - projecten</t>
  </si>
  <si>
    <t>692135</t>
  </si>
  <si>
    <t>ISV-III Wonen - fonds woningverb.</t>
  </si>
  <si>
    <t>692136</t>
  </si>
  <si>
    <t>ISV-III Wonen - knelpuntenpot</t>
  </si>
  <si>
    <t>692137</t>
  </si>
  <si>
    <t>ISV III Bodem</t>
  </si>
  <si>
    <t>692138</t>
  </si>
  <si>
    <t>ISV III Geluid</t>
  </si>
  <si>
    <t>G1PR920106</t>
  </si>
  <si>
    <t>Krimp</t>
  </si>
  <si>
    <t>692139</t>
  </si>
  <si>
    <t>FA Eemsd Delfzijl (Res Leefbh Krimp)</t>
  </si>
  <si>
    <t>692140</t>
  </si>
  <si>
    <t>FA Eemsd Delfzijl (Rijk krimpsloop)</t>
  </si>
  <si>
    <t>692141</t>
  </si>
  <si>
    <t>FA Eemsd Delfzijl (ISV3)</t>
  </si>
  <si>
    <t>692142</t>
  </si>
  <si>
    <t>FA Eemsd Eemsm (Res Leefbh Krimp)</t>
  </si>
  <si>
    <t>692143</t>
  </si>
  <si>
    <t>FA Eemsd Eemsm (Rijks krimpsloop)</t>
  </si>
  <si>
    <t>692144</t>
  </si>
  <si>
    <t>FA Eemsd Eemsm (ISV3)</t>
  </si>
  <si>
    <t>692145</t>
  </si>
  <si>
    <t>FA Eemsd Appdam (Res Leefbh Krimp)</t>
  </si>
  <si>
    <t>692146</t>
  </si>
  <si>
    <t>FA Eemsd Appdam (Rijk krimpsloop)</t>
  </si>
  <si>
    <t>692147</t>
  </si>
  <si>
    <t>FA Eemsd Appdam (ISV3)</t>
  </si>
  <si>
    <t>692148</t>
  </si>
  <si>
    <t>FA Eemsd Loppsum (Res Leefbh Krimp)</t>
  </si>
  <si>
    <t>692149</t>
  </si>
  <si>
    <t>FA Eemsd Loppsum (Rijk krimpsloop)</t>
  </si>
  <si>
    <t>692150</t>
  </si>
  <si>
    <t>FA Eemsd Loppsum (ISV3)</t>
  </si>
  <si>
    <t>692151</t>
  </si>
  <si>
    <t>FA Eemsd Reg Budg (Res Leefbh Krimp)</t>
  </si>
  <si>
    <t>692152</t>
  </si>
  <si>
    <t>FA Eemsd Reg Budg (Rijk krimpsloop)</t>
  </si>
  <si>
    <t>692153</t>
  </si>
  <si>
    <t>FA Eemsd Reg Budg (ISV3)</t>
  </si>
  <si>
    <t>692154</t>
  </si>
  <si>
    <t>Ganzedijk (res leefbh Krimp)</t>
  </si>
  <si>
    <t>692155</t>
  </si>
  <si>
    <t>Ganzedijk(rijk krimpsloop)</t>
  </si>
  <si>
    <t>692156</t>
  </si>
  <si>
    <t>Ganzedijk (ISV3)</t>
  </si>
  <si>
    <t>692157</t>
  </si>
  <si>
    <t>Oost-Groningen (Res Leefbh Krimp)</t>
  </si>
  <si>
    <t>692158</t>
  </si>
  <si>
    <t>Oost-Groningen (ISV3)</t>
  </si>
  <si>
    <t>692159</t>
  </si>
  <si>
    <t>De Marne (Res Leefbh Krimp)</t>
  </si>
  <si>
    <t>692160</t>
  </si>
  <si>
    <t>De Marne (ISV3)</t>
  </si>
  <si>
    <t>692161</t>
  </si>
  <si>
    <t>Innov proj en exp (Res Leefbh Krimp)</t>
  </si>
  <si>
    <t>692162</t>
  </si>
  <si>
    <t>Actiepl Bevdaling (Res Leefbh Krimp)</t>
  </si>
  <si>
    <t>692163</t>
  </si>
  <si>
    <t>Reserve Leefbaarheid Krinpgebieden</t>
  </si>
  <si>
    <t>692164</t>
  </si>
  <si>
    <t>ISV3-middelen voor Krimpgebieden</t>
  </si>
  <si>
    <t>692166</t>
  </si>
  <si>
    <t>Convenant Groningen op Koers</t>
  </si>
  <si>
    <t>692167</t>
  </si>
  <si>
    <t>Prov.Midd.Leefbh.Krimp</t>
  </si>
  <si>
    <t>692168</t>
  </si>
  <si>
    <t>Eemsdelta aandeel Rijk krimpsloop</t>
  </si>
  <si>
    <t>692169</t>
  </si>
  <si>
    <t>Eemsdelta aandeel Provincie</t>
  </si>
  <si>
    <t>692170</t>
  </si>
  <si>
    <t>Eemsdelta aandeel ISV3</t>
  </si>
  <si>
    <t>G1PR920107</t>
  </si>
  <si>
    <t>Niet Krimpgebieden</t>
  </si>
  <si>
    <t>692165</t>
  </si>
  <si>
    <t>Leefbaarheid niet Krimpgebieden</t>
  </si>
  <si>
    <t>Water</t>
  </si>
  <si>
    <t>Productgroep</t>
  </si>
  <si>
    <t>Functie</t>
  </si>
  <si>
    <t>Hoofdfunctie</t>
  </si>
  <si>
    <t>Hoofdfunctie naam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</si>
  <si>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</si>
  <si>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</si>
  <si>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</si>
  <si>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</si>
  <si>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</si>
  <si>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</si>
  <si>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</si>
  <si>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</si>
  <si>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</si>
  <si>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</si>
  <si>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Algemeen bestuur</t>
  </si>
  <si>
    <t>Openbare orde en veiligheid</t>
  </si>
  <si>
    <t>Verkeer en vervoer</t>
  </si>
  <si>
    <t>Waterhuishouding</t>
  </si>
  <si>
    <t>Milieubeheer</t>
  </si>
  <si>
    <t>Recreatie en natuur</t>
  </si>
  <si>
    <t>Economische en agrarische zaken</t>
  </si>
  <si>
    <t>Welzijn</t>
  </si>
  <si>
    <t>Ruimtelijke ordening en volkshuisvesting</t>
  </si>
  <si>
    <t>Functie naam</t>
  </si>
  <si>
    <t>10</t>
  </si>
  <si>
    <t>Provinciale Staten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</si>
  <si>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</si>
  <si>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</si>
  <si>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</si>
  <si>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</si>
  <si>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</si>
  <si>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</si>
  <si>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</si>
  <si>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</si>
  <si>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</si>
  <si>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</si>
  <si>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30</t>
  </si>
  <si>
    <t>31</t>
  </si>
  <si>
    <t>32</t>
  </si>
  <si>
    <t>33</t>
  </si>
  <si>
    <t>34</t>
  </si>
  <si>
    <t>40</t>
  </si>
  <si>
    <t>41</t>
  </si>
  <si>
    <t>42</t>
  </si>
  <si>
    <t>43</t>
  </si>
  <si>
    <t>44</t>
  </si>
  <si>
    <t>45</t>
  </si>
  <si>
    <t>50</t>
  </si>
  <si>
    <t>51</t>
  </si>
  <si>
    <t>52</t>
  </si>
  <si>
    <t>53</t>
  </si>
  <si>
    <t>54</t>
  </si>
  <si>
    <t>55</t>
  </si>
  <si>
    <t>56</t>
  </si>
  <si>
    <t>60</t>
  </si>
  <si>
    <t>61</t>
  </si>
  <si>
    <t>62</t>
  </si>
  <si>
    <t>70</t>
  </si>
  <si>
    <t>71</t>
  </si>
  <si>
    <t>72</t>
  </si>
  <si>
    <t>73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</si>
  <si>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</si>
  <si>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</si>
  <si>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</si>
  <si>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</si>
  <si>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</si>
  <si>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</si>
  <si>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</si>
  <si>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</si>
  <si>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</si>
  <si>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90</t>
  </si>
  <si>
    <t>91</t>
  </si>
  <si>
    <t>92</t>
  </si>
  <si>
    <t>93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</si>
  <si>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</si>
  <si>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</si>
  <si>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</si>
  <si>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</si>
  <si>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</si>
  <si>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</si>
  <si>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</si>
  <si>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</si>
  <si>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</si>
  <si>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</si>
  <si>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Gedeputeerde Staten</t>
  </si>
  <si>
    <t>Kabinetszaken</t>
  </si>
  <si>
    <t>Bestuurlijke organisatie</t>
  </si>
  <si>
    <t>Financieel toezicht op de gemeenten</t>
  </si>
  <si>
    <t>Uitvoering van overige wettelijke regelingen</t>
  </si>
  <si>
    <t>Overige zaken betreffende algemeen bestuur</t>
  </si>
  <si>
    <t>Overige baten en lasten</t>
  </si>
  <si>
    <t>Openbare orde en veiligheid, algemeen</t>
  </si>
  <si>
    <t>Overige beschermende maatregelen</t>
  </si>
  <si>
    <t>Verkeer en vervoer, algemeen</t>
  </si>
  <si>
    <t>Landwegen</t>
  </si>
  <si>
    <t>Boot- en veerdiensten</t>
  </si>
  <si>
    <t>Waterwegen</t>
  </si>
  <si>
    <t>Waterhuishouding, algemeen</t>
  </si>
  <si>
    <t>Waterkeeringen</t>
  </si>
  <si>
    <t>Kwantitatief beheer oppervlaktewater</t>
  </si>
  <si>
    <t>Kwantitatief beheer grondwater</t>
  </si>
  <si>
    <t>Landaanwinning</t>
  </si>
  <si>
    <t>Milieubeheer, algemeen</t>
  </si>
  <si>
    <t>Kwalitatief beheer oppervlaktewater</t>
  </si>
  <si>
    <t>Kwalitatief beheer grondwater en bodem</t>
  </si>
  <si>
    <t>Bestrijding luchtverontreiniging</t>
  </si>
  <si>
    <t>Bestrijding geluidhinder</t>
  </si>
  <si>
    <t>Vergunningverlening en handhaving</t>
  </si>
  <si>
    <t>Ontgrondingen</t>
  </si>
  <si>
    <t>Recreatie en natuur, algemeen</t>
  </si>
  <si>
    <t>Recreatie</t>
  </si>
  <si>
    <t>Natuur</t>
  </si>
  <si>
    <t>Algemene economische aangelegenheden</t>
  </si>
  <si>
    <t>Bevordering economische activiteiten</t>
  </si>
  <si>
    <t>Nutsvoorzieningen</t>
  </si>
  <si>
    <t>Agrarische aangelegenheden</t>
  </si>
  <si>
    <t>Welzijn, algemeen</t>
  </si>
  <si>
    <t>Lichamelijke vorming en sport</t>
  </si>
  <si>
    <t>Kunst en oudheidkunde</t>
  </si>
  <si>
    <t>Sociaal-cultureel werk en ontwikkeling</t>
  </si>
  <si>
    <t>Ruimtelijke ordening en volkshuisvesting, algemeen</t>
  </si>
  <si>
    <t>Ruimtelijke ordening</t>
  </si>
  <si>
    <t>Volkshuisvesting</t>
  </si>
  <si>
    <t>Stedelijke vernieuwing</t>
  </si>
  <si>
    <t>Geldleningen en uitzettingen korter dan 1 jaar</t>
  </si>
  <si>
    <t>Algemene uitkering Provinciefonds</t>
  </si>
  <si>
    <t>Eigen middelen</t>
  </si>
  <si>
    <t>Overige financiële middelen</t>
  </si>
  <si>
    <t>Algemene baten en lasten / onvoorzien</t>
  </si>
  <si>
    <t>Saldo van kostenplaatsen</t>
  </si>
  <si>
    <t>Saldo van de rekening van baten en lasten voor bestemming</t>
  </si>
  <si>
    <t>Mutaties reserves die verband houden met de hoofdfuncties</t>
  </si>
  <si>
    <t>Saldo van de rekening van baten en lasten na bestemming</t>
  </si>
  <si>
    <t>Productgroep naam</t>
  </si>
  <si>
    <t>1001</t>
  </si>
  <si>
    <t>1101</t>
  </si>
  <si>
    <t>1201</t>
  </si>
  <si>
    <t>1301</t>
  </si>
  <si>
    <t>1401</t>
  </si>
  <si>
    <t>1501</t>
  </si>
  <si>
    <t>Uitvoering van wettelijke regelingen</t>
  </si>
  <si>
    <t>1601</t>
  </si>
  <si>
    <t>Bestuurlijke samenwerking</t>
  </si>
  <si>
    <t>1602</t>
  </si>
  <si>
    <t>Voorzieningen personeel</t>
  </si>
  <si>
    <t>1603</t>
  </si>
  <si>
    <t>1604</t>
  </si>
  <si>
    <t>Promotie en relatiemanagement</t>
  </si>
  <si>
    <t>1701</t>
  </si>
  <si>
    <t>Diensten voor derden</t>
  </si>
  <si>
    <t>1702</t>
  </si>
  <si>
    <t>Verhuur van gebouwen</t>
  </si>
  <si>
    <t>1703</t>
  </si>
  <si>
    <t>Diensten voor derden hoofdvaarwegen</t>
  </si>
  <si>
    <t>2001</t>
  </si>
  <si>
    <t>3001</t>
  </si>
  <si>
    <t>Mobiliteitsbeleid</t>
  </si>
  <si>
    <t>3101</t>
  </si>
  <si>
    <t>(Re)constructie wegen en fietspaden</t>
  </si>
  <si>
    <t>3102</t>
  </si>
  <si>
    <t>Onderhoud en beheer wegen en fietspaden</t>
  </si>
  <si>
    <t>3103</t>
  </si>
  <si>
    <t>Verkeersveiligheid</t>
  </si>
  <si>
    <t>3104</t>
  </si>
  <si>
    <t>Verkeersmanagement</t>
  </si>
  <si>
    <t>3301</t>
  </si>
  <si>
    <t>(Re)constructie waterwegen</t>
  </si>
  <si>
    <t>3303</t>
  </si>
  <si>
    <t>Onderhoud en beheer vaarwegen</t>
  </si>
  <si>
    <t>3306</t>
  </si>
  <si>
    <t>Kunstwerken vaarwegen</t>
  </si>
  <si>
    <t>3401</t>
  </si>
  <si>
    <t>Luchtvaartvervoer</t>
  </si>
  <si>
    <t>3402</t>
  </si>
  <si>
    <t>4001</t>
  </si>
  <si>
    <t>4002</t>
  </si>
  <si>
    <t>Water (PLG)</t>
  </si>
  <si>
    <t>4101</t>
  </si>
  <si>
    <t>5003</t>
  </si>
  <si>
    <t>Milieubeleid en duurzame ontwikkeling</t>
  </si>
  <si>
    <t>5004</t>
  </si>
  <si>
    <t>5201</t>
  </si>
  <si>
    <t>5202</t>
  </si>
  <si>
    <t>Duurzaam bodembeheer en afval</t>
  </si>
  <si>
    <t>5501</t>
  </si>
  <si>
    <t>Vergunningverlening</t>
  </si>
  <si>
    <t>5502</t>
  </si>
  <si>
    <t>Toezicht en handhaving</t>
  </si>
  <si>
    <t>5601</t>
  </si>
  <si>
    <t>6101</t>
  </si>
  <si>
    <t>Toerisme en recreatie</t>
  </si>
  <si>
    <t>6102</t>
  </si>
  <si>
    <t>Toerisme en recreatie (PLG)</t>
  </si>
  <si>
    <t>6205</t>
  </si>
  <si>
    <t>6206</t>
  </si>
  <si>
    <t>Natuurontwikkeling (PLG)</t>
  </si>
  <si>
    <t>6207</t>
  </si>
  <si>
    <t>Natuurbeheer (PLG)</t>
  </si>
  <si>
    <t>6208</t>
  </si>
  <si>
    <t>Landschap (PLG)</t>
  </si>
  <si>
    <t>7001</t>
  </si>
  <si>
    <t>Algemeen economische zaken</t>
  </si>
  <si>
    <t>7002</t>
  </si>
  <si>
    <t>7003</t>
  </si>
  <si>
    <t>7103</t>
  </si>
  <si>
    <t>Werkgelegenheid en arbeidsmarkt</t>
  </si>
  <si>
    <t>7106</t>
  </si>
  <si>
    <t>7107</t>
  </si>
  <si>
    <t>Provinciale bedrijven</t>
  </si>
  <si>
    <t>7108</t>
  </si>
  <si>
    <t>Fysieke bedrijfsomgeving</t>
  </si>
  <si>
    <t>7109</t>
  </si>
  <si>
    <t>Marktsectoren</t>
  </si>
  <si>
    <t>7201</t>
  </si>
  <si>
    <t>7303</t>
  </si>
  <si>
    <t>Landbouw en landinrichting (PLG)</t>
  </si>
  <si>
    <t>8001</t>
  </si>
  <si>
    <t>Ontwikkeling en ondersteuning welzijn</t>
  </si>
  <si>
    <t>8005</t>
  </si>
  <si>
    <t>8101</t>
  </si>
  <si>
    <t>Stichting Provinciaal Groninger Studiefonds</t>
  </si>
  <si>
    <t>8102</t>
  </si>
  <si>
    <t>8201</t>
  </si>
  <si>
    <t>Sportbeleid</t>
  </si>
  <si>
    <t>8320</t>
  </si>
  <si>
    <t>Het Verhaal van Groningen (Cultuurnota 2013-2016)</t>
  </si>
  <si>
    <t>8401</t>
  </si>
  <si>
    <t>Bibliotheken</t>
  </si>
  <si>
    <t>8602</t>
  </si>
  <si>
    <t>Zorg en hulpverlening</t>
  </si>
  <si>
    <t>8801</t>
  </si>
  <si>
    <t>Jeugdzorg</t>
  </si>
  <si>
    <t>9101</t>
  </si>
  <si>
    <t>Ruimtelijke ontwikkeling</t>
  </si>
  <si>
    <t>9102</t>
  </si>
  <si>
    <t>Realisatie ruimtelijk beleid</t>
  </si>
  <si>
    <t>9103</t>
  </si>
  <si>
    <t>Technische infrastructuur</t>
  </si>
  <si>
    <t>9104</t>
  </si>
  <si>
    <t>9105</t>
  </si>
  <si>
    <t>Sociaal-economische vitalisering (PLG)</t>
  </si>
  <si>
    <t>9201</t>
  </si>
  <si>
    <t>Wonen</t>
  </si>
  <si>
    <t>Collectief personenvervoer</t>
  </si>
  <si>
    <t>0010</t>
  </si>
  <si>
    <t>0110</t>
  </si>
  <si>
    <t>0200</t>
  </si>
  <si>
    <t>0310</t>
  </si>
  <si>
    <t>0410</t>
  </si>
  <si>
    <t>0500</t>
  </si>
  <si>
    <t>0600</t>
  </si>
  <si>
    <t>0800</t>
  </si>
  <si>
    <t>Financieringsmiddelen</t>
  </si>
  <si>
    <t>Geldleningen langer of gelijk aan een jaar</t>
  </si>
  <si>
    <t>Saldo kostenplaatsen</t>
  </si>
  <si>
    <t>Financiering en algemene dekkingsmiddelen</t>
  </si>
  <si>
    <t>Geldleningen en uitzettingen langer of gelijk aan 1 jaar</t>
  </si>
  <si>
    <t>BODEMSANERINGSLOCATIE</t>
  </si>
  <si>
    <t>P50114</t>
  </si>
  <si>
    <t>P50115</t>
  </si>
  <si>
    <t>Diverse projecten MJP 2015-2019</t>
  </si>
  <si>
    <t>P50116</t>
  </si>
  <si>
    <t>P50117</t>
  </si>
  <si>
    <t>P50118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</si>
</sst>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2" xfId="0" applyFont="1" applyBorder="1" applyAlignment="1" applyProtection="1">
      <alignment vertical="top" wrapText="1" readingOrder="1"/>
      <protection locked="0"/>
    </xf>
    <xf numFmtId="0" fontId="3" fillId="0" borderId="3" xfId="0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2" fillId="0" borderId="5" xfId="0" applyFont="1" applyBorder="1" applyAlignment="1" applyProtection="1">
      <alignment vertical="top" wrapText="1"/>
      <protection locked="0"/>
    </xf>
    <xf numFmtId="0" fontId="2" fillId="0" borderId="6" xfId="0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/>
      <protection locked="0"/>
    </xf>
    <xf numFmtId="0" fontId="2" fillId="0" borderId="8" xfId="0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 readingOrder="1"/>
      <protection locked="0"/>
    </xf>
    <xf numFmtId="0" fontId="4" fillId="2" borderId="1" xfId="0" applyFont="1" applyFill="1" applyBorder="1" applyAlignment="1" applyProtection="1">
      <alignment vertical="top" wrapText="1" readingOrder="1"/>
      <protection locked="0"/>
    </xf>
    <xf numFmtId="0" fontId="4" fillId="2" borderId="2" xfId="0" applyFont="1" applyFill="1" applyBorder="1" applyAlignment="1" applyProtection="1">
      <alignment vertical="top" wrapText="1" readingOrder="1"/>
      <protection locked="0"/>
    </xf>
    <xf numFmtId="49" fontId="2" fillId="0" borderId="0" xfId="0" applyNumberFormat="1" applyFont="1"/>
    <xf numFmtId="49" fontId="1" fillId="0" borderId="0" xfId="0" applyNumberFormat="1" applyFont="1"/>
    <xf numFmtId="0" fontId="3" fillId="3" borderId="1" xfId="0" applyFont="1" applyFill="1" applyBorder="1" applyAlignment="1" applyProtection="1">
      <alignment vertical="top" wrapText="1" readingOrder="1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3"/>
  <sheetViews>
    <sheetView tabSelected="1" workbookViewId="0">
      <selection activeCell="A2" sqref="A2"/>
    </sheetView>
  </sheetViews>
  <sheetFormatPr defaultRowHeight="11.25"/>
  <cols>
    <col min="1" max="5" width="2.7109375" style="2" customWidth="1"/>
    <col min="6" max="6" width="17.85546875" style="2" bestFit="1" customWidth="1"/>
    <col min="7" max="8" width="2.5703125" style="2" customWidth="1"/>
    <col min="9" max="9" width="11.42578125" style="2" bestFit="1" customWidth="1"/>
    <col min="10" max="15" width="2.5703125" style="2" customWidth="1"/>
    <col min="16" max="16" width="8.7109375" style="2" bestFit="1" customWidth="1"/>
    <col min="17" max="17" width="29.7109375" style="2" bestFit="1" customWidth="1"/>
    <col min="18" max="18" width="8.7109375" style="2" bestFit="1" customWidth="1"/>
    <col min="19" max="19" width="29" style="2" bestFit="1" customWidth="1"/>
    <col min="20" max="39" width="2.42578125" style="2" customWidth="1"/>
    <col min="40" max="40" width="20.42578125" style="2" bestFit="1" customWidth="1"/>
    <col min="41" max="41" width="38" style="2" bestFit="1" customWidth="1"/>
    <col min="42" max="42" width="11.7109375" style="2" bestFit="1" customWidth="1"/>
    <col min="43" max="43" width="43.7109375" style="2" bestFit="1" customWidth="1"/>
    <col min="44" max="44" width="11.7109375" style="2" bestFit="1" customWidth="1"/>
    <col min="45" max="45" width="31.5703125" style="2" bestFit="1" customWidth="1"/>
    <col min="46" max="46" width="11.28515625" style="2" bestFit="1" customWidth="1"/>
    <col min="47" max="47" width="7.42578125" style="2" bestFit="1" customWidth="1"/>
    <col min="48" max="48" width="24.5703125" style="2" bestFit="1" customWidth="1"/>
    <col min="49" max="16384" width="9.140625" style="2"/>
  </cols>
  <sheetData>
    <row r="1" spans="1: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6896</v>
      </c>
      <c r="AO1" s="1" t="s">
        <v>7029</v>
      </c>
      <c r="AP1" s="1" t="s">
        <v>6897</v>
      </c>
      <c r="AQ1" s="1" t="s">
        <v>6919</v>
      </c>
      <c r="AR1" s="1" t="s">
        <v>6898</v>
      </c>
      <c r="AS1" s="1" t="s">
        <v>6899</v>
      </c>
      <c r="AT1" s="1" t="s">
        <v>703</v>
      </c>
      <c r="AU1" s="1" t="s">
        <v>1308</v>
      </c>
      <c r="AV1" s="1" t="s">
        <v>1309</v>
      </c>
    </row>
    <row r="2" spans="1:48">
      <c r="A2" s="2" t="s">
        <v>39</v>
      </c>
      <c r="B2" s="2" t="s">
        <v>39</v>
      </c>
      <c r="C2" s="2" t="s">
        <v>39</v>
      </c>
      <c r="D2" s="2" t="s">
        <v>39</v>
      </c>
      <c r="E2" s="2" t="s">
        <v>39</v>
      </c>
      <c r="F2" s="2" t="s">
        <v>40</v>
      </c>
      <c r="G2" s="2" t="s">
        <v>39</v>
      </c>
      <c r="H2" s="2" t="s">
        <v>39</v>
      </c>
      <c r="I2" s="3">
        <v>-125000</v>
      </c>
      <c r="J2" s="2" t="s">
        <v>39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tr">
        <f>IF(RIGHT(LEFT(F2,6),1)=".",LEFT(F2,5),LEFT(F2,6))</f>
        <v>600100</v>
      </c>
      <c r="Q2" s="2" t="str">
        <f>IFERROR(VLOOKUP($P2,'Kredieten productgroepen functi'!$C:$M,2,FALSE),"n.v.t.")</f>
        <v>Rente callgeld</v>
      </c>
      <c r="R2" s="2" t="str">
        <f>IF(RIGHT(LEFT(F2,6),1)=".",RIGHT(LEFT(F2,12),6),RIGHT(LEFT(F2,13),6))</f>
        <v>850002</v>
      </c>
      <c r="S2" s="2" t="str">
        <f>IFERROR(VLOOKUP($R2,Kostensoorten!$C:$J,2,FALSE),"n.v.t.")</f>
        <v>Ontvangen rente kas- en callgeld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  <c r="AJ2" s="2" t="s">
        <v>39</v>
      </c>
      <c r="AK2" s="2">
        <v>0</v>
      </c>
      <c r="AL2" s="2" t="s">
        <v>39</v>
      </c>
      <c r="AM2" s="2" t="s">
        <v>39</v>
      </c>
      <c r="AN2" s="2" t="str">
        <f>IFERROR(VLOOKUP($P2,'Kredieten productgroepen functi'!$C:$M,6,FALSE),"n.v.t.")</f>
        <v>0010</v>
      </c>
      <c r="AO2" s="2" t="str">
        <f>IFERROR(VLOOKUP($P2,'Kredieten productgroepen functi'!$C:$M,7,FALSE),"n.v.t.")</f>
        <v>Financieringsmiddelen</v>
      </c>
      <c r="AP2" s="2" t="str">
        <f>IFERROR(VLOOKUP($P2,'Kredieten productgroepen functi'!$C:$M,8,FALSE),"n.v.t.")</f>
        <v>00</v>
      </c>
      <c r="AQ2" s="2" t="str">
        <f>IFERROR(VLOOKUP($P2,'Kredieten productgroepen functi'!$C:$M,9,FALSE),"n.v.t.")</f>
        <v>Geldleningen en uitzettingen korter dan 1 jaar</v>
      </c>
      <c r="AR2" s="2" t="str">
        <f>IFERROR(VLOOKUP($P2,'Kredieten productgroepen functi'!$C:$M,10,FALSE),"n.v.t.")</f>
        <v>0</v>
      </c>
      <c r="AS2" s="2" t="str">
        <f>IFERROR(VLOOKUP($P2,'Kredieten productgroepen functi'!$C:$M,11,FALSE),"n.v.t.")</f>
        <v>Financiering en algemene dekkingsmiddelen</v>
      </c>
      <c r="AT2" s="2" t="str">
        <f>IF(LEFT(R2,1)="4","Lasten",IF(LEFT(R2,1)="8","Baten","n.v.t."))</f>
        <v>Baten</v>
      </c>
      <c r="AU2" s="2" t="str">
        <f>IFERROR(VLOOKUP($R2,Kostensoorten!$C:$J,7,FALSE),"n.v.t.")</f>
        <v>5.0</v>
      </c>
      <c r="AV2" s="2" t="str">
        <f>IFERROR(VLOOKUP($R2,Kostensoorten!$C:$J,8,FALSE),"n.v.t.")</f>
        <v>Rente</v>
      </c>
    </row>
    <row r="3" spans="1:48">
      <c r="A3" s="2" t="s">
        <v>39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41</v>
      </c>
      <c r="G3" s="2" t="s">
        <v>39</v>
      </c>
      <c r="H3" s="2" t="s">
        <v>39</v>
      </c>
      <c r="I3" s="3">
        <v>10000</v>
      </c>
      <c r="J3" s="2" t="s">
        <v>39</v>
      </c>
      <c r="K3" s="2" t="s">
        <v>39</v>
      </c>
      <c r="L3" s="2" t="s">
        <v>39</v>
      </c>
      <c r="M3" s="2" t="s">
        <v>39</v>
      </c>
      <c r="N3" s="2" t="s">
        <v>39</v>
      </c>
      <c r="O3" s="2" t="s">
        <v>39</v>
      </c>
      <c r="P3" s="2" t="str">
        <f>IF(RIGHT(LEFT(F3,6),1)=".",LEFT(F3,5),LEFT(F3,6))</f>
        <v>600101</v>
      </c>
      <c r="Q3" s="2" t="str">
        <f>IFERROR(VLOOKUP($P3,'Kredieten productgroepen functi'!$C:$M,2,FALSE),"n.v.t.")</f>
        <v>Kosten betalingsverkeer</v>
      </c>
      <c r="R3" s="2" t="str">
        <f>IF(RIGHT(LEFT(F3,6),1)=".",RIGHT(LEFT(F3,12),6),RIGHT(LEFT(F3,13),6))</f>
        <v>450001</v>
      </c>
      <c r="S3" s="2" t="str">
        <f>IFERROR(VLOOKUP($R3,Kostensoorten!$C:$J,2,FALSE),"n.v.t.")</f>
        <v>Rentekosten bank en giro</v>
      </c>
      <c r="T3" s="2" t="s">
        <v>39</v>
      </c>
      <c r="U3" s="2" t="s">
        <v>39</v>
      </c>
      <c r="V3" s="2" t="s">
        <v>39</v>
      </c>
      <c r="W3" s="2" t="s">
        <v>39</v>
      </c>
      <c r="X3" s="2" t="s">
        <v>39</v>
      </c>
      <c r="Y3" s="2" t="s">
        <v>39</v>
      </c>
      <c r="Z3" s="2" t="s">
        <v>39</v>
      </c>
      <c r="AA3" s="2" t="s">
        <v>39</v>
      </c>
      <c r="AB3" s="2" t="s">
        <v>39</v>
      </c>
      <c r="AC3" s="2" t="s">
        <v>39</v>
      </c>
      <c r="AD3" s="2" t="s">
        <v>39</v>
      </c>
      <c r="AE3" s="2" t="s">
        <v>39</v>
      </c>
      <c r="AF3" s="2" t="s">
        <v>39</v>
      </c>
      <c r="AG3" s="2" t="s">
        <v>39</v>
      </c>
      <c r="AH3" s="2" t="s">
        <v>39</v>
      </c>
      <c r="AI3" s="2" t="s">
        <v>39</v>
      </c>
      <c r="AJ3" s="2" t="s">
        <v>39</v>
      </c>
      <c r="AK3" s="2">
        <v>0</v>
      </c>
      <c r="AL3" s="2" t="s">
        <v>39</v>
      </c>
      <c r="AM3" s="2" t="s">
        <v>39</v>
      </c>
      <c r="AN3" s="2" t="str">
        <f>IFERROR(VLOOKUP($P3,'Kredieten productgroepen functi'!$C:$M,6,FALSE),"n.v.t.")</f>
        <v>0010</v>
      </c>
      <c r="AO3" s="2" t="str">
        <f>IFERROR(VLOOKUP($P3,'Kredieten productgroepen functi'!$C:$M,7,FALSE),"n.v.t.")</f>
        <v>Financieringsmiddelen</v>
      </c>
      <c r="AP3" s="2" t="str">
        <f>IFERROR(VLOOKUP($P3,'Kredieten productgroepen functi'!$C:$M,8,FALSE),"n.v.t.")</f>
        <v>00</v>
      </c>
      <c r="AQ3" s="2" t="str">
        <f>IFERROR(VLOOKUP($P3,'Kredieten productgroepen functi'!$C:$M,9,FALSE),"n.v.t.")</f>
        <v>Geldleningen en uitzettingen korter dan 1 jaar</v>
      </c>
      <c r="AR3" s="2" t="str">
        <f>IFERROR(VLOOKUP($P3,'Kredieten productgroepen functi'!$C:$M,10,FALSE),"n.v.t.")</f>
        <v>0</v>
      </c>
      <c r="AS3" s="2" t="str">
        <f>IFERROR(VLOOKUP($P3,'Kredieten productgroepen functi'!$C:$M,11,FALSE),"n.v.t.")</f>
        <v>Financiering en algemene dekkingsmiddelen</v>
      </c>
      <c r="AT3" s="2" t="str">
        <f>IF(LEFT(R3,1)="4","Lasten",IF(LEFT(R3,1)="8","Baten","n.v.t."))</f>
        <v>Lasten</v>
      </c>
      <c r="AU3" s="2" t="str">
        <f>IFERROR(VLOOKUP($R3,Kostensoorten!$C:$J,7,FALSE),"n.v.t.")</f>
        <v>5.0</v>
      </c>
      <c r="AV3" s="2" t="str">
        <f>IFERROR(VLOOKUP($R3,Kostensoorten!$C:$J,8,FALSE),"n.v.t.")</f>
        <v>Rente</v>
      </c>
    </row>
    <row r="4" spans="1:48">
      <c r="A4" s="2" t="s">
        <v>39</v>
      </c>
      <c r="B4" s="2" t="s">
        <v>39</v>
      </c>
      <c r="C4" s="2" t="s">
        <v>39</v>
      </c>
      <c r="D4" s="2" t="s">
        <v>39</v>
      </c>
      <c r="E4" s="2" t="s">
        <v>39</v>
      </c>
      <c r="F4" s="2" t="s">
        <v>42</v>
      </c>
      <c r="G4" s="2" t="s">
        <v>39</v>
      </c>
      <c r="H4" s="2" t="s">
        <v>39</v>
      </c>
      <c r="I4" s="3">
        <v>-5000</v>
      </c>
      <c r="J4" s="2" t="s">
        <v>39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tr">
        <f>IF(RIGHT(LEFT(F4,6),1)=".",LEFT(F4,5),LEFT(F4,6))</f>
        <v>600101</v>
      </c>
      <c r="Q4" s="2" t="str">
        <f>IFERROR(VLOOKUP($P4,'Kredieten productgroepen functi'!$C:$M,2,FALSE),"n.v.t.")</f>
        <v>Kosten betalingsverkeer</v>
      </c>
      <c r="R4" s="2" t="str">
        <f>IF(RIGHT(LEFT(F4,6),1)=".",RIGHT(LEFT(F4,12),6),RIGHT(LEFT(F4,13),6))</f>
        <v>850001</v>
      </c>
      <c r="S4" s="2" t="str">
        <f>IFERROR(VLOOKUP($R4,Kostensoorten!$C:$J,2,FALSE),"n.v.t.")</f>
        <v>Ontvangen rente banken en giro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2" t="s">
        <v>39</v>
      </c>
      <c r="AB4" s="2" t="s">
        <v>39</v>
      </c>
      <c r="AC4" s="2" t="s">
        <v>39</v>
      </c>
      <c r="AD4" s="2" t="s">
        <v>39</v>
      </c>
      <c r="AE4" s="2" t="s">
        <v>39</v>
      </c>
      <c r="AF4" s="2" t="s">
        <v>39</v>
      </c>
      <c r="AG4" s="2" t="s">
        <v>39</v>
      </c>
      <c r="AH4" s="2" t="s">
        <v>39</v>
      </c>
      <c r="AI4" s="2" t="s">
        <v>39</v>
      </c>
      <c r="AJ4" s="2" t="s">
        <v>39</v>
      </c>
      <c r="AK4" s="2">
        <v>0</v>
      </c>
      <c r="AL4" s="2" t="s">
        <v>39</v>
      </c>
      <c r="AM4" s="2" t="s">
        <v>39</v>
      </c>
      <c r="AN4" s="2" t="str">
        <f>IFERROR(VLOOKUP($P4,'Kredieten productgroepen functi'!$C:$M,6,FALSE),"n.v.t.")</f>
        <v>0010</v>
      </c>
      <c r="AO4" s="2" t="str">
        <f>IFERROR(VLOOKUP($P4,'Kredieten productgroepen functi'!$C:$M,7,FALSE),"n.v.t.")</f>
        <v>Financieringsmiddelen</v>
      </c>
      <c r="AP4" s="2" t="str">
        <f>IFERROR(VLOOKUP($P4,'Kredieten productgroepen functi'!$C:$M,8,FALSE),"n.v.t.")</f>
        <v>00</v>
      </c>
      <c r="AQ4" s="2" t="str">
        <f>IFERROR(VLOOKUP($P4,'Kredieten productgroepen functi'!$C:$M,9,FALSE),"n.v.t.")</f>
        <v>Geldleningen en uitzettingen korter dan 1 jaar</v>
      </c>
      <c r="AR4" s="2" t="str">
        <f>IFERROR(VLOOKUP($P4,'Kredieten productgroepen functi'!$C:$M,10,FALSE),"n.v.t.")</f>
        <v>0</v>
      </c>
      <c r="AS4" s="2" t="str">
        <f>IFERROR(VLOOKUP($P4,'Kredieten productgroepen functi'!$C:$M,11,FALSE),"n.v.t.")</f>
        <v>Financiering en algemene dekkingsmiddelen</v>
      </c>
      <c r="AT4" s="2" t="str">
        <f>IF(LEFT(R4,1)="4","Lasten",IF(LEFT(R4,1)="8","Baten","n.v.t."))</f>
        <v>Baten</v>
      </c>
      <c r="AU4" s="2" t="str">
        <f>IFERROR(VLOOKUP($R4,Kostensoorten!$C:$J,7,FALSE),"n.v.t.")</f>
        <v>5.0</v>
      </c>
      <c r="AV4" s="2" t="str">
        <f>IFERROR(VLOOKUP($R4,Kostensoorten!$C:$J,8,FALSE),"n.v.t.")</f>
        <v>Rente</v>
      </c>
    </row>
    <row r="5" spans="1:48">
      <c r="A5" s="2" t="s">
        <v>39</v>
      </c>
      <c r="B5" s="2" t="s">
        <v>39</v>
      </c>
      <c r="C5" s="2" t="s">
        <v>39</v>
      </c>
      <c r="D5" s="2" t="s">
        <v>39</v>
      </c>
      <c r="E5" s="2" t="s">
        <v>39</v>
      </c>
      <c r="F5" s="2" t="s">
        <v>43</v>
      </c>
      <c r="G5" s="2" t="s">
        <v>39</v>
      </c>
      <c r="H5" s="2" t="s">
        <v>39</v>
      </c>
      <c r="I5" s="3">
        <v>1000</v>
      </c>
      <c r="J5" s="2" t="s">
        <v>39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tr">
        <f>IF(RIGHT(LEFT(F5,6),1)=".",LEFT(F5,5),LEFT(F5,6))</f>
        <v>600102</v>
      </c>
      <c r="Q5" s="2" t="str">
        <f>IFERROR(VLOOKUP($P5,'Kredieten productgroepen functi'!$C:$M,2,FALSE),"n.v.t.")</f>
        <v>Rente en kosten BNG</v>
      </c>
      <c r="R5" s="2" t="str">
        <f>IF(RIGHT(LEFT(F5,6),1)=".",RIGHT(LEFT(F5,12),6),RIGHT(LEFT(F5,13),6))</f>
        <v>450001</v>
      </c>
      <c r="S5" s="2" t="str">
        <f>IFERROR(VLOOKUP($R5,Kostensoorten!$C:$J,2,FALSE),"n.v.t.")</f>
        <v>Rentekosten bank en giro</v>
      </c>
      <c r="T5" s="2" t="s">
        <v>39</v>
      </c>
      <c r="U5" s="2" t="s">
        <v>39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2" t="s">
        <v>39</v>
      </c>
      <c r="AC5" s="2" t="s">
        <v>39</v>
      </c>
      <c r="AD5" s="2" t="s">
        <v>39</v>
      </c>
      <c r="AE5" s="2" t="s">
        <v>39</v>
      </c>
      <c r="AF5" s="2" t="s">
        <v>39</v>
      </c>
      <c r="AG5" s="2" t="s">
        <v>39</v>
      </c>
      <c r="AH5" s="2" t="s">
        <v>39</v>
      </c>
      <c r="AI5" s="2" t="s">
        <v>39</v>
      </c>
      <c r="AJ5" s="2" t="s">
        <v>39</v>
      </c>
      <c r="AK5" s="2">
        <v>0</v>
      </c>
      <c r="AL5" s="2" t="s">
        <v>39</v>
      </c>
      <c r="AM5" s="2" t="s">
        <v>39</v>
      </c>
      <c r="AN5" s="2" t="str">
        <f>IFERROR(VLOOKUP($P5,'Kredieten productgroepen functi'!$C:$M,6,FALSE),"n.v.t.")</f>
        <v>0010</v>
      </c>
      <c r="AO5" s="2" t="str">
        <f>IFERROR(VLOOKUP($P5,'Kredieten productgroepen functi'!$C:$M,7,FALSE),"n.v.t.")</f>
        <v>Financieringsmiddelen</v>
      </c>
      <c r="AP5" s="2" t="str">
        <f>IFERROR(VLOOKUP($P5,'Kredieten productgroepen functi'!$C:$M,8,FALSE),"n.v.t.")</f>
        <v>00</v>
      </c>
      <c r="AQ5" s="2" t="str">
        <f>IFERROR(VLOOKUP($P5,'Kredieten productgroepen functi'!$C:$M,9,FALSE),"n.v.t.")</f>
        <v>Geldleningen en uitzettingen korter dan 1 jaar</v>
      </c>
      <c r="AR5" s="2" t="str">
        <f>IFERROR(VLOOKUP($P5,'Kredieten productgroepen functi'!$C:$M,10,FALSE),"n.v.t.")</f>
        <v>0</v>
      </c>
      <c r="AS5" s="2" t="str">
        <f>IFERROR(VLOOKUP($P5,'Kredieten productgroepen functi'!$C:$M,11,FALSE),"n.v.t.")</f>
        <v>Financiering en algemene dekkingsmiddelen</v>
      </c>
      <c r="AT5" s="2" t="str">
        <f>IF(LEFT(R5,1)="4","Lasten",IF(LEFT(R5,1)="8","Baten","n.v.t."))</f>
        <v>Lasten</v>
      </c>
      <c r="AU5" s="2" t="str">
        <f>IFERROR(VLOOKUP($R5,Kostensoorten!$C:$J,7,FALSE),"n.v.t.")</f>
        <v>5.0</v>
      </c>
      <c r="AV5" s="2" t="str">
        <f>IFERROR(VLOOKUP($R5,Kostensoorten!$C:$J,8,FALSE),"n.v.t.")</f>
        <v>Rente</v>
      </c>
    </row>
    <row r="6" spans="1:48">
      <c r="A6" s="2" t="s">
        <v>39</v>
      </c>
      <c r="B6" s="2" t="s">
        <v>39</v>
      </c>
      <c r="C6" s="2" t="s">
        <v>39</v>
      </c>
      <c r="D6" s="2" t="s">
        <v>39</v>
      </c>
      <c r="E6" s="2" t="s">
        <v>39</v>
      </c>
      <c r="F6" s="2" t="s">
        <v>44</v>
      </c>
      <c r="G6" s="2" t="s">
        <v>39</v>
      </c>
      <c r="H6" s="2" t="s">
        <v>39</v>
      </c>
      <c r="I6" s="3">
        <v>-1000</v>
      </c>
      <c r="J6" s="2" t="s">
        <v>39</v>
      </c>
      <c r="K6" s="2" t="s">
        <v>39</v>
      </c>
      <c r="L6" s="2" t="s">
        <v>39</v>
      </c>
      <c r="M6" s="2" t="s">
        <v>39</v>
      </c>
      <c r="N6" s="2" t="s">
        <v>39</v>
      </c>
      <c r="O6" s="2" t="s">
        <v>39</v>
      </c>
      <c r="P6" s="2" t="str">
        <f>IF(RIGHT(LEFT(F6,6),1)=".",LEFT(F6,5),LEFT(F6,6))</f>
        <v>600102</v>
      </c>
      <c r="Q6" s="2" t="str">
        <f>IFERROR(VLOOKUP($P6,'Kredieten productgroepen functi'!$C:$M,2,FALSE),"n.v.t.")</f>
        <v>Rente en kosten BNG</v>
      </c>
      <c r="R6" s="2" t="str">
        <f>IF(RIGHT(LEFT(F6,6),1)=".",RIGHT(LEFT(F6,12),6),RIGHT(LEFT(F6,13),6))</f>
        <v>850001</v>
      </c>
      <c r="S6" s="2" t="str">
        <f>IFERROR(VLOOKUP($R6,Kostensoorten!$C:$J,2,FALSE),"n.v.t.")</f>
        <v>Ontvangen rente banken en giro</v>
      </c>
      <c r="T6" s="2" t="s">
        <v>39</v>
      </c>
      <c r="U6" s="2" t="s">
        <v>39</v>
      </c>
      <c r="V6" s="2" t="s">
        <v>39</v>
      </c>
      <c r="W6" s="2" t="s">
        <v>39</v>
      </c>
      <c r="X6" s="2" t="s">
        <v>39</v>
      </c>
      <c r="Y6" s="2" t="s">
        <v>39</v>
      </c>
      <c r="Z6" s="2" t="s">
        <v>39</v>
      </c>
      <c r="AA6" s="2" t="s">
        <v>39</v>
      </c>
      <c r="AB6" s="2" t="s">
        <v>39</v>
      </c>
      <c r="AC6" s="2" t="s">
        <v>39</v>
      </c>
      <c r="AD6" s="2" t="s">
        <v>39</v>
      </c>
      <c r="AE6" s="2" t="s">
        <v>39</v>
      </c>
      <c r="AF6" s="2" t="s">
        <v>39</v>
      </c>
      <c r="AG6" s="2" t="s">
        <v>39</v>
      </c>
      <c r="AH6" s="2" t="s">
        <v>39</v>
      </c>
      <c r="AI6" s="2" t="s">
        <v>39</v>
      </c>
      <c r="AJ6" s="2" t="s">
        <v>39</v>
      </c>
      <c r="AK6" s="2">
        <v>0</v>
      </c>
      <c r="AL6" s="2" t="s">
        <v>39</v>
      </c>
      <c r="AM6" s="2" t="s">
        <v>39</v>
      </c>
      <c r="AN6" s="2" t="str">
        <f>IFERROR(VLOOKUP($P6,'Kredieten productgroepen functi'!$C:$M,6,FALSE),"n.v.t.")</f>
        <v>0010</v>
      </c>
      <c r="AO6" s="2" t="str">
        <f>IFERROR(VLOOKUP($P6,'Kredieten productgroepen functi'!$C:$M,7,FALSE),"n.v.t.")</f>
        <v>Financieringsmiddelen</v>
      </c>
      <c r="AP6" s="2" t="str">
        <f>IFERROR(VLOOKUP($P6,'Kredieten productgroepen functi'!$C:$M,8,FALSE),"n.v.t.")</f>
        <v>00</v>
      </c>
      <c r="AQ6" s="2" t="str">
        <f>IFERROR(VLOOKUP($P6,'Kredieten productgroepen functi'!$C:$M,9,FALSE),"n.v.t.")</f>
        <v>Geldleningen en uitzettingen korter dan 1 jaar</v>
      </c>
      <c r="AR6" s="2" t="str">
        <f>IFERROR(VLOOKUP($P6,'Kredieten productgroepen functi'!$C:$M,10,FALSE),"n.v.t.")</f>
        <v>0</v>
      </c>
      <c r="AS6" s="2" t="str">
        <f>IFERROR(VLOOKUP($P6,'Kredieten productgroepen functi'!$C:$M,11,FALSE),"n.v.t.")</f>
        <v>Financiering en algemene dekkingsmiddelen</v>
      </c>
      <c r="AT6" s="2" t="str">
        <f>IF(LEFT(R6,1)="4","Lasten",IF(LEFT(R6,1)="8","Baten","n.v.t."))</f>
        <v>Baten</v>
      </c>
      <c r="AU6" s="2" t="str">
        <f>IFERROR(VLOOKUP($R6,Kostensoorten!$C:$J,7,FALSE),"n.v.t.")</f>
        <v>5.0</v>
      </c>
      <c r="AV6" s="2" t="str">
        <f>IFERROR(VLOOKUP($R6,Kostensoorten!$C:$J,8,FALSE),"n.v.t.")</f>
        <v>Rente</v>
      </c>
    </row>
    <row r="7" spans="1:48">
      <c r="A7" s="2" t="s">
        <v>39</v>
      </c>
      <c r="B7" s="2" t="s">
        <v>39</v>
      </c>
      <c r="C7" s="2" t="s">
        <v>39</v>
      </c>
      <c r="D7" s="2" t="s">
        <v>39</v>
      </c>
      <c r="E7" s="2" t="s">
        <v>39</v>
      </c>
      <c r="F7" s="2" t="s">
        <v>45</v>
      </c>
      <c r="G7" s="2" t="s">
        <v>39</v>
      </c>
      <c r="H7" s="2" t="s">
        <v>39</v>
      </c>
      <c r="I7" s="3">
        <v>1000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  <c r="P7" s="2" t="str">
        <f t="shared" ref="P7:P70" si="0">IF(RIGHT(LEFT(F7,6),1)=".",LEFT(F7,5),LEFT(F7,6))</f>
        <v>600103</v>
      </c>
      <c r="Q7" s="2" t="str">
        <f>IFERROR(VLOOKUP($P7,'Kredieten productgroepen functi'!$C:$M,2,FALSE),"n.v.t.")</f>
        <v>Rente en kosten Postbank</v>
      </c>
      <c r="R7" s="2" t="str">
        <f t="shared" ref="R7:R70" si="1">IF(RIGHT(LEFT(F7,6),1)=".",RIGHT(LEFT(F7,12),6),RIGHT(LEFT(F7,13),6))</f>
        <v>450001</v>
      </c>
      <c r="S7" s="2" t="str">
        <f>IFERROR(VLOOKUP($R7,Kostensoorten!$C:$J,2,FALSE),"n.v.t.")</f>
        <v>Rentekosten bank en giro</v>
      </c>
      <c r="T7" s="2" t="s">
        <v>39</v>
      </c>
      <c r="U7" s="2" t="s">
        <v>39</v>
      </c>
      <c r="V7" s="2" t="s">
        <v>39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2" t="s">
        <v>39</v>
      </c>
      <c r="AC7" s="2" t="s">
        <v>39</v>
      </c>
      <c r="AD7" s="2" t="s">
        <v>39</v>
      </c>
      <c r="AE7" s="2" t="s">
        <v>39</v>
      </c>
      <c r="AF7" s="2" t="s">
        <v>39</v>
      </c>
      <c r="AG7" s="2" t="s">
        <v>39</v>
      </c>
      <c r="AH7" s="2" t="s">
        <v>39</v>
      </c>
      <c r="AI7" s="2" t="s">
        <v>39</v>
      </c>
      <c r="AJ7" s="2" t="s">
        <v>39</v>
      </c>
      <c r="AK7" s="2">
        <v>0</v>
      </c>
      <c r="AL7" s="2" t="s">
        <v>39</v>
      </c>
      <c r="AM7" s="2" t="s">
        <v>39</v>
      </c>
      <c r="AN7" s="2" t="str">
        <f>IFERROR(VLOOKUP($P7,'Kredieten productgroepen functi'!$C:$M,6,FALSE),"n.v.t.")</f>
        <v>0010</v>
      </c>
      <c r="AO7" s="2" t="str">
        <f>IFERROR(VLOOKUP($P7,'Kredieten productgroepen functi'!$C:$M,7,FALSE),"n.v.t.")</f>
        <v>Financieringsmiddelen</v>
      </c>
      <c r="AP7" s="2" t="str">
        <f>IFERROR(VLOOKUP($P7,'Kredieten productgroepen functi'!$C:$M,8,FALSE),"n.v.t.")</f>
        <v>00</v>
      </c>
      <c r="AQ7" s="2" t="str">
        <f>IFERROR(VLOOKUP($P7,'Kredieten productgroepen functi'!$C:$M,9,FALSE),"n.v.t.")</f>
        <v>Geldleningen en uitzettingen korter dan 1 jaar</v>
      </c>
      <c r="AR7" s="2" t="str">
        <f>IFERROR(VLOOKUP($P7,'Kredieten productgroepen functi'!$C:$M,10,FALSE),"n.v.t.")</f>
        <v>0</v>
      </c>
      <c r="AS7" s="2" t="str">
        <f>IFERROR(VLOOKUP($P7,'Kredieten productgroepen functi'!$C:$M,11,FALSE),"n.v.t.")</f>
        <v>Financiering en algemene dekkingsmiddelen</v>
      </c>
      <c r="AT7" s="2" t="str">
        <f t="shared" ref="AT7:AT70" si="2">IF(LEFT(R7,1)="4","Lasten",IF(LEFT(R7,1)="8","Baten","n.v.t."))</f>
        <v>Lasten</v>
      </c>
      <c r="AU7" s="2" t="str">
        <f>IFERROR(VLOOKUP($R7,Kostensoorten!$C:$J,7,FALSE),"n.v.t.")</f>
        <v>5.0</v>
      </c>
      <c r="AV7" s="2" t="str">
        <f>IFERROR(VLOOKUP($R7,Kostensoorten!$C:$J,8,FALSE),"n.v.t.")</f>
        <v>Rente</v>
      </c>
    </row>
    <row r="8" spans="1:48">
      <c r="A8" s="2" t="s">
        <v>39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46</v>
      </c>
      <c r="G8" s="2" t="s">
        <v>39</v>
      </c>
      <c r="H8" s="2" t="s">
        <v>39</v>
      </c>
      <c r="I8" s="3">
        <v>-500</v>
      </c>
      <c r="J8" s="2" t="s">
        <v>39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tr">
        <f t="shared" si="0"/>
        <v>600103</v>
      </c>
      <c r="Q8" s="2" t="str">
        <f>IFERROR(VLOOKUP($P8,'Kredieten productgroepen functi'!$C:$M,2,FALSE),"n.v.t.")</f>
        <v>Rente en kosten Postbank</v>
      </c>
      <c r="R8" s="2" t="str">
        <f t="shared" si="1"/>
        <v>850001</v>
      </c>
      <c r="S8" s="2" t="str">
        <f>IFERROR(VLOOKUP($R8,Kostensoorten!$C:$J,2,FALSE),"n.v.t.")</f>
        <v>Ontvangen rente banken en giro</v>
      </c>
      <c r="T8" s="2" t="s">
        <v>39</v>
      </c>
      <c r="U8" s="2" t="s">
        <v>39</v>
      </c>
      <c r="V8" s="2" t="s">
        <v>39</v>
      </c>
      <c r="W8" s="2" t="s">
        <v>39</v>
      </c>
      <c r="X8" s="2" t="s">
        <v>39</v>
      </c>
      <c r="Y8" s="2" t="s">
        <v>39</v>
      </c>
      <c r="Z8" s="2" t="s">
        <v>39</v>
      </c>
      <c r="AA8" s="2" t="s">
        <v>39</v>
      </c>
      <c r="AB8" s="2" t="s">
        <v>39</v>
      </c>
      <c r="AC8" s="2" t="s">
        <v>39</v>
      </c>
      <c r="AD8" s="2" t="s">
        <v>39</v>
      </c>
      <c r="AE8" s="2" t="s">
        <v>39</v>
      </c>
      <c r="AF8" s="2" t="s">
        <v>39</v>
      </c>
      <c r="AG8" s="2" t="s">
        <v>39</v>
      </c>
      <c r="AH8" s="2" t="s">
        <v>39</v>
      </c>
      <c r="AI8" s="2" t="s">
        <v>39</v>
      </c>
      <c r="AJ8" s="2" t="s">
        <v>39</v>
      </c>
      <c r="AK8" s="2">
        <v>0</v>
      </c>
      <c r="AL8" s="2" t="s">
        <v>39</v>
      </c>
      <c r="AM8" s="2" t="s">
        <v>39</v>
      </c>
      <c r="AN8" s="2" t="str">
        <f>IFERROR(VLOOKUP($P8,'Kredieten productgroepen functi'!$C:$M,6,FALSE),"n.v.t.")</f>
        <v>0010</v>
      </c>
      <c r="AO8" s="2" t="str">
        <f>IFERROR(VLOOKUP($P8,'Kredieten productgroepen functi'!$C:$M,7,FALSE),"n.v.t.")</f>
        <v>Financieringsmiddelen</v>
      </c>
      <c r="AP8" s="2" t="str">
        <f>IFERROR(VLOOKUP($P8,'Kredieten productgroepen functi'!$C:$M,8,FALSE),"n.v.t.")</f>
        <v>00</v>
      </c>
      <c r="AQ8" s="2" t="str">
        <f>IFERROR(VLOOKUP($P8,'Kredieten productgroepen functi'!$C:$M,9,FALSE),"n.v.t.")</f>
        <v>Geldleningen en uitzettingen korter dan 1 jaar</v>
      </c>
      <c r="AR8" s="2" t="str">
        <f>IFERROR(VLOOKUP($P8,'Kredieten productgroepen functi'!$C:$M,10,FALSE),"n.v.t.")</f>
        <v>0</v>
      </c>
      <c r="AS8" s="2" t="str">
        <f>IFERROR(VLOOKUP($P8,'Kredieten productgroepen functi'!$C:$M,11,FALSE),"n.v.t.")</f>
        <v>Financiering en algemene dekkingsmiddelen</v>
      </c>
      <c r="AT8" s="2" t="str">
        <f t="shared" si="2"/>
        <v>Baten</v>
      </c>
      <c r="AU8" s="2" t="str">
        <f>IFERROR(VLOOKUP($R8,Kostensoorten!$C:$J,7,FALSE),"n.v.t.")</f>
        <v>5.0</v>
      </c>
      <c r="AV8" s="2" t="str">
        <f>IFERROR(VLOOKUP($R8,Kostensoorten!$C:$J,8,FALSE),"n.v.t.")</f>
        <v>Rente</v>
      </c>
    </row>
    <row r="9" spans="1:48">
      <c r="A9" s="2" t="s">
        <v>39</v>
      </c>
      <c r="B9" s="2" t="s">
        <v>39</v>
      </c>
      <c r="C9" s="2" t="s">
        <v>39</v>
      </c>
      <c r="D9" s="2" t="s">
        <v>39</v>
      </c>
      <c r="E9" s="2" t="s">
        <v>39</v>
      </c>
      <c r="F9" s="2" t="s">
        <v>47</v>
      </c>
      <c r="G9" s="2" t="s">
        <v>39</v>
      </c>
      <c r="H9" s="2" t="s">
        <v>39</v>
      </c>
      <c r="I9" s="3">
        <v>54202</v>
      </c>
      <c r="J9" s="2" t="s">
        <v>39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tr">
        <f t="shared" si="0"/>
        <v>600104</v>
      </c>
      <c r="Q9" s="2" t="str">
        <f>IFERROR(VLOOKUP($P9,'Kredieten productgroepen functi'!$C:$M,2,FALSE),"n.v.t.")</f>
        <v>Rente overige rekeningcouranten</v>
      </c>
      <c r="R9" s="2" t="str">
        <f t="shared" si="1"/>
        <v>450003</v>
      </c>
      <c r="S9" s="2" t="str">
        <f>IFERROR(VLOOKUP($R9,Kostensoorten!$C:$J,2,FALSE),"n.v.t.")</f>
        <v>Rentekosten rekening-courant derden</v>
      </c>
      <c r="T9" s="2" t="s">
        <v>39</v>
      </c>
      <c r="U9" s="2" t="s">
        <v>39</v>
      </c>
      <c r="V9" s="2" t="s">
        <v>39</v>
      </c>
      <c r="W9" s="2" t="s">
        <v>39</v>
      </c>
      <c r="X9" s="2" t="s">
        <v>39</v>
      </c>
      <c r="Y9" s="2" t="s">
        <v>39</v>
      </c>
      <c r="Z9" s="2" t="s">
        <v>39</v>
      </c>
      <c r="AA9" s="2" t="s">
        <v>39</v>
      </c>
      <c r="AB9" s="2" t="s">
        <v>39</v>
      </c>
      <c r="AC9" s="2" t="s">
        <v>39</v>
      </c>
      <c r="AD9" s="2" t="s">
        <v>39</v>
      </c>
      <c r="AE9" s="2" t="s">
        <v>39</v>
      </c>
      <c r="AF9" s="2" t="s">
        <v>39</v>
      </c>
      <c r="AG9" s="2" t="s">
        <v>39</v>
      </c>
      <c r="AH9" s="2" t="s">
        <v>39</v>
      </c>
      <c r="AI9" s="2" t="s">
        <v>39</v>
      </c>
      <c r="AJ9" s="2" t="s">
        <v>39</v>
      </c>
      <c r="AK9" s="2">
        <v>0</v>
      </c>
      <c r="AL9" s="2" t="s">
        <v>39</v>
      </c>
      <c r="AM9" s="2" t="s">
        <v>39</v>
      </c>
      <c r="AN9" s="2" t="str">
        <f>IFERROR(VLOOKUP($P9,'Kredieten productgroepen functi'!$C:$M,6,FALSE),"n.v.t.")</f>
        <v>0010</v>
      </c>
      <c r="AO9" s="2" t="str">
        <f>IFERROR(VLOOKUP($P9,'Kredieten productgroepen functi'!$C:$M,7,FALSE),"n.v.t.")</f>
        <v>Financieringsmiddelen</v>
      </c>
      <c r="AP9" s="2" t="str">
        <f>IFERROR(VLOOKUP($P9,'Kredieten productgroepen functi'!$C:$M,8,FALSE),"n.v.t.")</f>
        <v>00</v>
      </c>
      <c r="AQ9" s="2" t="str">
        <f>IFERROR(VLOOKUP($P9,'Kredieten productgroepen functi'!$C:$M,9,FALSE),"n.v.t.")</f>
        <v>Geldleningen en uitzettingen korter dan 1 jaar</v>
      </c>
      <c r="AR9" s="2" t="str">
        <f>IFERROR(VLOOKUP($P9,'Kredieten productgroepen functi'!$C:$M,10,FALSE),"n.v.t.")</f>
        <v>0</v>
      </c>
      <c r="AS9" s="2" t="str">
        <f>IFERROR(VLOOKUP($P9,'Kredieten productgroepen functi'!$C:$M,11,FALSE),"n.v.t.")</f>
        <v>Financiering en algemene dekkingsmiddelen</v>
      </c>
      <c r="AT9" s="2" t="str">
        <f t="shared" si="2"/>
        <v>Lasten</v>
      </c>
      <c r="AU9" s="2" t="str">
        <f>IFERROR(VLOOKUP($R9,Kostensoorten!$C:$J,7,FALSE),"n.v.t.")</f>
        <v>5.0</v>
      </c>
      <c r="AV9" s="2" t="str">
        <f>IFERROR(VLOOKUP($R9,Kostensoorten!$C:$J,8,FALSE),"n.v.t.")</f>
        <v>Rente</v>
      </c>
    </row>
    <row r="10" spans="1:48">
      <c r="A10" s="2" t="s">
        <v>39</v>
      </c>
      <c r="B10" s="2" t="s">
        <v>39</v>
      </c>
      <c r="C10" s="2" t="s">
        <v>39</v>
      </c>
      <c r="D10" s="2" t="s">
        <v>39</v>
      </c>
      <c r="E10" s="2" t="s">
        <v>39</v>
      </c>
      <c r="F10" s="2" t="s">
        <v>48</v>
      </c>
      <c r="G10" s="2" t="s">
        <v>39</v>
      </c>
      <c r="H10" s="2" t="s">
        <v>39</v>
      </c>
      <c r="I10" s="3">
        <v>144190</v>
      </c>
      <c r="J10" s="2" t="s">
        <v>39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2" t="str">
        <f t="shared" si="0"/>
        <v>600105</v>
      </c>
      <c r="Q10" s="2" t="str">
        <f>IFERROR(VLOOKUP($P10,'Kredieten productgroepen functi'!$C:$M,2,FALSE),"n.v.t.")</f>
        <v>Rente rekeningcourant regiovisie</v>
      </c>
      <c r="R10" s="2" t="str">
        <f t="shared" si="1"/>
        <v>450003</v>
      </c>
      <c r="S10" s="2" t="str">
        <f>IFERROR(VLOOKUP($R10,Kostensoorten!$C:$J,2,FALSE),"n.v.t.")</f>
        <v>Rentekosten rekening-courant derden</v>
      </c>
      <c r="T10" s="2" t="s">
        <v>39</v>
      </c>
      <c r="U10" s="2" t="s">
        <v>39</v>
      </c>
      <c r="V10" s="2" t="s">
        <v>39</v>
      </c>
      <c r="W10" s="2" t="s">
        <v>39</v>
      </c>
      <c r="X10" s="2" t="s">
        <v>39</v>
      </c>
      <c r="Y10" s="2" t="s">
        <v>39</v>
      </c>
      <c r="Z10" s="2" t="s">
        <v>39</v>
      </c>
      <c r="AA10" s="2" t="s">
        <v>39</v>
      </c>
      <c r="AB10" s="2" t="s">
        <v>39</v>
      </c>
      <c r="AC10" s="2" t="s">
        <v>39</v>
      </c>
      <c r="AD10" s="2" t="s">
        <v>39</v>
      </c>
      <c r="AE10" s="2" t="s">
        <v>39</v>
      </c>
      <c r="AF10" s="2" t="s">
        <v>39</v>
      </c>
      <c r="AG10" s="2" t="s">
        <v>39</v>
      </c>
      <c r="AH10" s="2" t="s">
        <v>39</v>
      </c>
      <c r="AI10" s="2" t="s">
        <v>39</v>
      </c>
      <c r="AJ10" s="2" t="s">
        <v>39</v>
      </c>
      <c r="AK10" s="2">
        <v>0</v>
      </c>
      <c r="AL10" s="2" t="s">
        <v>39</v>
      </c>
      <c r="AM10" s="2" t="s">
        <v>39</v>
      </c>
      <c r="AN10" s="2" t="str">
        <f>IFERROR(VLOOKUP($P10,'Kredieten productgroepen functi'!$C:$M,6,FALSE),"n.v.t.")</f>
        <v>0010</v>
      </c>
      <c r="AO10" s="2" t="str">
        <f>IFERROR(VLOOKUP($P10,'Kredieten productgroepen functi'!$C:$M,7,FALSE),"n.v.t.")</f>
        <v>Financieringsmiddelen</v>
      </c>
      <c r="AP10" s="2" t="str">
        <f>IFERROR(VLOOKUP($P10,'Kredieten productgroepen functi'!$C:$M,8,FALSE),"n.v.t.")</f>
        <v>00</v>
      </c>
      <c r="AQ10" s="2" t="str">
        <f>IFERROR(VLOOKUP($P10,'Kredieten productgroepen functi'!$C:$M,9,FALSE),"n.v.t.")</f>
        <v>Geldleningen en uitzettingen korter dan 1 jaar</v>
      </c>
      <c r="AR10" s="2" t="str">
        <f>IFERROR(VLOOKUP($P10,'Kredieten productgroepen functi'!$C:$M,10,FALSE),"n.v.t.")</f>
        <v>0</v>
      </c>
      <c r="AS10" s="2" t="str">
        <f>IFERROR(VLOOKUP($P10,'Kredieten productgroepen functi'!$C:$M,11,FALSE),"n.v.t.")</f>
        <v>Financiering en algemene dekkingsmiddelen</v>
      </c>
      <c r="AT10" s="2" t="str">
        <f t="shared" si="2"/>
        <v>Lasten</v>
      </c>
      <c r="AU10" s="2" t="str">
        <f>IFERROR(VLOOKUP($R10,Kostensoorten!$C:$J,7,FALSE),"n.v.t.")</f>
        <v>5.0</v>
      </c>
      <c r="AV10" s="2" t="str">
        <f>IFERROR(VLOOKUP($R10,Kostensoorten!$C:$J,8,FALSE),"n.v.t.")</f>
        <v>Rente</v>
      </c>
    </row>
    <row r="11" spans="1:48">
      <c r="A11" s="2" t="s">
        <v>39</v>
      </c>
      <c r="B11" s="2" t="s">
        <v>39</v>
      </c>
      <c r="C11" s="2" t="s">
        <v>39</v>
      </c>
      <c r="D11" s="2" t="s">
        <v>39</v>
      </c>
      <c r="E11" s="2" t="s">
        <v>39</v>
      </c>
      <c r="F11" s="2" t="s">
        <v>49</v>
      </c>
      <c r="G11" s="2" t="s">
        <v>39</v>
      </c>
      <c r="H11" s="2" t="s">
        <v>39</v>
      </c>
      <c r="I11" s="3">
        <v>761695</v>
      </c>
      <c r="J11" s="2" t="s">
        <v>39</v>
      </c>
      <c r="K11" s="2" t="s">
        <v>39</v>
      </c>
      <c r="L11" s="2" t="s">
        <v>39</v>
      </c>
      <c r="M11" s="2" t="s">
        <v>39</v>
      </c>
      <c r="N11" s="2" t="s">
        <v>39</v>
      </c>
      <c r="O11" s="2" t="s">
        <v>39</v>
      </c>
      <c r="P11" s="2" t="str">
        <f t="shared" si="0"/>
        <v>600106</v>
      </c>
      <c r="Q11" s="2" t="str">
        <f>IFERROR(VLOOKUP($P11,'Kredieten productgroepen functi'!$C:$M,2,FALSE),"n.v.t.")</f>
        <v>Rente rekeningcourant SNN/Kom/EU</v>
      </c>
      <c r="R11" s="2" t="str">
        <f t="shared" si="1"/>
        <v>450003</v>
      </c>
      <c r="S11" s="2" t="str">
        <f>IFERROR(VLOOKUP($R11,Kostensoorten!$C:$J,2,FALSE),"n.v.t.")</f>
        <v>Rentekosten rekening-courant derden</v>
      </c>
      <c r="T11" s="2" t="s">
        <v>39</v>
      </c>
      <c r="U11" s="2" t="s">
        <v>39</v>
      </c>
      <c r="V11" s="2" t="s">
        <v>39</v>
      </c>
      <c r="W11" s="2" t="s">
        <v>39</v>
      </c>
      <c r="X11" s="2" t="s">
        <v>39</v>
      </c>
      <c r="Y11" s="2" t="s">
        <v>39</v>
      </c>
      <c r="Z11" s="2" t="s">
        <v>39</v>
      </c>
      <c r="AA11" s="2" t="s">
        <v>39</v>
      </c>
      <c r="AB11" s="2" t="s">
        <v>39</v>
      </c>
      <c r="AC11" s="2" t="s">
        <v>39</v>
      </c>
      <c r="AD11" s="2" t="s">
        <v>39</v>
      </c>
      <c r="AE11" s="2" t="s">
        <v>39</v>
      </c>
      <c r="AF11" s="2" t="s">
        <v>39</v>
      </c>
      <c r="AG11" s="2" t="s">
        <v>39</v>
      </c>
      <c r="AH11" s="2" t="s">
        <v>39</v>
      </c>
      <c r="AI11" s="2" t="s">
        <v>39</v>
      </c>
      <c r="AJ11" s="2" t="s">
        <v>39</v>
      </c>
      <c r="AK11" s="2">
        <v>0</v>
      </c>
      <c r="AL11" s="2" t="s">
        <v>39</v>
      </c>
      <c r="AM11" s="2" t="s">
        <v>39</v>
      </c>
      <c r="AN11" s="2" t="str">
        <f>IFERROR(VLOOKUP($P11,'Kredieten productgroepen functi'!$C:$M,6,FALSE),"n.v.t.")</f>
        <v>0010</v>
      </c>
      <c r="AO11" s="2" t="str">
        <f>IFERROR(VLOOKUP($P11,'Kredieten productgroepen functi'!$C:$M,7,FALSE),"n.v.t.")</f>
        <v>Financieringsmiddelen</v>
      </c>
      <c r="AP11" s="2" t="str">
        <f>IFERROR(VLOOKUP($P11,'Kredieten productgroepen functi'!$C:$M,8,FALSE),"n.v.t.")</f>
        <v>00</v>
      </c>
      <c r="AQ11" s="2" t="str">
        <f>IFERROR(VLOOKUP($P11,'Kredieten productgroepen functi'!$C:$M,9,FALSE),"n.v.t.")</f>
        <v>Geldleningen en uitzettingen korter dan 1 jaar</v>
      </c>
      <c r="AR11" s="2" t="str">
        <f>IFERROR(VLOOKUP($P11,'Kredieten productgroepen functi'!$C:$M,10,FALSE),"n.v.t.")</f>
        <v>0</v>
      </c>
      <c r="AS11" s="2" t="str">
        <f>IFERROR(VLOOKUP($P11,'Kredieten productgroepen functi'!$C:$M,11,FALSE),"n.v.t.")</f>
        <v>Financiering en algemene dekkingsmiddelen</v>
      </c>
      <c r="AT11" s="2" t="str">
        <f t="shared" si="2"/>
        <v>Lasten</v>
      </c>
      <c r="AU11" s="2" t="str">
        <f>IFERROR(VLOOKUP($R11,Kostensoorten!$C:$J,7,FALSE),"n.v.t.")</f>
        <v>5.0</v>
      </c>
      <c r="AV11" s="2" t="str">
        <f>IFERROR(VLOOKUP($R11,Kostensoorten!$C:$J,8,FALSE),"n.v.t.")</f>
        <v>Rente</v>
      </c>
    </row>
    <row r="12" spans="1:48">
      <c r="A12" s="2" t="s">
        <v>39</v>
      </c>
      <c r="B12" s="2" t="s">
        <v>39</v>
      </c>
      <c r="C12" s="2" t="s">
        <v>39</v>
      </c>
      <c r="D12" s="2" t="s">
        <v>39</v>
      </c>
      <c r="E12" s="2" t="s">
        <v>39</v>
      </c>
      <c r="F12" s="2" t="s">
        <v>50</v>
      </c>
      <c r="G12" s="2" t="s">
        <v>39</v>
      </c>
      <c r="H12" s="2" t="s">
        <v>39</v>
      </c>
      <c r="I12" s="3">
        <v>-1862420</v>
      </c>
      <c r="J12" s="2" t="s">
        <v>39</v>
      </c>
      <c r="K12" s="2" t="s">
        <v>39</v>
      </c>
      <c r="L12" s="2" t="s">
        <v>39</v>
      </c>
      <c r="M12" s="2" t="s">
        <v>39</v>
      </c>
      <c r="N12" s="2" t="s">
        <v>39</v>
      </c>
      <c r="O12" s="2" t="s">
        <v>39</v>
      </c>
      <c r="P12" s="2" t="str">
        <f t="shared" si="0"/>
        <v>600107</v>
      </c>
      <c r="Q12" s="2" t="str">
        <f>IFERROR(VLOOKUP($P12,'Kredieten productgroepen functi'!$C:$M,2,FALSE),"n.v.t.")</f>
        <v>Rente rekeningcourant Blauwe Stad</v>
      </c>
      <c r="R12" s="2" t="str">
        <f t="shared" si="1"/>
        <v>850003</v>
      </c>
      <c r="S12" s="2" t="str">
        <f>IFERROR(VLOOKUP($R12,Kostensoorten!$C:$J,2,FALSE),"n.v.t.")</f>
        <v>Ontv rente rekening-courant derden</v>
      </c>
      <c r="T12" s="2" t="s">
        <v>39</v>
      </c>
      <c r="U12" s="2" t="s">
        <v>39</v>
      </c>
      <c r="V12" s="2" t="s">
        <v>39</v>
      </c>
      <c r="W12" s="2" t="s">
        <v>39</v>
      </c>
      <c r="X12" s="2" t="s">
        <v>39</v>
      </c>
      <c r="Y12" s="2" t="s">
        <v>39</v>
      </c>
      <c r="Z12" s="2" t="s">
        <v>39</v>
      </c>
      <c r="AA12" s="2" t="s">
        <v>39</v>
      </c>
      <c r="AB12" s="2" t="s">
        <v>39</v>
      </c>
      <c r="AC12" s="2" t="s">
        <v>39</v>
      </c>
      <c r="AD12" s="2" t="s">
        <v>39</v>
      </c>
      <c r="AE12" s="2" t="s">
        <v>39</v>
      </c>
      <c r="AF12" s="2" t="s">
        <v>39</v>
      </c>
      <c r="AG12" s="2" t="s">
        <v>39</v>
      </c>
      <c r="AH12" s="2" t="s">
        <v>39</v>
      </c>
      <c r="AI12" s="2" t="s">
        <v>39</v>
      </c>
      <c r="AJ12" s="2" t="s">
        <v>39</v>
      </c>
      <c r="AK12" s="2">
        <v>0</v>
      </c>
      <c r="AL12" s="2" t="s">
        <v>39</v>
      </c>
      <c r="AM12" s="2" t="s">
        <v>39</v>
      </c>
      <c r="AN12" s="2" t="str">
        <f>IFERROR(VLOOKUP($P12,'Kredieten productgroepen functi'!$C:$M,6,FALSE),"n.v.t.")</f>
        <v>0010</v>
      </c>
      <c r="AO12" s="2" t="str">
        <f>IFERROR(VLOOKUP($P12,'Kredieten productgroepen functi'!$C:$M,7,FALSE),"n.v.t.")</f>
        <v>Financieringsmiddelen</v>
      </c>
      <c r="AP12" s="2" t="str">
        <f>IFERROR(VLOOKUP($P12,'Kredieten productgroepen functi'!$C:$M,8,FALSE),"n.v.t.")</f>
        <v>00</v>
      </c>
      <c r="AQ12" s="2" t="str">
        <f>IFERROR(VLOOKUP($P12,'Kredieten productgroepen functi'!$C:$M,9,FALSE),"n.v.t.")</f>
        <v>Geldleningen en uitzettingen korter dan 1 jaar</v>
      </c>
      <c r="AR12" s="2" t="str">
        <f>IFERROR(VLOOKUP($P12,'Kredieten productgroepen functi'!$C:$M,10,FALSE),"n.v.t.")</f>
        <v>0</v>
      </c>
      <c r="AS12" s="2" t="str">
        <f>IFERROR(VLOOKUP($P12,'Kredieten productgroepen functi'!$C:$M,11,FALSE),"n.v.t.")</f>
        <v>Financiering en algemene dekkingsmiddelen</v>
      </c>
      <c r="AT12" s="2" t="str">
        <f t="shared" si="2"/>
        <v>Baten</v>
      </c>
      <c r="AU12" s="2" t="str">
        <f>IFERROR(VLOOKUP($R12,Kostensoorten!$C:$J,7,FALSE),"n.v.t.")</f>
        <v>5.0</v>
      </c>
      <c r="AV12" s="2" t="str">
        <f>IFERROR(VLOOKUP($R12,Kostensoorten!$C:$J,8,FALSE),"n.v.t.")</f>
        <v>Rente</v>
      </c>
    </row>
    <row r="13" spans="1:48">
      <c r="A13" s="2" t="s">
        <v>39</v>
      </c>
      <c r="B13" s="2" t="s">
        <v>39</v>
      </c>
      <c r="C13" s="2" t="s">
        <v>39</v>
      </c>
      <c r="D13" s="2" t="s">
        <v>39</v>
      </c>
      <c r="E13" s="2" t="s">
        <v>39</v>
      </c>
      <c r="F13" s="2" t="s">
        <v>51</v>
      </c>
      <c r="G13" s="2" t="s">
        <v>39</v>
      </c>
      <c r="H13" s="2" t="s">
        <v>39</v>
      </c>
      <c r="I13" s="3">
        <v>1000</v>
      </c>
      <c r="J13" s="2" t="s">
        <v>39</v>
      </c>
      <c r="K13" s="2" t="s">
        <v>39</v>
      </c>
      <c r="L13" s="2" t="s">
        <v>39</v>
      </c>
      <c r="M13" s="2" t="s">
        <v>39</v>
      </c>
      <c r="N13" s="2" t="s">
        <v>39</v>
      </c>
      <c r="O13" s="2" t="s">
        <v>39</v>
      </c>
      <c r="P13" s="2" t="str">
        <f t="shared" si="0"/>
        <v>600108</v>
      </c>
      <c r="Q13" s="2" t="str">
        <f>IFERROR(VLOOKUP($P13,'Kredieten productgroepen functi'!$C:$M,2,FALSE),"n.v.t.")</f>
        <v>Overige rentelasten en baten</v>
      </c>
      <c r="R13" s="2" t="str">
        <f t="shared" si="1"/>
        <v>450009</v>
      </c>
      <c r="S13" s="2" t="str">
        <f>IFERROR(VLOOKUP($R13,Kostensoorten!$C:$J,2,FALSE),"n.v.t.")</f>
        <v>Overige rente- en bijkomende kosten</v>
      </c>
      <c r="T13" s="2" t="s">
        <v>39</v>
      </c>
      <c r="U13" s="2" t="s">
        <v>39</v>
      </c>
      <c r="V13" s="2" t="s">
        <v>39</v>
      </c>
      <c r="W13" s="2" t="s">
        <v>39</v>
      </c>
      <c r="X13" s="2" t="s">
        <v>39</v>
      </c>
      <c r="Y13" s="2" t="s">
        <v>39</v>
      </c>
      <c r="Z13" s="2" t="s">
        <v>39</v>
      </c>
      <c r="AA13" s="2" t="s">
        <v>39</v>
      </c>
      <c r="AB13" s="2" t="s">
        <v>39</v>
      </c>
      <c r="AC13" s="2" t="s">
        <v>39</v>
      </c>
      <c r="AD13" s="2" t="s">
        <v>39</v>
      </c>
      <c r="AE13" s="2" t="s">
        <v>39</v>
      </c>
      <c r="AF13" s="2" t="s">
        <v>39</v>
      </c>
      <c r="AG13" s="2" t="s">
        <v>39</v>
      </c>
      <c r="AH13" s="2" t="s">
        <v>39</v>
      </c>
      <c r="AI13" s="2" t="s">
        <v>39</v>
      </c>
      <c r="AJ13" s="2" t="s">
        <v>39</v>
      </c>
      <c r="AK13" s="2">
        <v>0</v>
      </c>
      <c r="AL13" s="2" t="s">
        <v>39</v>
      </c>
      <c r="AM13" s="2" t="s">
        <v>39</v>
      </c>
      <c r="AN13" s="2" t="str">
        <f>IFERROR(VLOOKUP($P13,'Kredieten productgroepen functi'!$C:$M,6,FALSE),"n.v.t.")</f>
        <v>0010</v>
      </c>
      <c r="AO13" s="2" t="str">
        <f>IFERROR(VLOOKUP($P13,'Kredieten productgroepen functi'!$C:$M,7,FALSE),"n.v.t.")</f>
        <v>Financieringsmiddelen</v>
      </c>
      <c r="AP13" s="2" t="str">
        <f>IFERROR(VLOOKUP($P13,'Kredieten productgroepen functi'!$C:$M,8,FALSE),"n.v.t.")</f>
        <v>00</v>
      </c>
      <c r="AQ13" s="2" t="str">
        <f>IFERROR(VLOOKUP($P13,'Kredieten productgroepen functi'!$C:$M,9,FALSE),"n.v.t.")</f>
        <v>Geldleningen en uitzettingen korter dan 1 jaar</v>
      </c>
      <c r="AR13" s="2" t="str">
        <f>IFERROR(VLOOKUP($P13,'Kredieten productgroepen functi'!$C:$M,10,FALSE),"n.v.t.")</f>
        <v>0</v>
      </c>
      <c r="AS13" s="2" t="str">
        <f>IFERROR(VLOOKUP($P13,'Kredieten productgroepen functi'!$C:$M,11,FALSE),"n.v.t.")</f>
        <v>Financiering en algemene dekkingsmiddelen</v>
      </c>
      <c r="AT13" s="2" t="str">
        <f t="shared" si="2"/>
        <v>Lasten</v>
      </c>
      <c r="AU13" s="2" t="str">
        <f>IFERROR(VLOOKUP($R13,Kostensoorten!$C:$J,7,FALSE),"n.v.t.")</f>
        <v>5.0</v>
      </c>
      <c r="AV13" s="2" t="str">
        <f>IFERROR(VLOOKUP($R13,Kostensoorten!$C:$J,8,FALSE),"n.v.t.")</f>
        <v>Rente</v>
      </c>
    </row>
    <row r="14" spans="1:48">
      <c r="A14" s="2" t="s">
        <v>39</v>
      </c>
      <c r="B14" s="2" t="s">
        <v>39</v>
      </c>
      <c r="C14" s="2" t="s">
        <v>39</v>
      </c>
      <c r="D14" s="2" t="s">
        <v>39</v>
      </c>
      <c r="E14" s="2" t="s">
        <v>39</v>
      </c>
      <c r="F14" s="2" t="s">
        <v>52</v>
      </c>
      <c r="G14" s="2" t="s">
        <v>39</v>
      </c>
      <c r="H14" s="2" t="s">
        <v>39</v>
      </c>
      <c r="I14" s="3">
        <v>2009558</v>
      </c>
      <c r="J14" s="2" t="s">
        <v>39</v>
      </c>
      <c r="K14" s="2" t="s">
        <v>39</v>
      </c>
      <c r="L14" s="2" t="s">
        <v>39</v>
      </c>
      <c r="M14" s="2" t="s">
        <v>39</v>
      </c>
      <c r="N14" s="2" t="s">
        <v>39</v>
      </c>
      <c r="O14" s="2" t="s">
        <v>39</v>
      </c>
      <c r="P14" s="2" t="str">
        <f t="shared" si="0"/>
        <v>600109</v>
      </c>
      <c r="Q14" s="2" t="str">
        <f>IFERROR(VLOOKUP($P14,'Kredieten productgroepen functi'!$C:$M,2,FALSE),"n.v.t.")</f>
        <v>Rente kortgeld financ. vaste activa</v>
      </c>
      <c r="R14" s="2" t="str">
        <f t="shared" si="1"/>
        <v>460501</v>
      </c>
      <c r="S14" s="2" t="str">
        <f>IFERROR(VLOOKUP($R14,Kostensoorten!$C:$J,2,FALSE),"n.v.t.")</f>
        <v>overige administratieve boekingen</v>
      </c>
      <c r="T14" s="2" t="s">
        <v>39</v>
      </c>
      <c r="U14" s="2" t="s">
        <v>39</v>
      </c>
      <c r="V14" s="2" t="s">
        <v>39</v>
      </c>
      <c r="W14" s="2" t="s">
        <v>39</v>
      </c>
      <c r="X14" s="2" t="s">
        <v>39</v>
      </c>
      <c r="Y14" s="2" t="s">
        <v>39</v>
      </c>
      <c r="Z14" s="2" t="s">
        <v>39</v>
      </c>
      <c r="AA14" s="2" t="s">
        <v>39</v>
      </c>
      <c r="AB14" s="2" t="s">
        <v>39</v>
      </c>
      <c r="AC14" s="2" t="s">
        <v>39</v>
      </c>
      <c r="AD14" s="2" t="s">
        <v>39</v>
      </c>
      <c r="AE14" s="2" t="s">
        <v>39</v>
      </c>
      <c r="AF14" s="2" t="s">
        <v>39</v>
      </c>
      <c r="AG14" s="2" t="s">
        <v>39</v>
      </c>
      <c r="AH14" s="2" t="s">
        <v>39</v>
      </c>
      <c r="AI14" s="2" t="s">
        <v>39</v>
      </c>
      <c r="AJ14" s="2" t="s">
        <v>39</v>
      </c>
      <c r="AK14" s="2">
        <v>0</v>
      </c>
      <c r="AL14" s="2" t="s">
        <v>39</v>
      </c>
      <c r="AM14" s="2" t="s">
        <v>39</v>
      </c>
      <c r="AN14" s="2" t="str">
        <f>IFERROR(VLOOKUP($P14,'Kredieten productgroepen functi'!$C:$M,6,FALSE),"n.v.t.")</f>
        <v>0010</v>
      </c>
      <c r="AO14" s="2" t="str">
        <f>IFERROR(VLOOKUP($P14,'Kredieten productgroepen functi'!$C:$M,7,FALSE),"n.v.t.")</f>
        <v>Financieringsmiddelen</v>
      </c>
      <c r="AP14" s="2" t="str">
        <f>IFERROR(VLOOKUP($P14,'Kredieten productgroepen functi'!$C:$M,8,FALSE),"n.v.t.")</f>
        <v>00</v>
      </c>
      <c r="AQ14" s="2" t="str">
        <f>IFERROR(VLOOKUP($P14,'Kredieten productgroepen functi'!$C:$M,9,FALSE),"n.v.t.")</f>
        <v>Geldleningen en uitzettingen korter dan 1 jaar</v>
      </c>
      <c r="AR14" s="2" t="str">
        <f>IFERROR(VLOOKUP($P14,'Kredieten productgroepen functi'!$C:$M,10,FALSE),"n.v.t.")</f>
        <v>0</v>
      </c>
      <c r="AS14" s="2" t="str">
        <f>IFERROR(VLOOKUP($P14,'Kredieten productgroepen functi'!$C:$M,11,FALSE),"n.v.t.")</f>
        <v>Financiering en algemene dekkingsmiddelen</v>
      </c>
      <c r="AT14" s="2" t="str">
        <f t="shared" si="2"/>
        <v>Lasten</v>
      </c>
      <c r="AU14" s="2" t="str">
        <f>IFERROR(VLOOKUP($R14,Kostensoorten!$C:$J,7,FALSE),"n.v.t.")</f>
        <v>6.9</v>
      </c>
      <c r="AV14" s="2" t="str">
        <f>IFERROR(VLOOKUP($R14,Kostensoorten!$C:$J,8,FALSE),"n.v.t.")</f>
        <v>Overige administratieve boekinge</v>
      </c>
    </row>
    <row r="15" spans="1:48">
      <c r="A15" s="2" t="s">
        <v>39</v>
      </c>
      <c r="B15" s="2" t="s">
        <v>39</v>
      </c>
      <c r="C15" s="2" t="s">
        <v>39</v>
      </c>
      <c r="D15" s="2" t="s">
        <v>39</v>
      </c>
      <c r="E15" s="2" t="s">
        <v>39</v>
      </c>
      <c r="F15" s="2" t="s">
        <v>53</v>
      </c>
      <c r="G15" s="2" t="s">
        <v>39</v>
      </c>
      <c r="H15" s="2" t="s">
        <v>39</v>
      </c>
      <c r="I15" s="3">
        <v>-4230000</v>
      </c>
      <c r="J15" s="2" t="s">
        <v>39</v>
      </c>
      <c r="K15" s="2" t="s">
        <v>39</v>
      </c>
      <c r="L15" s="2" t="s">
        <v>39</v>
      </c>
      <c r="M15" s="2" t="s">
        <v>39</v>
      </c>
      <c r="N15" s="2" t="s">
        <v>39</v>
      </c>
      <c r="O15" s="2" t="s">
        <v>39</v>
      </c>
      <c r="P15" s="2" t="str">
        <f t="shared" si="0"/>
        <v>600110</v>
      </c>
      <c r="Q15" s="2" t="str">
        <f>IFERROR(VLOOKUP($P15,'Kredieten productgroepen functi'!$C:$M,2,FALSE),"n.v.t.")</f>
        <v>Rente kasgeld</v>
      </c>
      <c r="R15" s="2" t="str">
        <f t="shared" si="1"/>
        <v>850002</v>
      </c>
      <c r="S15" s="2" t="str">
        <f>IFERROR(VLOOKUP($R15,Kostensoorten!$C:$J,2,FALSE),"n.v.t.")</f>
        <v>Ontvangen rente kas- en callgeld</v>
      </c>
      <c r="T15" s="2" t="s">
        <v>39</v>
      </c>
      <c r="U15" s="2" t="s">
        <v>39</v>
      </c>
      <c r="V15" s="2" t="s">
        <v>39</v>
      </c>
      <c r="W15" s="2" t="s">
        <v>39</v>
      </c>
      <c r="X15" s="2" t="s">
        <v>39</v>
      </c>
      <c r="Y15" s="2" t="s">
        <v>39</v>
      </c>
      <c r="Z15" s="2" t="s">
        <v>39</v>
      </c>
      <c r="AA15" s="2" t="s">
        <v>39</v>
      </c>
      <c r="AB15" s="2" t="s">
        <v>39</v>
      </c>
      <c r="AC15" s="2" t="s">
        <v>39</v>
      </c>
      <c r="AD15" s="2" t="s">
        <v>39</v>
      </c>
      <c r="AE15" s="2" t="s">
        <v>39</v>
      </c>
      <c r="AF15" s="2" t="s">
        <v>39</v>
      </c>
      <c r="AG15" s="2" t="s">
        <v>39</v>
      </c>
      <c r="AH15" s="2" t="s">
        <v>39</v>
      </c>
      <c r="AI15" s="2" t="s">
        <v>39</v>
      </c>
      <c r="AJ15" s="2" t="s">
        <v>39</v>
      </c>
      <c r="AK15" s="2">
        <v>0</v>
      </c>
      <c r="AL15" s="2" t="s">
        <v>39</v>
      </c>
      <c r="AM15" s="2" t="s">
        <v>39</v>
      </c>
      <c r="AN15" s="2" t="str">
        <f>IFERROR(VLOOKUP($P15,'Kredieten productgroepen functi'!$C:$M,6,FALSE),"n.v.t.")</f>
        <v>0010</v>
      </c>
      <c r="AO15" s="2" t="str">
        <f>IFERROR(VLOOKUP($P15,'Kredieten productgroepen functi'!$C:$M,7,FALSE),"n.v.t.")</f>
        <v>Financieringsmiddelen</v>
      </c>
      <c r="AP15" s="2" t="str">
        <f>IFERROR(VLOOKUP($P15,'Kredieten productgroepen functi'!$C:$M,8,FALSE),"n.v.t.")</f>
        <v>00</v>
      </c>
      <c r="AQ15" s="2" t="str">
        <f>IFERROR(VLOOKUP($P15,'Kredieten productgroepen functi'!$C:$M,9,FALSE),"n.v.t.")</f>
        <v>Geldleningen en uitzettingen korter dan 1 jaar</v>
      </c>
      <c r="AR15" s="2" t="str">
        <f>IFERROR(VLOOKUP($P15,'Kredieten productgroepen functi'!$C:$M,10,FALSE),"n.v.t.")</f>
        <v>0</v>
      </c>
      <c r="AS15" s="2" t="str">
        <f>IFERROR(VLOOKUP($P15,'Kredieten productgroepen functi'!$C:$M,11,FALSE),"n.v.t.")</f>
        <v>Financiering en algemene dekkingsmiddelen</v>
      </c>
      <c r="AT15" s="2" t="str">
        <f t="shared" si="2"/>
        <v>Baten</v>
      </c>
      <c r="AU15" s="2" t="str">
        <f>IFERROR(VLOOKUP($R15,Kostensoorten!$C:$J,7,FALSE),"n.v.t.")</f>
        <v>5.0</v>
      </c>
      <c r="AV15" s="2" t="str">
        <f>IFERROR(VLOOKUP($R15,Kostensoorten!$C:$J,8,FALSE),"n.v.t.")</f>
        <v>Rente</v>
      </c>
    </row>
    <row r="16" spans="1:48">
      <c r="A16" s="2" t="s">
        <v>39</v>
      </c>
      <c r="B16" s="2" t="s">
        <v>39</v>
      </c>
      <c r="C16" s="2" t="s">
        <v>39</v>
      </c>
      <c r="D16" s="2" t="s">
        <v>39</v>
      </c>
      <c r="E16" s="2" t="s">
        <v>39</v>
      </c>
      <c r="F16" s="2" t="s">
        <v>54</v>
      </c>
      <c r="G16" s="2" t="s">
        <v>39</v>
      </c>
      <c r="H16" s="2" t="s">
        <v>39</v>
      </c>
      <c r="I16" s="3">
        <v>-25000</v>
      </c>
      <c r="J16" s="2" t="s">
        <v>39</v>
      </c>
      <c r="K16" s="2" t="s">
        <v>39</v>
      </c>
      <c r="L16" s="2" t="s">
        <v>39</v>
      </c>
      <c r="M16" s="2" t="s">
        <v>39</v>
      </c>
      <c r="N16" s="2" t="s">
        <v>39</v>
      </c>
      <c r="O16" s="2" t="s">
        <v>39</v>
      </c>
      <c r="P16" s="2" t="str">
        <f t="shared" si="0"/>
        <v>600112</v>
      </c>
      <c r="Q16" s="2" t="str">
        <f>IFERROR(VLOOKUP($P16,'Kredieten productgroepen functi'!$C:$M,2,FALSE),"n.v.t.")</f>
        <v>Rente en kosten uitz.naz.stortpl.</v>
      </c>
      <c r="R16" s="2" t="str">
        <f t="shared" si="1"/>
        <v>850002</v>
      </c>
      <c r="S16" s="2" t="str">
        <f>IFERROR(VLOOKUP($R16,Kostensoorten!$C:$J,2,FALSE),"n.v.t.")</f>
        <v>Ontvangen rente kas- en callgeld</v>
      </c>
      <c r="T16" s="2" t="s">
        <v>39</v>
      </c>
      <c r="U16" s="2" t="s">
        <v>39</v>
      </c>
      <c r="V16" s="2" t="s">
        <v>39</v>
      </c>
      <c r="W16" s="2" t="s">
        <v>39</v>
      </c>
      <c r="X16" s="2" t="s">
        <v>39</v>
      </c>
      <c r="Y16" s="2" t="s">
        <v>39</v>
      </c>
      <c r="Z16" s="2" t="s">
        <v>39</v>
      </c>
      <c r="AA16" s="2" t="s">
        <v>39</v>
      </c>
      <c r="AB16" s="2" t="s">
        <v>39</v>
      </c>
      <c r="AC16" s="2" t="s">
        <v>39</v>
      </c>
      <c r="AD16" s="2" t="s">
        <v>39</v>
      </c>
      <c r="AE16" s="2" t="s">
        <v>39</v>
      </c>
      <c r="AF16" s="2" t="s">
        <v>39</v>
      </c>
      <c r="AG16" s="2" t="s">
        <v>39</v>
      </c>
      <c r="AH16" s="2" t="s">
        <v>39</v>
      </c>
      <c r="AI16" s="2" t="s">
        <v>39</v>
      </c>
      <c r="AJ16" s="2" t="s">
        <v>39</v>
      </c>
      <c r="AK16" s="2">
        <v>0</v>
      </c>
      <c r="AL16" s="2" t="s">
        <v>39</v>
      </c>
      <c r="AM16" s="2" t="s">
        <v>39</v>
      </c>
      <c r="AN16" s="2" t="str">
        <f>IFERROR(VLOOKUP($P16,'Kredieten productgroepen functi'!$C:$M,6,FALSE),"n.v.t.")</f>
        <v>0010</v>
      </c>
      <c r="AO16" s="2" t="str">
        <f>IFERROR(VLOOKUP($P16,'Kredieten productgroepen functi'!$C:$M,7,FALSE),"n.v.t.")</f>
        <v>Financieringsmiddelen</v>
      </c>
      <c r="AP16" s="2" t="str">
        <f>IFERROR(VLOOKUP($P16,'Kredieten productgroepen functi'!$C:$M,8,FALSE),"n.v.t.")</f>
        <v>00</v>
      </c>
      <c r="AQ16" s="2" t="str">
        <f>IFERROR(VLOOKUP($P16,'Kredieten productgroepen functi'!$C:$M,9,FALSE),"n.v.t.")</f>
        <v>Geldleningen en uitzettingen korter dan 1 jaar</v>
      </c>
      <c r="AR16" s="2" t="str">
        <f>IFERROR(VLOOKUP($P16,'Kredieten productgroepen functi'!$C:$M,10,FALSE),"n.v.t.")</f>
        <v>0</v>
      </c>
      <c r="AS16" s="2" t="str">
        <f>IFERROR(VLOOKUP($P16,'Kredieten productgroepen functi'!$C:$M,11,FALSE),"n.v.t.")</f>
        <v>Financiering en algemene dekkingsmiddelen</v>
      </c>
      <c r="AT16" s="2" t="str">
        <f t="shared" si="2"/>
        <v>Baten</v>
      </c>
      <c r="AU16" s="2" t="str">
        <f>IFERROR(VLOOKUP($R16,Kostensoorten!$C:$J,7,FALSE),"n.v.t.")</f>
        <v>5.0</v>
      </c>
      <c r="AV16" s="2" t="str">
        <f>IFERROR(VLOOKUP($R16,Kostensoorten!$C:$J,8,FALSE),"n.v.t.")</f>
        <v>Rente</v>
      </c>
    </row>
    <row r="17" spans="1:48">
      <c r="A17" s="2" t="s">
        <v>39</v>
      </c>
      <c r="B17" s="2" t="s">
        <v>39</v>
      </c>
      <c r="C17" s="2" t="s">
        <v>39</v>
      </c>
      <c r="D17" s="2" t="s">
        <v>39</v>
      </c>
      <c r="E17" s="2" t="s">
        <v>39</v>
      </c>
      <c r="F17" s="2" t="s">
        <v>55</v>
      </c>
      <c r="G17" s="2" t="s">
        <v>39</v>
      </c>
      <c r="H17" s="2" t="s">
        <v>39</v>
      </c>
      <c r="I17" s="3">
        <v>-30000</v>
      </c>
      <c r="J17" s="2" t="s">
        <v>39</v>
      </c>
      <c r="K17" s="2" t="s">
        <v>39</v>
      </c>
      <c r="L17" s="2" t="s">
        <v>39</v>
      </c>
      <c r="M17" s="2" t="s">
        <v>39</v>
      </c>
      <c r="N17" s="2" t="s">
        <v>39</v>
      </c>
      <c r="O17" s="2" t="s">
        <v>39</v>
      </c>
      <c r="P17" s="2" t="str">
        <f t="shared" si="0"/>
        <v>600114</v>
      </c>
      <c r="Q17" s="2" t="str">
        <f>IFERROR(VLOOKUP($P17,'Kredieten productgroepen functi'!$C:$M,2,FALSE),"n.v.t.")</f>
        <v>Rente en kosten NG ILG</v>
      </c>
      <c r="R17" s="2" t="str">
        <f t="shared" si="1"/>
        <v>850001</v>
      </c>
      <c r="S17" s="2" t="str">
        <f>IFERROR(VLOOKUP($R17,Kostensoorten!$C:$J,2,FALSE),"n.v.t.")</f>
        <v>Ontvangen rente banken en giro</v>
      </c>
      <c r="T17" s="2" t="s">
        <v>39</v>
      </c>
      <c r="U17" s="2" t="s">
        <v>39</v>
      </c>
      <c r="V17" s="2" t="s">
        <v>39</v>
      </c>
      <c r="W17" s="2" t="s">
        <v>39</v>
      </c>
      <c r="X17" s="2" t="s">
        <v>39</v>
      </c>
      <c r="Y17" s="2" t="s">
        <v>39</v>
      </c>
      <c r="Z17" s="2" t="s">
        <v>39</v>
      </c>
      <c r="AA17" s="2" t="s">
        <v>39</v>
      </c>
      <c r="AB17" s="2" t="s">
        <v>39</v>
      </c>
      <c r="AC17" s="2" t="s">
        <v>39</v>
      </c>
      <c r="AD17" s="2" t="s">
        <v>39</v>
      </c>
      <c r="AE17" s="2" t="s">
        <v>39</v>
      </c>
      <c r="AF17" s="2" t="s">
        <v>39</v>
      </c>
      <c r="AG17" s="2" t="s">
        <v>39</v>
      </c>
      <c r="AH17" s="2" t="s">
        <v>39</v>
      </c>
      <c r="AI17" s="2" t="s">
        <v>39</v>
      </c>
      <c r="AJ17" s="2" t="s">
        <v>39</v>
      </c>
      <c r="AK17" s="2">
        <v>0</v>
      </c>
      <c r="AL17" s="2" t="s">
        <v>39</v>
      </c>
      <c r="AM17" s="2" t="s">
        <v>39</v>
      </c>
      <c r="AN17" s="2" t="str">
        <f>IFERROR(VLOOKUP($P17,'Kredieten productgroepen functi'!$C:$M,6,FALSE),"n.v.t.")</f>
        <v>0010</v>
      </c>
      <c r="AO17" s="2" t="str">
        <f>IFERROR(VLOOKUP($P17,'Kredieten productgroepen functi'!$C:$M,7,FALSE),"n.v.t.")</f>
        <v>Financieringsmiddelen</v>
      </c>
      <c r="AP17" s="2" t="str">
        <f>IFERROR(VLOOKUP($P17,'Kredieten productgroepen functi'!$C:$M,8,FALSE),"n.v.t.")</f>
        <v>00</v>
      </c>
      <c r="AQ17" s="2" t="str">
        <f>IFERROR(VLOOKUP($P17,'Kredieten productgroepen functi'!$C:$M,9,FALSE),"n.v.t.")</f>
        <v>Geldleningen en uitzettingen korter dan 1 jaar</v>
      </c>
      <c r="AR17" s="2" t="str">
        <f>IFERROR(VLOOKUP($P17,'Kredieten productgroepen functi'!$C:$M,10,FALSE),"n.v.t.")</f>
        <v>0</v>
      </c>
      <c r="AS17" s="2" t="str">
        <f>IFERROR(VLOOKUP($P17,'Kredieten productgroepen functi'!$C:$M,11,FALSE),"n.v.t.")</f>
        <v>Financiering en algemene dekkingsmiddelen</v>
      </c>
      <c r="AT17" s="2" t="str">
        <f t="shared" si="2"/>
        <v>Baten</v>
      </c>
      <c r="AU17" s="2" t="str">
        <f>IFERROR(VLOOKUP($R17,Kostensoorten!$C:$J,7,FALSE),"n.v.t.")</f>
        <v>5.0</v>
      </c>
      <c r="AV17" s="2" t="str">
        <f>IFERROR(VLOOKUP($R17,Kostensoorten!$C:$J,8,FALSE),"n.v.t.")</f>
        <v>Rente</v>
      </c>
    </row>
    <row r="18" spans="1:48">
      <c r="A18" s="2" t="s">
        <v>39</v>
      </c>
      <c r="B18" s="2" t="s">
        <v>39</v>
      </c>
      <c r="C18" s="2" t="s">
        <v>39</v>
      </c>
      <c r="D18" s="2" t="s">
        <v>39</v>
      </c>
      <c r="E18" s="2" t="s">
        <v>39</v>
      </c>
      <c r="F18" s="2" t="s">
        <v>56</v>
      </c>
      <c r="G18" s="2" t="s">
        <v>39</v>
      </c>
      <c r="H18" s="2" t="s">
        <v>39</v>
      </c>
      <c r="I18" s="3">
        <v>-5000</v>
      </c>
      <c r="J18" s="2" t="s">
        <v>39</v>
      </c>
      <c r="K18" s="2" t="s">
        <v>39</v>
      </c>
      <c r="L18" s="2" t="s">
        <v>39</v>
      </c>
      <c r="M18" s="2" t="s">
        <v>39</v>
      </c>
      <c r="N18" s="2" t="s">
        <v>39</v>
      </c>
      <c r="O18" s="2" t="s">
        <v>39</v>
      </c>
      <c r="P18" s="2" t="str">
        <f t="shared" si="0"/>
        <v>600115</v>
      </c>
      <c r="Q18" s="2" t="str">
        <f>IFERROR(VLOOKUP($P18,'Kredieten productgroepen functi'!$C:$M,2,FALSE),"n.v.t.")</f>
        <v>Rente en kosten NG BS</v>
      </c>
      <c r="R18" s="2" t="str">
        <f t="shared" si="1"/>
        <v>850001</v>
      </c>
      <c r="S18" s="2" t="str">
        <f>IFERROR(VLOOKUP($R18,Kostensoorten!$C:$J,2,FALSE),"n.v.t.")</f>
        <v>Ontvangen rente banken en giro</v>
      </c>
      <c r="T18" s="2" t="s">
        <v>39</v>
      </c>
      <c r="U18" s="2" t="s">
        <v>39</v>
      </c>
      <c r="V18" s="2" t="s">
        <v>39</v>
      </c>
      <c r="W18" s="2" t="s">
        <v>39</v>
      </c>
      <c r="X18" s="2" t="s">
        <v>39</v>
      </c>
      <c r="Y18" s="2" t="s">
        <v>39</v>
      </c>
      <c r="Z18" s="2" t="s">
        <v>39</v>
      </c>
      <c r="AA18" s="2" t="s">
        <v>39</v>
      </c>
      <c r="AB18" s="2" t="s">
        <v>39</v>
      </c>
      <c r="AC18" s="2" t="s">
        <v>39</v>
      </c>
      <c r="AD18" s="2" t="s">
        <v>39</v>
      </c>
      <c r="AE18" s="2" t="s">
        <v>39</v>
      </c>
      <c r="AF18" s="2" t="s">
        <v>39</v>
      </c>
      <c r="AG18" s="2" t="s">
        <v>39</v>
      </c>
      <c r="AH18" s="2" t="s">
        <v>39</v>
      </c>
      <c r="AI18" s="2" t="s">
        <v>39</v>
      </c>
      <c r="AJ18" s="2" t="s">
        <v>39</v>
      </c>
      <c r="AK18" s="2">
        <v>0</v>
      </c>
      <c r="AL18" s="2" t="s">
        <v>39</v>
      </c>
      <c r="AM18" s="2" t="s">
        <v>39</v>
      </c>
      <c r="AN18" s="2" t="str">
        <f>IFERROR(VLOOKUP($P18,'Kredieten productgroepen functi'!$C:$M,6,FALSE),"n.v.t.")</f>
        <v>0010</v>
      </c>
      <c r="AO18" s="2" t="str">
        <f>IFERROR(VLOOKUP($P18,'Kredieten productgroepen functi'!$C:$M,7,FALSE),"n.v.t.")</f>
        <v>Financieringsmiddelen</v>
      </c>
      <c r="AP18" s="2" t="str">
        <f>IFERROR(VLOOKUP($P18,'Kredieten productgroepen functi'!$C:$M,8,FALSE),"n.v.t.")</f>
        <v>00</v>
      </c>
      <c r="AQ18" s="2" t="str">
        <f>IFERROR(VLOOKUP($P18,'Kredieten productgroepen functi'!$C:$M,9,FALSE),"n.v.t.")</f>
        <v>Geldleningen en uitzettingen korter dan 1 jaar</v>
      </c>
      <c r="AR18" s="2" t="str">
        <f>IFERROR(VLOOKUP($P18,'Kredieten productgroepen functi'!$C:$M,10,FALSE),"n.v.t.")</f>
        <v>0</v>
      </c>
      <c r="AS18" s="2" t="str">
        <f>IFERROR(VLOOKUP($P18,'Kredieten productgroepen functi'!$C:$M,11,FALSE),"n.v.t.")</f>
        <v>Financiering en algemene dekkingsmiddelen</v>
      </c>
      <c r="AT18" s="2" t="str">
        <f t="shared" si="2"/>
        <v>Baten</v>
      </c>
      <c r="AU18" s="2" t="str">
        <f>IFERROR(VLOOKUP($R18,Kostensoorten!$C:$J,7,FALSE),"n.v.t.")</f>
        <v>5.0</v>
      </c>
      <c r="AV18" s="2" t="str">
        <f>IFERROR(VLOOKUP($R18,Kostensoorten!$C:$J,8,FALSE),"n.v.t.")</f>
        <v>Rente</v>
      </c>
    </row>
    <row r="19" spans="1:48">
      <c r="A19" s="2" t="s">
        <v>39</v>
      </c>
      <c r="B19" s="2" t="s">
        <v>39</v>
      </c>
      <c r="C19" s="2" t="s">
        <v>39</v>
      </c>
      <c r="D19" s="2" t="s">
        <v>39</v>
      </c>
      <c r="E19" s="2" t="s">
        <v>39</v>
      </c>
      <c r="F19" s="2" t="s">
        <v>57</v>
      </c>
      <c r="G19" s="2" t="s">
        <v>39</v>
      </c>
      <c r="H19" s="2" t="s">
        <v>39</v>
      </c>
      <c r="I19" s="3">
        <v>18000</v>
      </c>
      <c r="J19" s="2" t="s">
        <v>39</v>
      </c>
      <c r="K19" s="2" t="s">
        <v>39</v>
      </c>
      <c r="L19" s="2" t="s">
        <v>39</v>
      </c>
      <c r="M19" s="2" t="s">
        <v>39</v>
      </c>
      <c r="N19" s="2" t="s">
        <v>39</v>
      </c>
      <c r="O19" s="2" t="s">
        <v>39</v>
      </c>
      <c r="P19" s="2" t="str">
        <f t="shared" si="0"/>
        <v>600116</v>
      </c>
      <c r="Q19" s="2" t="str">
        <f>IFERROR(VLOOKUP($P19,'Kredieten productgroepen functi'!$C:$M,2,FALSE),"n.v.t.")</f>
        <v>Rente rc OV Bureau</v>
      </c>
      <c r="R19" s="2" t="str">
        <f t="shared" si="1"/>
        <v>450003</v>
      </c>
      <c r="S19" s="2" t="str">
        <f>IFERROR(VLOOKUP($R19,Kostensoorten!$C:$J,2,FALSE),"n.v.t.")</f>
        <v>Rentekosten rekening-courant derden</v>
      </c>
      <c r="T19" s="2" t="s">
        <v>39</v>
      </c>
      <c r="U19" s="2" t="s">
        <v>39</v>
      </c>
      <c r="V19" s="2" t="s">
        <v>39</v>
      </c>
      <c r="W19" s="2" t="s">
        <v>39</v>
      </c>
      <c r="X19" s="2" t="s">
        <v>39</v>
      </c>
      <c r="Y19" s="2" t="s">
        <v>39</v>
      </c>
      <c r="Z19" s="2" t="s">
        <v>39</v>
      </c>
      <c r="AA19" s="2" t="s">
        <v>39</v>
      </c>
      <c r="AB19" s="2" t="s">
        <v>39</v>
      </c>
      <c r="AC19" s="2" t="s">
        <v>39</v>
      </c>
      <c r="AD19" s="2" t="s">
        <v>39</v>
      </c>
      <c r="AE19" s="2" t="s">
        <v>39</v>
      </c>
      <c r="AF19" s="2" t="s">
        <v>39</v>
      </c>
      <c r="AG19" s="2" t="s">
        <v>39</v>
      </c>
      <c r="AH19" s="2" t="s">
        <v>39</v>
      </c>
      <c r="AI19" s="2" t="s">
        <v>39</v>
      </c>
      <c r="AJ19" s="2" t="s">
        <v>39</v>
      </c>
      <c r="AK19" s="2">
        <v>0</v>
      </c>
      <c r="AL19" s="2" t="s">
        <v>39</v>
      </c>
      <c r="AM19" s="2" t="s">
        <v>39</v>
      </c>
      <c r="AN19" s="2" t="str">
        <f>IFERROR(VLOOKUP($P19,'Kredieten productgroepen functi'!$C:$M,6,FALSE),"n.v.t.")</f>
        <v>0010</v>
      </c>
      <c r="AO19" s="2" t="str">
        <f>IFERROR(VLOOKUP($P19,'Kredieten productgroepen functi'!$C:$M,7,FALSE),"n.v.t.")</f>
        <v>Financieringsmiddelen</v>
      </c>
      <c r="AP19" s="2" t="str">
        <f>IFERROR(VLOOKUP($P19,'Kredieten productgroepen functi'!$C:$M,8,FALSE),"n.v.t.")</f>
        <v>00</v>
      </c>
      <c r="AQ19" s="2" t="str">
        <f>IFERROR(VLOOKUP($P19,'Kredieten productgroepen functi'!$C:$M,9,FALSE),"n.v.t.")</f>
        <v>Geldleningen en uitzettingen korter dan 1 jaar</v>
      </c>
      <c r="AR19" s="2" t="str">
        <f>IFERROR(VLOOKUP($P19,'Kredieten productgroepen functi'!$C:$M,10,FALSE),"n.v.t.")</f>
        <v>0</v>
      </c>
      <c r="AS19" s="2" t="str">
        <f>IFERROR(VLOOKUP($P19,'Kredieten productgroepen functi'!$C:$M,11,FALSE),"n.v.t.")</f>
        <v>Financiering en algemene dekkingsmiddelen</v>
      </c>
      <c r="AT19" s="2" t="str">
        <f t="shared" si="2"/>
        <v>Lasten</v>
      </c>
      <c r="AU19" s="2" t="str">
        <f>IFERROR(VLOOKUP($R19,Kostensoorten!$C:$J,7,FALSE),"n.v.t.")</f>
        <v>5.0</v>
      </c>
      <c r="AV19" s="2" t="str">
        <f>IFERROR(VLOOKUP($R19,Kostensoorten!$C:$J,8,FALSE),"n.v.t.")</f>
        <v>Rente</v>
      </c>
    </row>
    <row r="20" spans="1:48">
      <c r="A20" s="2" t="s">
        <v>39</v>
      </c>
      <c r="B20" s="2" t="s">
        <v>39</v>
      </c>
      <c r="C20" s="2" t="s">
        <v>39</v>
      </c>
      <c r="D20" s="2" t="s">
        <v>39</v>
      </c>
      <c r="E20" s="2" t="s">
        <v>39</v>
      </c>
      <c r="F20" s="2" t="s">
        <v>58</v>
      </c>
      <c r="G20" s="2" t="s">
        <v>39</v>
      </c>
      <c r="H20" s="2" t="s">
        <v>39</v>
      </c>
      <c r="I20" s="3">
        <v>-11450</v>
      </c>
      <c r="J20" s="2" t="s">
        <v>39</v>
      </c>
      <c r="K20" s="2" t="s">
        <v>39</v>
      </c>
      <c r="L20" s="2" t="s">
        <v>39</v>
      </c>
      <c r="M20" s="2" t="s">
        <v>39</v>
      </c>
      <c r="N20" s="2" t="s">
        <v>39</v>
      </c>
      <c r="O20" s="2" t="s">
        <v>39</v>
      </c>
      <c r="P20" s="2" t="str">
        <f t="shared" si="0"/>
        <v>600119</v>
      </c>
      <c r="Q20" s="2" t="str">
        <f>IFERROR(VLOOKUP($P20,'Kredieten productgroepen functi'!$C:$M,2,FALSE),"n.v.t.")</f>
        <v>Rente en kst.uitz.baggerspeciedep.</v>
      </c>
      <c r="R20" s="2" t="str">
        <f t="shared" si="1"/>
        <v>850002</v>
      </c>
      <c r="S20" s="2" t="str">
        <f>IFERROR(VLOOKUP($R20,Kostensoorten!$C:$J,2,FALSE),"n.v.t.")</f>
        <v>Ontvangen rente kas- en callgeld</v>
      </c>
      <c r="T20" s="2" t="s">
        <v>39</v>
      </c>
      <c r="U20" s="2" t="s">
        <v>39</v>
      </c>
      <c r="V20" s="2" t="s">
        <v>39</v>
      </c>
      <c r="W20" s="2" t="s">
        <v>39</v>
      </c>
      <c r="X20" s="2" t="s">
        <v>39</v>
      </c>
      <c r="Y20" s="2" t="s">
        <v>39</v>
      </c>
      <c r="Z20" s="2" t="s">
        <v>39</v>
      </c>
      <c r="AA20" s="2" t="s">
        <v>39</v>
      </c>
      <c r="AB20" s="2" t="s">
        <v>39</v>
      </c>
      <c r="AC20" s="2" t="s">
        <v>39</v>
      </c>
      <c r="AD20" s="2" t="s">
        <v>39</v>
      </c>
      <c r="AE20" s="2" t="s">
        <v>39</v>
      </c>
      <c r="AF20" s="2" t="s">
        <v>39</v>
      </c>
      <c r="AG20" s="2" t="s">
        <v>39</v>
      </c>
      <c r="AH20" s="2" t="s">
        <v>39</v>
      </c>
      <c r="AI20" s="2" t="s">
        <v>39</v>
      </c>
      <c r="AJ20" s="2" t="s">
        <v>39</v>
      </c>
      <c r="AK20" s="2">
        <v>0</v>
      </c>
      <c r="AL20" s="2" t="s">
        <v>39</v>
      </c>
      <c r="AM20" s="2" t="s">
        <v>39</v>
      </c>
      <c r="AN20" s="2" t="str">
        <f>IFERROR(VLOOKUP($P20,'Kredieten productgroepen functi'!$C:$M,6,FALSE),"n.v.t.")</f>
        <v>0010</v>
      </c>
      <c r="AO20" s="2" t="str">
        <f>IFERROR(VLOOKUP($P20,'Kredieten productgroepen functi'!$C:$M,7,FALSE),"n.v.t.")</f>
        <v>Financieringsmiddelen</v>
      </c>
      <c r="AP20" s="2" t="str">
        <f>IFERROR(VLOOKUP($P20,'Kredieten productgroepen functi'!$C:$M,8,FALSE),"n.v.t.")</f>
        <v>00</v>
      </c>
      <c r="AQ20" s="2" t="str">
        <f>IFERROR(VLOOKUP($P20,'Kredieten productgroepen functi'!$C:$M,9,FALSE),"n.v.t.")</f>
        <v>Geldleningen en uitzettingen korter dan 1 jaar</v>
      </c>
      <c r="AR20" s="2" t="str">
        <f>IFERROR(VLOOKUP($P20,'Kredieten productgroepen functi'!$C:$M,10,FALSE),"n.v.t.")</f>
        <v>0</v>
      </c>
      <c r="AS20" s="2" t="str">
        <f>IFERROR(VLOOKUP($P20,'Kredieten productgroepen functi'!$C:$M,11,FALSE),"n.v.t.")</f>
        <v>Financiering en algemene dekkingsmiddelen</v>
      </c>
      <c r="AT20" s="2" t="str">
        <f t="shared" si="2"/>
        <v>Baten</v>
      </c>
      <c r="AU20" s="2" t="str">
        <f>IFERROR(VLOOKUP($R20,Kostensoorten!$C:$J,7,FALSE),"n.v.t.")</f>
        <v>5.0</v>
      </c>
      <c r="AV20" s="2" t="str">
        <f>IFERROR(VLOOKUP($R20,Kostensoorten!$C:$J,8,FALSE),"n.v.t.")</f>
        <v>Rente</v>
      </c>
    </row>
    <row r="21" spans="1:48">
      <c r="A21" s="2" t="s">
        <v>39</v>
      </c>
      <c r="B21" s="2" t="s">
        <v>39</v>
      </c>
      <c r="C21" s="2" t="s">
        <v>39</v>
      </c>
      <c r="D21" s="2" t="s">
        <v>39</v>
      </c>
      <c r="E21" s="2" t="s">
        <v>39</v>
      </c>
      <c r="F21" s="2" t="s">
        <v>59</v>
      </c>
      <c r="G21" s="2" t="s">
        <v>39</v>
      </c>
      <c r="H21" s="2" t="s">
        <v>39</v>
      </c>
      <c r="I21" s="3">
        <v>1220130</v>
      </c>
      <c r="J21" s="2" t="s">
        <v>39</v>
      </c>
      <c r="K21" s="2" t="s">
        <v>39</v>
      </c>
      <c r="L21" s="2" t="s">
        <v>39</v>
      </c>
      <c r="M21" s="2" t="s">
        <v>39</v>
      </c>
      <c r="N21" s="2" t="s">
        <v>39</v>
      </c>
      <c r="O21" s="2" t="s">
        <v>39</v>
      </c>
      <c r="P21" s="2" t="str">
        <f t="shared" si="0"/>
        <v>600126</v>
      </c>
      <c r="Q21" s="2" t="str">
        <f>IFERROR(VLOOKUP($P21,'Kredieten productgroepen functi'!$C:$M,2,FALSE),"n.v.t.")</f>
        <v>Rente RSP</v>
      </c>
      <c r="R21" s="2" t="str">
        <f t="shared" si="1"/>
        <v>450009</v>
      </c>
      <c r="S21" s="2" t="str">
        <f>IFERROR(VLOOKUP($R21,Kostensoorten!$C:$J,2,FALSE),"n.v.t.")</f>
        <v>Overige rente- en bijkomende kosten</v>
      </c>
      <c r="T21" s="2" t="s">
        <v>39</v>
      </c>
      <c r="U21" s="2" t="s">
        <v>39</v>
      </c>
      <c r="V21" s="2" t="s">
        <v>39</v>
      </c>
      <c r="W21" s="2" t="s">
        <v>39</v>
      </c>
      <c r="X21" s="2" t="s">
        <v>39</v>
      </c>
      <c r="Y21" s="2" t="s">
        <v>39</v>
      </c>
      <c r="Z21" s="2" t="s">
        <v>39</v>
      </c>
      <c r="AA21" s="2" t="s">
        <v>39</v>
      </c>
      <c r="AB21" s="2" t="s">
        <v>39</v>
      </c>
      <c r="AC21" s="2" t="s">
        <v>39</v>
      </c>
      <c r="AD21" s="2" t="s">
        <v>39</v>
      </c>
      <c r="AE21" s="2" t="s">
        <v>39</v>
      </c>
      <c r="AF21" s="2" t="s">
        <v>39</v>
      </c>
      <c r="AG21" s="2" t="s">
        <v>39</v>
      </c>
      <c r="AH21" s="2" t="s">
        <v>39</v>
      </c>
      <c r="AI21" s="2" t="s">
        <v>39</v>
      </c>
      <c r="AJ21" s="2" t="s">
        <v>39</v>
      </c>
      <c r="AK21" s="2">
        <v>0</v>
      </c>
      <c r="AL21" s="2" t="s">
        <v>39</v>
      </c>
      <c r="AM21" s="2" t="s">
        <v>39</v>
      </c>
      <c r="AN21" s="2" t="str">
        <f>IFERROR(VLOOKUP($P21,'Kredieten productgroepen functi'!$C:$M,6,FALSE),"n.v.t.")</f>
        <v>0010</v>
      </c>
      <c r="AO21" s="2" t="str">
        <f>IFERROR(VLOOKUP($P21,'Kredieten productgroepen functi'!$C:$M,7,FALSE),"n.v.t.")</f>
        <v>Financieringsmiddelen</v>
      </c>
      <c r="AP21" s="2" t="str">
        <f>IFERROR(VLOOKUP($P21,'Kredieten productgroepen functi'!$C:$M,8,FALSE),"n.v.t.")</f>
        <v>00</v>
      </c>
      <c r="AQ21" s="2" t="str">
        <f>IFERROR(VLOOKUP($P21,'Kredieten productgroepen functi'!$C:$M,9,FALSE),"n.v.t.")</f>
        <v>Geldleningen en uitzettingen korter dan 1 jaar</v>
      </c>
      <c r="AR21" s="2" t="str">
        <f>IFERROR(VLOOKUP($P21,'Kredieten productgroepen functi'!$C:$M,10,FALSE),"n.v.t.")</f>
        <v>0</v>
      </c>
      <c r="AS21" s="2" t="str">
        <f>IFERROR(VLOOKUP($P21,'Kredieten productgroepen functi'!$C:$M,11,FALSE),"n.v.t.")</f>
        <v>Financiering en algemene dekkingsmiddelen</v>
      </c>
      <c r="AT21" s="2" t="str">
        <f t="shared" si="2"/>
        <v>Lasten</v>
      </c>
      <c r="AU21" s="2" t="str">
        <f>IFERROR(VLOOKUP($R21,Kostensoorten!$C:$J,7,FALSE),"n.v.t.")</f>
        <v>5.0</v>
      </c>
      <c r="AV21" s="2" t="str">
        <f>IFERROR(VLOOKUP($R21,Kostensoorten!$C:$J,8,FALSE),"n.v.t.")</f>
        <v>Rente</v>
      </c>
    </row>
    <row r="22" spans="1:48">
      <c r="A22" s="2" t="s">
        <v>39</v>
      </c>
      <c r="B22" s="2" t="s">
        <v>39</v>
      </c>
      <c r="C22" s="2" t="s">
        <v>39</v>
      </c>
      <c r="D22" s="2" t="s">
        <v>39</v>
      </c>
      <c r="E22" s="2" t="s">
        <v>39</v>
      </c>
      <c r="F22" s="2" t="s">
        <v>60</v>
      </c>
      <c r="G22" s="2" t="s">
        <v>39</v>
      </c>
      <c r="H22" s="2" t="s">
        <v>39</v>
      </c>
      <c r="I22" s="3">
        <v>132268</v>
      </c>
      <c r="J22" s="2" t="s">
        <v>39</v>
      </c>
      <c r="K22" s="2" t="s">
        <v>39</v>
      </c>
      <c r="L22" s="2" t="s">
        <v>39</v>
      </c>
      <c r="M22" s="2" t="s">
        <v>39</v>
      </c>
      <c r="N22" s="2" t="s">
        <v>39</v>
      </c>
      <c r="O22" s="2" t="s">
        <v>39</v>
      </c>
      <c r="P22" s="2" t="str">
        <f t="shared" si="0"/>
        <v>600131</v>
      </c>
      <c r="Q22" s="2" t="str">
        <f>IFERROR(VLOOKUP($P22,'Kredieten productgroepen functi'!$C:$M,2,FALSE),"n.v.t.")</f>
        <v>Rente middelen VLD</v>
      </c>
      <c r="R22" s="2" t="str">
        <f t="shared" si="1"/>
        <v>450009</v>
      </c>
      <c r="S22" s="2" t="str">
        <f>IFERROR(VLOOKUP($R22,Kostensoorten!$C:$J,2,FALSE),"n.v.t.")</f>
        <v>Overige rente- en bijkomende kosten</v>
      </c>
      <c r="T22" s="2" t="s">
        <v>39</v>
      </c>
      <c r="U22" s="2" t="s">
        <v>39</v>
      </c>
      <c r="V22" s="2" t="s">
        <v>39</v>
      </c>
      <c r="W22" s="2" t="s">
        <v>39</v>
      </c>
      <c r="X22" s="2" t="s">
        <v>39</v>
      </c>
      <c r="Y22" s="2" t="s">
        <v>39</v>
      </c>
      <c r="Z22" s="2" t="s">
        <v>39</v>
      </c>
      <c r="AA22" s="2" t="s">
        <v>39</v>
      </c>
      <c r="AB22" s="2" t="s">
        <v>39</v>
      </c>
      <c r="AC22" s="2" t="s">
        <v>39</v>
      </c>
      <c r="AD22" s="2" t="s">
        <v>39</v>
      </c>
      <c r="AE22" s="2" t="s">
        <v>39</v>
      </c>
      <c r="AF22" s="2" t="s">
        <v>39</v>
      </c>
      <c r="AG22" s="2" t="s">
        <v>39</v>
      </c>
      <c r="AH22" s="2" t="s">
        <v>39</v>
      </c>
      <c r="AI22" s="2" t="s">
        <v>39</v>
      </c>
      <c r="AJ22" s="2" t="s">
        <v>39</v>
      </c>
      <c r="AK22" s="2">
        <v>0</v>
      </c>
      <c r="AL22" s="2" t="s">
        <v>39</v>
      </c>
      <c r="AM22" s="2" t="s">
        <v>39</v>
      </c>
      <c r="AN22" s="2" t="str">
        <f>IFERROR(VLOOKUP($P22,'Kredieten productgroepen functi'!$C:$M,6,FALSE),"n.v.t.")</f>
        <v>0010</v>
      </c>
      <c r="AO22" s="2" t="str">
        <f>IFERROR(VLOOKUP($P22,'Kredieten productgroepen functi'!$C:$M,7,FALSE),"n.v.t.")</f>
        <v>Financieringsmiddelen</v>
      </c>
      <c r="AP22" s="2" t="str">
        <f>IFERROR(VLOOKUP($P22,'Kredieten productgroepen functi'!$C:$M,8,FALSE),"n.v.t.")</f>
        <v>00</v>
      </c>
      <c r="AQ22" s="2" t="str">
        <f>IFERROR(VLOOKUP($P22,'Kredieten productgroepen functi'!$C:$M,9,FALSE),"n.v.t.")</f>
        <v>Geldleningen en uitzettingen korter dan 1 jaar</v>
      </c>
      <c r="AR22" s="2" t="str">
        <f>IFERROR(VLOOKUP($P22,'Kredieten productgroepen functi'!$C:$M,10,FALSE),"n.v.t.")</f>
        <v>0</v>
      </c>
      <c r="AS22" s="2" t="str">
        <f>IFERROR(VLOOKUP($P22,'Kredieten productgroepen functi'!$C:$M,11,FALSE),"n.v.t.")</f>
        <v>Financiering en algemene dekkingsmiddelen</v>
      </c>
      <c r="AT22" s="2" t="str">
        <f t="shared" si="2"/>
        <v>Lasten</v>
      </c>
      <c r="AU22" s="2" t="str">
        <f>IFERROR(VLOOKUP($R22,Kostensoorten!$C:$J,7,FALSE),"n.v.t.")</f>
        <v>5.0</v>
      </c>
      <c r="AV22" s="2" t="str">
        <f>IFERROR(VLOOKUP($R22,Kostensoorten!$C:$J,8,FALSE),"n.v.t.")</f>
        <v>Rente</v>
      </c>
    </row>
    <row r="23" spans="1:48">
      <c r="A23" s="2" t="s">
        <v>39</v>
      </c>
      <c r="B23" s="2" t="s">
        <v>39</v>
      </c>
      <c r="C23" s="2" t="s">
        <v>39</v>
      </c>
      <c r="D23" s="2" t="s">
        <v>39</v>
      </c>
      <c r="E23" s="2" t="s">
        <v>39</v>
      </c>
      <c r="F23" s="2" t="s">
        <v>61</v>
      </c>
      <c r="G23" s="2" t="s">
        <v>39</v>
      </c>
      <c r="H23" s="2" t="s">
        <v>39</v>
      </c>
      <c r="I23" s="3">
        <v>-124893</v>
      </c>
      <c r="J23" s="2" t="s">
        <v>39</v>
      </c>
      <c r="K23" s="2" t="s">
        <v>39</v>
      </c>
      <c r="L23" s="2" t="s">
        <v>39</v>
      </c>
      <c r="M23" s="2" t="s">
        <v>39</v>
      </c>
      <c r="N23" s="2" t="s">
        <v>39</v>
      </c>
      <c r="O23" s="2" t="s">
        <v>39</v>
      </c>
      <c r="P23" s="2" t="str">
        <f t="shared" si="0"/>
        <v>601101</v>
      </c>
      <c r="Q23" s="2" t="str">
        <f>IFERROR(VLOOKUP($P23,'Kredieten productgroepen functi'!$C:$M,2,FALSE),"n.v.t.")</f>
        <v>Rente en kosten nazorg</v>
      </c>
      <c r="R23" s="2" t="str">
        <f t="shared" si="1"/>
        <v>850005</v>
      </c>
      <c r="S23" s="2" t="str">
        <f>IFERROR(VLOOKUP($R23,Kostensoorten!$C:$J,2,FALSE),"n.v.t.")</f>
        <v>Ontvangen rente beleggingen</v>
      </c>
      <c r="T23" s="2" t="s">
        <v>39</v>
      </c>
      <c r="U23" s="2" t="s">
        <v>39</v>
      </c>
      <c r="V23" s="2" t="s">
        <v>39</v>
      </c>
      <c r="W23" s="2" t="s">
        <v>39</v>
      </c>
      <c r="X23" s="2" t="s">
        <v>39</v>
      </c>
      <c r="Y23" s="2" t="s">
        <v>39</v>
      </c>
      <c r="Z23" s="2" t="s">
        <v>39</v>
      </c>
      <c r="AA23" s="2" t="s">
        <v>39</v>
      </c>
      <c r="AB23" s="2" t="s">
        <v>39</v>
      </c>
      <c r="AC23" s="2" t="s">
        <v>39</v>
      </c>
      <c r="AD23" s="2" t="s">
        <v>39</v>
      </c>
      <c r="AE23" s="2" t="s">
        <v>39</v>
      </c>
      <c r="AF23" s="2" t="s">
        <v>39</v>
      </c>
      <c r="AG23" s="2" t="s">
        <v>39</v>
      </c>
      <c r="AH23" s="2" t="s">
        <v>39</v>
      </c>
      <c r="AI23" s="2" t="s">
        <v>39</v>
      </c>
      <c r="AJ23" s="2" t="s">
        <v>39</v>
      </c>
      <c r="AK23" s="2">
        <v>0</v>
      </c>
      <c r="AL23" s="2" t="s">
        <v>39</v>
      </c>
      <c r="AM23" s="2" t="s">
        <v>39</v>
      </c>
      <c r="AN23" s="2" t="str">
        <f>IFERROR(VLOOKUP($P23,'Kredieten productgroepen functi'!$C:$M,6,FALSE),"n.v.t.")</f>
        <v>0110</v>
      </c>
      <c r="AO23" s="2" t="str">
        <f>IFERROR(VLOOKUP($P23,'Kredieten productgroepen functi'!$C:$M,7,FALSE),"n.v.t.")</f>
        <v>Geldleningen langer of gelijk aan een jaar</v>
      </c>
      <c r="AP23" s="2" t="str">
        <f>IFERROR(VLOOKUP($P23,'Kredieten productgroepen functi'!$C:$M,8,FALSE),"n.v.t.")</f>
        <v>01</v>
      </c>
      <c r="AQ23" s="2" t="str">
        <f>IFERROR(VLOOKUP($P23,'Kredieten productgroepen functi'!$C:$M,9,FALSE),"n.v.t.")</f>
        <v>Geldleningen en uitzettingen langer of gelijk aan 1 jaar</v>
      </c>
      <c r="AR23" s="2" t="str">
        <f>IFERROR(VLOOKUP($P23,'Kredieten productgroepen functi'!$C:$M,10,FALSE),"n.v.t.")</f>
        <v>0</v>
      </c>
      <c r="AS23" s="2" t="str">
        <f>IFERROR(VLOOKUP($P23,'Kredieten productgroepen functi'!$C:$M,11,FALSE),"n.v.t.")</f>
        <v>Financiering en algemene dekkingsmiddelen</v>
      </c>
      <c r="AT23" s="2" t="str">
        <f t="shared" si="2"/>
        <v>Baten</v>
      </c>
      <c r="AU23" s="2" t="str">
        <f>IFERROR(VLOOKUP($R23,Kostensoorten!$C:$J,7,FALSE),"n.v.t.")</f>
        <v>5.0</v>
      </c>
      <c r="AV23" s="2" t="str">
        <f>IFERROR(VLOOKUP($R23,Kostensoorten!$C:$J,8,FALSE),"n.v.t.")</f>
        <v>Rente</v>
      </c>
    </row>
    <row r="24" spans="1:48">
      <c r="A24" s="2" t="s">
        <v>39</v>
      </c>
      <c r="B24" s="2" t="s">
        <v>39</v>
      </c>
      <c r="C24" s="2" t="s">
        <v>39</v>
      </c>
      <c r="D24" s="2" t="s">
        <v>39</v>
      </c>
      <c r="E24" s="2" t="s">
        <v>39</v>
      </c>
      <c r="F24" s="2" t="s">
        <v>62</v>
      </c>
      <c r="G24" s="2" t="s">
        <v>39</v>
      </c>
      <c r="H24" s="2" t="s">
        <v>39</v>
      </c>
      <c r="I24" s="3">
        <v>-29053483</v>
      </c>
      <c r="J24" s="2" t="s">
        <v>39</v>
      </c>
      <c r="K24" s="2" t="s">
        <v>39</v>
      </c>
      <c r="L24" s="2" t="s">
        <v>39</v>
      </c>
      <c r="M24" s="2" t="s">
        <v>39</v>
      </c>
      <c r="N24" s="2" t="s">
        <v>39</v>
      </c>
      <c r="O24" s="2" t="s">
        <v>39</v>
      </c>
      <c r="P24" s="2" t="str">
        <f t="shared" si="0"/>
        <v>601106</v>
      </c>
      <c r="Q24" s="2" t="str">
        <f>IFERROR(VLOOKUP($P24,'Kredieten productgroepen functi'!$C:$M,2,FALSE),"n.v.t.")</f>
        <v>Financiering dmv res en voorz</v>
      </c>
      <c r="R24" s="2" t="str">
        <f t="shared" si="1"/>
        <v>860201</v>
      </c>
      <c r="S24" s="2" t="str">
        <f>IFERROR(VLOOKUP($R24,Kostensoorten!$C:$J,2,FALSE),"n.v.t.")</f>
        <v>bespaarde rente</v>
      </c>
      <c r="T24" s="2" t="s">
        <v>39</v>
      </c>
      <c r="U24" s="2" t="s">
        <v>39</v>
      </c>
      <c r="V24" s="2" t="s">
        <v>39</v>
      </c>
      <c r="W24" s="2" t="s">
        <v>39</v>
      </c>
      <c r="X24" s="2" t="s">
        <v>39</v>
      </c>
      <c r="Y24" s="2" t="s">
        <v>39</v>
      </c>
      <c r="Z24" s="2" t="s">
        <v>39</v>
      </c>
      <c r="AA24" s="2" t="s">
        <v>39</v>
      </c>
      <c r="AB24" s="2" t="s">
        <v>39</v>
      </c>
      <c r="AC24" s="2" t="s">
        <v>39</v>
      </c>
      <c r="AD24" s="2" t="s">
        <v>39</v>
      </c>
      <c r="AE24" s="2" t="s">
        <v>39</v>
      </c>
      <c r="AF24" s="2" t="s">
        <v>39</v>
      </c>
      <c r="AG24" s="2" t="s">
        <v>39</v>
      </c>
      <c r="AH24" s="2" t="s">
        <v>39</v>
      </c>
      <c r="AI24" s="2" t="s">
        <v>39</v>
      </c>
      <c r="AJ24" s="2" t="s">
        <v>39</v>
      </c>
      <c r="AK24" s="2">
        <v>0</v>
      </c>
      <c r="AL24" s="2" t="s">
        <v>39</v>
      </c>
      <c r="AM24" s="2" t="s">
        <v>39</v>
      </c>
      <c r="AN24" s="2" t="str">
        <f>IFERROR(VLOOKUP($P24,'Kredieten productgroepen functi'!$C:$M,6,FALSE),"n.v.t.")</f>
        <v>0110</v>
      </c>
      <c r="AO24" s="2" t="str">
        <f>IFERROR(VLOOKUP($P24,'Kredieten productgroepen functi'!$C:$M,7,FALSE),"n.v.t.")</f>
        <v>Geldleningen langer of gelijk aan een jaar</v>
      </c>
      <c r="AP24" s="2" t="str">
        <f>IFERROR(VLOOKUP($P24,'Kredieten productgroepen functi'!$C:$M,8,FALSE),"n.v.t.")</f>
        <v>01</v>
      </c>
      <c r="AQ24" s="2" t="str">
        <f>IFERROR(VLOOKUP($P24,'Kredieten productgroepen functi'!$C:$M,9,FALSE),"n.v.t.")</f>
        <v>Geldleningen en uitzettingen langer of gelijk aan 1 jaar</v>
      </c>
      <c r="AR24" s="2" t="str">
        <f>IFERROR(VLOOKUP($P24,'Kredieten productgroepen functi'!$C:$M,10,FALSE),"n.v.t.")</f>
        <v>0</v>
      </c>
      <c r="AS24" s="2" t="str">
        <f>IFERROR(VLOOKUP($P24,'Kredieten productgroepen functi'!$C:$M,11,FALSE),"n.v.t.")</f>
        <v>Financiering en algemene dekkingsmiddelen</v>
      </c>
      <c r="AT24" s="2" t="str">
        <f t="shared" si="2"/>
        <v>Baten</v>
      </c>
      <c r="AU24" s="2" t="str">
        <f>IFERROR(VLOOKUP($R24,Kostensoorten!$C:$J,7,FALSE),"n.v.t.")</f>
        <v>6.2</v>
      </c>
      <c r="AV24" s="2" t="str">
        <f>IFERROR(VLOOKUP($R24,Kostensoorten!$C:$J,8,FALSE),"n.v.t.")</f>
        <v>Bespaarde rente</v>
      </c>
    </row>
    <row r="25" spans="1:48">
      <c r="A25" s="2" t="s">
        <v>39</v>
      </c>
      <c r="B25" s="2" t="s">
        <v>39</v>
      </c>
      <c r="C25" s="2" t="s">
        <v>39</v>
      </c>
      <c r="D25" s="2" t="s">
        <v>39</v>
      </c>
      <c r="E25" s="2" t="s">
        <v>39</v>
      </c>
      <c r="F25" s="2" t="s">
        <v>63</v>
      </c>
      <c r="G25" s="2" t="s">
        <v>39</v>
      </c>
      <c r="H25" s="2" t="s">
        <v>39</v>
      </c>
      <c r="I25" s="3">
        <v>19371450</v>
      </c>
      <c r="J25" s="2" t="s">
        <v>39</v>
      </c>
      <c r="K25" s="2" t="s">
        <v>39</v>
      </c>
      <c r="L25" s="2" t="s">
        <v>39</v>
      </c>
      <c r="M25" s="2" t="s">
        <v>39</v>
      </c>
      <c r="N25" s="2" t="s">
        <v>39</v>
      </c>
      <c r="O25" s="2" t="s">
        <v>39</v>
      </c>
      <c r="P25" s="2" t="str">
        <f t="shared" si="0"/>
        <v>601110</v>
      </c>
      <c r="Q25" s="2" t="str">
        <f>IFERROR(VLOOKUP($P25,'Kredieten productgroepen functi'!$C:$M,2,FALSE),"n.v.t.")</f>
        <v>Rente en kst. leningen lang ug</v>
      </c>
      <c r="R25" s="2" t="str">
        <f t="shared" si="1"/>
        <v>460502</v>
      </c>
      <c r="S25" s="2" t="str">
        <f>IFERROR(VLOOKUP($R25,Kostensoorten!$C:$J,2,FALSE),"n.v.t.")</f>
        <v>rentetoerekening (omslagrente)</v>
      </c>
      <c r="T25" s="2" t="s">
        <v>39</v>
      </c>
      <c r="U25" s="2" t="s">
        <v>39</v>
      </c>
      <c r="V25" s="2" t="s">
        <v>39</v>
      </c>
      <c r="W25" s="2" t="s">
        <v>39</v>
      </c>
      <c r="X25" s="2" t="s">
        <v>39</v>
      </c>
      <c r="Y25" s="2" t="s">
        <v>39</v>
      </c>
      <c r="Z25" s="2" t="s">
        <v>39</v>
      </c>
      <c r="AA25" s="2" t="s">
        <v>39</v>
      </c>
      <c r="AB25" s="2" t="s">
        <v>39</v>
      </c>
      <c r="AC25" s="2" t="s">
        <v>39</v>
      </c>
      <c r="AD25" s="2" t="s">
        <v>39</v>
      </c>
      <c r="AE25" s="2" t="s">
        <v>39</v>
      </c>
      <c r="AF25" s="2" t="s">
        <v>39</v>
      </c>
      <c r="AG25" s="2" t="s">
        <v>39</v>
      </c>
      <c r="AH25" s="2" t="s">
        <v>39</v>
      </c>
      <c r="AI25" s="2" t="s">
        <v>39</v>
      </c>
      <c r="AJ25" s="2" t="s">
        <v>39</v>
      </c>
      <c r="AK25" s="2">
        <v>0</v>
      </c>
      <c r="AL25" s="2" t="s">
        <v>39</v>
      </c>
      <c r="AM25" s="2" t="s">
        <v>39</v>
      </c>
      <c r="AN25" s="2" t="str">
        <f>IFERROR(VLOOKUP($P25,'Kredieten productgroepen functi'!$C:$M,6,FALSE),"n.v.t.")</f>
        <v>0110</v>
      </c>
      <c r="AO25" s="2" t="str">
        <f>IFERROR(VLOOKUP($P25,'Kredieten productgroepen functi'!$C:$M,7,FALSE),"n.v.t.")</f>
        <v>Geldleningen langer of gelijk aan een jaar</v>
      </c>
      <c r="AP25" s="2" t="str">
        <f>IFERROR(VLOOKUP($P25,'Kredieten productgroepen functi'!$C:$M,8,FALSE),"n.v.t.")</f>
        <v>01</v>
      </c>
      <c r="AQ25" s="2" t="str">
        <f>IFERROR(VLOOKUP($P25,'Kredieten productgroepen functi'!$C:$M,9,FALSE),"n.v.t.")</f>
        <v>Geldleningen en uitzettingen langer of gelijk aan 1 jaar</v>
      </c>
      <c r="AR25" s="2" t="str">
        <f>IFERROR(VLOOKUP($P25,'Kredieten productgroepen functi'!$C:$M,10,FALSE),"n.v.t.")</f>
        <v>0</v>
      </c>
      <c r="AS25" s="2" t="str">
        <f>IFERROR(VLOOKUP($P25,'Kredieten productgroepen functi'!$C:$M,11,FALSE),"n.v.t.")</f>
        <v>Financiering en algemene dekkingsmiddelen</v>
      </c>
      <c r="AT25" s="2" t="str">
        <f t="shared" si="2"/>
        <v>Lasten</v>
      </c>
      <c r="AU25" s="2" t="str">
        <f>IFERROR(VLOOKUP($R25,Kostensoorten!$C:$J,7,FALSE),"n.v.t.")</f>
        <v>6.2</v>
      </c>
      <c r="AV25" s="2" t="str">
        <f>IFERROR(VLOOKUP($R25,Kostensoorten!$C:$J,8,FALSE),"n.v.t.")</f>
        <v>Bespaarde rente</v>
      </c>
    </row>
    <row r="26" spans="1:48">
      <c r="A26" s="2" t="s">
        <v>39</v>
      </c>
      <c r="B26" s="2" t="s">
        <v>39</v>
      </c>
      <c r="C26" s="2" t="s">
        <v>39</v>
      </c>
      <c r="D26" s="2" t="s">
        <v>39</v>
      </c>
      <c r="E26" s="2" t="s">
        <v>39</v>
      </c>
      <c r="F26" s="2" t="s">
        <v>64</v>
      </c>
      <c r="G26" s="2" t="s">
        <v>39</v>
      </c>
      <c r="H26" s="2" t="s">
        <v>39</v>
      </c>
      <c r="I26" s="3">
        <v>-9980071</v>
      </c>
      <c r="J26" s="2" t="s">
        <v>39</v>
      </c>
      <c r="K26" s="2" t="s">
        <v>39</v>
      </c>
      <c r="L26" s="2" t="s">
        <v>39</v>
      </c>
      <c r="M26" s="2" t="s">
        <v>39</v>
      </c>
      <c r="N26" s="2" t="s">
        <v>39</v>
      </c>
      <c r="O26" s="2" t="s">
        <v>39</v>
      </c>
      <c r="P26" s="2" t="str">
        <f t="shared" si="0"/>
        <v>601110</v>
      </c>
      <c r="Q26" s="2" t="str">
        <f>IFERROR(VLOOKUP($P26,'Kredieten productgroepen functi'!$C:$M,2,FALSE),"n.v.t.")</f>
        <v>Rente en kst. leningen lang ug</v>
      </c>
      <c r="R26" s="2" t="str">
        <f t="shared" si="1"/>
        <v>850005</v>
      </c>
      <c r="S26" s="2" t="str">
        <f>IFERROR(VLOOKUP($R26,Kostensoorten!$C:$J,2,FALSE),"n.v.t.")</f>
        <v>Ontvangen rente beleggingen</v>
      </c>
      <c r="T26" s="2" t="s">
        <v>39</v>
      </c>
      <c r="U26" s="2" t="s">
        <v>39</v>
      </c>
      <c r="V26" s="2" t="s">
        <v>39</v>
      </c>
      <c r="W26" s="2" t="s">
        <v>39</v>
      </c>
      <c r="X26" s="2" t="s">
        <v>39</v>
      </c>
      <c r="Y26" s="2" t="s">
        <v>39</v>
      </c>
      <c r="Z26" s="2" t="s">
        <v>39</v>
      </c>
      <c r="AA26" s="2" t="s">
        <v>39</v>
      </c>
      <c r="AB26" s="2" t="s">
        <v>39</v>
      </c>
      <c r="AC26" s="2" t="s">
        <v>39</v>
      </c>
      <c r="AD26" s="2" t="s">
        <v>39</v>
      </c>
      <c r="AE26" s="2" t="s">
        <v>39</v>
      </c>
      <c r="AF26" s="2" t="s">
        <v>39</v>
      </c>
      <c r="AG26" s="2" t="s">
        <v>39</v>
      </c>
      <c r="AH26" s="2" t="s">
        <v>39</v>
      </c>
      <c r="AI26" s="2" t="s">
        <v>39</v>
      </c>
      <c r="AJ26" s="2" t="s">
        <v>39</v>
      </c>
      <c r="AK26" s="2">
        <v>0</v>
      </c>
      <c r="AL26" s="2" t="s">
        <v>39</v>
      </c>
      <c r="AM26" s="2" t="s">
        <v>39</v>
      </c>
      <c r="AN26" s="2" t="str">
        <f>IFERROR(VLOOKUP($P26,'Kredieten productgroepen functi'!$C:$M,6,FALSE),"n.v.t.")</f>
        <v>0110</v>
      </c>
      <c r="AO26" s="2" t="str">
        <f>IFERROR(VLOOKUP($P26,'Kredieten productgroepen functi'!$C:$M,7,FALSE),"n.v.t.")</f>
        <v>Geldleningen langer of gelijk aan een jaar</v>
      </c>
      <c r="AP26" s="2" t="str">
        <f>IFERROR(VLOOKUP($P26,'Kredieten productgroepen functi'!$C:$M,8,FALSE),"n.v.t.")</f>
        <v>01</v>
      </c>
      <c r="AQ26" s="2" t="str">
        <f>IFERROR(VLOOKUP($P26,'Kredieten productgroepen functi'!$C:$M,9,FALSE),"n.v.t.")</f>
        <v>Geldleningen en uitzettingen langer of gelijk aan 1 jaar</v>
      </c>
      <c r="AR26" s="2" t="str">
        <f>IFERROR(VLOOKUP($P26,'Kredieten productgroepen functi'!$C:$M,10,FALSE),"n.v.t.")</f>
        <v>0</v>
      </c>
      <c r="AS26" s="2" t="str">
        <f>IFERROR(VLOOKUP($P26,'Kredieten productgroepen functi'!$C:$M,11,FALSE),"n.v.t.")</f>
        <v>Financiering en algemene dekkingsmiddelen</v>
      </c>
      <c r="AT26" s="2" t="str">
        <f t="shared" si="2"/>
        <v>Baten</v>
      </c>
      <c r="AU26" s="2" t="str">
        <f>IFERROR(VLOOKUP($R26,Kostensoorten!$C:$J,7,FALSE),"n.v.t.")</f>
        <v>5.0</v>
      </c>
      <c r="AV26" s="2" t="str">
        <f>IFERROR(VLOOKUP($R26,Kostensoorten!$C:$J,8,FALSE),"n.v.t.")</f>
        <v>Rente</v>
      </c>
    </row>
    <row r="27" spans="1:48">
      <c r="A27" s="2" t="s">
        <v>39</v>
      </c>
      <c r="B27" s="2" t="s">
        <v>39</v>
      </c>
      <c r="C27" s="2" t="s">
        <v>39</v>
      </c>
      <c r="D27" s="2" t="s">
        <v>39</v>
      </c>
      <c r="E27" s="2" t="s">
        <v>39</v>
      </c>
      <c r="F27" s="2" t="s">
        <v>65</v>
      </c>
      <c r="G27" s="2" t="s">
        <v>39</v>
      </c>
      <c r="H27" s="2" t="s">
        <v>39</v>
      </c>
      <c r="I27" s="3">
        <v>900000</v>
      </c>
      <c r="J27" s="2" t="s">
        <v>39</v>
      </c>
      <c r="K27" s="2" t="s">
        <v>39</v>
      </c>
      <c r="L27" s="2" t="s">
        <v>39</v>
      </c>
      <c r="M27" s="2" t="s">
        <v>39</v>
      </c>
      <c r="N27" s="2" t="s">
        <v>39</v>
      </c>
      <c r="O27" s="2" t="s">
        <v>39</v>
      </c>
      <c r="P27" s="2" t="str">
        <f t="shared" si="0"/>
        <v>601123</v>
      </c>
      <c r="Q27" s="2" t="str">
        <f>IFERROR(VLOOKUP($P27,'Kredieten productgroepen functi'!$C:$M,2,FALSE),"n.v.t.")</f>
        <v>Stelpost behoedzaam scenario</v>
      </c>
      <c r="R27" s="2" t="str">
        <f t="shared" si="1"/>
        <v>850002</v>
      </c>
      <c r="S27" s="2" t="str">
        <f>IFERROR(VLOOKUP($R27,Kostensoorten!$C:$J,2,FALSE),"n.v.t.")</f>
        <v>Ontvangen rente kas- en callgeld</v>
      </c>
      <c r="T27" s="2" t="s">
        <v>39</v>
      </c>
      <c r="U27" s="2" t="s">
        <v>39</v>
      </c>
      <c r="V27" s="2" t="s">
        <v>39</v>
      </c>
      <c r="W27" s="2" t="s">
        <v>39</v>
      </c>
      <c r="X27" s="2" t="s">
        <v>39</v>
      </c>
      <c r="Y27" s="2" t="s">
        <v>39</v>
      </c>
      <c r="Z27" s="2" t="s">
        <v>39</v>
      </c>
      <c r="AA27" s="2" t="s">
        <v>39</v>
      </c>
      <c r="AB27" s="2" t="s">
        <v>39</v>
      </c>
      <c r="AC27" s="2" t="s">
        <v>39</v>
      </c>
      <c r="AD27" s="2" t="s">
        <v>39</v>
      </c>
      <c r="AE27" s="2" t="s">
        <v>39</v>
      </c>
      <c r="AF27" s="2" t="s">
        <v>39</v>
      </c>
      <c r="AG27" s="2" t="s">
        <v>39</v>
      </c>
      <c r="AH27" s="2" t="s">
        <v>39</v>
      </c>
      <c r="AI27" s="2" t="s">
        <v>39</v>
      </c>
      <c r="AJ27" s="2" t="s">
        <v>39</v>
      </c>
      <c r="AK27" s="2">
        <v>0</v>
      </c>
      <c r="AL27" s="2" t="s">
        <v>39</v>
      </c>
      <c r="AM27" s="2" t="s">
        <v>39</v>
      </c>
      <c r="AN27" s="2" t="str">
        <f>IFERROR(VLOOKUP($P27,'Kredieten productgroepen functi'!$C:$M,6,FALSE),"n.v.t.")</f>
        <v>0110</v>
      </c>
      <c r="AO27" s="2" t="str">
        <f>IFERROR(VLOOKUP($P27,'Kredieten productgroepen functi'!$C:$M,7,FALSE),"n.v.t.")</f>
        <v>Geldleningen langer of gelijk aan een jaar</v>
      </c>
      <c r="AP27" s="2" t="str">
        <f>IFERROR(VLOOKUP($P27,'Kredieten productgroepen functi'!$C:$M,8,FALSE),"n.v.t.")</f>
        <v>01</v>
      </c>
      <c r="AQ27" s="2" t="str">
        <f>IFERROR(VLOOKUP($P27,'Kredieten productgroepen functi'!$C:$M,9,FALSE),"n.v.t.")</f>
        <v>Geldleningen en uitzettingen langer of gelijk aan 1 jaar</v>
      </c>
      <c r="AR27" s="2" t="str">
        <f>IFERROR(VLOOKUP($P27,'Kredieten productgroepen functi'!$C:$M,10,FALSE),"n.v.t.")</f>
        <v>0</v>
      </c>
      <c r="AS27" s="2" t="str">
        <f>IFERROR(VLOOKUP($P27,'Kredieten productgroepen functi'!$C:$M,11,FALSE),"n.v.t.")</f>
        <v>Financiering en algemene dekkingsmiddelen</v>
      </c>
      <c r="AT27" s="2" t="str">
        <f t="shared" si="2"/>
        <v>Baten</v>
      </c>
      <c r="AU27" s="2" t="str">
        <f>IFERROR(VLOOKUP($R27,Kostensoorten!$C:$J,7,FALSE),"n.v.t.")</f>
        <v>5.0</v>
      </c>
      <c r="AV27" s="2" t="str">
        <f>IFERROR(VLOOKUP($R27,Kostensoorten!$C:$J,8,FALSE),"n.v.t.")</f>
        <v>Rente</v>
      </c>
    </row>
    <row r="28" spans="1:48">
      <c r="A28" s="2" t="s">
        <v>39</v>
      </c>
      <c r="B28" s="2" t="s">
        <v>39</v>
      </c>
      <c r="C28" s="2" t="s">
        <v>39</v>
      </c>
      <c r="D28" s="2" t="s">
        <v>39</v>
      </c>
      <c r="E28" s="2" t="s">
        <v>39</v>
      </c>
      <c r="F28" s="2" t="s">
        <v>66</v>
      </c>
      <c r="G28" s="2" t="s">
        <v>39</v>
      </c>
      <c r="H28" s="2" t="s">
        <v>39</v>
      </c>
      <c r="I28" s="3">
        <v>-67059000</v>
      </c>
      <c r="J28" s="2" t="s">
        <v>39</v>
      </c>
      <c r="K28" s="2" t="s">
        <v>39</v>
      </c>
      <c r="L28" s="2" t="s">
        <v>39</v>
      </c>
      <c r="M28" s="2" t="s">
        <v>39</v>
      </c>
      <c r="N28" s="2" t="s">
        <v>39</v>
      </c>
      <c r="O28" s="2" t="s">
        <v>39</v>
      </c>
      <c r="P28" s="2" t="str">
        <f t="shared" si="0"/>
        <v>602100</v>
      </c>
      <c r="Q28" s="2" t="str">
        <f>IFERROR(VLOOKUP($P28,'Kredieten productgroepen functi'!$C:$M,2,FALSE),"n.v.t.")</f>
        <v>Uitkeringen Provinciefonds</v>
      </c>
      <c r="R28" s="2" t="str">
        <f t="shared" si="1"/>
        <v>840110</v>
      </c>
      <c r="S28" s="2" t="str">
        <f>IFERROR(VLOOKUP($R28,Kostensoorten!$C:$J,2,FALSE),"n.v.t.")</f>
        <v>Inkomensoverdracht Rijk</v>
      </c>
      <c r="T28" s="2" t="s">
        <v>39</v>
      </c>
      <c r="U28" s="2" t="s">
        <v>39</v>
      </c>
      <c r="V28" s="2" t="s">
        <v>39</v>
      </c>
      <c r="W28" s="2" t="s">
        <v>39</v>
      </c>
      <c r="X28" s="2" t="s">
        <v>39</v>
      </c>
      <c r="Y28" s="2" t="s">
        <v>39</v>
      </c>
      <c r="Z28" s="2" t="s">
        <v>39</v>
      </c>
      <c r="AA28" s="2" t="s">
        <v>39</v>
      </c>
      <c r="AB28" s="2" t="s">
        <v>39</v>
      </c>
      <c r="AC28" s="2" t="s">
        <v>39</v>
      </c>
      <c r="AD28" s="2" t="s">
        <v>39</v>
      </c>
      <c r="AE28" s="2" t="s">
        <v>39</v>
      </c>
      <c r="AF28" s="2" t="s">
        <v>39</v>
      </c>
      <c r="AG28" s="2" t="s">
        <v>39</v>
      </c>
      <c r="AH28" s="2" t="s">
        <v>39</v>
      </c>
      <c r="AI28" s="2" t="s">
        <v>39</v>
      </c>
      <c r="AJ28" s="2" t="s">
        <v>39</v>
      </c>
      <c r="AK28" s="2">
        <v>0</v>
      </c>
      <c r="AL28" s="2" t="s">
        <v>39</v>
      </c>
      <c r="AM28" s="2" t="s">
        <v>39</v>
      </c>
      <c r="AN28" s="2" t="str">
        <f>IFERROR(VLOOKUP($P28,'Kredieten productgroepen functi'!$C:$M,6,FALSE),"n.v.t.")</f>
        <v>0200</v>
      </c>
      <c r="AO28" s="2" t="str">
        <f>IFERROR(VLOOKUP($P28,'Kredieten productgroepen functi'!$C:$M,7,FALSE),"n.v.t.")</f>
        <v>Provinciefonds</v>
      </c>
      <c r="AP28" s="2" t="str">
        <f>IFERROR(VLOOKUP($P28,'Kredieten productgroepen functi'!$C:$M,8,FALSE),"n.v.t.")</f>
        <v>02</v>
      </c>
      <c r="AQ28" s="2" t="str">
        <f>IFERROR(VLOOKUP($P28,'Kredieten productgroepen functi'!$C:$M,9,FALSE),"n.v.t.")</f>
        <v>Algemene uitkering Provinciefonds</v>
      </c>
      <c r="AR28" s="2" t="str">
        <f>IFERROR(VLOOKUP($P28,'Kredieten productgroepen functi'!$C:$M,10,FALSE),"n.v.t.")</f>
        <v>0</v>
      </c>
      <c r="AS28" s="2" t="str">
        <f>IFERROR(VLOOKUP($P28,'Kredieten productgroepen functi'!$C:$M,11,FALSE),"n.v.t.")</f>
        <v>Financiering en algemene dekkingsmiddelen</v>
      </c>
      <c r="AT28" s="2" t="str">
        <f t="shared" si="2"/>
        <v>Baten</v>
      </c>
      <c r="AU28" s="2" t="str">
        <f>IFERROR(VLOOKUP($R28,Kostensoorten!$C:$J,7,FALSE),"n.v.t.")</f>
        <v>4.0.1</v>
      </c>
      <c r="AV28" s="2" t="str">
        <f>IFERROR(VLOOKUP($R28,Kostensoorten!$C:$J,8,FALSE),"n.v.t.")</f>
        <v>Inkomensoverdrachten van overh</v>
      </c>
    </row>
    <row r="29" spans="1:48">
      <c r="A29" s="2" t="s">
        <v>39</v>
      </c>
      <c r="B29" s="2" t="s">
        <v>39</v>
      </c>
      <c r="C29" s="2" t="s">
        <v>39</v>
      </c>
      <c r="D29" s="2" t="s">
        <v>39</v>
      </c>
      <c r="E29" s="2" t="s">
        <v>39</v>
      </c>
      <c r="F29" s="2" t="s">
        <v>67</v>
      </c>
      <c r="G29" s="2" t="s">
        <v>39</v>
      </c>
      <c r="H29" s="2" t="s">
        <v>39</v>
      </c>
      <c r="I29" s="3">
        <v>-52450300</v>
      </c>
      <c r="J29" s="2" t="s">
        <v>39</v>
      </c>
      <c r="K29" s="2" t="s">
        <v>39</v>
      </c>
      <c r="L29" s="2" t="s">
        <v>39</v>
      </c>
      <c r="M29" s="2" t="s">
        <v>39</v>
      </c>
      <c r="N29" s="2" t="s">
        <v>39</v>
      </c>
      <c r="O29" s="2" t="s">
        <v>39</v>
      </c>
      <c r="P29" s="2" t="str">
        <f t="shared" si="0"/>
        <v>603100</v>
      </c>
      <c r="Q29" s="2" t="str">
        <f>IFERROR(VLOOKUP($P29,'Kredieten productgroepen functi'!$C:$M,2,FALSE),"n.v.t.")</f>
        <v>Ontvangen Motorrijtuigenbelasting</v>
      </c>
      <c r="R29" s="2" t="str">
        <f t="shared" si="1"/>
        <v>810210</v>
      </c>
      <c r="S29" s="2" t="str">
        <f>IFERROR(VLOOKUP($R29,Kostensoorten!$C:$J,2,FALSE),"n.v.t.")</f>
        <v>Opcenten motorrijtuigenbel (partic.)</v>
      </c>
      <c r="T29" s="2" t="s">
        <v>39</v>
      </c>
      <c r="U29" s="2" t="s">
        <v>39</v>
      </c>
      <c r="V29" s="2" t="s">
        <v>39</v>
      </c>
      <c r="W29" s="2" t="s">
        <v>39</v>
      </c>
      <c r="X29" s="2" t="s">
        <v>39</v>
      </c>
      <c r="Y29" s="2" t="s">
        <v>39</v>
      </c>
      <c r="Z29" s="2" t="s">
        <v>39</v>
      </c>
      <c r="AA29" s="2" t="s">
        <v>39</v>
      </c>
      <c r="AB29" s="2" t="s">
        <v>39</v>
      </c>
      <c r="AC29" s="2" t="s">
        <v>39</v>
      </c>
      <c r="AD29" s="2" t="s">
        <v>39</v>
      </c>
      <c r="AE29" s="2" t="s">
        <v>39</v>
      </c>
      <c r="AF29" s="2" t="s">
        <v>39</v>
      </c>
      <c r="AG29" s="2" t="s">
        <v>39</v>
      </c>
      <c r="AH29" s="2" t="s">
        <v>39</v>
      </c>
      <c r="AI29" s="2" t="s">
        <v>39</v>
      </c>
      <c r="AJ29" s="2" t="s">
        <v>39</v>
      </c>
      <c r="AK29" s="2">
        <v>0</v>
      </c>
      <c r="AL29" s="2" t="s">
        <v>39</v>
      </c>
      <c r="AM29" s="2" t="s">
        <v>39</v>
      </c>
      <c r="AN29" s="2" t="str">
        <f>IFERROR(VLOOKUP($P29,'Kredieten productgroepen functi'!$C:$M,6,FALSE),"n.v.t.")</f>
        <v>0310</v>
      </c>
      <c r="AO29" s="2" t="str">
        <f>IFERROR(VLOOKUP($P29,'Kredieten productgroepen functi'!$C:$M,7,FALSE),"n.v.t.")</f>
        <v>Eigen middelen</v>
      </c>
      <c r="AP29" s="2" t="str">
        <f>IFERROR(VLOOKUP($P29,'Kredieten productgroepen functi'!$C:$M,8,FALSE),"n.v.t.")</f>
        <v>03</v>
      </c>
      <c r="AQ29" s="2" t="str">
        <f>IFERROR(VLOOKUP($P29,'Kredieten productgroepen functi'!$C:$M,9,FALSE),"n.v.t.")</f>
        <v>Eigen middelen</v>
      </c>
      <c r="AR29" s="2" t="str">
        <f>IFERROR(VLOOKUP($P29,'Kredieten productgroepen functi'!$C:$M,10,FALSE),"n.v.t.")</f>
        <v>0</v>
      </c>
      <c r="AS29" s="2" t="str">
        <f>IFERROR(VLOOKUP($P29,'Kredieten productgroepen functi'!$C:$M,11,FALSE),"n.v.t.")</f>
        <v>Financiering en algemene dekkingsmiddelen</v>
      </c>
      <c r="AT29" s="2" t="str">
        <f t="shared" si="2"/>
        <v>Baten</v>
      </c>
      <c r="AU29" s="2" t="str">
        <f>IFERROR(VLOOKUP($R29,Kostensoorten!$C:$J,7,FALSE),"n.v.t.")</f>
        <v>1.0.2</v>
      </c>
      <c r="AV29" s="2" t="str">
        <f>IFERROR(VLOOKUP($R29,Kostensoorten!$C:$J,8,FALSE),"n.v.t.")</f>
        <v>Belasting op inkomen van gezin</v>
      </c>
    </row>
    <row r="30" spans="1:48">
      <c r="A30" s="2" t="s">
        <v>39</v>
      </c>
      <c r="B30" s="2" t="s">
        <v>39</v>
      </c>
      <c r="C30" s="2" t="s">
        <v>39</v>
      </c>
      <c r="D30" s="2" t="s">
        <v>39</v>
      </c>
      <c r="E30" s="2" t="s">
        <v>39</v>
      </c>
      <c r="F30" s="2" t="s">
        <v>68</v>
      </c>
      <c r="G30" s="2" t="s">
        <v>39</v>
      </c>
      <c r="H30" s="2" t="s">
        <v>39</v>
      </c>
      <c r="I30" s="3">
        <v>24590</v>
      </c>
      <c r="J30" s="2" t="s">
        <v>39</v>
      </c>
      <c r="K30" s="2" t="s">
        <v>39</v>
      </c>
      <c r="L30" s="2" t="s">
        <v>39</v>
      </c>
      <c r="M30" s="2" t="s">
        <v>39</v>
      </c>
      <c r="N30" s="2" t="s">
        <v>39</v>
      </c>
      <c r="O30" s="2" t="s">
        <v>39</v>
      </c>
      <c r="P30" s="2" t="str">
        <f t="shared" si="0"/>
        <v>604101</v>
      </c>
      <c r="Q30" s="2" t="str">
        <f>IFERROR(VLOOKUP($P30,'Kredieten productgroepen functi'!$C:$M,2,FALSE),"n.v.t.")</f>
        <v>Rente/dividend aandelen NV BNG</v>
      </c>
      <c r="R30" s="2" t="str">
        <f t="shared" si="1"/>
        <v>460502</v>
      </c>
      <c r="S30" s="2" t="str">
        <f>IFERROR(VLOOKUP($R30,Kostensoorten!$C:$J,2,FALSE),"n.v.t.")</f>
        <v>rentetoerekening (omslagrente)</v>
      </c>
      <c r="T30" s="2" t="s">
        <v>39</v>
      </c>
      <c r="U30" s="2" t="s">
        <v>39</v>
      </c>
      <c r="V30" s="2" t="s">
        <v>39</v>
      </c>
      <c r="W30" s="2" t="s">
        <v>39</v>
      </c>
      <c r="X30" s="2" t="s">
        <v>39</v>
      </c>
      <c r="Y30" s="2" t="s">
        <v>39</v>
      </c>
      <c r="Z30" s="2" t="s">
        <v>39</v>
      </c>
      <c r="AA30" s="2" t="s">
        <v>39</v>
      </c>
      <c r="AB30" s="2" t="s">
        <v>39</v>
      </c>
      <c r="AC30" s="2" t="s">
        <v>39</v>
      </c>
      <c r="AD30" s="2" t="s">
        <v>39</v>
      </c>
      <c r="AE30" s="2" t="s">
        <v>39</v>
      </c>
      <c r="AF30" s="2" t="s">
        <v>39</v>
      </c>
      <c r="AG30" s="2" t="s">
        <v>39</v>
      </c>
      <c r="AH30" s="2" t="s">
        <v>39</v>
      </c>
      <c r="AI30" s="2" t="s">
        <v>39</v>
      </c>
      <c r="AJ30" s="2" t="s">
        <v>39</v>
      </c>
      <c r="AK30" s="2">
        <v>0</v>
      </c>
      <c r="AL30" s="2" t="s">
        <v>39</v>
      </c>
      <c r="AM30" s="2" t="s">
        <v>39</v>
      </c>
      <c r="AN30" s="2" t="str">
        <f>IFERROR(VLOOKUP($P30,'Kredieten productgroepen functi'!$C:$M,6,FALSE),"n.v.t.")</f>
        <v>0410</v>
      </c>
      <c r="AO30" s="2" t="str">
        <f>IFERROR(VLOOKUP($P30,'Kredieten productgroepen functi'!$C:$M,7,FALSE),"n.v.t.")</f>
        <v>Deelnemingen</v>
      </c>
      <c r="AP30" s="2" t="str">
        <f>IFERROR(VLOOKUP($P30,'Kredieten productgroepen functi'!$C:$M,8,FALSE),"n.v.t.")</f>
        <v>04</v>
      </c>
      <c r="AQ30" s="2" t="str">
        <f>IFERROR(VLOOKUP($P30,'Kredieten productgroepen functi'!$C:$M,9,FALSE),"n.v.t.")</f>
        <v>Overige financiële middelen</v>
      </c>
      <c r="AR30" s="2" t="str">
        <f>IFERROR(VLOOKUP($P30,'Kredieten productgroepen functi'!$C:$M,10,FALSE),"n.v.t.")</f>
        <v>0</v>
      </c>
      <c r="AS30" s="2" t="str">
        <f>IFERROR(VLOOKUP($P30,'Kredieten productgroepen functi'!$C:$M,11,FALSE),"n.v.t.")</f>
        <v>Financiering en algemene dekkingsmiddelen</v>
      </c>
      <c r="AT30" s="2" t="str">
        <f t="shared" si="2"/>
        <v>Lasten</v>
      </c>
      <c r="AU30" s="2" t="str">
        <f>IFERROR(VLOOKUP($R30,Kostensoorten!$C:$J,7,FALSE),"n.v.t.")</f>
        <v>6.2</v>
      </c>
      <c r="AV30" s="2" t="str">
        <f>IFERROR(VLOOKUP($R30,Kostensoorten!$C:$J,8,FALSE),"n.v.t.")</f>
        <v>Bespaarde rente</v>
      </c>
    </row>
    <row r="31" spans="1:48">
      <c r="A31" s="2" t="s">
        <v>39</v>
      </c>
      <c r="B31" s="2" t="s">
        <v>39</v>
      </c>
      <c r="C31" s="2" t="s">
        <v>39</v>
      </c>
      <c r="D31" s="2" t="s">
        <v>39</v>
      </c>
      <c r="E31" s="2" t="s">
        <v>39</v>
      </c>
      <c r="F31" s="2" t="s">
        <v>69</v>
      </c>
      <c r="G31" s="2" t="s">
        <v>39</v>
      </c>
      <c r="H31" s="2" t="s">
        <v>39</v>
      </c>
      <c r="I31" s="3">
        <v>-50000</v>
      </c>
      <c r="J31" s="2" t="s">
        <v>39</v>
      </c>
      <c r="K31" s="2" t="s">
        <v>39</v>
      </c>
      <c r="L31" s="2" t="s">
        <v>39</v>
      </c>
      <c r="M31" s="2" t="s">
        <v>39</v>
      </c>
      <c r="N31" s="2" t="s">
        <v>39</v>
      </c>
      <c r="O31" s="2" t="s">
        <v>39</v>
      </c>
      <c r="P31" s="2" t="str">
        <f t="shared" si="0"/>
        <v>604101</v>
      </c>
      <c r="Q31" s="2" t="str">
        <f>IFERROR(VLOOKUP($P31,'Kredieten productgroepen functi'!$C:$M,2,FALSE),"n.v.t.")</f>
        <v>Rente/dividend aandelen NV BNG</v>
      </c>
      <c r="R31" s="2" t="str">
        <f t="shared" si="1"/>
        <v>830010</v>
      </c>
      <c r="S31" s="2" t="str">
        <f>IFERROR(VLOOKUP($R31,Kostensoorten!$C:$J,2,FALSE),"n.v.t.")</f>
        <v>Opbrengst dividend deelnemingen</v>
      </c>
      <c r="T31" s="2" t="s">
        <v>39</v>
      </c>
      <c r="U31" s="2" t="s">
        <v>39</v>
      </c>
      <c r="V31" s="2" t="s">
        <v>39</v>
      </c>
      <c r="W31" s="2" t="s">
        <v>39</v>
      </c>
      <c r="X31" s="2" t="s">
        <v>39</v>
      </c>
      <c r="Y31" s="2" t="s">
        <v>39</v>
      </c>
      <c r="Z31" s="2" t="s">
        <v>39</v>
      </c>
      <c r="AA31" s="2" t="s">
        <v>39</v>
      </c>
      <c r="AB31" s="2" t="s">
        <v>39</v>
      </c>
      <c r="AC31" s="2" t="s">
        <v>39</v>
      </c>
      <c r="AD31" s="2" t="s">
        <v>39</v>
      </c>
      <c r="AE31" s="2" t="s">
        <v>39</v>
      </c>
      <c r="AF31" s="2" t="s">
        <v>39</v>
      </c>
      <c r="AG31" s="2" t="s">
        <v>39</v>
      </c>
      <c r="AH31" s="2" t="s">
        <v>39</v>
      </c>
      <c r="AI31" s="2" t="s">
        <v>39</v>
      </c>
      <c r="AJ31" s="2" t="s">
        <v>39</v>
      </c>
      <c r="AK31" s="2">
        <v>0</v>
      </c>
      <c r="AL31" s="2" t="s">
        <v>39</v>
      </c>
      <c r="AM31" s="2" t="s">
        <v>39</v>
      </c>
      <c r="AN31" s="2" t="str">
        <f>IFERROR(VLOOKUP($P31,'Kredieten productgroepen functi'!$C:$M,6,FALSE),"n.v.t.")</f>
        <v>0410</v>
      </c>
      <c r="AO31" s="2" t="str">
        <f>IFERROR(VLOOKUP($P31,'Kredieten productgroepen functi'!$C:$M,7,FALSE),"n.v.t.")</f>
        <v>Deelnemingen</v>
      </c>
      <c r="AP31" s="2" t="str">
        <f>IFERROR(VLOOKUP($P31,'Kredieten productgroepen functi'!$C:$M,8,FALSE),"n.v.t.")</f>
        <v>04</v>
      </c>
      <c r="AQ31" s="2" t="str">
        <f>IFERROR(VLOOKUP($P31,'Kredieten productgroepen functi'!$C:$M,9,FALSE),"n.v.t.")</f>
        <v>Overige financiële middelen</v>
      </c>
      <c r="AR31" s="2" t="str">
        <f>IFERROR(VLOOKUP($P31,'Kredieten productgroepen functi'!$C:$M,10,FALSE),"n.v.t.")</f>
        <v>0</v>
      </c>
      <c r="AS31" s="2" t="str">
        <f>IFERROR(VLOOKUP($P31,'Kredieten productgroepen functi'!$C:$M,11,FALSE),"n.v.t.")</f>
        <v>Financiering en algemene dekkingsmiddelen</v>
      </c>
      <c r="AT31" s="2" t="str">
        <f t="shared" si="2"/>
        <v>Baten</v>
      </c>
      <c r="AU31" s="2" t="str">
        <f>IFERROR(VLOOKUP($R31,Kostensoorten!$C:$J,7,FALSE),"n.v.t.")</f>
        <v>3.0</v>
      </c>
      <c r="AV31" s="2" t="str">
        <f>IFERROR(VLOOKUP($R31,Kostensoorten!$C:$J,8,FALSE),"n.v.t.")</f>
        <v>Dividenden en winsten</v>
      </c>
    </row>
    <row r="32" spans="1:48">
      <c r="A32" s="2" t="s">
        <v>39</v>
      </c>
      <c r="B32" s="2" t="s">
        <v>39</v>
      </c>
      <c r="C32" s="2" t="s">
        <v>39</v>
      </c>
      <c r="D32" s="2" t="s">
        <v>39</v>
      </c>
      <c r="E32" s="2" t="s">
        <v>39</v>
      </c>
      <c r="F32" s="2" t="s">
        <v>70</v>
      </c>
      <c r="G32" s="2" t="s">
        <v>39</v>
      </c>
      <c r="H32" s="2" t="s">
        <v>39</v>
      </c>
      <c r="I32" s="3">
        <v>-150</v>
      </c>
      <c r="J32" s="2" t="s">
        <v>39</v>
      </c>
      <c r="K32" s="2" t="s">
        <v>39</v>
      </c>
      <c r="L32" s="2" t="s">
        <v>39</v>
      </c>
      <c r="M32" s="2" t="s">
        <v>39</v>
      </c>
      <c r="N32" s="2" t="s">
        <v>39</v>
      </c>
      <c r="O32" s="2" t="s">
        <v>39</v>
      </c>
      <c r="P32" s="2" t="str">
        <f t="shared" si="0"/>
        <v>604102</v>
      </c>
      <c r="Q32" s="2" t="str">
        <f>IFERROR(VLOOKUP($P32,'Kredieten productgroepen functi'!$C:$M,2,FALSE),"n.v.t.")</f>
        <v>Rente/dividend aand. Oikocredit</v>
      </c>
      <c r="R32" s="2" t="str">
        <f t="shared" si="1"/>
        <v>830010</v>
      </c>
      <c r="S32" s="2" t="str">
        <f>IFERROR(VLOOKUP($R32,Kostensoorten!$C:$J,2,FALSE),"n.v.t.")</f>
        <v>Opbrengst dividend deelnemingen</v>
      </c>
      <c r="T32" s="2" t="s">
        <v>39</v>
      </c>
      <c r="U32" s="2" t="s">
        <v>39</v>
      </c>
      <c r="V32" s="2" t="s">
        <v>39</v>
      </c>
      <c r="W32" s="2" t="s">
        <v>39</v>
      </c>
      <c r="X32" s="2" t="s">
        <v>39</v>
      </c>
      <c r="Y32" s="2" t="s">
        <v>39</v>
      </c>
      <c r="Z32" s="2" t="s">
        <v>39</v>
      </c>
      <c r="AA32" s="2" t="s">
        <v>39</v>
      </c>
      <c r="AB32" s="2" t="s">
        <v>39</v>
      </c>
      <c r="AC32" s="2" t="s">
        <v>39</v>
      </c>
      <c r="AD32" s="2" t="s">
        <v>39</v>
      </c>
      <c r="AE32" s="2" t="s">
        <v>39</v>
      </c>
      <c r="AF32" s="2" t="s">
        <v>39</v>
      </c>
      <c r="AG32" s="2" t="s">
        <v>39</v>
      </c>
      <c r="AH32" s="2" t="s">
        <v>39</v>
      </c>
      <c r="AI32" s="2" t="s">
        <v>39</v>
      </c>
      <c r="AJ32" s="2" t="s">
        <v>39</v>
      </c>
      <c r="AK32" s="2">
        <v>0</v>
      </c>
      <c r="AL32" s="2" t="s">
        <v>39</v>
      </c>
      <c r="AM32" s="2" t="s">
        <v>39</v>
      </c>
      <c r="AN32" s="2" t="str">
        <f>IFERROR(VLOOKUP($P32,'Kredieten productgroepen functi'!$C:$M,6,FALSE),"n.v.t.")</f>
        <v>0410</v>
      </c>
      <c r="AO32" s="2" t="str">
        <f>IFERROR(VLOOKUP($P32,'Kredieten productgroepen functi'!$C:$M,7,FALSE),"n.v.t.")</f>
        <v>Deelnemingen</v>
      </c>
      <c r="AP32" s="2" t="str">
        <f>IFERROR(VLOOKUP($P32,'Kredieten productgroepen functi'!$C:$M,8,FALSE),"n.v.t.")</f>
        <v>04</v>
      </c>
      <c r="AQ32" s="2" t="str">
        <f>IFERROR(VLOOKUP($P32,'Kredieten productgroepen functi'!$C:$M,9,FALSE),"n.v.t.")</f>
        <v>Overige financiële middelen</v>
      </c>
      <c r="AR32" s="2" t="str">
        <f>IFERROR(VLOOKUP($P32,'Kredieten productgroepen functi'!$C:$M,10,FALSE),"n.v.t.")</f>
        <v>0</v>
      </c>
      <c r="AS32" s="2" t="str">
        <f>IFERROR(VLOOKUP($P32,'Kredieten productgroepen functi'!$C:$M,11,FALSE),"n.v.t.")</f>
        <v>Financiering en algemene dekkingsmiddelen</v>
      </c>
      <c r="AT32" s="2" t="str">
        <f t="shared" si="2"/>
        <v>Baten</v>
      </c>
      <c r="AU32" s="2" t="str">
        <f>IFERROR(VLOOKUP($R32,Kostensoorten!$C:$J,7,FALSE),"n.v.t.")</f>
        <v>3.0</v>
      </c>
      <c r="AV32" s="2" t="str">
        <f>IFERROR(VLOOKUP($R32,Kostensoorten!$C:$J,8,FALSE),"n.v.t.")</f>
        <v>Dividenden en winsten</v>
      </c>
    </row>
    <row r="33" spans="1:48">
      <c r="A33" s="2" t="s">
        <v>39</v>
      </c>
      <c r="B33" s="2" t="s">
        <v>39</v>
      </c>
      <c r="C33" s="2" t="s">
        <v>39</v>
      </c>
      <c r="D33" s="2" t="s">
        <v>39</v>
      </c>
      <c r="E33" s="2" t="s">
        <v>39</v>
      </c>
      <c r="F33" s="2" t="s">
        <v>71</v>
      </c>
      <c r="G33" s="2" t="s">
        <v>39</v>
      </c>
      <c r="H33" s="2" t="s">
        <v>39</v>
      </c>
      <c r="I33" s="3">
        <v>511345</v>
      </c>
      <c r="J33" s="2" t="s">
        <v>39</v>
      </c>
      <c r="K33" s="2" t="s">
        <v>39</v>
      </c>
      <c r="L33" s="2" t="s">
        <v>39</v>
      </c>
      <c r="M33" s="2" t="s">
        <v>39</v>
      </c>
      <c r="N33" s="2" t="s">
        <v>39</v>
      </c>
      <c r="O33" s="2" t="s">
        <v>39</v>
      </c>
      <c r="P33" s="2" t="str">
        <f t="shared" si="0"/>
        <v>605100</v>
      </c>
      <c r="Q33" s="2" t="str">
        <f>IFERROR(VLOOKUP($P33,'Kredieten productgroepen functi'!$C:$M,2,FALSE),"n.v.t.")</f>
        <v>Onvoorziene  uitgaven</v>
      </c>
      <c r="R33" s="2" t="str">
        <f t="shared" si="1"/>
        <v>400000</v>
      </c>
      <c r="S33" s="2" t="str">
        <f>IFERROR(VLOOKUP($R33,Kostensoorten!$C:$J,2,FALSE),"n.v.t.")</f>
        <v>Niet in te delen lasten</v>
      </c>
      <c r="T33" s="2" t="s">
        <v>39</v>
      </c>
      <c r="U33" s="2" t="s">
        <v>39</v>
      </c>
      <c r="V33" s="2" t="s">
        <v>39</v>
      </c>
      <c r="W33" s="2" t="s">
        <v>39</v>
      </c>
      <c r="X33" s="2" t="s">
        <v>39</v>
      </c>
      <c r="Y33" s="2" t="s">
        <v>39</v>
      </c>
      <c r="Z33" s="2" t="s">
        <v>39</v>
      </c>
      <c r="AA33" s="2" t="s">
        <v>39</v>
      </c>
      <c r="AB33" s="2" t="s">
        <v>39</v>
      </c>
      <c r="AC33" s="2" t="s">
        <v>39</v>
      </c>
      <c r="AD33" s="2" t="s">
        <v>39</v>
      </c>
      <c r="AE33" s="2" t="s">
        <v>39</v>
      </c>
      <c r="AF33" s="2" t="s">
        <v>39</v>
      </c>
      <c r="AG33" s="2" t="s">
        <v>39</v>
      </c>
      <c r="AH33" s="2" t="s">
        <v>39</v>
      </c>
      <c r="AI33" s="2" t="s">
        <v>39</v>
      </c>
      <c r="AJ33" s="2" t="s">
        <v>39</v>
      </c>
      <c r="AK33" s="2">
        <v>0</v>
      </c>
      <c r="AL33" s="2" t="s">
        <v>39</v>
      </c>
      <c r="AM33" s="2" t="s">
        <v>39</v>
      </c>
      <c r="AN33" s="2" t="str">
        <f>IFERROR(VLOOKUP($P33,'Kredieten productgroepen functi'!$C:$M,6,FALSE),"n.v.t.")</f>
        <v>0500</v>
      </c>
      <c r="AO33" s="2" t="str">
        <f>IFERROR(VLOOKUP($P33,'Kredieten productgroepen functi'!$C:$M,7,FALSE),"n.v.t.")</f>
        <v>Onvoorzien</v>
      </c>
      <c r="AP33" s="2" t="str">
        <f>IFERROR(VLOOKUP($P33,'Kredieten productgroepen functi'!$C:$M,8,FALSE),"n.v.t.")</f>
        <v>05</v>
      </c>
      <c r="AQ33" s="2" t="str">
        <f>IFERROR(VLOOKUP($P33,'Kredieten productgroepen functi'!$C:$M,9,FALSE),"n.v.t.")</f>
        <v>Algemene baten en lasten / onvoorzien</v>
      </c>
      <c r="AR33" s="2" t="str">
        <f>IFERROR(VLOOKUP($P33,'Kredieten productgroepen functi'!$C:$M,10,FALSE),"n.v.t.")</f>
        <v>0</v>
      </c>
      <c r="AS33" s="2" t="str">
        <f>IFERROR(VLOOKUP($P33,'Kredieten productgroepen functi'!$C:$M,11,FALSE),"n.v.t.")</f>
        <v>Financiering en algemene dekkingsmiddelen</v>
      </c>
      <c r="AT33" s="2" t="str">
        <f t="shared" si="2"/>
        <v>Lasten</v>
      </c>
      <c r="AU33" s="2" t="str">
        <f>IFERROR(VLOOKUP($R33,Kostensoorten!$C:$J,7,FALSE),"n.v.t.")</f>
        <v>0.0</v>
      </c>
      <c r="AV33" s="2" t="str">
        <f>IFERROR(VLOOKUP($R33,Kostensoorten!$C:$J,8,FALSE),"n.v.t.")</f>
        <v>Niet in te delen lasten</v>
      </c>
    </row>
    <row r="34" spans="1:48">
      <c r="A34" s="2" t="s">
        <v>39</v>
      </c>
      <c r="B34" s="2" t="s">
        <v>39</v>
      </c>
      <c r="C34" s="2" t="s">
        <v>39</v>
      </c>
      <c r="D34" s="2" t="s">
        <v>39</v>
      </c>
      <c r="E34" s="2" t="s">
        <v>39</v>
      </c>
      <c r="F34" s="2" t="s">
        <v>72</v>
      </c>
      <c r="G34" s="2" t="s">
        <v>39</v>
      </c>
      <c r="H34" s="2" t="s">
        <v>39</v>
      </c>
      <c r="I34" s="3">
        <v>-476200</v>
      </c>
      <c r="J34" s="2" t="s">
        <v>39</v>
      </c>
      <c r="K34" s="2" t="s">
        <v>39</v>
      </c>
      <c r="L34" s="2" t="s">
        <v>39</v>
      </c>
      <c r="M34" s="2" t="s">
        <v>39</v>
      </c>
      <c r="N34" s="2" t="s">
        <v>39</v>
      </c>
      <c r="O34" s="2" t="s">
        <v>39</v>
      </c>
      <c r="P34" s="2" t="str">
        <f t="shared" si="0"/>
        <v>605100</v>
      </c>
      <c r="Q34" s="2" t="str">
        <f>IFERROR(VLOOKUP($P34,'Kredieten productgroepen functi'!$C:$M,2,FALSE),"n.v.t.")</f>
        <v>Onvoorziene  uitgaven</v>
      </c>
      <c r="R34" s="2" t="str">
        <f t="shared" si="1"/>
        <v>860501</v>
      </c>
      <c r="S34" s="2" t="str">
        <f>IFERROR(VLOOKUP($R34,Kostensoorten!$C:$J,2,FALSE),"n.v.t.")</f>
        <v>overige administratieve boekingen</v>
      </c>
      <c r="T34" s="2" t="s">
        <v>39</v>
      </c>
      <c r="U34" s="2" t="s">
        <v>39</v>
      </c>
      <c r="V34" s="2" t="s">
        <v>39</v>
      </c>
      <c r="W34" s="2" t="s">
        <v>39</v>
      </c>
      <c r="X34" s="2" t="s">
        <v>39</v>
      </c>
      <c r="Y34" s="2" t="s">
        <v>39</v>
      </c>
      <c r="Z34" s="2" t="s">
        <v>39</v>
      </c>
      <c r="AA34" s="2" t="s">
        <v>39</v>
      </c>
      <c r="AB34" s="2" t="s">
        <v>39</v>
      </c>
      <c r="AC34" s="2" t="s">
        <v>39</v>
      </c>
      <c r="AD34" s="2" t="s">
        <v>39</v>
      </c>
      <c r="AE34" s="2" t="s">
        <v>39</v>
      </c>
      <c r="AF34" s="2" t="s">
        <v>39</v>
      </c>
      <c r="AG34" s="2" t="s">
        <v>39</v>
      </c>
      <c r="AH34" s="2" t="s">
        <v>39</v>
      </c>
      <c r="AI34" s="2" t="s">
        <v>39</v>
      </c>
      <c r="AJ34" s="2" t="s">
        <v>39</v>
      </c>
      <c r="AK34" s="2">
        <v>0</v>
      </c>
      <c r="AL34" s="2" t="s">
        <v>39</v>
      </c>
      <c r="AM34" s="2" t="s">
        <v>39</v>
      </c>
      <c r="AN34" s="2" t="str">
        <f>IFERROR(VLOOKUP($P34,'Kredieten productgroepen functi'!$C:$M,6,FALSE),"n.v.t.")</f>
        <v>0500</v>
      </c>
      <c r="AO34" s="2" t="str">
        <f>IFERROR(VLOOKUP($P34,'Kredieten productgroepen functi'!$C:$M,7,FALSE),"n.v.t.")</f>
        <v>Onvoorzien</v>
      </c>
      <c r="AP34" s="2" t="str">
        <f>IFERROR(VLOOKUP($P34,'Kredieten productgroepen functi'!$C:$M,8,FALSE),"n.v.t.")</f>
        <v>05</v>
      </c>
      <c r="AQ34" s="2" t="str">
        <f>IFERROR(VLOOKUP($P34,'Kredieten productgroepen functi'!$C:$M,9,FALSE),"n.v.t.")</f>
        <v>Algemene baten en lasten / onvoorzien</v>
      </c>
      <c r="AR34" s="2" t="str">
        <f>IFERROR(VLOOKUP($P34,'Kredieten productgroepen functi'!$C:$M,10,FALSE),"n.v.t.")</f>
        <v>0</v>
      </c>
      <c r="AS34" s="2" t="str">
        <f>IFERROR(VLOOKUP($P34,'Kredieten productgroepen functi'!$C:$M,11,FALSE),"n.v.t.")</f>
        <v>Financiering en algemene dekkingsmiddelen</v>
      </c>
      <c r="AT34" s="2" t="str">
        <f t="shared" si="2"/>
        <v>Baten</v>
      </c>
      <c r="AU34" s="2" t="str">
        <f>IFERROR(VLOOKUP($R34,Kostensoorten!$C:$J,7,FALSE),"n.v.t.")</f>
        <v>6.9</v>
      </c>
      <c r="AV34" s="2" t="str">
        <f>IFERROR(VLOOKUP($R34,Kostensoorten!$C:$J,8,FALSE),"n.v.t.")</f>
        <v>Overige administratieve boekinge</v>
      </c>
    </row>
    <row r="35" spans="1:48">
      <c r="A35" s="2" t="s">
        <v>39</v>
      </c>
      <c r="B35" s="2" t="s">
        <v>39</v>
      </c>
      <c r="C35" s="2" t="s">
        <v>39</v>
      </c>
      <c r="D35" s="2" t="s">
        <v>39</v>
      </c>
      <c r="E35" s="2" t="s">
        <v>39</v>
      </c>
      <c r="F35" s="2" t="s">
        <v>73</v>
      </c>
      <c r="G35" s="2" t="s">
        <v>39</v>
      </c>
      <c r="H35" s="2" t="s">
        <v>39</v>
      </c>
      <c r="I35" s="3">
        <v>4109819</v>
      </c>
      <c r="J35" s="2" t="s">
        <v>39</v>
      </c>
      <c r="K35" s="2" t="s">
        <v>39</v>
      </c>
      <c r="L35" s="2" t="s">
        <v>39</v>
      </c>
      <c r="M35" s="2" t="s">
        <v>39</v>
      </c>
      <c r="N35" s="2" t="s">
        <v>39</v>
      </c>
      <c r="O35" s="2" t="s">
        <v>39</v>
      </c>
      <c r="P35" s="2" t="str">
        <f t="shared" si="0"/>
        <v>606100</v>
      </c>
      <c r="Q35" s="2" t="str">
        <f>IFERROR(VLOOKUP($P35,'Kredieten productgroepen functi'!$C:$M,2,FALSE),"n.v.t.")</f>
        <v>Stelpost onverdeelde app. kosten</v>
      </c>
      <c r="R35" s="2" t="str">
        <f t="shared" si="1"/>
        <v>400000</v>
      </c>
      <c r="S35" s="2" t="str">
        <f>IFERROR(VLOOKUP($R35,Kostensoorten!$C:$J,2,FALSE),"n.v.t.")</f>
        <v>Niet in te delen lasten</v>
      </c>
      <c r="T35" s="2" t="s">
        <v>39</v>
      </c>
      <c r="U35" s="2" t="s">
        <v>39</v>
      </c>
      <c r="V35" s="2" t="s">
        <v>39</v>
      </c>
      <c r="W35" s="2" t="s">
        <v>39</v>
      </c>
      <c r="X35" s="2" t="s">
        <v>39</v>
      </c>
      <c r="Y35" s="2" t="s">
        <v>39</v>
      </c>
      <c r="Z35" s="2" t="s">
        <v>39</v>
      </c>
      <c r="AA35" s="2" t="s">
        <v>39</v>
      </c>
      <c r="AB35" s="2" t="s">
        <v>39</v>
      </c>
      <c r="AC35" s="2" t="s">
        <v>39</v>
      </c>
      <c r="AD35" s="2" t="s">
        <v>39</v>
      </c>
      <c r="AE35" s="2" t="s">
        <v>39</v>
      </c>
      <c r="AF35" s="2" t="s">
        <v>39</v>
      </c>
      <c r="AG35" s="2" t="s">
        <v>39</v>
      </c>
      <c r="AH35" s="2" t="s">
        <v>39</v>
      </c>
      <c r="AI35" s="2" t="s">
        <v>39</v>
      </c>
      <c r="AJ35" s="2" t="s">
        <v>39</v>
      </c>
      <c r="AK35" s="2">
        <v>0</v>
      </c>
      <c r="AL35" s="2" t="s">
        <v>39</v>
      </c>
      <c r="AM35" s="2" t="s">
        <v>39</v>
      </c>
      <c r="AN35" s="2" t="str">
        <f>IFERROR(VLOOKUP($P35,'Kredieten productgroepen functi'!$C:$M,6,FALSE),"n.v.t.")</f>
        <v>0600</v>
      </c>
      <c r="AO35" s="2" t="str">
        <f>IFERROR(VLOOKUP($P35,'Kredieten productgroepen functi'!$C:$M,7,FALSE),"n.v.t.")</f>
        <v>Saldo kostenplaatsen</v>
      </c>
      <c r="AP35" s="2" t="str">
        <f>IFERROR(VLOOKUP($P35,'Kredieten productgroepen functi'!$C:$M,8,FALSE),"n.v.t.")</f>
        <v>06</v>
      </c>
      <c r="AQ35" s="2" t="str">
        <f>IFERROR(VLOOKUP($P35,'Kredieten productgroepen functi'!$C:$M,9,FALSE),"n.v.t.")</f>
        <v>Saldo van kostenplaatsen</v>
      </c>
      <c r="AR35" s="2" t="str">
        <f>IFERROR(VLOOKUP($P35,'Kredieten productgroepen functi'!$C:$M,10,FALSE),"n.v.t.")</f>
        <v>0</v>
      </c>
      <c r="AS35" s="2" t="str">
        <f>IFERROR(VLOOKUP($P35,'Kredieten productgroepen functi'!$C:$M,11,FALSE),"n.v.t.")</f>
        <v>Financiering en algemene dekkingsmiddelen</v>
      </c>
      <c r="AT35" s="2" t="str">
        <f t="shared" si="2"/>
        <v>Lasten</v>
      </c>
      <c r="AU35" s="2" t="str">
        <f>IFERROR(VLOOKUP($R35,Kostensoorten!$C:$J,7,FALSE),"n.v.t.")</f>
        <v>0.0</v>
      </c>
      <c r="AV35" s="2" t="str">
        <f>IFERROR(VLOOKUP($R35,Kostensoorten!$C:$J,8,FALSE),"n.v.t.")</f>
        <v>Niet in te delen lasten</v>
      </c>
    </row>
    <row r="36" spans="1:48">
      <c r="A36" s="2" t="s">
        <v>39</v>
      </c>
      <c r="B36" s="2" t="s">
        <v>39</v>
      </c>
      <c r="C36" s="2" t="s">
        <v>39</v>
      </c>
      <c r="D36" s="2" t="s">
        <v>39</v>
      </c>
      <c r="E36" s="2" t="s">
        <v>39</v>
      </c>
      <c r="F36" s="2" t="s">
        <v>74</v>
      </c>
      <c r="G36" s="2" t="s">
        <v>39</v>
      </c>
      <c r="H36" s="2" t="s">
        <v>39</v>
      </c>
      <c r="I36" s="3">
        <v>1500000</v>
      </c>
      <c r="J36" s="2" t="s">
        <v>39</v>
      </c>
      <c r="K36" s="2" t="s">
        <v>39</v>
      </c>
      <c r="L36" s="2" t="s">
        <v>39</v>
      </c>
      <c r="M36" s="2" t="s">
        <v>39</v>
      </c>
      <c r="N36" s="2" t="s">
        <v>39</v>
      </c>
      <c r="O36" s="2" t="s">
        <v>39</v>
      </c>
      <c r="P36" s="2" t="str">
        <f t="shared" si="0"/>
        <v>608100</v>
      </c>
      <c r="Q36" s="2" t="str">
        <f>IFERROR(VLOOKUP($P36,'Kredieten productgroepen functi'!$C:$M,2,FALSE),"n.v.t.")</f>
        <v>Algemene Reserve</v>
      </c>
      <c r="R36" s="2" t="str">
        <f t="shared" si="1"/>
        <v>460301</v>
      </c>
      <c r="S36" s="2" t="str">
        <f>IFERROR(VLOOKUP($R36,Kostensoorten!$C:$J,2,FALSE),"n.v.t.")</f>
        <v>Storting in reserve</v>
      </c>
      <c r="T36" s="2" t="s">
        <v>39</v>
      </c>
      <c r="U36" s="2" t="s">
        <v>39</v>
      </c>
      <c r="V36" s="2" t="s">
        <v>39</v>
      </c>
      <c r="W36" s="2" t="s">
        <v>39</v>
      </c>
      <c r="X36" s="2" t="s">
        <v>39</v>
      </c>
      <c r="Y36" s="2" t="s">
        <v>39</v>
      </c>
      <c r="Z36" s="2" t="s">
        <v>39</v>
      </c>
      <c r="AA36" s="2" t="s">
        <v>39</v>
      </c>
      <c r="AB36" s="2" t="s">
        <v>39</v>
      </c>
      <c r="AC36" s="2" t="s">
        <v>39</v>
      </c>
      <c r="AD36" s="2" t="s">
        <v>39</v>
      </c>
      <c r="AE36" s="2" t="s">
        <v>39</v>
      </c>
      <c r="AF36" s="2" t="s">
        <v>39</v>
      </c>
      <c r="AG36" s="2" t="s">
        <v>39</v>
      </c>
      <c r="AH36" s="2" t="s">
        <v>39</v>
      </c>
      <c r="AI36" s="2" t="s">
        <v>39</v>
      </c>
      <c r="AJ36" s="2" t="s">
        <v>39</v>
      </c>
      <c r="AK36" s="2">
        <v>0</v>
      </c>
      <c r="AL36" s="2" t="s">
        <v>39</v>
      </c>
      <c r="AM36" s="2" t="s">
        <v>39</v>
      </c>
      <c r="AN36" s="2" t="str">
        <f>IFERROR(VLOOKUP($P36,'Kredieten productgroepen functi'!$C:$M,6,FALSE),"n.v.t.")</f>
        <v>0800</v>
      </c>
      <c r="AO36" s="2" t="str">
        <f>IFERROR(VLOOKUP($P36,'Kredieten productgroepen functi'!$C:$M,7,FALSE),"n.v.t.")</f>
        <v>Mutaties reserves</v>
      </c>
      <c r="AP36" s="2" t="str">
        <f>IFERROR(VLOOKUP($P36,'Kredieten productgroepen functi'!$C:$M,8,FALSE),"n.v.t.")</f>
        <v>08</v>
      </c>
      <c r="AQ36" s="2" t="str">
        <f>IFERROR(VLOOKUP($P36,'Kredieten productgroepen functi'!$C:$M,9,FALSE),"n.v.t.")</f>
        <v>Mutaties reserves die verband houden met de hoofdfuncties</v>
      </c>
      <c r="AR36" s="2" t="str">
        <f>IFERROR(VLOOKUP($P36,'Kredieten productgroepen functi'!$C:$M,10,FALSE),"n.v.t.")</f>
        <v>0</v>
      </c>
      <c r="AS36" s="2" t="str">
        <f>IFERROR(VLOOKUP($P36,'Kredieten productgroepen functi'!$C:$M,11,FALSE),"n.v.t.")</f>
        <v>Financiering en algemene dekkingsmiddelen</v>
      </c>
      <c r="AT36" s="2" t="str">
        <f t="shared" si="2"/>
        <v>Lasten</v>
      </c>
      <c r="AU36" s="2" t="str">
        <f>IFERROR(VLOOKUP($R36,Kostensoorten!$C:$J,7,FALSE),"n.v.t.")</f>
        <v>6.3</v>
      </c>
      <c r="AV36" s="2" t="str">
        <f>IFERROR(VLOOKUP($R36,Kostensoorten!$C:$J,8,FALSE),"n.v.t.")</f>
        <v>Vorming van reserves</v>
      </c>
    </row>
    <row r="37" spans="1:48">
      <c r="A37" s="2" t="s">
        <v>39</v>
      </c>
      <c r="B37" s="2" t="s">
        <v>39</v>
      </c>
      <c r="C37" s="2" t="s">
        <v>39</v>
      </c>
      <c r="D37" s="2" t="s">
        <v>39</v>
      </c>
      <c r="E37" s="2" t="s">
        <v>39</v>
      </c>
      <c r="F37" s="2" t="s">
        <v>75</v>
      </c>
      <c r="G37" s="2" t="s">
        <v>39</v>
      </c>
      <c r="H37" s="2" t="s">
        <v>39</v>
      </c>
      <c r="I37" s="3">
        <v>-1918591</v>
      </c>
      <c r="J37" s="2" t="s">
        <v>39</v>
      </c>
      <c r="K37" s="2" t="s">
        <v>39</v>
      </c>
      <c r="L37" s="2" t="s">
        <v>39</v>
      </c>
      <c r="M37" s="2" t="s">
        <v>39</v>
      </c>
      <c r="N37" s="2" t="s">
        <v>39</v>
      </c>
      <c r="O37" s="2" t="s">
        <v>39</v>
      </c>
      <c r="P37" s="2" t="str">
        <f t="shared" si="0"/>
        <v>608100</v>
      </c>
      <c r="Q37" s="2" t="str">
        <f>IFERROR(VLOOKUP($P37,'Kredieten productgroepen functi'!$C:$M,2,FALSE),"n.v.t.")</f>
        <v>Algemene Reserve</v>
      </c>
      <c r="R37" s="2" t="str">
        <f t="shared" si="1"/>
        <v>860302</v>
      </c>
      <c r="S37" s="2" t="str">
        <f>IFERROR(VLOOKUP($R37,Kostensoorten!$C:$J,2,FALSE),"n.v.t.")</f>
        <v>onttrekking aan reserve</v>
      </c>
      <c r="T37" s="2" t="s">
        <v>39</v>
      </c>
      <c r="U37" s="2" t="s">
        <v>39</v>
      </c>
      <c r="V37" s="2" t="s">
        <v>39</v>
      </c>
      <c r="W37" s="2" t="s">
        <v>39</v>
      </c>
      <c r="X37" s="2" t="s">
        <v>39</v>
      </c>
      <c r="Y37" s="2" t="s">
        <v>39</v>
      </c>
      <c r="Z37" s="2" t="s">
        <v>39</v>
      </c>
      <c r="AA37" s="2" t="s">
        <v>39</v>
      </c>
      <c r="AB37" s="2" t="s">
        <v>39</v>
      </c>
      <c r="AC37" s="2" t="s">
        <v>39</v>
      </c>
      <c r="AD37" s="2" t="s">
        <v>39</v>
      </c>
      <c r="AE37" s="2" t="s">
        <v>39</v>
      </c>
      <c r="AF37" s="2" t="s">
        <v>39</v>
      </c>
      <c r="AG37" s="2" t="s">
        <v>39</v>
      </c>
      <c r="AH37" s="2" t="s">
        <v>39</v>
      </c>
      <c r="AI37" s="2" t="s">
        <v>39</v>
      </c>
      <c r="AJ37" s="2" t="s">
        <v>39</v>
      </c>
      <c r="AK37" s="2">
        <v>0</v>
      </c>
      <c r="AL37" s="2" t="s">
        <v>39</v>
      </c>
      <c r="AM37" s="2" t="s">
        <v>39</v>
      </c>
      <c r="AN37" s="2" t="str">
        <f>IFERROR(VLOOKUP($P37,'Kredieten productgroepen functi'!$C:$M,6,FALSE),"n.v.t.")</f>
        <v>0800</v>
      </c>
      <c r="AO37" s="2" t="str">
        <f>IFERROR(VLOOKUP($P37,'Kredieten productgroepen functi'!$C:$M,7,FALSE),"n.v.t.")</f>
        <v>Mutaties reserves</v>
      </c>
      <c r="AP37" s="2" t="str">
        <f>IFERROR(VLOOKUP($P37,'Kredieten productgroepen functi'!$C:$M,8,FALSE),"n.v.t.")</f>
        <v>08</v>
      </c>
      <c r="AQ37" s="2" t="str">
        <f>IFERROR(VLOOKUP($P37,'Kredieten productgroepen functi'!$C:$M,9,FALSE),"n.v.t.")</f>
        <v>Mutaties reserves die verband houden met de hoofdfuncties</v>
      </c>
      <c r="AR37" s="2" t="str">
        <f>IFERROR(VLOOKUP($P37,'Kredieten productgroepen functi'!$C:$M,10,FALSE),"n.v.t.")</f>
        <v>0</v>
      </c>
      <c r="AS37" s="2" t="str">
        <f>IFERROR(VLOOKUP($P37,'Kredieten productgroepen functi'!$C:$M,11,FALSE),"n.v.t.")</f>
        <v>Financiering en algemene dekkingsmiddelen</v>
      </c>
      <c r="AT37" s="2" t="str">
        <f t="shared" si="2"/>
        <v>Baten</v>
      </c>
      <c r="AU37" s="2" t="str">
        <f>IFERROR(VLOOKUP($R37,Kostensoorten!$C:$J,7,FALSE),"n.v.t.")</f>
        <v>6.4</v>
      </c>
      <c r="AV37" s="2" t="str">
        <f>IFERROR(VLOOKUP($R37,Kostensoorten!$C:$J,8,FALSE),"n.v.t.")</f>
        <v>Beschikking over reserves</v>
      </c>
    </row>
    <row r="38" spans="1:48">
      <c r="A38" s="2" t="s">
        <v>39</v>
      </c>
      <c r="B38" s="2" t="s">
        <v>39</v>
      </c>
      <c r="C38" s="2" t="s">
        <v>39</v>
      </c>
      <c r="D38" s="2" t="s">
        <v>39</v>
      </c>
      <c r="E38" s="2" t="s">
        <v>39</v>
      </c>
      <c r="F38" s="2" t="s">
        <v>76</v>
      </c>
      <c r="G38" s="2" t="s">
        <v>39</v>
      </c>
      <c r="H38" s="2" t="s">
        <v>39</v>
      </c>
      <c r="I38" s="3">
        <v>31284442</v>
      </c>
      <c r="J38" s="2" t="s">
        <v>39</v>
      </c>
      <c r="K38" s="2" t="s">
        <v>39</v>
      </c>
      <c r="L38" s="2" t="s">
        <v>39</v>
      </c>
      <c r="M38" s="2" t="s">
        <v>39</v>
      </c>
      <c r="N38" s="2" t="s">
        <v>39</v>
      </c>
      <c r="O38" s="2" t="s">
        <v>39</v>
      </c>
      <c r="P38" s="2" t="str">
        <f t="shared" si="0"/>
        <v>608200</v>
      </c>
      <c r="Q38" s="2" t="str">
        <f>IFERROR(VLOOKUP($P38,'Kredieten productgroepen functi'!$C:$M,2,FALSE),"n.v.t.")</f>
        <v>Reserve ESFI</v>
      </c>
      <c r="R38" s="2" t="str">
        <f t="shared" si="1"/>
        <v>460301</v>
      </c>
      <c r="S38" s="2" t="str">
        <f>IFERROR(VLOOKUP($R38,Kostensoorten!$C:$J,2,FALSE),"n.v.t.")</f>
        <v>Storting in reserve</v>
      </c>
      <c r="T38" s="2" t="s">
        <v>39</v>
      </c>
      <c r="U38" s="2" t="s">
        <v>39</v>
      </c>
      <c r="V38" s="2" t="s">
        <v>39</v>
      </c>
      <c r="W38" s="2" t="s">
        <v>39</v>
      </c>
      <c r="X38" s="2" t="s">
        <v>39</v>
      </c>
      <c r="Y38" s="2" t="s">
        <v>39</v>
      </c>
      <c r="Z38" s="2" t="s">
        <v>39</v>
      </c>
      <c r="AA38" s="2" t="s">
        <v>39</v>
      </c>
      <c r="AB38" s="2" t="s">
        <v>39</v>
      </c>
      <c r="AC38" s="2" t="s">
        <v>39</v>
      </c>
      <c r="AD38" s="2" t="s">
        <v>39</v>
      </c>
      <c r="AE38" s="2" t="s">
        <v>39</v>
      </c>
      <c r="AF38" s="2" t="s">
        <v>39</v>
      </c>
      <c r="AG38" s="2" t="s">
        <v>39</v>
      </c>
      <c r="AH38" s="2" t="s">
        <v>39</v>
      </c>
      <c r="AI38" s="2" t="s">
        <v>39</v>
      </c>
      <c r="AJ38" s="2" t="s">
        <v>39</v>
      </c>
      <c r="AK38" s="2">
        <v>0</v>
      </c>
      <c r="AL38" s="2" t="s">
        <v>39</v>
      </c>
      <c r="AM38" s="2" t="s">
        <v>39</v>
      </c>
      <c r="AN38" s="2" t="str">
        <f>IFERROR(VLOOKUP($P38,'Kredieten productgroepen functi'!$C:$M,6,FALSE),"n.v.t.")</f>
        <v>0800</v>
      </c>
      <c r="AO38" s="2" t="str">
        <f>IFERROR(VLOOKUP($P38,'Kredieten productgroepen functi'!$C:$M,7,FALSE),"n.v.t.")</f>
        <v>Mutaties reserves</v>
      </c>
      <c r="AP38" s="2" t="str">
        <f>IFERROR(VLOOKUP($P38,'Kredieten productgroepen functi'!$C:$M,8,FALSE),"n.v.t.")</f>
        <v>08</v>
      </c>
      <c r="AQ38" s="2" t="str">
        <f>IFERROR(VLOOKUP($P38,'Kredieten productgroepen functi'!$C:$M,9,FALSE),"n.v.t.")</f>
        <v>Mutaties reserves die verband houden met de hoofdfuncties</v>
      </c>
      <c r="AR38" s="2" t="str">
        <f>IFERROR(VLOOKUP($P38,'Kredieten productgroepen functi'!$C:$M,10,FALSE),"n.v.t.")</f>
        <v>0</v>
      </c>
      <c r="AS38" s="2" t="str">
        <f>IFERROR(VLOOKUP($P38,'Kredieten productgroepen functi'!$C:$M,11,FALSE),"n.v.t.")</f>
        <v>Financiering en algemene dekkingsmiddelen</v>
      </c>
      <c r="AT38" s="2" t="str">
        <f t="shared" si="2"/>
        <v>Lasten</v>
      </c>
      <c r="AU38" s="2" t="str">
        <f>IFERROR(VLOOKUP($R38,Kostensoorten!$C:$J,7,FALSE),"n.v.t.")</f>
        <v>6.3</v>
      </c>
      <c r="AV38" s="2" t="str">
        <f>IFERROR(VLOOKUP($R38,Kostensoorten!$C:$J,8,FALSE),"n.v.t.")</f>
        <v>Vorming van reserves</v>
      </c>
    </row>
    <row r="39" spans="1:48">
      <c r="A39" s="2" t="s">
        <v>39</v>
      </c>
      <c r="B39" s="2" t="s">
        <v>39</v>
      </c>
      <c r="C39" s="2" t="s">
        <v>39</v>
      </c>
      <c r="D39" s="2" t="s">
        <v>39</v>
      </c>
      <c r="E39" s="2" t="s">
        <v>39</v>
      </c>
      <c r="F39" s="2" t="s">
        <v>77</v>
      </c>
      <c r="G39" s="2" t="s">
        <v>39</v>
      </c>
      <c r="H39" s="2" t="s">
        <v>39</v>
      </c>
      <c r="I39" s="3">
        <v>-7216310</v>
      </c>
      <c r="J39" s="2" t="s">
        <v>39</v>
      </c>
      <c r="K39" s="2" t="s">
        <v>39</v>
      </c>
      <c r="L39" s="2" t="s">
        <v>39</v>
      </c>
      <c r="M39" s="2" t="s">
        <v>39</v>
      </c>
      <c r="N39" s="2" t="s">
        <v>39</v>
      </c>
      <c r="O39" s="2" t="s">
        <v>39</v>
      </c>
      <c r="P39" s="2" t="str">
        <f t="shared" si="0"/>
        <v>608200</v>
      </c>
      <c r="Q39" s="2" t="str">
        <f>IFERROR(VLOOKUP($P39,'Kredieten productgroepen functi'!$C:$M,2,FALSE),"n.v.t.")</f>
        <v>Reserve ESFI</v>
      </c>
      <c r="R39" s="2" t="str">
        <f t="shared" si="1"/>
        <v>860302</v>
      </c>
      <c r="S39" s="2" t="str">
        <f>IFERROR(VLOOKUP($R39,Kostensoorten!$C:$J,2,FALSE),"n.v.t.")</f>
        <v>onttrekking aan reserve</v>
      </c>
      <c r="T39" s="2" t="s">
        <v>39</v>
      </c>
      <c r="U39" s="2" t="s">
        <v>39</v>
      </c>
      <c r="V39" s="2" t="s">
        <v>39</v>
      </c>
      <c r="W39" s="2" t="s">
        <v>39</v>
      </c>
      <c r="X39" s="2" t="s">
        <v>39</v>
      </c>
      <c r="Y39" s="2" t="s">
        <v>39</v>
      </c>
      <c r="Z39" s="2" t="s">
        <v>39</v>
      </c>
      <c r="AA39" s="2" t="s">
        <v>39</v>
      </c>
      <c r="AB39" s="2" t="s">
        <v>39</v>
      </c>
      <c r="AC39" s="2" t="s">
        <v>39</v>
      </c>
      <c r="AD39" s="2" t="s">
        <v>39</v>
      </c>
      <c r="AE39" s="2" t="s">
        <v>39</v>
      </c>
      <c r="AF39" s="2" t="s">
        <v>39</v>
      </c>
      <c r="AG39" s="2" t="s">
        <v>39</v>
      </c>
      <c r="AH39" s="2" t="s">
        <v>39</v>
      </c>
      <c r="AI39" s="2" t="s">
        <v>39</v>
      </c>
      <c r="AJ39" s="2" t="s">
        <v>39</v>
      </c>
      <c r="AK39" s="2">
        <v>0</v>
      </c>
      <c r="AL39" s="2" t="s">
        <v>39</v>
      </c>
      <c r="AM39" s="2" t="s">
        <v>39</v>
      </c>
      <c r="AN39" s="2" t="str">
        <f>IFERROR(VLOOKUP($P39,'Kredieten productgroepen functi'!$C:$M,6,FALSE),"n.v.t.")</f>
        <v>0800</v>
      </c>
      <c r="AO39" s="2" t="str">
        <f>IFERROR(VLOOKUP($P39,'Kredieten productgroepen functi'!$C:$M,7,FALSE),"n.v.t.")</f>
        <v>Mutaties reserves</v>
      </c>
      <c r="AP39" s="2" t="str">
        <f>IFERROR(VLOOKUP($P39,'Kredieten productgroepen functi'!$C:$M,8,FALSE),"n.v.t.")</f>
        <v>08</v>
      </c>
      <c r="AQ39" s="2" t="str">
        <f>IFERROR(VLOOKUP($P39,'Kredieten productgroepen functi'!$C:$M,9,FALSE),"n.v.t.")</f>
        <v>Mutaties reserves die verband houden met de hoofdfuncties</v>
      </c>
      <c r="AR39" s="2" t="str">
        <f>IFERROR(VLOOKUP($P39,'Kredieten productgroepen functi'!$C:$M,10,FALSE),"n.v.t.")</f>
        <v>0</v>
      </c>
      <c r="AS39" s="2" t="str">
        <f>IFERROR(VLOOKUP($P39,'Kredieten productgroepen functi'!$C:$M,11,FALSE),"n.v.t.")</f>
        <v>Financiering en algemene dekkingsmiddelen</v>
      </c>
      <c r="AT39" s="2" t="str">
        <f t="shared" si="2"/>
        <v>Baten</v>
      </c>
      <c r="AU39" s="2" t="str">
        <f>IFERROR(VLOOKUP($R39,Kostensoorten!$C:$J,7,FALSE),"n.v.t.")</f>
        <v>6.4</v>
      </c>
      <c r="AV39" s="2" t="str">
        <f>IFERROR(VLOOKUP($R39,Kostensoorten!$C:$J,8,FALSE),"n.v.t.")</f>
        <v>Beschikking over reserves</v>
      </c>
    </row>
    <row r="40" spans="1:48">
      <c r="A40" s="2" t="s">
        <v>39</v>
      </c>
      <c r="B40" s="2" t="s">
        <v>39</v>
      </c>
      <c r="C40" s="2" t="s">
        <v>39</v>
      </c>
      <c r="D40" s="2" t="s">
        <v>39</v>
      </c>
      <c r="E40" s="2" t="s">
        <v>39</v>
      </c>
      <c r="F40" s="2" t="s">
        <v>78</v>
      </c>
      <c r="G40" s="2" t="s">
        <v>39</v>
      </c>
      <c r="H40" s="2" t="s">
        <v>39</v>
      </c>
      <c r="I40" s="3">
        <v>26800</v>
      </c>
      <c r="J40" s="2" t="s">
        <v>39</v>
      </c>
      <c r="K40" s="2" t="s">
        <v>39</v>
      </c>
      <c r="L40" s="2" t="s">
        <v>39</v>
      </c>
      <c r="M40" s="2" t="s">
        <v>39</v>
      </c>
      <c r="N40" s="2" t="s">
        <v>39</v>
      </c>
      <c r="O40" s="2" t="s">
        <v>39</v>
      </c>
      <c r="P40" s="2" t="str">
        <f t="shared" si="0"/>
        <v>608205</v>
      </c>
      <c r="Q40" s="2" t="str">
        <f>IFERROR(VLOOKUP($P40,'Kredieten productgroepen functi'!$C:$M,2,FALSE),"n.v.t.")</f>
        <v>Egal. reserve grondwaterheffing</v>
      </c>
      <c r="R40" s="2" t="str">
        <f t="shared" si="1"/>
        <v>460301</v>
      </c>
      <c r="S40" s="2" t="str">
        <f>IFERROR(VLOOKUP($R40,Kostensoorten!$C:$J,2,FALSE),"n.v.t.")</f>
        <v>Storting in reserve</v>
      </c>
      <c r="T40" s="2" t="s">
        <v>39</v>
      </c>
      <c r="U40" s="2" t="s">
        <v>39</v>
      </c>
      <c r="V40" s="2" t="s">
        <v>39</v>
      </c>
      <c r="W40" s="2" t="s">
        <v>39</v>
      </c>
      <c r="X40" s="2" t="s">
        <v>39</v>
      </c>
      <c r="Y40" s="2" t="s">
        <v>39</v>
      </c>
      <c r="Z40" s="2" t="s">
        <v>39</v>
      </c>
      <c r="AA40" s="2" t="s">
        <v>39</v>
      </c>
      <c r="AB40" s="2" t="s">
        <v>39</v>
      </c>
      <c r="AC40" s="2" t="s">
        <v>39</v>
      </c>
      <c r="AD40" s="2" t="s">
        <v>39</v>
      </c>
      <c r="AE40" s="2" t="s">
        <v>39</v>
      </c>
      <c r="AF40" s="2" t="s">
        <v>39</v>
      </c>
      <c r="AG40" s="2" t="s">
        <v>39</v>
      </c>
      <c r="AH40" s="2" t="s">
        <v>39</v>
      </c>
      <c r="AI40" s="2" t="s">
        <v>39</v>
      </c>
      <c r="AJ40" s="2" t="s">
        <v>39</v>
      </c>
      <c r="AK40" s="2">
        <v>0</v>
      </c>
      <c r="AL40" s="2" t="s">
        <v>39</v>
      </c>
      <c r="AM40" s="2" t="s">
        <v>39</v>
      </c>
      <c r="AN40" s="2" t="str">
        <f>IFERROR(VLOOKUP($P40,'Kredieten productgroepen functi'!$C:$M,6,FALSE),"n.v.t.")</f>
        <v>0800</v>
      </c>
      <c r="AO40" s="2" t="str">
        <f>IFERROR(VLOOKUP($P40,'Kredieten productgroepen functi'!$C:$M,7,FALSE),"n.v.t.")</f>
        <v>Mutaties reserves</v>
      </c>
      <c r="AP40" s="2" t="str">
        <f>IFERROR(VLOOKUP($P40,'Kredieten productgroepen functi'!$C:$M,8,FALSE),"n.v.t.")</f>
        <v>08</v>
      </c>
      <c r="AQ40" s="2" t="str">
        <f>IFERROR(VLOOKUP($P40,'Kredieten productgroepen functi'!$C:$M,9,FALSE),"n.v.t.")</f>
        <v>Mutaties reserves die verband houden met de hoofdfuncties</v>
      </c>
      <c r="AR40" s="2" t="str">
        <f>IFERROR(VLOOKUP($P40,'Kredieten productgroepen functi'!$C:$M,10,FALSE),"n.v.t.")</f>
        <v>0</v>
      </c>
      <c r="AS40" s="2" t="str">
        <f>IFERROR(VLOOKUP($P40,'Kredieten productgroepen functi'!$C:$M,11,FALSE),"n.v.t.")</f>
        <v>Financiering en algemene dekkingsmiddelen</v>
      </c>
      <c r="AT40" s="2" t="str">
        <f t="shared" si="2"/>
        <v>Lasten</v>
      </c>
      <c r="AU40" s="2" t="str">
        <f>IFERROR(VLOOKUP($R40,Kostensoorten!$C:$J,7,FALSE),"n.v.t.")</f>
        <v>6.3</v>
      </c>
      <c r="AV40" s="2" t="str">
        <f>IFERROR(VLOOKUP($R40,Kostensoorten!$C:$J,8,FALSE),"n.v.t.")</f>
        <v>Vorming van reserves</v>
      </c>
    </row>
    <row r="41" spans="1:48">
      <c r="A41" s="2" t="s">
        <v>39</v>
      </c>
      <c r="B41" s="2" t="s">
        <v>39</v>
      </c>
      <c r="C41" s="2" t="s">
        <v>39</v>
      </c>
      <c r="D41" s="2" t="s">
        <v>39</v>
      </c>
      <c r="E41" s="2" t="s">
        <v>39</v>
      </c>
      <c r="F41" s="2" t="s">
        <v>79</v>
      </c>
      <c r="G41" s="2" t="s">
        <v>39</v>
      </c>
      <c r="H41" s="2" t="s">
        <v>39</v>
      </c>
      <c r="I41" s="3">
        <v>-5630</v>
      </c>
      <c r="J41" s="2" t="s">
        <v>39</v>
      </c>
      <c r="K41" s="2" t="s">
        <v>39</v>
      </c>
      <c r="L41" s="2" t="s">
        <v>39</v>
      </c>
      <c r="M41" s="2" t="s">
        <v>39</v>
      </c>
      <c r="N41" s="2" t="s">
        <v>39</v>
      </c>
      <c r="O41" s="2" t="s">
        <v>39</v>
      </c>
      <c r="P41" s="2" t="str">
        <f t="shared" si="0"/>
        <v>608205</v>
      </c>
      <c r="Q41" s="2" t="str">
        <f>IFERROR(VLOOKUP($P41,'Kredieten productgroepen functi'!$C:$M,2,FALSE),"n.v.t.")</f>
        <v>Egal. reserve grondwaterheffing</v>
      </c>
      <c r="R41" s="2" t="str">
        <f t="shared" si="1"/>
        <v>860302</v>
      </c>
      <c r="S41" s="2" t="str">
        <f>IFERROR(VLOOKUP($R41,Kostensoorten!$C:$J,2,FALSE),"n.v.t.")</f>
        <v>onttrekking aan reserve</v>
      </c>
      <c r="T41" s="2" t="s">
        <v>39</v>
      </c>
      <c r="U41" s="2" t="s">
        <v>39</v>
      </c>
      <c r="V41" s="2" t="s">
        <v>39</v>
      </c>
      <c r="W41" s="2" t="s">
        <v>39</v>
      </c>
      <c r="X41" s="2" t="s">
        <v>39</v>
      </c>
      <c r="Y41" s="2" t="s">
        <v>39</v>
      </c>
      <c r="Z41" s="2" t="s">
        <v>39</v>
      </c>
      <c r="AA41" s="2" t="s">
        <v>39</v>
      </c>
      <c r="AB41" s="2" t="s">
        <v>39</v>
      </c>
      <c r="AC41" s="2" t="s">
        <v>39</v>
      </c>
      <c r="AD41" s="2" t="s">
        <v>39</v>
      </c>
      <c r="AE41" s="2" t="s">
        <v>39</v>
      </c>
      <c r="AF41" s="2" t="s">
        <v>39</v>
      </c>
      <c r="AG41" s="2" t="s">
        <v>39</v>
      </c>
      <c r="AH41" s="2" t="s">
        <v>39</v>
      </c>
      <c r="AI41" s="2" t="s">
        <v>39</v>
      </c>
      <c r="AJ41" s="2" t="s">
        <v>39</v>
      </c>
      <c r="AK41" s="2">
        <v>0</v>
      </c>
      <c r="AL41" s="2" t="s">
        <v>39</v>
      </c>
      <c r="AM41" s="2" t="s">
        <v>39</v>
      </c>
      <c r="AN41" s="2" t="str">
        <f>IFERROR(VLOOKUP($P41,'Kredieten productgroepen functi'!$C:$M,6,FALSE),"n.v.t.")</f>
        <v>0800</v>
      </c>
      <c r="AO41" s="2" t="str">
        <f>IFERROR(VLOOKUP($P41,'Kredieten productgroepen functi'!$C:$M,7,FALSE),"n.v.t.")</f>
        <v>Mutaties reserves</v>
      </c>
      <c r="AP41" s="2" t="str">
        <f>IFERROR(VLOOKUP($P41,'Kredieten productgroepen functi'!$C:$M,8,FALSE),"n.v.t.")</f>
        <v>08</v>
      </c>
      <c r="AQ41" s="2" t="str">
        <f>IFERROR(VLOOKUP($P41,'Kredieten productgroepen functi'!$C:$M,9,FALSE),"n.v.t.")</f>
        <v>Mutaties reserves die verband houden met de hoofdfuncties</v>
      </c>
      <c r="AR41" s="2" t="str">
        <f>IFERROR(VLOOKUP($P41,'Kredieten productgroepen functi'!$C:$M,10,FALSE),"n.v.t.")</f>
        <v>0</v>
      </c>
      <c r="AS41" s="2" t="str">
        <f>IFERROR(VLOOKUP($P41,'Kredieten productgroepen functi'!$C:$M,11,FALSE),"n.v.t.")</f>
        <v>Financiering en algemene dekkingsmiddelen</v>
      </c>
      <c r="AT41" s="2" t="str">
        <f t="shared" si="2"/>
        <v>Baten</v>
      </c>
      <c r="AU41" s="2" t="str">
        <f>IFERROR(VLOOKUP($R41,Kostensoorten!$C:$J,7,FALSE),"n.v.t.")</f>
        <v>6.4</v>
      </c>
      <c r="AV41" s="2" t="str">
        <f>IFERROR(VLOOKUP($R41,Kostensoorten!$C:$J,8,FALSE),"n.v.t.")</f>
        <v>Beschikking over reserves</v>
      </c>
    </row>
    <row r="42" spans="1:48">
      <c r="A42" s="2" t="s">
        <v>39</v>
      </c>
      <c r="B42" s="2" t="s">
        <v>39</v>
      </c>
      <c r="C42" s="2" t="s">
        <v>39</v>
      </c>
      <c r="D42" s="2" t="s">
        <v>39</v>
      </c>
      <c r="E42" s="2" t="s">
        <v>39</v>
      </c>
      <c r="F42" s="2" t="s">
        <v>80</v>
      </c>
      <c r="G42" s="2" t="s">
        <v>39</v>
      </c>
      <c r="H42" s="2" t="s">
        <v>39</v>
      </c>
      <c r="I42" s="3">
        <v>-43400</v>
      </c>
      <c r="J42" s="2" t="s">
        <v>39</v>
      </c>
      <c r="K42" s="2" t="s">
        <v>39</v>
      </c>
      <c r="L42" s="2" t="s">
        <v>39</v>
      </c>
      <c r="M42" s="2" t="s">
        <v>39</v>
      </c>
      <c r="N42" s="2" t="s">
        <v>39</v>
      </c>
      <c r="O42" s="2" t="s">
        <v>39</v>
      </c>
      <c r="P42" s="2" t="str">
        <f t="shared" si="0"/>
        <v>608209</v>
      </c>
      <c r="Q42" s="2" t="str">
        <f>IFERROR(VLOOKUP($P42,'Kredieten productgroepen functi'!$C:$M,2,FALSE),"n.v.t.")</f>
        <v>Egal. reserve ontgrondingen</v>
      </c>
      <c r="R42" s="2" t="str">
        <f t="shared" si="1"/>
        <v>860302</v>
      </c>
      <c r="S42" s="2" t="str">
        <f>IFERROR(VLOOKUP($R42,Kostensoorten!$C:$J,2,FALSE),"n.v.t.")</f>
        <v>onttrekking aan reserve</v>
      </c>
      <c r="T42" s="2" t="s">
        <v>39</v>
      </c>
      <c r="U42" s="2" t="s">
        <v>39</v>
      </c>
      <c r="V42" s="2" t="s">
        <v>39</v>
      </c>
      <c r="W42" s="2" t="s">
        <v>39</v>
      </c>
      <c r="X42" s="2" t="s">
        <v>39</v>
      </c>
      <c r="Y42" s="2" t="s">
        <v>39</v>
      </c>
      <c r="Z42" s="2" t="s">
        <v>39</v>
      </c>
      <c r="AA42" s="2" t="s">
        <v>39</v>
      </c>
      <c r="AB42" s="2" t="s">
        <v>39</v>
      </c>
      <c r="AC42" s="2" t="s">
        <v>39</v>
      </c>
      <c r="AD42" s="2" t="s">
        <v>39</v>
      </c>
      <c r="AE42" s="2" t="s">
        <v>39</v>
      </c>
      <c r="AF42" s="2" t="s">
        <v>39</v>
      </c>
      <c r="AG42" s="2" t="s">
        <v>39</v>
      </c>
      <c r="AH42" s="2" t="s">
        <v>39</v>
      </c>
      <c r="AI42" s="2" t="s">
        <v>39</v>
      </c>
      <c r="AJ42" s="2" t="s">
        <v>39</v>
      </c>
      <c r="AK42" s="2">
        <v>0</v>
      </c>
      <c r="AL42" s="2" t="s">
        <v>39</v>
      </c>
      <c r="AM42" s="2" t="s">
        <v>39</v>
      </c>
      <c r="AN42" s="2" t="str">
        <f>IFERROR(VLOOKUP($P42,'Kredieten productgroepen functi'!$C:$M,6,FALSE),"n.v.t.")</f>
        <v>0800</v>
      </c>
      <c r="AO42" s="2" t="str">
        <f>IFERROR(VLOOKUP($P42,'Kredieten productgroepen functi'!$C:$M,7,FALSE),"n.v.t.")</f>
        <v>Mutaties reserves</v>
      </c>
      <c r="AP42" s="2" t="str">
        <f>IFERROR(VLOOKUP($P42,'Kredieten productgroepen functi'!$C:$M,8,FALSE),"n.v.t.")</f>
        <v>08</v>
      </c>
      <c r="AQ42" s="2" t="str">
        <f>IFERROR(VLOOKUP($P42,'Kredieten productgroepen functi'!$C:$M,9,FALSE),"n.v.t.")</f>
        <v>Mutaties reserves die verband houden met de hoofdfuncties</v>
      </c>
      <c r="AR42" s="2" t="str">
        <f>IFERROR(VLOOKUP($P42,'Kredieten productgroepen functi'!$C:$M,10,FALSE),"n.v.t.")</f>
        <v>0</v>
      </c>
      <c r="AS42" s="2" t="str">
        <f>IFERROR(VLOOKUP($P42,'Kredieten productgroepen functi'!$C:$M,11,FALSE),"n.v.t.")</f>
        <v>Financiering en algemene dekkingsmiddelen</v>
      </c>
      <c r="AT42" s="2" t="str">
        <f t="shared" si="2"/>
        <v>Baten</v>
      </c>
      <c r="AU42" s="2" t="str">
        <f>IFERROR(VLOOKUP($R42,Kostensoorten!$C:$J,7,FALSE),"n.v.t.")</f>
        <v>6.4</v>
      </c>
      <c r="AV42" s="2" t="str">
        <f>IFERROR(VLOOKUP($R42,Kostensoorten!$C:$J,8,FALSE),"n.v.t.")</f>
        <v>Beschikking over reserves</v>
      </c>
    </row>
    <row r="43" spans="1:48">
      <c r="A43" s="2" t="s">
        <v>39</v>
      </c>
      <c r="B43" s="2" t="s">
        <v>39</v>
      </c>
      <c r="C43" s="2" t="s">
        <v>39</v>
      </c>
      <c r="D43" s="2" t="s">
        <v>39</v>
      </c>
      <c r="E43" s="2" t="s">
        <v>39</v>
      </c>
      <c r="F43" s="2" t="s">
        <v>81</v>
      </c>
      <c r="G43" s="2" t="s">
        <v>39</v>
      </c>
      <c r="H43" s="2" t="s">
        <v>39</v>
      </c>
      <c r="I43" s="3">
        <v>0</v>
      </c>
      <c r="J43" s="2" t="s">
        <v>39</v>
      </c>
      <c r="K43" s="2" t="s">
        <v>39</v>
      </c>
      <c r="L43" s="2" t="s">
        <v>39</v>
      </c>
      <c r="M43" s="2" t="s">
        <v>39</v>
      </c>
      <c r="N43" s="2" t="s">
        <v>39</v>
      </c>
      <c r="O43" s="2" t="s">
        <v>39</v>
      </c>
      <c r="P43" s="2" t="str">
        <f t="shared" si="0"/>
        <v>608211</v>
      </c>
      <c r="Q43" s="2" t="str">
        <f>IFERROR(VLOOKUP($P43,'Kredieten productgroepen functi'!$C:$M,2,FALSE),"n.v.t.")</f>
        <v>Reserve AKP-budgetten</v>
      </c>
      <c r="R43" s="2" t="str">
        <f t="shared" si="1"/>
        <v>460301</v>
      </c>
      <c r="S43" s="2" t="str">
        <f>IFERROR(VLOOKUP($R43,Kostensoorten!$C:$J,2,FALSE),"n.v.t.")</f>
        <v>Storting in reserve</v>
      </c>
      <c r="T43" s="2" t="s">
        <v>39</v>
      </c>
      <c r="U43" s="2" t="s">
        <v>39</v>
      </c>
      <c r="V43" s="2" t="s">
        <v>39</v>
      </c>
      <c r="W43" s="2" t="s">
        <v>39</v>
      </c>
      <c r="X43" s="2" t="s">
        <v>39</v>
      </c>
      <c r="Y43" s="2" t="s">
        <v>39</v>
      </c>
      <c r="Z43" s="2" t="s">
        <v>39</v>
      </c>
      <c r="AA43" s="2" t="s">
        <v>39</v>
      </c>
      <c r="AB43" s="2" t="s">
        <v>39</v>
      </c>
      <c r="AC43" s="2" t="s">
        <v>39</v>
      </c>
      <c r="AD43" s="2" t="s">
        <v>39</v>
      </c>
      <c r="AE43" s="2" t="s">
        <v>39</v>
      </c>
      <c r="AF43" s="2" t="s">
        <v>39</v>
      </c>
      <c r="AG43" s="2" t="s">
        <v>39</v>
      </c>
      <c r="AH43" s="2" t="s">
        <v>39</v>
      </c>
      <c r="AI43" s="2" t="s">
        <v>39</v>
      </c>
      <c r="AJ43" s="2" t="s">
        <v>39</v>
      </c>
      <c r="AK43" s="2">
        <v>0</v>
      </c>
      <c r="AL43" s="2" t="s">
        <v>39</v>
      </c>
      <c r="AM43" s="2" t="s">
        <v>39</v>
      </c>
      <c r="AN43" s="2" t="str">
        <f>IFERROR(VLOOKUP($P43,'Kredieten productgroepen functi'!$C:$M,6,FALSE),"n.v.t.")</f>
        <v>0800</v>
      </c>
      <c r="AO43" s="2" t="str">
        <f>IFERROR(VLOOKUP($P43,'Kredieten productgroepen functi'!$C:$M,7,FALSE),"n.v.t.")</f>
        <v>Mutaties reserves</v>
      </c>
      <c r="AP43" s="2" t="str">
        <f>IFERROR(VLOOKUP($P43,'Kredieten productgroepen functi'!$C:$M,8,FALSE),"n.v.t.")</f>
        <v>08</v>
      </c>
      <c r="AQ43" s="2" t="str">
        <f>IFERROR(VLOOKUP($P43,'Kredieten productgroepen functi'!$C:$M,9,FALSE),"n.v.t.")</f>
        <v>Mutaties reserves die verband houden met de hoofdfuncties</v>
      </c>
      <c r="AR43" s="2" t="str">
        <f>IFERROR(VLOOKUP($P43,'Kredieten productgroepen functi'!$C:$M,10,FALSE),"n.v.t.")</f>
        <v>0</v>
      </c>
      <c r="AS43" s="2" t="str">
        <f>IFERROR(VLOOKUP($P43,'Kredieten productgroepen functi'!$C:$M,11,FALSE),"n.v.t.")</f>
        <v>Financiering en algemene dekkingsmiddelen</v>
      </c>
      <c r="AT43" s="2" t="str">
        <f t="shared" si="2"/>
        <v>Lasten</v>
      </c>
      <c r="AU43" s="2" t="str">
        <f>IFERROR(VLOOKUP($R43,Kostensoorten!$C:$J,7,FALSE),"n.v.t.")</f>
        <v>6.3</v>
      </c>
      <c r="AV43" s="2" t="str">
        <f>IFERROR(VLOOKUP($R43,Kostensoorten!$C:$J,8,FALSE),"n.v.t.")</f>
        <v>Vorming van reserves</v>
      </c>
    </row>
    <row r="44" spans="1:48">
      <c r="A44" s="2" t="s">
        <v>39</v>
      </c>
      <c r="B44" s="2" t="s">
        <v>39</v>
      </c>
      <c r="C44" s="2" t="s">
        <v>39</v>
      </c>
      <c r="D44" s="2" t="s">
        <v>39</v>
      </c>
      <c r="E44" s="2" t="s">
        <v>39</v>
      </c>
      <c r="F44" s="2" t="s">
        <v>82</v>
      </c>
      <c r="G44" s="2" t="s">
        <v>39</v>
      </c>
      <c r="H44" s="2" t="s">
        <v>39</v>
      </c>
      <c r="I44" s="3">
        <v>304204</v>
      </c>
      <c r="J44" s="2" t="s">
        <v>39</v>
      </c>
      <c r="K44" s="2" t="s">
        <v>39</v>
      </c>
      <c r="L44" s="2" t="s">
        <v>39</v>
      </c>
      <c r="M44" s="2" t="s">
        <v>39</v>
      </c>
      <c r="N44" s="2" t="s">
        <v>39</v>
      </c>
      <c r="O44" s="2" t="s">
        <v>39</v>
      </c>
      <c r="P44" s="2" t="str">
        <f t="shared" si="0"/>
        <v>608211</v>
      </c>
      <c r="Q44" s="2" t="str">
        <f>IFERROR(VLOOKUP($P44,'Kredieten productgroepen functi'!$C:$M,2,FALSE),"n.v.t.")</f>
        <v>Reserve AKP-budgetten</v>
      </c>
      <c r="R44" s="2" t="str">
        <f t="shared" si="1"/>
        <v>460301</v>
      </c>
      <c r="S44" s="2" t="str">
        <f>IFERROR(VLOOKUP($R44,Kostensoorten!$C:$J,2,FALSE),"n.v.t.")</f>
        <v>Storting in reserve</v>
      </c>
      <c r="T44" s="2" t="s">
        <v>39</v>
      </c>
      <c r="U44" s="2" t="s">
        <v>39</v>
      </c>
      <c r="V44" s="2" t="s">
        <v>39</v>
      </c>
      <c r="W44" s="2" t="s">
        <v>39</v>
      </c>
      <c r="X44" s="2" t="s">
        <v>39</v>
      </c>
      <c r="Y44" s="2" t="s">
        <v>39</v>
      </c>
      <c r="Z44" s="2" t="s">
        <v>39</v>
      </c>
      <c r="AA44" s="2" t="s">
        <v>39</v>
      </c>
      <c r="AB44" s="2" t="s">
        <v>39</v>
      </c>
      <c r="AC44" s="2" t="s">
        <v>39</v>
      </c>
      <c r="AD44" s="2" t="s">
        <v>39</v>
      </c>
      <c r="AE44" s="2" t="s">
        <v>39</v>
      </c>
      <c r="AF44" s="2" t="s">
        <v>39</v>
      </c>
      <c r="AG44" s="2" t="s">
        <v>39</v>
      </c>
      <c r="AH44" s="2" t="s">
        <v>39</v>
      </c>
      <c r="AI44" s="2" t="s">
        <v>39</v>
      </c>
      <c r="AJ44" s="2" t="s">
        <v>39</v>
      </c>
      <c r="AK44" s="2">
        <v>0</v>
      </c>
      <c r="AL44" s="2" t="s">
        <v>39</v>
      </c>
      <c r="AM44" s="2" t="s">
        <v>39</v>
      </c>
      <c r="AN44" s="2" t="str">
        <f>IFERROR(VLOOKUP($P44,'Kredieten productgroepen functi'!$C:$M,6,FALSE),"n.v.t.")</f>
        <v>0800</v>
      </c>
      <c r="AO44" s="2" t="str">
        <f>IFERROR(VLOOKUP($P44,'Kredieten productgroepen functi'!$C:$M,7,FALSE),"n.v.t.")</f>
        <v>Mutaties reserves</v>
      </c>
      <c r="AP44" s="2" t="str">
        <f>IFERROR(VLOOKUP($P44,'Kredieten productgroepen functi'!$C:$M,8,FALSE),"n.v.t.")</f>
        <v>08</v>
      </c>
      <c r="AQ44" s="2" t="str">
        <f>IFERROR(VLOOKUP($P44,'Kredieten productgroepen functi'!$C:$M,9,FALSE),"n.v.t.")</f>
        <v>Mutaties reserves die verband houden met de hoofdfuncties</v>
      </c>
      <c r="AR44" s="2" t="str">
        <f>IFERROR(VLOOKUP($P44,'Kredieten productgroepen functi'!$C:$M,10,FALSE),"n.v.t.")</f>
        <v>0</v>
      </c>
      <c r="AS44" s="2" t="str">
        <f>IFERROR(VLOOKUP($P44,'Kredieten productgroepen functi'!$C:$M,11,FALSE),"n.v.t.")</f>
        <v>Financiering en algemene dekkingsmiddelen</v>
      </c>
      <c r="AT44" s="2" t="str">
        <f t="shared" si="2"/>
        <v>Lasten</v>
      </c>
      <c r="AU44" s="2" t="str">
        <f>IFERROR(VLOOKUP($R44,Kostensoorten!$C:$J,7,FALSE),"n.v.t.")</f>
        <v>6.3</v>
      </c>
      <c r="AV44" s="2" t="str">
        <f>IFERROR(VLOOKUP($R44,Kostensoorten!$C:$J,8,FALSE),"n.v.t.")</f>
        <v>Vorming van reserves</v>
      </c>
    </row>
    <row r="45" spans="1:48">
      <c r="A45" s="2" t="s">
        <v>39</v>
      </c>
      <c r="B45" s="2" t="s">
        <v>39</v>
      </c>
      <c r="C45" s="2" t="s">
        <v>39</v>
      </c>
      <c r="D45" s="2" t="s">
        <v>39</v>
      </c>
      <c r="E45" s="2" t="s">
        <v>39</v>
      </c>
      <c r="F45" s="2" t="s">
        <v>83</v>
      </c>
      <c r="G45" s="2" t="s">
        <v>39</v>
      </c>
      <c r="H45" s="2" t="s">
        <v>39</v>
      </c>
      <c r="I45" s="3">
        <v>0</v>
      </c>
      <c r="J45" s="2" t="s">
        <v>39</v>
      </c>
      <c r="K45" s="2" t="s">
        <v>39</v>
      </c>
      <c r="L45" s="2" t="s">
        <v>39</v>
      </c>
      <c r="M45" s="2" t="s">
        <v>39</v>
      </c>
      <c r="N45" s="2" t="s">
        <v>39</v>
      </c>
      <c r="O45" s="2" t="s">
        <v>39</v>
      </c>
      <c r="P45" s="2" t="str">
        <f t="shared" si="0"/>
        <v>608211</v>
      </c>
      <c r="Q45" s="2" t="str">
        <f>IFERROR(VLOOKUP($P45,'Kredieten productgroepen functi'!$C:$M,2,FALSE),"n.v.t.")</f>
        <v>Reserve AKP-budgetten</v>
      </c>
      <c r="R45" s="2" t="str">
        <f t="shared" si="1"/>
        <v>860302</v>
      </c>
      <c r="S45" s="2" t="str">
        <f>IFERROR(VLOOKUP($R45,Kostensoorten!$C:$J,2,FALSE),"n.v.t.")</f>
        <v>onttrekking aan reserve</v>
      </c>
      <c r="T45" s="2" t="s">
        <v>39</v>
      </c>
      <c r="U45" s="2" t="s">
        <v>39</v>
      </c>
      <c r="V45" s="2" t="s">
        <v>39</v>
      </c>
      <c r="W45" s="2" t="s">
        <v>39</v>
      </c>
      <c r="X45" s="2" t="s">
        <v>39</v>
      </c>
      <c r="Y45" s="2" t="s">
        <v>39</v>
      </c>
      <c r="Z45" s="2" t="s">
        <v>39</v>
      </c>
      <c r="AA45" s="2" t="s">
        <v>39</v>
      </c>
      <c r="AB45" s="2" t="s">
        <v>39</v>
      </c>
      <c r="AC45" s="2" t="s">
        <v>39</v>
      </c>
      <c r="AD45" s="2" t="s">
        <v>39</v>
      </c>
      <c r="AE45" s="2" t="s">
        <v>39</v>
      </c>
      <c r="AF45" s="2" t="s">
        <v>39</v>
      </c>
      <c r="AG45" s="2" t="s">
        <v>39</v>
      </c>
      <c r="AH45" s="2" t="s">
        <v>39</v>
      </c>
      <c r="AI45" s="2" t="s">
        <v>39</v>
      </c>
      <c r="AJ45" s="2" t="s">
        <v>39</v>
      </c>
      <c r="AK45" s="2">
        <v>0</v>
      </c>
      <c r="AL45" s="2" t="s">
        <v>39</v>
      </c>
      <c r="AM45" s="2" t="s">
        <v>39</v>
      </c>
      <c r="AN45" s="2" t="str">
        <f>IFERROR(VLOOKUP($P45,'Kredieten productgroepen functi'!$C:$M,6,FALSE),"n.v.t.")</f>
        <v>0800</v>
      </c>
      <c r="AO45" s="2" t="str">
        <f>IFERROR(VLOOKUP($P45,'Kredieten productgroepen functi'!$C:$M,7,FALSE),"n.v.t.")</f>
        <v>Mutaties reserves</v>
      </c>
      <c r="AP45" s="2" t="str">
        <f>IFERROR(VLOOKUP($P45,'Kredieten productgroepen functi'!$C:$M,8,FALSE),"n.v.t.")</f>
        <v>08</v>
      </c>
      <c r="AQ45" s="2" t="str">
        <f>IFERROR(VLOOKUP($P45,'Kredieten productgroepen functi'!$C:$M,9,FALSE),"n.v.t.")</f>
        <v>Mutaties reserves die verband houden met de hoofdfuncties</v>
      </c>
      <c r="AR45" s="2" t="str">
        <f>IFERROR(VLOOKUP($P45,'Kredieten productgroepen functi'!$C:$M,10,FALSE),"n.v.t.")</f>
        <v>0</v>
      </c>
      <c r="AS45" s="2" t="str">
        <f>IFERROR(VLOOKUP($P45,'Kredieten productgroepen functi'!$C:$M,11,FALSE),"n.v.t.")</f>
        <v>Financiering en algemene dekkingsmiddelen</v>
      </c>
      <c r="AT45" s="2" t="str">
        <f t="shared" si="2"/>
        <v>Baten</v>
      </c>
      <c r="AU45" s="2" t="str">
        <f>IFERROR(VLOOKUP($R45,Kostensoorten!$C:$J,7,FALSE),"n.v.t.")</f>
        <v>6.4</v>
      </c>
      <c r="AV45" s="2" t="str">
        <f>IFERROR(VLOOKUP($R45,Kostensoorten!$C:$J,8,FALSE),"n.v.t.")</f>
        <v>Beschikking over reserves</v>
      </c>
    </row>
    <row r="46" spans="1:48">
      <c r="A46" s="2" t="s">
        <v>39</v>
      </c>
      <c r="B46" s="2" t="s">
        <v>39</v>
      </c>
      <c r="C46" s="2" t="s">
        <v>39</v>
      </c>
      <c r="D46" s="2" t="s">
        <v>39</v>
      </c>
      <c r="E46" s="2" t="s">
        <v>39</v>
      </c>
      <c r="F46" s="2" t="s">
        <v>84</v>
      </c>
      <c r="G46" s="2" t="s">
        <v>39</v>
      </c>
      <c r="H46" s="2" t="s">
        <v>39</v>
      </c>
      <c r="I46" s="3">
        <v>-44805</v>
      </c>
      <c r="J46" s="2" t="s">
        <v>39</v>
      </c>
      <c r="K46" s="2" t="s">
        <v>39</v>
      </c>
      <c r="L46" s="2" t="s">
        <v>39</v>
      </c>
      <c r="M46" s="2" t="s">
        <v>39</v>
      </c>
      <c r="N46" s="2" t="s">
        <v>39</v>
      </c>
      <c r="O46" s="2" t="s">
        <v>39</v>
      </c>
      <c r="P46" s="2" t="str">
        <f t="shared" si="0"/>
        <v>608211</v>
      </c>
      <c r="Q46" s="2" t="str">
        <f>IFERROR(VLOOKUP($P46,'Kredieten productgroepen functi'!$C:$M,2,FALSE),"n.v.t.")</f>
        <v>Reserve AKP-budgetten</v>
      </c>
      <c r="R46" s="2" t="str">
        <f t="shared" si="1"/>
        <v>860302</v>
      </c>
      <c r="S46" s="2" t="str">
        <f>IFERROR(VLOOKUP($R46,Kostensoorten!$C:$J,2,FALSE),"n.v.t.")</f>
        <v>onttrekking aan reserve</v>
      </c>
      <c r="T46" s="2" t="s">
        <v>39</v>
      </c>
      <c r="U46" s="2" t="s">
        <v>39</v>
      </c>
      <c r="V46" s="2" t="s">
        <v>39</v>
      </c>
      <c r="W46" s="2" t="s">
        <v>39</v>
      </c>
      <c r="X46" s="2" t="s">
        <v>39</v>
      </c>
      <c r="Y46" s="2" t="s">
        <v>39</v>
      </c>
      <c r="Z46" s="2" t="s">
        <v>39</v>
      </c>
      <c r="AA46" s="2" t="s">
        <v>39</v>
      </c>
      <c r="AB46" s="2" t="s">
        <v>39</v>
      </c>
      <c r="AC46" s="2" t="s">
        <v>39</v>
      </c>
      <c r="AD46" s="2" t="s">
        <v>39</v>
      </c>
      <c r="AE46" s="2" t="s">
        <v>39</v>
      </c>
      <c r="AF46" s="2" t="s">
        <v>39</v>
      </c>
      <c r="AG46" s="2" t="s">
        <v>39</v>
      </c>
      <c r="AH46" s="2" t="s">
        <v>39</v>
      </c>
      <c r="AI46" s="2" t="s">
        <v>39</v>
      </c>
      <c r="AJ46" s="2" t="s">
        <v>39</v>
      </c>
      <c r="AK46" s="2">
        <v>0</v>
      </c>
      <c r="AL46" s="2" t="s">
        <v>39</v>
      </c>
      <c r="AM46" s="2" t="s">
        <v>39</v>
      </c>
      <c r="AN46" s="2" t="str">
        <f>IFERROR(VLOOKUP($P46,'Kredieten productgroepen functi'!$C:$M,6,FALSE),"n.v.t.")</f>
        <v>0800</v>
      </c>
      <c r="AO46" s="2" t="str">
        <f>IFERROR(VLOOKUP($P46,'Kredieten productgroepen functi'!$C:$M,7,FALSE),"n.v.t.")</f>
        <v>Mutaties reserves</v>
      </c>
      <c r="AP46" s="2" t="str">
        <f>IFERROR(VLOOKUP($P46,'Kredieten productgroepen functi'!$C:$M,8,FALSE),"n.v.t.")</f>
        <v>08</v>
      </c>
      <c r="AQ46" s="2" t="str">
        <f>IFERROR(VLOOKUP($P46,'Kredieten productgroepen functi'!$C:$M,9,FALSE),"n.v.t.")</f>
        <v>Mutaties reserves die verband houden met de hoofdfuncties</v>
      </c>
      <c r="AR46" s="2" t="str">
        <f>IFERROR(VLOOKUP($P46,'Kredieten productgroepen functi'!$C:$M,10,FALSE),"n.v.t.")</f>
        <v>0</v>
      </c>
      <c r="AS46" s="2" t="str">
        <f>IFERROR(VLOOKUP($P46,'Kredieten productgroepen functi'!$C:$M,11,FALSE),"n.v.t.")</f>
        <v>Financiering en algemene dekkingsmiddelen</v>
      </c>
      <c r="AT46" s="2" t="str">
        <f t="shared" si="2"/>
        <v>Baten</v>
      </c>
      <c r="AU46" s="2" t="str">
        <f>IFERROR(VLOOKUP($R46,Kostensoorten!$C:$J,7,FALSE),"n.v.t.")</f>
        <v>6.4</v>
      </c>
      <c r="AV46" s="2" t="str">
        <f>IFERROR(VLOOKUP($R46,Kostensoorten!$C:$J,8,FALSE),"n.v.t.")</f>
        <v>Beschikking over reserves</v>
      </c>
    </row>
    <row r="47" spans="1:48">
      <c r="A47" s="2" t="s">
        <v>39</v>
      </c>
      <c r="B47" s="2" t="s">
        <v>39</v>
      </c>
      <c r="C47" s="2" t="s">
        <v>39</v>
      </c>
      <c r="D47" s="2" t="s">
        <v>39</v>
      </c>
      <c r="E47" s="2" t="s">
        <v>39</v>
      </c>
      <c r="F47" s="2" t="s">
        <v>85</v>
      </c>
      <c r="G47" s="2" t="s">
        <v>39</v>
      </c>
      <c r="H47" s="2" t="s">
        <v>39</v>
      </c>
      <c r="I47" s="3">
        <v>187000</v>
      </c>
      <c r="J47" s="2" t="s">
        <v>39</v>
      </c>
      <c r="K47" s="2" t="s">
        <v>39</v>
      </c>
      <c r="L47" s="2" t="s">
        <v>39</v>
      </c>
      <c r="M47" s="2" t="s">
        <v>39</v>
      </c>
      <c r="N47" s="2" t="s">
        <v>39</v>
      </c>
      <c r="O47" s="2" t="s">
        <v>39</v>
      </c>
      <c r="P47" s="2" t="str">
        <f t="shared" si="0"/>
        <v>608212</v>
      </c>
      <c r="Q47" s="2" t="str">
        <f>IFERROR(VLOOKUP($P47,'Kredieten productgroepen functi'!$C:$M,2,FALSE),"n.v.t.")</f>
        <v>Reserve Bodemsanering</v>
      </c>
      <c r="R47" s="2" t="str">
        <f t="shared" si="1"/>
        <v>460301</v>
      </c>
      <c r="S47" s="2" t="str">
        <f>IFERROR(VLOOKUP($R47,Kostensoorten!$C:$J,2,FALSE),"n.v.t.")</f>
        <v>Storting in reserve</v>
      </c>
      <c r="T47" s="2" t="s">
        <v>39</v>
      </c>
      <c r="U47" s="2" t="s">
        <v>39</v>
      </c>
      <c r="V47" s="2" t="s">
        <v>39</v>
      </c>
      <c r="W47" s="2" t="s">
        <v>39</v>
      </c>
      <c r="X47" s="2" t="s">
        <v>39</v>
      </c>
      <c r="Y47" s="2" t="s">
        <v>39</v>
      </c>
      <c r="Z47" s="2" t="s">
        <v>39</v>
      </c>
      <c r="AA47" s="2" t="s">
        <v>39</v>
      </c>
      <c r="AB47" s="2" t="s">
        <v>39</v>
      </c>
      <c r="AC47" s="2" t="s">
        <v>39</v>
      </c>
      <c r="AD47" s="2" t="s">
        <v>39</v>
      </c>
      <c r="AE47" s="2" t="s">
        <v>39</v>
      </c>
      <c r="AF47" s="2" t="s">
        <v>39</v>
      </c>
      <c r="AG47" s="2" t="s">
        <v>39</v>
      </c>
      <c r="AH47" s="2" t="s">
        <v>39</v>
      </c>
      <c r="AI47" s="2" t="s">
        <v>39</v>
      </c>
      <c r="AJ47" s="2" t="s">
        <v>39</v>
      </c>
      <c r="AK47" s="2">
        <v>0</v>
      </c>
      <c r="AL47" s="2" t="s">
        <v>39</v>
      </c>
      <c r="AM47" s="2" t="s">
        <v>39</v>
      </c>
      <c r="AN47" s="2" t="str">
        <f>IFERROR(VLOOKUP($P47,'Kredieten productgroepen functi'!$C:$M,6,FALSE),"n.v.t.")</f>
        <v>0800</v>
      </c>
      <c r="AO47" s="2" t="str">
        <f>IFERROR(VLOOKUP($P47,'Kredieten productgroepen functi'!$C:$M,7,FALSE),"n.v.t.")</f>
        <v>Mutaties reserves</v>
      </c>
      <c r="AP47" s="2" t="str">
        <f>IFERROR(VLOOKUP($P47,'Kredieten productgroepen functi'!$C:$M,8,FALSE),"n.v.t.")</f>
        <v>08</v>
      </c>
      <c r="AQ47" s="2" t="str">
        <f>IFERROR(VLOOKUP($P47,'Kredieten productgroepen functi'!$C:$M,9,FALSE),"n.v.t.")</f>
        <v>Mutaties reserves die verband houden met de hoofdfuncties</v>
      </c>
      <c r="AR47" s="2" t="str">
        <f>IFERROR(VLOOKUP($P47,'Kredieten productgroepen functi'!$C:$M,10,FALSE),"n.v.t.")</f>
        <v>0</v>
      </c>
      <c r="AS47" s="2" t="str">
        <f>IFERROR(VLOOKUP($P47,'Kredieten productgroepen functi'!$C:$M,11,FALSE),"n.v.t.")</f>
        <v>Financiering en algemene dekkingsmiddelen</v>
      </c>
      <c r="AT47" s="2" t="str">
        <f t="shared" si="2"/>
        <v>Lasten</v>
      </c>
      <c r="AU47" s="2" t="str">
        <f>IFERROR(VLOOKUP($R47,Kostensoorten!$C:$J,7,FALSE),"n.v.t.")</f>
        <v>6.3</v>
      </c>
      <c r="AV47" s="2" t="str">
        <f>IFERROR(VLOOKUP($R47,Kostensoorten!$C:$J,8,FALSE),"n.v.t.")</f>
        <v>Vorming van reserves</v>
      </c>
    </row>
    <row r="48" spans="1:48">
      <c r="A48" s="2" t="s">
        <v>39</v>
      </c>
      <c r="B48" s="2" t="s">
        <v>39</v>
      </c>
      <c r="C48" s="2" t="s">
        <v>39</v>
      </c>
      <c r="D48" s="2" t="s">
        <v>39</v>
      </c>
      <c r="E48" s="2" t="s">
        <v>39</v>
      </c>
      <c r="F48" s="2" t="s">
        <v>86</v>
      </c>
      <c r="G48" s="2" t="s">
        <v>39</v>
      </c>
      <c r="H48" s="2" t="s">
        <v>39</v>
      </c>
      <c r="I48" s="3">
        <v>-3100000</v>
      </c>
      <c r="J48" s="2" t="s">
        <v>39</v>
      </c>
      <c r="K48" s="2" t="s">
        <v>39</v>
      </c>
      <c r="L48" s="2" t="s">
        <v>39</v>
      </c>
      <c r="M48" s="2" t="s">
        <v>39</v>
      </c>
      <c r="N48" s="2" t="s">
        <v>39</v>
      </c>
      <c r="O48" s="2" t="s">
        <v>39</v>
      </c>
      <c r="P48" s="2" t="str">
        <f t="shared" si="0"/>
        <v>608212</v>
      </c>
      <c r="Q48" s="2" t="str">
        <f>IFERROR(VLOOKUP($P48,'Kredieten productgroepen functi'!$C:$M,2,FALSE),"n.v.t.")</f>
        <v>Reserve Bodemsanering</v>
      </c>
      <c r="R48" s="2" t="str">
        <f t="shared" si="1"/>
        <v>860302</v>
      </c>
      <c r="S48" s="2" t="str">
        <f>IFERROR(VLOOKUP($R48,Kostensoorten!$C:$J,2,FALSE),"n.v.t.")</f>
        <v>onttrekking aan reserve</v>
      </c>
      <c r="T48" s="2" t="s">
        <v>39</v>
      </c>
      <c r="U48" s="2" t="s">
        <v>39</v>
      </c>
      <c r="V48" s="2" t="s">
        <v>39</v>
      </c>
      <c r="W48" s="2" t="s">
        <v>39</v>
      </c>
      <c r="X48" s="2" t="s">
        <v>39</v>
      </c>
      <c r="Y48" s="2" t="s">
        <v>39</v>
      </c>
      <c r="Z48" s="2" t="s">
        <v>39</v>
      </c>
      <c r="AA48" s="2" t="s">
        <v>39</v>
      </c>
      <c r="AB48" s="2" t="s">
        <v>39</v>
      </c>
      <c r="AC48" s="2" t="s">
        <v>39</v>
      </c>
      <c r="AD48" s="2" t="s">
        <v>39</v>
      </c>
      <c r="AE48" s="2" t="s">
        <v>39</v>
      </c>
      <c r="AF48" s="2" t="s">
        <v>39</v>
      </c>
      <c r="AG48" s="2" t="s">
        <v>39</v>
      </c>
      <c r="AH48" s="2" t="s">
        <v>39</v>
      </c>
      <c r="AI48" s="2" t="s">
        <v>39</v>
      </c>
      <c r="AJ48" s="2" t="s">
        <v>39</v>
      </c>
      <c r="AK48" s="2">
        <v>0</v>
      </c>
      <c r="AL48" s="2" t="s">
        <v>39</v>
      </c>
      <c r="AM48" s="2" t="s">
        <v>39</v>
      </c>
      <c r="AN48" s="2" t="str">
        <f>IFERROR(VLOOKUP($P48,'Kredieten productgroepen functi'!$C:$M,6,FALSE),"n.v.t.")</f>
        <v>0800</v>
      </c>
      <c r="AO48" s="2" t="str">
        <f>IFERROR(VLOOKUP($P48,'Kredieten productgroepen functi'!$C:$M,7,FALSE),"n.v.t.")</f>
        <v>Mutaties reserves</v>
      </c>
      <c r="AP48" s="2" t="str">
        <f>IFERROR(VLOOKUP($P48,'Kredieten productgroepen functi'!$C:$M,8,FALSE),"n.v.t.")</f>
        <v>08</v>
      </c>
      <c r="AQ48" s="2" t="str">
        <f>IFERROR(VLOOKUP($P48,'Kredieten productgroepen functi'!$C:$M,9,FALSE),"n.v.t.")</f>
        <v>Mutaties reserves die verband houden met de hoofdfuncties</v>
      </c>
      <c r="AR48" s="2" t="str">
        <f>IFERROR(VLOOKUP($P48,'Kredieten productgroepen functi'!$C:$M,10,FALSE),"n.v.t.")</f>
        <v>0</v>
      </c>
      <c r="AS48" s="2" t="str">
        <f>IFERROR(VLOOKUP($P48,'Kredieten productgroepen functi'!$C:$M,11,FALSE),"n.v.t.")</f>
        <v>Financiering en algemene dekkingsmiddelen</v>
      </c>
      <c r="AT48" s="2" t="str">
        <f t="shared" si="2"/>
        <v>Baten</v>
      </c>
      <c r="AU48" s="2" t="str">
        <f>IFERROR(VLOOKUP($R48,Kostensoorten!$C:$J,7,FALSE),"n.v.t.")</f>
        <v>6.4</v>
      </c>
      <c r="AV48" s="2" t="str">
        <f>IFERROR(VLOOKUP($R48,Kostensoorten!$C:$J,8,FALSE),"n.v.t.")</f>
        <v>Beschikking over reserves</v>
      </c>
    </row>
    <row r="49" spans="1:48">
      <c r="A49" s="2" t="s">
        <v>39</v>
      </c>
      <c r="B49" s="2" t="s">
        <v>39</v>
      </c>
      <c r="C49" s="2" t="s">
        <v>39</v>
      </c>
      <c r="D49" s="2" t="s">
        <v>39</v>
      </c>
      <c r="E49" s="2" t="s">
        <v>39</v>
      </c>
      <c r="F49" s="2" t="s">
        <v>87</v>
      </c>
      <c r="G49" s="2" t="s">
        <v>39</v>
      </c>
      <c r="H49" s="2" t="s">
        <v>39</v>
      </c>
      <c r="I49" s="3">
        <v>30000</v>
      </c>
      <c r="J49" s="2" t="s">
        <v>39</v>
      </c>
      <c r="K49" s="2" t="s">
        <v>39</v>
      </c>
      <c r="L49" s="2" t="s">
        <v>39</v>
      </c>
      <c r="M49" s="2" t="s">
        <v>39</v>
      </c>
      <c r="N49" s="2" t="s">
        <v>39</v>
      </c>
      <c r="O49" s="2" t="s">
        <v>39</v>
      </c>
      <c r="P49" s="2" t="str">
        <f t="shared" si="0"/>
        <v>608215</v>
      </c>
      <c r="Q49" s="2" t="str">
        <f>IFERROR(VLOOKUP($P49,'Kredieten productgroepen functi'!$C:$M,2,FALSE),"n.v.t.")</f>
        <v>Reserve Programma Landelijk Gebied</v>
      </c>
      <c r="R49" s="2" t="str">
        <f t="shared" si="1"/>
        <v>460301</v>
      </c>
      <c r="S49" s="2" t="str">
        <f>IFERROR(VLOOKUP($R49,Kostensoorten!$C:$J,2,FALSE),"n.v.t.")</f>
        <v>Storting in reserve</v>
      </c>
      <c r="T49" s="2" t="s">
        <v>39</v>
      </c>
      <c r="U49" s="2" t="s">
        <v>39</v>
      </c>
      <c r="V49" s="2" t="s">
        <v>39</v>
      </c>
      <c r="W49" s="2" t="s">
        <v>39</v>
      </c>
      <c r="X49" s="2" t="s">
        <v>39</v>
      </c>
      <c r="Y49" s="2" t="s">
        <v>39</v>
      </c>
      <c r="Z49" s="2" t="s">
        <v>39</v>
      </c>
      <c r="AA49" s="2" t="s">
        <v>39</v>
      </c>
      <c r="AB49" s="2" t="s">
        <v>39</v>
      </c>
      <c r="AC49" s="2" t="s">
        <v>39</v>
      </c>
      <c r="AD49" s="2" t="s">
        <v>39</v>
      </c>
      <c r="AE49" s="2" t="s">
        <v>39</v>
      </c>
      <c r="AF49" s="2" t="s">
        <v>39</v>
      </c>
      <c r="AG49" s="2" t="s">
        <v>39</v>
      </c>
      <c r="AH49" s="2" t="s">
        <v>39</v>
      </c>
      <c r="AI49" s="2" t="s">
        <v>39</v>
      </c>
      <c r="AJ49" s="2" t="s">
        <v>39</v>
      </c>
      <c r="AK49" s="2">
        <v>0</v>
      </c>
      <c r="AL49" s="2" t="s">
        <v>39</v>
      </c>
      <c r="AM49" s="2" t="s">
        <v>39</v>
      </c>
      <c r="AN49" s="2" t="str">
        <f>IFERROR(VLOOKUP($P49,'Kredieten productgroepen functi'!$C:$M,6,FALSE),"n.v.t.")</f>
        <v>0800</v>
      </c>
      <c r="AO49" s="2" t="str">
        <f>IFERROR(VLOOKUP($P49,'Kredieten productgroepen functi'!$C:$M,7,FALSE),"n.v.t.")</f>
        <v>Mutaties reserves</v>
      </c>
      <c r="AP49" s="2" t="str">
        <f>IFERROR(VLOOKUP($P49,'Kredieten productgroepen functi'!$C:$M,8,FALSE),"n.v.t.")</f>
        <v>08</v>
      </c>
      <c r="AQ49" s="2" t="str">
        <f>IFERROR(VLOOKUP($P49,'Kredieten productgroepen functi'!$C:$M,9,FALSE),"n.v.t.")</f>
        <v>Mutaties reserves die verband houden met de hoofdfuncties</v>
      </c>
      <c r="AR49" s="2" t="str">
        <f>IFERROR(VLOOKUP($P49,'Kredieten productgroepen functi'!$C:$M,10,FALSE),"n.v.t.")</f>
        <v>0</v>
      </c>
      <c r="AS49" s="2" t="str">
        <f>IFERROR(VLOOKUP($P49,'Kredieten productgroepen functi'!$C:$M,11,FALSE),"n.v.t.")</f>
        <v>Financiering en algemene dekkingsmiddelen</v>
      </c>
      <c r="AT49" s="2" t="str">
        <f t="shared" si="2"/>
        <v>Lasten</v>
      </c>
      <c r="AU49" s="2" t="str">
        <f>IFERROR(VLOOKUP($R49,Kostensoorten!$C:$J,7,FALSE),"n.v.t.")</f>
        <v>6.3</v>
      </c>
      <c r="AV49" s="2" t="str">
        <f>IFERROR(VLOOKUP($R49,Kostensoorten!$C:$J,8,FALSE),"n.v.t.")</f>
        <v>Vorming van reserves</v>
      </c>
    </row>
    <row r="50" spans="1:48">
      <c r="A50" s="2" t="s">
        <v>39</v>
      </c>
      <c r="B50" s="2" t="s">
        <v>39</v>
      </c>
      <c r="C50" s="2" t="s">
        <v>39</v>
      </c>
      <c r="D50" s="2" t="s">
        <v>39</v>
      </c>
      <c r="E50" s="2" t="s">
        <v>39</v>
      </c>
      <c r="F50" s="2" t="s">
        <v>88</v>
      </c>
      <c r="G50" s="2" t="s">
        <v>39</v>
      </c>
      <c r="H50" s="2" t="s">
        <v>39</v>
      </c>
      <c r="I50" s="3">
        <v>3581670</v>
      </c>
      <c r="J50" s="2" t="s">
        <v>39</v>
      </c>
      <c r="K50" s="2" t="s">
        <v>39</v>
      </c>
      <c r="L50" s="2" t="s">
        <v>39</v>
      </c>
      <c r="M50" s="2" t="s">
        <v>39</v>
      </c>
      <c r="N50" s="2" t="s">
        <v>39</v>
      </c>
      <c r="O50" s="2" t="s">
        <v>39</v>
      </c>
      <c r="P50" s="2" t="str">
        <f t="shared" si="0"/>
        <v>608216</v>
      </c>
      <c r="Q50" s="2" t="str">
        <f>IFERROR(VLOOKUP($P50,'Kredieten productgroepen functi'!$C:$M,2,FALSE),"n.v.t.")</f>
        <v>Reserve Regiospecifiek pakket</v>
      </c>
      <c r="R50" s="2" t="str">
        <f t="shared" si="1"/>
        <v>460301</v>
      </c>
      <c r="S50" s="2" t="str">
        <f>IFERROR(VLOOKUP($R50,Kostensoorten!$C:$J,2,FALSE),"n.v.t.")</f>
        <v>Storting in reserve</v>
      </c>
      <c r="T50" s="2" t="s">
        <v>39</v>
      </c>
      <c r="U50" s="2" t="s">
        <v>39</v>
      </c>
      <c r="V50" s="2" t="s">
        <v>39</v>
      </c>
      <c r="W50" s="2" t="s">
        <v>39</v>
      </c>
      <c r="X50" s="2" t="s">
        <v>39</v>
      </c>
      <c r="Y50" s="2" t="s">
        <v>39</v>
      </c>
      <c r="Z50" s="2" t="s">
        <v>39</v>
      </c>
      <c r="AA50" s="2" t="s">
        <v>39</v>
      </c>
      <c r="AB50" s="2" t="s">
        <v>39</v>
      </c>
      <c r="AC50" s="2" t="s">
        <v>39</v>
      </c>
      <c r="AD50" s="2" t="s">
        <v>39</v>
      </c>
      <c r="AE50" s="2" t="s">
        <v>39</v>
      </c>
      <c r="AF50" s="2" t="s">
        <v>39</v>
      </c>
      <c r="AG50" s="2" t="s">
        <v>39</v>
      </c>
      <c r="AH50" s="2" t="s">
        <v>39</v>
      </c>
      <c r="AI50" s="2" t="s">
        <v>39</v>
      </c>
      <c r="AJ50" s="2" t="s">
        <v>39</v>
      </c>
      <c r="AK50" s="2">
        <v>0</v>
      </c>
      <c r="AL50" s="2" t="s">
        <v>39</v>
      </c>
      <c r="AM50" s="2" t="s">
        <v>39</v>
      </c>
      <c r="AN50" s="2" t="str">
        <f>IFERROR(VLOOKUP($P50,'Kredieten productgroepen functi'!$C:$M,6,FALSE),"n.v.t.")</f>
        <v>0800</v>
      </c>
      <c r="AO50" s="2" t="str">
        <f>IFERROR(VLOOKUP($P50,'Kredieten productgroepen functi'!$C:$M,7,FALSE),"n.v.t.")</f>
        <v>Mutaties reserves</v>
      </c>
      <c r="AP50" s="2" t="str">
        <f>IFERROR(VLOOKUP($P50,'Kredieten productgroepen functi'!$C:$M,8,FALSE),"n.v.t.")</f>
        <v>08</v>
      </c>
      <c r="AQ50" s="2" t="str">
        <f>IFERROR(VLOOKUP($P50,'Kredieten productgroepen functi'!$C:$M,9,FALSE),"n.v.t.")</f>
        <v>Mutaties reserves die verband houden met de hoofdfuncties</v>
      </c>
      <c r="AR50" s="2" t="str">
        <f>IFERROR(VLOOKUP($P50,'Kredieten productgroepen functi'!$C:$M,10,FALSE),"n.v.t.")</f>
        <v>0</v>
      </c>
      <c r="AS50" s="2" t="str">
        <f>IFERROR(VLOOKUP($P50,'Kredieten productgroepen functi'!$C:$M,11,FALSE),"n.v.t.")</f>
        <v>Financiering en algemene dekkingsmiddelen</v>
      </c>
      <c r="AT50" s="2" t="str">
        <f t="shared" si="2"/>
        <v>Lasten</v>
      </c>
      <c r="AU50" s="2" t="str">
        <f>IFERROR(VLOOKUP($R50,Kostensoorten!$C:$J,7,FALSE),"n.v.t.")</f>
        <v>6.3</v>
      </c>
      <c r="AV50" s="2" t="str">
        <f>IFERROR(VLOOKUP($R50,Kostensoorten!$C:$J,8,FALSE),"n.v.t.")</f>
        <v>Vorming van reserves</v>
      </c>
    </row>
    <row r="51" spans="1:48">
      <c r="A51" s="2" t="s">
        <v>39</v>
      </c>
      <c r="B51" s="2" t="s">
        <v>39</v>
      </c>
      <c r="C51" s="2" t="s">
        <v>39</v>
      </c>
      <c r="D51" s="2" t="s">
        <v>39</v>
      </c>
      <c r="E51" s="2" t="s">
        <v>39</v>
      </c>
      <c r="F51" s="2" t="s">
        <v>89</v>
      </c>
      <c r="G51" s="2" t="s">
        <v>39</v>
      </c>
      <c r="H51" s="2" t="s">
        <v>39</v>
      </c>
      <c r="I51" s="3">
        <v>-423900</v>
      </c>
      <c r="J51" s="2" t="s">
        <v>39</v>
      </c>
      <c r="K51" s="2" t="s">
        <v>39</v>
      </c>
      <c r="L51" s="2" t="s">
        <v>39</v>
      </c>
      <c r="M51" s="2" t="s">
        <v>39</v>
      </c>
      <c r="N51" s="2" t="s">
        <v>39</v>
      </c>
      <c r="O51" s="2" t="s">
        <v>39</v>
      </c>
      <c r="P51" s="2" t="str">
        <f t="shared" si="0"/>
        <v>608216</v>
      </c>
      <c r="Q51" s="2" t="str">
        <f>IFERROR(VLOOKUP($P51,'Kredieten productgroepen functi'!$C:$M,2,FALSE),"n.v.t.")</f>
        <v>Reserve Regiospecifiek pakket</v>
      </c>
      <c r="R51" s="2" t="str">
        <f t="shared" si="1"/>
        <v>860302</v>
      </c>
      <c r="S51" s="2" t="str">
        <f>IFERROR(VLOOKUP($R51,Kostensoorten!$C:$J,2,FALSE),"n.v.t.")</f>
        <v>onttrekking aan reserve</v>
      </c>
      <c r="T51" s="2" t="s">
        <v>39</v>
      </c>
      <c r="U51" s="2" t="s">
        <v>39</v>
      </c>
      <c r="V51" s="2" t="s">
        <v>39</v>
      </c>
      <c r="W51" s="2" t="s">
        <v>39</v>
      </c>
      <c r="X51" s="2" t="s">
        <v>39</v>
      </c>
      <c r="Y51" s="2" t="s">
        <v>39</v>
      </c>
      <c r="Z51" s="2" t="s">
        <v>39</v>
      </c>
      <c r="AA51" s="2" t="s">
        <v>39</v>
      </c>
      <c r="AB51" s="2" t="s">
        <v>39</v>
      </c>
      <c r="AC51" s="2" t="s">
        <v>39</v>
      </c>
      <c r="AD51" s="2" t="s">
        <v>39</v>
      </c>
      <c r="AE51" s="2" t="s">
        <v>39</v>
      </c>
      <c r="AF51" s="2" t="s">
        <v>39</v>
      </c>
      <c r="AG51" s="2" t="s">
        <v>39</v>
      </c>
      <c r="AH51" s="2" t="s">
        <v>39</v>
      </c>
      <c r="AI51" s="2" t="s">
        <v>39</v>
      </c>
      <c r="AJ51" s="2" t="s">
        <v>39</v>
      </c>
      <c r="AK51" s="2">
        <v>0</v>
      </c>
      <c r="AL51" s="2" t="s">
        <v>39</v>
      </c>
      <c r="AM51" s="2" t="s">
        <v>39</v>
      </c>
      <c r="AN51" s="2" t="str">
        <f>IFERROR(VLOOKUP($P51,'Kredieten productgroepen functi'!$C:$M,6,FALSE),"n.v.t.")</f>
        <v>0800</v>
      </c>
      <c r="AO51" s="2" t="str">
        <f>IFERROR(VLOOKUP($P51,'Kredieten productgroepen functi'!$C:$M,7,FALSE),"n.v.t.")</f>
        <v>Mutaties reserves</v>
      </c>
      <c r="AP51" s="2" t="str">
        <f>IFERROR(VLOOKUP($P51,'Kredieten productgroepen functi'!$C:$M,8,FALSE),"n.v.t.")</f>
        <v>08</v>
      </c>
      <c r="AQ51" s="2" t="str">
        <f>IFERROR(VLOOKUP($P51,'Kredieten productgroepen functi'!$C:$M,9,FALSE),"n.v.t.")</f>
        <v>Mutaties reserves die verband houden met de hoofdfuncties</v>
      </c>
      <c r="AR51" s="2" t="str">
        <f>IFERROR(VLOOKUP($P51,'Kredieten productgroepen functi'!$C:$M,10,FALSE),"n.v.t.")</f>
        <v>0</v>
      </c>
      <c r="AS51" s="2" t="str">
        <f>IFERROR(VLOOKUP($P51,'Kredieten productgroepen functi'!$C:$M,11,FALSE),"n.v.t.")</f>
        <v>Financiering en algemene dekkingsmiddelen</v>
      </c>
      <c r="AT51" s="2" t="str">
        <f t="shared" si="2"/>
        <v>Baten</v>
      </c>
      <c r="AU51" s="2" t="str">
        <f>IFERROR(VLOOKUP($R51,Kostensoorten!$C:$J,7,FALSE),"n.v.t.")</f>
        <v>6.4</v>
      </c>
      <c r="AV51" s="2" t="str">
        <f>IFERROR(VLOOKUP($R51,Kostensoorten!$C:$J,8,FALSE),"n.v.t.")</f>
        <v>Beschikking over reserves</v>
      </c>
    </row>
    <row r="52" spans="1:48">
      <c r="A52" s="2" t="s">
        <v>39</v>
      </c>
      <c r="B52" s="2" t="s">
        <v>39</v>
      </c>
      <c r="C52" s="2" t="s">
        <v>39</v>
      </c>
      <c r="D52" s="2" t="s">
        <v>39</v>
      </c>
      <c r="E52" s="2" t="s">
        <v>39</v>
      </c>
      <c r="F52" s="2" t="s">
        <v>90</v>
      </c>
      <c r="G52" s="2" t="s">
        <v>39</v>
      </c>
      <c r="H52" s="2" t="s">
        <v>39</v>
      </c>
      <c r="I52" s="3">
        <v>-293248</v>
      </c>
      <c r="J52" s="2" t="s">
        <v>39</v>
      </c>
      <c r="K52" s="2" t="s">
        <v>39</v>
      </c>
      <c r="L52" s="2" t="s">
        <v>39</v>
      </c>
      <c r="M52" s="2" t="s">
        <v>39</v>
      </c>
      <c r="N52" s="2" t="s">
        <v>39</v>
      </c>
      <c r="O52" s="2" t="s">
        <v>39</v>
      </c>
      <c r="P52" s="2" t="str">
        <f t="shared" si="0"/>
        <v>608216</v>
      </c>
      <c r="Q52" s="2" t="str">
        <f>IFERROR(VLOOKUP($P52,'Kredieten productgroepen functi'!$C:$M,2,FALSE),"n.v.t.")</f>
        <v>Reserve Regiospecifiek pakket</v>
      </c>
      <c r="R52" s="2" t="str">
        <f t="shared" si="1"/>
        <v>860302</v>
      </c>
      <c r="S52" s="2" t="str">
        <f>IFERROR(VLOOKUP($R52,Kostensoorten!$C:$J,2,FALSE),"n.v.t.")</f>
        <v>onttrekking aan reserve</v>
      </c>
      <c r="T52" s="2" t="s">
        <v>39</v>
      </c>
      <c r="U52" s="2" t="s">
        <v>39</v>
      </c>
      <c r="V52" s="2" t="s">
        <v>39</v>
      </c>
      <c r="W52" s="2" t="s">
        <v>39</v>
      </c>
      <c r="X52" s="2" t="s">
        <v>39</v>
      </c>
      <c r="Y52" s="2" t="s">
        <v>39</v>
      </c>
      <c r="Z52" s="2" t="s">
        <v>39</v>
      </c>
      <c r="AA52" s="2" t="s">
        <v>39</v>
      </c>
      <c r="AB52" s="2" t="s">
        <v>39</v>
      </c>
      <c r="AC52" s="2" t="s">
        <v>39</v>
      </c>
      <c r="AD52" s="2" t="s">
        <v>39</v>
      </c>
      <c r="AE52" s="2" t="s">
        <v>39</v>
      </c>
      <c r="AF52" s="2" t="s">
        <v>39</v>
      </c>
      <c r="AG52" s="2" t="s">
        <v>39</v>
      </c>
      <c r="AH52" s="2" t="s">
        <v>39</v>
      </c>
      <c r="AI52" s="2" t="s">
        <v>39</v>
      </c>
      <c r="AJ52" s="2" t="s">
        <v>39</v>
      </c>
      <c r="AK52" s="2">
        <v>0</v>
      </c>
      <c r="AL52" s="2" t="s">
        <v>39</v>
      </c>
      <c r="AM52" s="2" t="s">
        <v>39</v>
      </c>
      <c r="AN52" s="2" t="str">
        <f>IFERROR(VLOOKUP($P52,'Kredieten productgroepen functi'!$C:$M,6,FALSE),"n.v.t.")</f>
        <v>0800</v>
      </c>
      <c r="AO52" s="2" t="str">
        <f>IFERROR(VLOOKUP($P52,'Kredieten productgroepen functi'!$C:$M,7,FALSE),"n.v.t.")</f>
        <v>Mutaties reserves</v>
      </c>
      <c r="AP52" s="2" t="str">
        <f>IFERROR(VLOOKUP($P52,'Kredieten productgroepen functi'!$C:$M,8,FALSE),"n.v.t.")</f>
        <v>08</v>
      </c>
      <c r="AQ52" s="2" t="str">
        <f>IFERROR(VLOOKUP($P52,'Kredieten productgroepen functi'!$C:$M,9,FALSE),"n.v.t.")</f>
        <v>Mutaties reserves die verband houden met de hoofdfuncties</v>
      </c>
      <c r="AR52" s="2" t="str">
        <f>IFERROR(VLOOKUP($P52,'Kredieten productgroepen functi'!$C:$M,10,FALSE),"n.v.t.")</f>
        <v>0</v>
      </c>
      <c r="AS52" s="2" t="str">
        <f>IFERROR(VLOOKUP($P52,'Kredieten productgroepen functi'!$C:$M,11,FALSE),"n.v.t.")</f>
        <v>Financiering en algemene dekkingsmiddelen</v>
      </c>
      <c r="AT52" s="2" t="str">
        <f t="shared" si="2"/>
        <v>Baten</v>
      </c>
      <c r="AU52" s="2" t="str">
        <f>IFERROR(VLOOKUP($R52,Kostensoorten!$C:$J,7,FALSE),"n.v.t.")</f>
        <v>6.4</v>
      </c>
      <c r="AV52" s="2" t="str">
        <f>IFERROR(VLOOKUP($R52,Kostensoorten!$C:$J,8,FALSE),"n.v.t.")</f>
        <v>Beschikking over reserves</v>
      </c>
    </row>
    <row r="53" spans="1:48">
      <c r="A53" s="2" t="s">
        <v>39</v>
      </c>
      <c r="B53" s="2" t="s">
        <v>39</v>
      </c>
      <c r="C53" s="2" t="s">
        <v>39</v>
      </c>
      <c r="D53" s="2" t="s">
        <v>39</v>
      </c>
      <c r="E53" s="2" t="s">
        <v>39</v>
      </c>
      <c r="F53" s="2" t="s">
        <v>91</v>
      </c>
      <c r="G53" s="2" t="s">
        <v>39</v>
      </c>
      <c r="H53" s="2" t="s">
        <v>39</v>
      </c>
      <c r="I53" s="3">
        <v>300000</v>
      </c>
      <c r="J53" s="2" t="s">
        <v>39</v>
      </c>
      <c r="K53" s="2" t="s">
        <v>39</v>
      </c>
      <c r="L53" s="2" t="s">
        <v>39</v>
      </c>
      <c r="M53" s="2" t="s">
        <v>39</v>
      </c>
      <c r="N53" s="2" t="s">
        <v>39</v>
      </c>
      <c r="O53" s="2" t="s">
        <v>39</v>
      </c>
      <c r="P53" s="2" t="str">
        <f t="shared" si="0"/>
        <v>608217</v>
      </c>
      <c r="Q53" s="2" t="str">
        <f>IFERROR(VLOOKUP($P53,'Kredieten productgroepen functi'!$C:$M,2,FALSE),"n.v.t.")</f>
        <v>Reserve Leefbaarheid</v>
      </c>
      <c r="R53" s="2" t="str">
        <f t="shared" si="1"/>
        <v>460301</v>
      </c>
      <c r="S53" s="2" t="str">
        <f>IFERROR(VLOOKUP($R53,Kostensoorten!$C:$J,2,FALSE),"n.v.t.")</f>
        <v>Storting in reserve</v>
      </c>
      <c r="T53" s="2" t="s">
        <v>39</v>
      </c>
      <c r="U53" s="2" t="s">
        <v>39</v>
      </c>
      <c r="V53" s="2" t="s">
        <v>39</v>
      </c>
      <c r="W53" s="2" t="s">
        <v>39</v>
      </c>
      <c r="X53" s="2" t="s">
        <v>39</v>
      </c>
      <c r="Y53" s="2" t="s">
        <v>39</v>
      </c>
      <c r="Z53" s="2" t="s">
        <v>39</v>
      </c>
      <c r="AA53" s="2" t="s">
        <v>39</v>
      </c>
      <c r="AB53" s="2" t="s">
        <v>39</v>
      </c>
      <c r="AC53" s="2" t="s">
        <v>39</v>
      </c>
      <c r="AD53" s="2" t="s">
        <v>39</v>
      </c>
      <c r="AE53" s="2" t="s">
        <v>39</v>
      </c>
      <c r="AF53" s="2" t="s">
        <v>39</v>
      </c>
      <c r="AG53" s="2" t="s">
        <v>39</v>
      </c>
      <c r="AH53" s="2" t="s">
        <v>39</v>
      </c>
      <c r="AI53" s="2" t="s">
        <v>39</v>
      </c>
      <c r="AJ53" s="2" t="s">
        <v>39</v>
      </c>
      <c r="AK53" s="2">
        <v>0</v>
      </c>
      <c r="AL53" s="2" t="s">
        <v>39</v>
      </c>
      <c r="AM53" s="2" t="s">
        <v>39</v>
      </c>
      <c r="AN53" s="2" t="str">
        <f>IFERROR(VLOOKUP($P53,'Kredieten productgroepen functi'!$C:$M,6,FALSE),"n.v.t.")</f>
        <v>0800</v>
      </c>
      <c r="AO53" s="2" t="str">
        <f>IFERROR(VLOOKUP($P53,'Kredieten productgroepen functi'!$C:$M,7,FALSE),"n.v.t.")</f>
        <v>Mutaties reserves</v>
      </c>
      <c r="AP53" s="2" t="str">
        <f>IFERROR(VLOOKUP($P53,'Kredieten productgroepen functi'!$C:$M,8,FALSE),"n.v.t.")</f>
        <v>08</v>
      </c>
      <c r="AQ53" s="2" t="str">
        <f>IFERROR(VLOOKUP($P53,'Kredieten productgroepen functi'!$C:$M,9,FALSE),"n.v.t.")</f>
        <v>Mutaties reserves die verband houden met de hoofdfuncties</v>
      </c>
      <c r="AR53" s="2" t="str">
        <f>IFERROR(VLOOKUP($P53,'Kredieten productgroepen functi'!$C:$M,10,FALSE),"n.v.t.")</f>
        <v>0</v>
      </c>
      <c r="AS53" s="2" t="str">
        <f>IFERROR(VLOOKUP($P53,'Kredieten productgroepen functi'!$C:$M,11,FALSE),"n.v.t.")</f>
        <v>Financiering en algemene dekkingsmiddelen</v>
      </c>
      <c r="AT53" s="2" t="str">
        <f t="shared" si="2"/>
        <v>Lasten</v>
      </c>
      <c r="AU53" s="2" t="str">
        <f>IFERROR(VLOOKUP($R53,Kostensoorten!$C:$J,7,FALSE),"n.v.t.")</f>
        <v>6.3</v>
      </c>
      <c r="AV53" s="2" t="str">
        <f>IFERROR(VLOOKUP($R53,Kostensoorten!$C:$J,8,FALSE),"n.v.t.")</f>
        <v>Vorming van reserves</v>
      </c>
    </row>
    <row r="54" spans="1:48">
      <c r="A54" s="2" t="s">
        <v>39</v>
      </c>
      <c r="B54" s="2" t="s">
        <v>39</v>
      </c>
      <c r="C54" s="2" t="s">
        <v>39</v>
      </c>
      <c r="D54" s="2" t="s">
        <v>39</v>
      </c>
      <c r="E54" s="2" t="s">
        <v>39</v>
      </c>
      <c r="F54" s="2" t="s">
        <v>92</v>
      </c>
      <c r="G54" s="2" t="s">
        <v>39</v>
      </c>
      <c r="H54" s="2" t="s">
        <v>39</v>
      </c>
      <c r="I54" s="3">
        <v>-1780000</v>
      </c>
      <c r="J54" s="2" t="s">
        <v>39</v>
      </c>
      <c r="K54" s="2" t="s">
        <v>39</v>
      </c>
      <c r="L54" s="2" t="s">
        <v>39</v>
      </c>
      <c r="M54" s="2" t="s">
        <v>39</v>
      </c>
      <c r="N54" s="2" t="s">
        <v>39</v>
      </c>
      <c r="O54" s="2" t="s">
        <v>39</v>
      </c>
      <c r="P54" s="2" t="str">
        <f t="shared" si="0"/>
        <v>608217</v>
      </c>
      <c r="Q54" s="2" t="str">
        <f>IFERROR(VLOOKUP($P54,'Kredieten productgroepen functi'!$C:$M,2,FALSE),"n.v.t.")</f>
        <v>Reserve Leefbaarheid</v>
      </c>
      <c r="R54" s="2" t="str">
        <f t="shared" si="1"/>
        <v>860302</v>
      </c>
      <c r="S54" s="2" t="str">
        <f>IFERROR(VLOOKUP($R54,Kostensoorten!$C:$J,2,FALSE),"n.v.t.")</f>
        <v>onttrekking aan reserve</v>
      </c>
      <c r="T54" s="2" t="s">
        <v>39</v>
      </c>
      <c r="U54" s="2" t="s">
        <v>39</v>
      </c>
      <c r="V54" s="2" t="s">
        <v>39</v>
      </c>
      <c r="W54" s="2" t="s">
        <v>39</v>
      </c>
      <c r="X54" s="2" t="s">
        <v>39</v>
      </c>
      <c r="Y54" s="2" t="s">
        <v>39</v>
      </c>
      <c r="Z54" s="2" t="s">
        <v>39</v>
      </c>
      <c r="AA54" s="2" t="s">
        <v>39</v>
      </c>
      <c r="AB54" s="2" t="s">
        <v>39</v>
      </c>
      <c r="AC54" s="2" t="s">
        <v>39</v>
      </c>
      <c r="AD54" s="2" t="s">
        <v>39</v>
      </c>
      <c r="AE54" s="2" t="s">
        <v>39</v>
      </c>
      <c r="AF54" s="2" t="s">
        <v>39</v>
      </c>
      <c r="AG54" s="2" t="s">
        <v>39</v>
      </c>
      <c r="AH54" s="2" t="s">
        <v>39</v>
      </c>
      <c r="AI54" s="2" t="s">
        <v>39</v>
      </c>
      <c r="AJ54" s="2" t="s">
        <v>39</v>
      </c>
      <c r="AK54" s="2">
        <v>0</v>
      </c>
      <c r="AL54" s="2" t="s">
        <v>39</v>
      </c>
      <c r="AM54" s="2" t="s">
        <v>39</v>
      </c>
      <c r="AN54" s="2" t="str">
        <f>IFERROR(VLOOKUP($P54,'Kredieten productgroepen functi'!$C:$M,6,FALSE),"n.v.t.")</f>
        <v>0800</v>
      </c>
      <c r="AO54" s="2" t="str">
        <f>IFERROR(VLOOKUP($P54,'Kredieten productgroepen functi'!$C:$M,7,FALSE),"n.v.t.")</f>
        <v>Mutaties reserves</v>
      </c>
      <c r="AP54" s="2" t="str">
        <f>IFERROR(VLOOKUP($P54,'Kredieten productgroepen functi'!$C:$M,8,FALSE),"n.v.t.")</f>
        <v>08</v>
      </c>
      <c r="AQ54" s="2" t="str">
        <f>IFERROR(VLOOKUP($P54,'Kredieten productgroepen functi'!$C:$M,9,FALSE),"n.v.t.")</f>
        <v>Mutaties reserves die verband houden met de hoofdfuncties</v>
      </c>
      <c r="AR54" s="2" t="str">
        <f>IFERROR(VLOOKUP($P54,'Kredieten productgroepen functi'!$C:$M,10,FALSE),"n.v.t.")</f>
        <v>0</v>
      </c>
      <c r="AS54" s="2" t="str">
        <f>IFERROR(VLOOKUP($P54,'Kredieten productgroepen functi'!$C:$M,11,FALSE),"n.v.t.")</f>
        <v>Financiering en algemene dekkingsmiddelen</v>
      </c>
      <c r="AT54" s="2" t="str">
        <f t="shared" si="2"/>
        <v>Baten</v>
      </c>
      <c r="AU54" s="2" t="str">
        <f>IFERROR(VLOOKUP($R54,Kostensoorten!$C:$J,7,FALSE),"n.v.t.")</f>
        <v>6.4</v>
      </c>
      <c r="AV54" s="2" t="str">
        <f>IFERROR(VLOOKUP($R54,Kostensoorten!$C:$J,8,FALSE),"n.v.t.")</f>
        <v>Beschikking over reserves</v>
      </c>
    </row>
    <row r="55" spans="1:48">
      <c r="A55" s="2" t="s">
        <v>39</v>
      </c>
      <c r="B55" s="2" t="s">
        <v>39</v>
      </c>
      <c r="C55" s="2" t="s">
        <v>39</v>
      </c>
      <c r="D55" s="2" t="s">
        <v>39</v>
      </c>
      <c r="E55" s="2" t="s">
        <v>39</v>
      </c>
      <c r="F55" s="2" t="s">
        <v>93</v>
      </c>
      <c r="G55" s="2" t="s">
        <v>39</v>
      </c>
      <c r="H55" s="2" t="s">
        <v>39</v>
      </c>
      <c r="I55" s="3">
        <v>355902</v>
      </c>
      <c r="J55" s="2" t="s">
        <v>39</v>
      </c>
      <c r="K55" s="2" t="s">
        <v>39</v>
      </c>
      <c r="L55" s="2" t="s">
        <v>39</v>
      </c>
      <c r="M55" s="2" t="s">
        <v>39</v>
      </c>
      <c r="N55" s="2" t="s">
        <v>39</v>
      </c>
      <c r="O55" s="2" t="s">
        <v>39</v>
      </c>
      <c r="P55" s="2" t="str">
        <f t="shared" si="0"/>
        <v>608220</v>
      </c>
      <c r="Q55" s="2" t="str">
        <f>IFERROR(VLOOKUP($P55,'Kredieten productgroepen functi'!$C:$M,2,FALSE),"n.v.t.")</f>
        <v>Res. vervanging kunstw.Winsch.diep</v>
      </c>
      <c r="R55" s="2" t="str">
        <f t="shared" si="1"/>
        <v>460301</v>
      </c>
      <c r="S55" s="2" t="str">
        <f>IFERROR(VLOOKUP($R55,Kostensoorten!$C:$J,2,FALSE),"n.v.t.")</f>
        <v>Storting in reserve</v>
      </c>
      <c r="T55" s="2" t="s">
        <v>39</v>
      </c>
      <c r="U55" s="2" t="s">
        <v>39</v>
      </c>
      <c r="V55" s="2" t="s">
        <v>39</v>
      </c>
      <c r="W55" s="2" t="s">
        <v>39</v>
      </c>
      <c r="X55" s="2" t="s">
        <v>39</v>
      </c>
      <c r="Y55" s="2" t="s">
        <v>39</v>
      </c>
      <c r="Z55" s="2" t="s">
        <v>39</v>
      </c>
      <c r="AA55" s="2" t="s">
        <v>39</v>
      </c>
      <c r="AB55" s="2" t="s">
        <v>39</v>
      </c>
      <c r="AC55" s="2" t="s">
        <v>39</v>
      </c>
      <c r="AD55" s="2" t="s">
        <v>39</v>
      </c>
      <c r="AE55" s="2" t="s">
        <v>39</v>
      </c>
      <c r="AF55" s="2" t="s">
        <v>39</v>
      </c>
      <c r="AG55" s="2" t="s">
        <v>39</v>
      </c>
      <c r="AH55" s="2" t="s">
        <v>39</v>
      </c>
      <c r="AI55" s="2" t="s">
        <v>39</v>
      </c>
      <c r="AJ55" s="2" t="s">
        <v>39</v>
      </c>
      <c r="AK55" s="2">
        <v>0</v>
      </c>
      <c r="AL55" s="2" t="s">
        <v>39</v>
      </c>
      <c r="AM55" s="2" t="s">
        <v>39</v>
      </c>
      <c r="AN55" s="2" t="str">
        <f>IFERROR(VLOOKUP($P55,'Kredieten productgroepen functi'!$C:$M,6,FALSE),"n.v.t.")</f>
        <v>0800</v>
      </c>
      <c r="AO55" s="2" t="str">
        <f>IFERROR(VLOOKUP($P55,'Kredieten productgroepen functi'!$C:$M,7,FALSE),"n.v.t.")</f>
        <v>Mutaties reserves</v>
      </c>
      <c r="AP55" s="2" t="str">
        <f>IFERROR(VLOOKUP($P55,'Kredieten productgroepen functi'!$C:$M,8,FALSE),"n.v.t.")</f>
        <v>08</v>
      </c>
      <c r="AQ55" s="2" t="str">
        <f>IFERROR(VLOOKUP($P55,'Kredieten productgroepen functi'!$C:$M,9,FALSE),"n.v.t.")</f>
        <v>Mutaties reserves die verband houden met de hoofdfuncties</v>
      </c>
      <c r="AR55" s="2" t="str">
        <f>IFERROR(VLOOKUP($P55,'Kredieten productgroepen functi'!$C:$M,10,FALSE),"n.v.t.")</f>
        <v>0</v>
      </c>
      <c r="AS55" s="2" t="str">
        <f>IFERROR(VLOOKUP($P55,'Kredieten productgroepen functi'!$C:$M,11,FALSE),"n.v.t.")</f>
        <v>Financiering en algemene dekkingsmiddelen</v>
      </c>
      <c r="AT55" s="2" t="str">
        <f t="shared" si="2"/>
        <v>Lasten</v>
      </c>
      <c r="AU55" s="2" t="str">
        <f>IFERROR(VLOOKUP($R55,Kostensoorten!$C:$J,7,FALSE),"n.v.t.")</f>
        <v>6.3</v>
      </c>
      <c r="AV55" s="2" t="str">
        <f>IFERROR(VLOOKUP($R55,Kostensoorten!$C:$J,8,FALSE),"n.v.t.")</f>
        <v>Vorming van reserves</v>
      </c>
    </row>
    <row r="56" spans="1:48">
      <c r="A56" s="2" t="s">
        <v>39</v>
      </c>
      <c r="B56" s="2" t="s">
        <v>39</v>
      </c>
      <c r="C56" s="2" t="s">
        <v>39</v>
      </c>
      <c r="D56" s="2" t="s">
        <v>39</v>
      </c>
      <c r="E56" s="2" t="s">
        <v>39</v>
      </c>
      <c r="F56" s="2" t="s">
        <v>94</v>
      </c>
      <c r="G56" s="2" t="s">
        <v>39</v>
      </c>
      <c r="H56" s="2" t="s">
        <v>39</v>
      </c>
      <c r="I56" s="3">
        <v>226142</v>
      </c>
      <c r="J56" s="2" t="s">
        <v>39</v>
      </c>
      <c r="K56" s="2" t="s">
        <v>39</v>
      </c>
      <c r="L56" s="2" t="s">
        <v>39</v>
      </c>
      <c r="M56" s="2" t="s">
        <v>39</v>
      </c>
      <c r="N56" s="2" t="s">
        <v>39</v>
      </c>
      <c r="O56" s="2" t="s">
        <v>39</v>
      </c>
      <c r="P56" s="2" t="str">
        <f t="shared" si="0"/>
        <v>608221</v>
      </c>
      <c r="Q56" s="2" t="str">
        <f>IFERROR(VLOOKUP($P56,'Kredieten productgroepen functi'!$C:$M,2,FALSE),"n.v.t.")</f>
        <v>Res EHS Zuidl'meer Midden Groningen</v>
      </c>
      <c r="R56" s="2" t="str">
        <f t="shared" si="1"/>
        <v>460301</v>
      </c>
      <c r="S56" s="2" t="str">
        <f>IFERROR(VLOOKUP($R56,Kostensoorten!$C:$J,2,FALSE),"n.v.t.")</f>
        <v>Storting in reserve</v>
      </c>
      <c r="T56" s="2" t="s">
        <v>39</v>
      </c>
      <c r="U56" s="2" t="s">
        <v>39</v>
      </c>
      <c r="V56" s="2" t="s">
        <v>39</v>
      </c>
      <c r="W56" s="2" t="s">
        <v>39</v>
      </c>
      <c r="X56" s="2" t="s">
        <v>39</v>
      </c>
      <c r="Y56" s="2" t="s">
        <v>39</v>
      </c>
      <c r="Z56" s="2" t="s">
        <v>39</v>
      </c>
      <c r="AA56" s="2" t="s">
        <v>39</v>
      </c>
      <c r="AB56" s="2" t="s">
        <v>39</v>
      </c>
      <c r="AC56" s="2" t="s">
        <v>39</v>
      </c>
      <c r="AD56" s="2" t="s">
        <v>39</v>
      </c>
      <c r="AE56" s="2" t="s">
        <v>39</v>
      </c>
      <c r="AF56" s="2" t="s">
        <v>39</v>
      </c>
      <c r="AG56" s="2" t="s">
        <v>39</v>
      </c>
      <c r="AH56" s="2" t="s">
        <v>39</v>
      </c>
      <c r="AI56" s="2" t="s">
        <v>39</v>
      </c>
      <c r="AJ56" s="2" t="s">
        <v>39</v>
      </c>
      <c r="AK56" s="2">
        <v>0</v>
      </c>
      <c r="AL56" s="2" t="s">
        <v>39</v>
      </c>
      <c r="AM56" s="2" t="s">
        <v>39</v>
      </c>
      <c r="AN56" s="2" t="str">
        <f>IFERROR(VLOOKUP($P56,'Kredieten productgroepen functi'!$C:$M,6,FALSE),"n.v.t.")</f>
        <v>0800</v>
      </c>
      <c r="AO56" s="2" t="str">
        <f>IFERROR(VLOOKUP($P56,'Kredieten productgroepen functi'!$C:$M,7,FALSE),"n.v.t.")</f>
        <v>Mutaties reserves</v>
      </c>
      <c r="AP56" s="2" t="str">
        <f>IFERROR(VLOOKUP($P56,'Kredieten productgroepen functi'!$C:$M,8,FALSE),"n.v.t.")</f>
        <v>08</v>
      </c>
      <c r="AQ56" s="2" t="str">
        <f>IFERROR(VLOOKUP($P56,'Kredieten productgroepen functi'!$C:$M,9,FALSE),"n.v.t.")</f>
        <v>Mutaties reserves die verband houden met de hoofdfuncties</v>
      </c>
      <c r="AR56" s="2" t="str">
        <f>IFERROR(VLOOKUP($P56,'Kredieten productgroepen functi'!$C:$M,10,FALSE),"n.v.t.")</f>
        <v>0</v>
      </c>
      <c r="AS56" s="2" t="str">
        <f>IFERROR(VLOOKUP($P56,'Kredieten productgroepen functi'!$C:$M,11,FALSE),"n.v.t.")</f>
        <v>Financiering en algemene dekkingsmiddelen</v>
      </c>
      <c r="AT56" s="2" t="str">
        <f t="shared" si="2"/>
        <v>Lasten</v>
      </c>
      <c r="AU56" s="2" t="str">
        <f>IFERROR(VLOOKUP($R56,Kostensoorten!$C:$J,7,FALSE),"n.v.t.")</f>
        <v>6.3</v>
      </c>
      <c r="AV56" s="2" t="str">
        <f>IFERROR(VLOOKUP($R56,Kostensoorten!$C:$J,8,FALSE),"n.v.t.")</f>
        <v>Vorming van reserves</v>
      </c>
    </row>
    <row r="57" spans="1:48">
      <c r="A57" s="2" t="s">
        <v>39</v>
      </c>
      <c r="B57" s="2" t="s">
        <v>39</v>
      </c>
      <c r="C57" s="2" t="s">
        <v>39</v>
      </c>
      <c r="D57" s="2" t="s">
        <v>39</v>
      </c>
      <c r="E57" s="2" t="s">
        <v>39</v>
      </c>
      <c r="F57" s="2" t="s">
        <v>95</v>
      </c>
      <c r="G57" s="2" t="s">
        <v>39</v>
      </c>
      <c r="H57" s="2" t="s">
        <v>39</v>
      </c>
      <c r="I57" s="3">
        <v>-9000000</v>
      </c>
      <c r="J57" s="2" t="s">
        <v>39</v>
      </c>
      <c r="K57" s="2" t="s">
        <v>39</v>
      </c>
      <c r="L57" s="2" t="s">
        <v>39</v>
      </c>
      <c r="M57" s="2" t="s">
        <v>39</v>
      </c>
      <c r="N57" s="2" t="s">
        <v>39</v>
      </c>
      <c r="O57" s="2" t="s">
        <v>39</v>
      </c>
      <c r="P57" s="2" t="str">
        <f t="shared" si="0"/>
        <v>608222</v>
      </c>
      <c r="Q57" s="2" t="str">
        <f>IFERROR(VLOOKUP($P57,'Kredieten productgroepen functi'!$C:$M,2,FALSE),"n.v.t.")</f>
        <v>Res. Actieprogr. Werk-energie-leefb.</v>
      </c>
      <c r="R57" s="2" t="str">
        <f t="shared" si="1"/>
        <v>860302</v>
      </c>
      <c r="S57" s="2" t="str">
        <f>IFERROR(VLOOKUP($R57,Kostensoorten!$C:$J,2,FALSE),"n.v.t.")</f>
        <v>onttrekking aan reserve</v>
      </c>
      <c r="T57" s="2" t="s">
        <v>39</v>
      </c>
      <c r="U57" s="2" t="s">
        <v>39</v>
      </c>
      <c r="V57" s="2" t="s">
        <v>39</v>
      </c>
      <c r="W57" s="2" t="s">
        <v>39</v>
      </c>
      <c r="X57" s="2" t="s">
        <v>39</v>
      </c>
      <c r="Y57" s="2" t="s">
        <v>39</v>
      </c>
      <c r="Z57" s="2" t="s">
        <v>39</v>
      </c>
      <c r="AA57" s="2" t="s">
        <v>39</v>
      </c>
      <c r="AB57" s="2" t="s">
        <v>39</v>
      </c>
      <c r="AC57" s="2" t="s">
        <v>39</v>
      </c>
      <c r="AD57" s="2" t="s">
        <v>39</v>
      </c>
      <c r="AE57" s="2" t="s">
        <v>39</v>
      </c>
      <c r="AF57" s="2" t="s">
        <v>39</v>
      </c>
      <c r="AG57" s="2" t="s">
        <v>39</v>
      </c>
      <c r="AH57" s="2" t="s">
        <v>39</v>
      </c>
      <c r="AI57" s="2" t="s">
        <v>39</v>
      </c>
      <c r="AJ57" s="2" t="s">
        <v>39</v>
      </c>
      <c r="AK57" s="2">
        <v>0</v>
      </c>
      <c r="AL57" s="2" t="s">
        <v>39</v>
      </c>
      <c r="AM57" s="2" t="s">
        <v>39</v>
      </c>
      <c r="AN57" s="2" t="str">
        <f>IFERROR(VLOOKUP($P57,'Kredieten productgroepen functi'!$C:$M,6,FALSE),"n.v.t.")</f>
        <v>0800</v>
      </c>
      <c r="AO57" s="2" t="str">
        <f>IFERROR(VLOOKUP($P57,'Kredieten productgroepen functi'!$C:$M,7,FALSE),"n.v.t.")</f>
        <v>Mutaties reserves</v>
      </c>
      <c r="AP57" s="2" t="str">
        <f>IFERROR(VLOOKUP($P57,'Kredieten productgroepen functi'!$C:$M,8,FALSE),"n.v.t.")</f>
        <v>08</v>
      </c>
      <c r="AQ57" s="2" t="str">
        <f>IFERROR(VLOOKUP($P57,'Kredieten productgroepen functi'!$C:$M,9,FALSE),"n.v.t.")</f>
        <v>Mutaties reserves die verband houden met de hoofdfuncties</v>
      </c>
      <c r="AR57" s="2" t="str">
        <f>IFERROR(VLOOKUP($P57,'Kredieten productgroepen functi'!$C:$M,10,FALSE),"n.v.t.")</f>
        <v>0</v>
      </c>
      <c r="AS57" s="2" t="str">
        <f>IFERROR(VLOOKUP($P57,'Kredieten productgroepen functi'!$C:$M,11,FALSE),"n.v.t.")</f>
        <v>Financiering en algemene dekkingsmiddelen</v>
      </c>
      <c r="AT57" s="2" t="str">
        <f t="shared" si="2"/>
        <v>Baten</v>
      </c>
      <c r="AU57" s="2" t="str">
        <f>IFERROR(VLOOKUP($R57,Kostensoorten!$C:$J,7,FALSE),"n.v.t.")</f>
        <v>6.4</v>
      </c>
      <c r="AV57" s="2" t="str">
        <f>IFERROR(VLOOKUP($R57,Kostensoorten!$C:$J,8,FALSE),"n.v.t.")</f>
        <v>Beschikking over reserves</v>
      </c>
    </row>
    <row r="58" spans="1:48">
      <c r="A58" s="2" t="s">
        <v>39</v>
      </c>
      <c r="B58" s="2" t="s">
        <v>39</v>
      </c>
      <c r="C58" s="2" t="s">
        <v>39</v>
      </c>
      <c r="D58" s="2" t="s">
        <v>39</v>
      </c>
      <c r="E58" s="2" t="s">
        <v>39</v>
      </c>
      <c r="F58" s="2" t="s">
        <v>96</v>
      </c>
      <c r="G58" s="2" t="s">
        <v>39</v>
      </c>
      <c r="H58" s="2" t="s">
        <v>39</v>
      </c>
      <c r="I58" s="3">
        <v>-3950000</v>
      </c>
      <c r="J58" s="2" t="s">
        <v>39</v>
      </c>
      <c r="K58" s="2" t="s">
        <v>39</v>
      </c>
      <c r="L58" s="2" t="s">
        <v>39</v>
      </c>
      <c r="M58" s="2" t="s">
        <v>39</v>
      </c>
      <c r="N58" s="2" t="s">
        <v>39</v>
      </c>
      <c r="O58" s="2" t="s">
        <v>39</v>
      </c>
      <c r="P58" s="2" t="str">
        <f t="shared" si="0"/>
        <v>608223</v>
      </c>
      <c r="Q58" s="2" t="str">
        <f>IFERROR(VLOOKUP($P58,'Kredieten productgroepen functi'!$C:$M,2,FALSE),"n.v.t.")</f>
        <v>Reserve Overboeking kredieten</v>
      </c>
      <c r="R58" s="2" t="str">
        <f t="shared" si="1"/>
        <v>860302</v>
      </c>
      <c r="S58" s="2" t="str">
        <f>IFERROR(VLOOKUP($R58,Kostensoorten!$C:$J,2,FALSE),"n.v.t.")</f>
        <v>onttrekking aan reserve</v>
      </c>
      <c r="T58" s="2" t="s">
        <v>39</v>
      </c>
      <c r="U58" s="2" t="s">
        <v>39</v>
      </c>
      <c r="V58" s="2" t="s">
        <v>39</v>
      </c>
      <c r="W58" s="2" t="s">
        <v>39</v>
      </c>
      <c r="X58" s="2" t="s">
        <v>39</v>
      </c>
      <c r="Y58" s="2" t="s">
        <v>39</v>
      </c>
      <c r="Z58" s="2" t="s">
        <v>39</v>
      </c>
      <c r="AA58" s="2" t="s">
        <v>39</v>
      </c>
      <c r="AB58" s="2" t="s">
        <v>39</v>
      </c>
      <c r="AC58" s="2" t="s">
        <v>39</v>
      </c>
      <c r="AD58" s="2" t="s">
        <v>39</v>
      </c>
      <c r="AE58" s="2" t="s">
        <v>39</v>
      </c>
      <c r="AF58" s="2" t="s">
        <v>39</v>
      </c>
      <c r="AG58" s="2" t="s">
        <v>39</v>
      </c>
      <c r="AH58" s="2" t="s">
        <v>39</v>
      </c>
      <c r="AI58" s="2" t="s">
        <v>39</v>
      </c>
      <c r="AJ58" s="2" t="s">
        <v>39</v>
      </c>
      <c r="AK58" s="2">
        <v>0</v>
      </c>
      <c r="AL58" s="2" t="s">
        <v>39</v>
      </c>
      <c r="AM58" s="2" t="s">
        <v>39</v>
      </c>
      <c r="AN58" s="2" t="str">
        <f>IFERROR(VLOOKUP($P58,'Kredieten productgroepen functi'!$C:$M,6,FALSE),"n.v.t.")</f>
        <v>0800</v>
      </c>
      <c r="AO58" s="2" t="str">
        <f>IFERROR(VLOOKUP($P58,'Kredieten productgroepen functi'!$C:$M,7,FALSE),"n.v.t.")</f>
        <v>Mutaties reserves</v>
      </c>
      <c r="AP58" s="2" t="str">
        <f>IFERROR(VLOOKUP($P58,'Kredieten productgroepen functi'!$C:$M,8,FALSE),"n.v.t.")</f>
        <v>08</v>
      </c>
      <c r="AQ58" s="2" t="str">
        <f>IFERROR(VLOOKUP($P58,'Kredieten productgroepen functi'!$C:$M,9,FALSE),"n.v.t.")</f>
        <v>Mutaties reserves die verband houden met de hoofdfuncties</v>
      </c>
      <c r="AR58" s="2" t="str">
        <f>IFERROR(VLOOKUP($P58,'Kredieten productgroepen functi'!$C:$M,10,FALSE),"n.v.t.")</f>
        <v>0</v>
      </c>
      <c r="AS58" s="2" t="str">
        <f>IFERROR(VLOOKUP($P58,'Kredieten productgroepen functi'!$C:$M,11,FALSE),"n.v.t.")</f>
        <v>Financiering en algemene dekkingsmiddelen</v>
      </c>
      <c r="AT58" s="2" t="str">
        <f t="shared" si="2"/>
        <v>Baten</v>
      </c>
      <c r="AU58" s="2" t="str">
        <f>IFERROR(VLOOKUP($R58,Kostensoorten!$C:$J,7,FALSE),"n.v.t.")</f>
        <v>6.4</v>
      </c>
      <c r="AV58" s="2" t="str">
        <f>IFERROR(VLOOKUP($R58,Kostensoorten!$C:$J,8,FALSE),"n.v.t.")</f>
        <v>Beschikking over reserves</v>
      </c>
    </row>
    <row r="59" spans="1:48">
      <c r="A59" s="2" t="s">
        <v>39</v>
      </c>
      <c r="B59" s="2" t="s">
        <v>39</v>
      </c>
      <c r="C59" s="2" t="s">
        <v>39</v>
      </c>
      <c r="D59" s="2" t="s">
        <v>39</v>
      </c>
      <c r="E59" s="2" t="s">
        <v>39</v>
      </c>
      <c r="F59" s="2" t="s">
        <v>97</v>
      </c>
      <c r="G59" s="2" t="s">
        <v>39</v>
      </c>
      <c r="H59" s="2" t="s">
        <v>39</v>
      </c>
      <c r="I59" s="3">
        <v>-4710327</v>
      </c>
      <c r="J59" s="2" t="s">
        <v>39</v>
      </c>
      <c r="K59" s="2" t="s">
        <v>39</v>
      </c>
      <c r="L59" s="2" t="s">
        <v>39</v>
      </c>
      <c r="M59" s="2" t="s">
        <v>39</v>
      </c>
      <c r="N59" s="2" t="s">
        <v>39</v>
      </c>
      <c r="O59" s="2" t="s">
        <v>39</v>
      </c>
      <c r="P59" s="2" t="str">
        <f t="shared" si="0"/>
        <v>608224</v>
      </c>
      <c r="Q59" s="2" t="str">
        <f>IFERROR(VLOOKUP($P59,'Kredieten productgroepen functi'!$C:$M,2,FALSE),"n.v.t.")</f>
        <v>Res. Prog.Land.Gebied 2013-16 (PLG2)</v>
      </c>
      <c r="R59" s="2" t="str">
        <f t="shared" si="1"/>
        <v>860302</v>
      </c>
      <c r="S59" s="2" t="str">
        <f>IFERROR(VLOOKUP($R59,Kostensoorten!$C:$J,2,FALSE),"n.v.t.")</f>
        <v>onttrekking aan reserve</v>
      </c>
      <c r="T59" s="2" t="s">
        <v>39</v>
      </c>
      <c r="U59" s="2" t="s">
        <v>39</v>
      </c>
      <c r="V59" s="2" t="s">
        <v>39</v>
      </c>
      <c r="W59" s="2" t="s">
        <v>39</v>
      </c>
      <c r="X59" s="2" t="s">
        <v>39</v>
      </c>
      <c r="Y59" s="2" t="s">
        <v>39</v>
      </c>
      <c r="Z59" s="2" t="s">
        <v>39</v>
      </c>
      <c r="AA59" s="2" t="s">
        <v>39</v>
      </c>
      <c r="AB59" s="2" t="s">
        <v>39</v>
      </c>
      <c r="AC59" s="2" t="s">
        <v>39</v>
      </c>
      <c r="AD59" s="2" t="s">
        <v>39</v>
      </c>
      <c r="AE59" s="2" t="s">
        <v>39</v>
      </c>
      <c r="AF59" s="2" t="s">
        <v>39</v>
      </c>
      <c r="AG59" s="2" t="s">
        <v>39</v>
      </c>
      <c r="AH59" s="2" t="s">
        <v>39</v>
      </c>
      <c r="AI59" s="2" t="s">
        <v>39</v>
      </c>
      <c r="AJ59" s="2" t="s">
        <v>39</v>
      </c>
      <c r="AK59" s="2">
        <v>0</v>
      </c>
      <c r="AL59" s="2" t="s">
        <v>39</v>
      </c>
      <c r="AM59" s="2" t="s">
        <v>39</v>
      </c>
      <c r="AN59" s="2" t="str">
        <f>IFERROR(VLOOKUP($P59,'Kredieten productgroepen functi'!$C:$M,6,FALSE),"n.v.t.")</f>
        <v>0800</v>
      </c>
      <c r="AO59" s="2" t="str">
        <f>IFERROR(VLOOKUP($P59,'Kredieten productgroepen functi'!$C:$M,7,FALSE),"n.v.t.")</f>
        <v>Mutaties reserves</v>
      </c>
      <c r="AP59" s="2" t="str">
        <f>IFERROR(VLOOKUP($P59,'Kredieten productgroepen functi'!$C:$M,8,FALSE),"n.v.t.")</f>
        <v>08</v>
      </c>
      <c r="AQ59" s="2" t="str">
        <f>IFERROR(VLOOKUP($P59,'Kredieten productgroepen functi'!$C:$M,9,FALSE),"n.v.t.")</f>
        <v>Mutaties reserves die verband houden met de hoofdfuncties</v>
      </c>
      <c r="AR59" s="2" t="str">
        <f>IFERROR(VLOOKUP($P59,'Kredieten productgroepen functi'!$C:$M,10,FALSE),"n.v.t.")</f>
        <v>0</v>
      </c>
      <c r="AS59" s="2" t="str">
        <f>IFERROR(VLOOKUP($P59,'Kredieten productgroepen functi'!$C:$M,11,FALSE),"n.v.t.")</f>
        <v>Financiering en algemene dekkingsmiddelen</v>
      </c>
      <c r="AT59" s="2" t="str">
        <f t="shared" si="2"/>
        <v>Baten</v>
      </c>
      <c r="AU59" s="2" t="str">
        <f>IFERROR(VLOOKUP($R59,Kostensoorten!$C:$J,7,FALSE),"n.v.t.")</f>
        <v>6.4</v>
      </c>
      <c r="AV59" s="2" t="str">
        <f>IFERROR(VLOOKUP($R59,Kostensoorten!$C:$J,8,FALSE),"n.v.t.")</f>
        <v>Beschikking over reserves</v>
      </c>
    </row>
    <row r="60" spans="1:48">
      <c r="A60" s="2" t="s">
        <v>39</v>
      </c>
      <c r="B60" s="2" t="s">
        <v>39</v>
      </c>
      <c r="C60" s="2" t="s">
        <v>39</v>
      </c>
      <c r="D60" s="2" t="s">
        <v>39</v>
      </c>
      <c r="E60" s="2" t="s">
        <v>39</v>
      </c>
      <c r="F60" s="2" t="s">
        <v>98</v>
      </c>
      <c r="G60" s="2" t="s">
        <v>39</v>
      </c>
      <c r="H60" s="2" t="s">
        <v>39</v>
      </c>
      <c r="I60" s="3">
        <v>3012896</v>
      </c>
      <c r="J60" s="2" t="s">
        <v>39</v>
      </c>
      <c r="K60" s="2" t="s">
        <v>39</v>
      </c>
      <c r="L60" s="2" t="s">
        <v>39</v>
      </c>
      <c r="M60" s="2" t="s">
        <v>39</v>
      </c>
      <c r="N60" s="2" t="s">
        <v>39</v>
      </c>
      <c r="O60" s="2" t="s">
        <v>39</v>
      </c>
      <c r="P60" s="2" t="str">
        <f t="shared" si="0"/>
        <v>609999</v>
      </c>
      <c r="Q60" s="2" t="str">
        <f>IFERROR(VLOOKUP($P60,'Kredieten productgroepen functi'!$C:$M,2,FALSE),"n.v.t.")</f>
        <v>n.v.t.</v>
      </c>
      <c r="R60" s="2" t="s">
        <v>702</v>
      </c>
      <c r="S60" s="2" t="str">
        <f>IFERROR(VLOOKUP($R60,Kostensoorten!$C:$J,2,FALSE),"n.v.t.")</f>
        <v>n.v.t.</v>
      </c>
      <c r="T60" s="2" t="s">
        <v>39</v>
      </c>
      <c r="U60" s="2" t="s">
        <v>39</v>
      </c>
      <c r="V60" s="2" t="s">
        <v>39</v>
      </c>
      <c r="W60" s="2" t="s">
        <v>39</v>
      </c>
      <c r="X60" s="2" t="s">
        <v>39</v>
      </c>
      <c r="Y60" s="2" t="s">
        <v>39</v>
      </c>
      <c r="Z60" s="2" t="s">
        <v>39</v>
      </c>
      <c r="AA60" s="2" t="s">
        <v>39</v>
      </c>
      <c r="AB60" s="2" t="s">
        <v>39</v>
      </c>
      <c r="AC60" s="2" t="s">
        <v>39</v>
      </c>
      <c r="AD60" s="2" t="s">
        <v>39</v>
      </c>
      <c r="AE60" s="2" t="s">
        <v>39</v>
      </c>
      <c r="AF60" s="2" t="s">
        <v>39</v>
      </c>
      <c r="AG60" s="2" t="s">
        <v>39</v>
      </c>
      <c r="AH60" s="2" t="s">
        <v>39</v>
      </c>
      <c r="AI60" s="2" t="s">
        <v>39</v>
      </c>
      <c r="AJ60" s="2" t="s">
        <v>39</v>
      </c>
      <c r="AK60" s="2">
        <v>0</v>
      </c>
      <c r="AL60" s="2" t="s">
        <v>39</v>
      </c>
      <c r="AM60" s="2" t="s">
        <v>39</v>
      </c>
      <c r="AN60" s="2" t="str">
        <f>IFERROR(VLOOKUP($P60,'Kredieten productgroepen functi'!$C:$M,6,FALSE),"n.v.t.")</f>
        <v>n.v.t.</v>
      </c>
      <c r="AO60" s="2" t="str">
        <f>IFERROR(VLOOKUP($P60,'Kredieten productgroepen functi'!$C:$M,7,FALSE),"n.v.t.")</f>
        <v>n.v.t.</v>
      </c>
      <c r="AP60" s="2" t="str">
        <f>IFERROR(VLOOKUP($P60,'Kredieten productgroepen functi'!$C:$M,8,FALSE),"n.v.t.")</f>
        <v>n.v.t.</v>
      </c>
      <c r="AQ60" s="2" t="str">
        <f>IFERROR(VLOOKUP($P60,'Kredieten productgroepen functi'!$C:$M,9,FALSE),"n.v.t.")</f>
        <v>n.v.t.</v>
      </c>
      <c r="AR60" s="2" t="str">
        <f>IFERROR(VLOOKUP($P60,'Kredieten productgroepen functi'!$C:$M,10,FALSE),"n.v.t.")</f>
        <v>n.v.t.</v>
      </c>
      <c r="AS60" s="2" t="str">
        <f>IFERROR(VLOOKUP($P60,'Kredieten productgroepen functi'!$C:$M,11,FALSE),"n.v.t.")</f>
        <v>n.v.t.</v>
      </c>
      <c r="AT60" s="2" t="str">
        <f t="shared" si="2"/>
        <v>n.v.t.</v>
      </c>
      <c r="AU60" s="2" t="str">
        <f>IFERROR(VLOOKUP($R60,Kostensoorten!$C:$J,7,FALSE),"n.v.t.")</f>
        <v>n.v.t.</v>
      </c>
      <c r="AV60" s="2" t="str">
        <f>IFERROR(VLOOKUP($R60,Kostensoorten!$C:$J,8,FALSE),"n.v.t.")</f>
        <v>n.v.t.</v>
      </c>
    </row>
    <row r="61" spans="1:48">
      <c r="A61" s="2" t="s">
        <v>39</v>
      </c>
      <c r="B61" s="2" t="s">
        <v>39</v>
      </c>
      <c r="C61" s="2" t="s">
        <v>39</v>
      </c>
      <c r="D61" s="2" t="s">
        <v>39</v>
      </c>
      <c r="E61" s="2" t="s">
        <v>39</v>
      </c>
      <c r="F61" s="2" t="s">
        <v>99</v>
      </c>
      <c r="G61" s="2" t="s">
        <v>39</v>
      </c>
      <c r="H61" s="2" t="s">
        <v>39</v>
      </c>
      <c r="I61" s="3">
        <v>499528.18</v>
      </c>
      <c r="J61" s="2" t="s">
        <v>39</v>
      </c>
      <c r="K61" s="2" t="s">
        <v>39</v>
      </c>
      <c r="L61" s="2" t="s">
        <v>39</v>
      </c>
      <c r="M61" s="2" t="s">
        <v>39</v>
      </c>
      <c r="N61" s="2" t="s">
        <v>39</v>
      </c>
      <c r="O61" s="2" t="s">
        <v>39</v>
      </c>
      <c r="P61" s="2" t="str">
        <f t="shared" si="0"/>
        <v>610000</v>
      </c>
      <c r="Q61" s="2" t="str">
        <f>IFERROR(VLOOKUP($P61,'Kredieten productgroepen functi'!$C:$M,2,FALSE),"n.v.t.")</f>
        <v>Apparaatskosten PS</v>
      </c>
      <c r="R61" s="2" t="str">
        <f t="shared" si="1"/>
        <v>482000</v>
      </c>
      <c r="S61" s="2" t="str">
        <f>IFERROR(VLOOKUP($R61,Kostensoorten!$C:$J,2,FALSE),"n.v.t.")</f>
        <v>Directe apparaatskosten</v>
      </c>
      <c r="T61" s="2" t="s">
        <v>39</v>
      </c>
      <c r="U61" s="2" t="s">
        <v>39</v>
      </c>
      <c r="V61" s="2" t="s">
        <v>39</v>
      </c>
      <c r="W61" s="2" t="s">
        <v>39</v>
      </c>
      <c r="X61" s="2" t="s">
        <v>39</v>
      </c>
      <c r="Y61" s="2" t="s">
        <v>39</v>
      </c>
      <c r="Z61" s="2" t="s">
        <v>39</v>
      </c>
      <c r="AA61" s="2" t="s">
        <v>39</v>
      </c>
      <c r="AB61" s="2" t="s">
        <v>39</v>
      </c>
      <c r="AC61" s="2" t="s">
        <v>39</v>
      </c>
      <c r="AD61" s="2" t="s">
        <v>39</v>
      </c>
      <c r="AE61" s="2" t="s">
        <v>39</v>
      </c>
      <c r="AF61" s="2" t="s">
        <v>39</v>
      </c>
      <c r="AG61" s="2" t="s">
        <v>39</v>
      </c>
      <c r="AH61" s="2" t="s">
        <v>39</v>
      </c>
      <c r="AI61" s="2" t="s">
        <v>39</v>
      </c>
      <c r="AJ61" s="2" t="s">
        <v>39</v>
      </c>
      <c r="AK61" s="2">
        <v>0</v>
      </c>
      <c r="AL61" s="2" t="s">
        <v>39</v>
      </c>
      <c r="AM61" s="2" t="s">
        <v>39</v>
      </c>
      <c r="AN61" s="2" t="str">
        <f>IFERROR(VLOOKUP($P61,'Kredieten productgroepen functi'!$C:$M,6,FALSE),"n.v.t.")</f>
        <v>1001</v>
      </c>
      <c r="AO61" s="2" t="str">
        <f>IFERROR(VLOOKUP($P61,'Kredieten productgroepen functi'!$C:$M,7,FALSE),"n.v.t.")</f>
        <v>Ondersteuning Provinciale Staten</v>
      </c>
      <c r="AP61" s="2" t="str">
        <f>IFERROR(VLOOKUP($P61,'Kredieten productgroepen functi'!$C:$M,8,FALSE),"n.v.t.")</f>
        <v>10</v>
      </c>
      <c r="AQ61" s="2" t="str">
        <f>IFERROR(VLOOKUP($P61,'Kredieten productgroepen functi'!$C:$M,9,FALSE),"n.v.t.")</f>
        <v>Provinciale Staten</v>
      </c>
      <c r="AR61" s="2" t="str">
        <f>IFERROR(VLOOKUP($P61,'Kredieten productgroepen functi'!$C:$M,10,FALSE),"n.v.t.")</f>
        <v>1</v>
      </c>
      <c r="AS61" s="2" t="str">
        <f>IFERROR(VLOOKUP($P61,'Kredieten productgroepen functi'!$C:$M,11,FALSE),"n.v.t.")</f>
        <v>Algemeen bestuur</v>
      </c>
      <c r="AT61" s="2" t="str">
        <f t="shared" si="2"/>
        <v>Lasten</v>
      </c>
      <c r="AU61" s="2" t="str">
        <f>IFERROR(VLOOKUP($R61,Kostensoorten!$C:$J,7,FALSE),"n.v.t.")</f>
        <v>8.2</v>
      </c>
      <c r="AV61" s="2" t="str">
        <f>IFERROR(VLOOKUP($R61,Kostensoorten!$C:$J,8,FALSE),"n.v.t.")</f>
        <v>Overige verrekeningen</v>
      </c>
    </row>
    <row r="62" spans="1:48">
      <c r="A62" s="2" t="s">
        <v>39</v>
      </c>
      <c r="B62" s="2" t="s">
        <v>39</v>
      </c>
      <c r="C62" s="2" t="s">
        <v>39</v>
      </c>
      <c r="D62" s="2" t="s">
        <v>39</v>
      </c>
      <c r="E62" s="2" t="s">
        <v>39</v>
      </c>
      <c r="F62" s="2" t="s">
        <v>100</v>
      </c>
      <c r="G62" s="2" t="s">
        <v>39</v>
      </c>
      <c r="H62" s="2" t="s">
        <v>39</v>
      </c>
      <c r="I62" s="3">
        <v>565923.81999999995</v>
      </c>
      <c r="J62" s="2" t="s">
        <v>39</v>
      </c>
      <c r="K62" s="2" t="s">
        <v>39</v>
      </c>
      <c r="L62" s="2" t="s">
        <v>39</v>
      </c>
      <c r="M62" s="2" t="s">
        <v>39</v>
      </c>
      <c r="N62" s="2" t="s">
        <v>39</v>
      </c>
      <c r="O62" s="2" t="s">
        <v>39</v>
      </c>
      <c r="P62" s="2" t="str">
        <f t="shared" si="0"/>
        <v>610000</v>
      </c>
      <c r="Q62" s="2" t="str">
        <f>IFERROR(VLOOKUP($P62,'Kredieten productgroepen functi'!$C:$M,2,FALSE),"n.v.t.")</f>
        <v>Apparaatskosten PS</v>
      </c>
      <c r="R62" s="2" t="str">
        <f t="shared" si="1"/>
        <v>482010</v>
      </c>
      <c r="S62" s="2" t="str">
        <f>IFERROR(VLOOKUP($R62,Kostensoorten!$C:$J,2,FALSE),"n.v.t.")</f>
        <v>Overhead</v>
      </c>
      <c r="T62" s="2" t="s">
        <v>39</v>
      </c>
      <c r="U62" s="2" t="s">
        <v>39</v>
      </c>
      <c r="V62" s="2" t="s">
        <v>39</v>
      </c>
      <c r="W62" s="2" t="s">
        <v>39</v>
      </c>
      <c r="X62" s="2" t="s">
        <v>39</v>
      </c>
      <c r="Y62" s="2" t="s">
        <v>39</v>
      </c>
      <c r="Z62" s="2" t="s">
        <v>39</v>
      </c>
      <c r="AA62" s="2" t="s">
        <v>39</v>
      </c>
      <c r="AB62" s="2" t="s">
        <v>39</v>
      </c>
      <c r="AC62" s="2" t="s">
        <v>39</v>
      </c>
      <c r="AD62" s="2" t="s">
        <v>39</v>
      </c>
      <c r="AE62" s="2" t="s">
        <v>39</v>
      </c>
      <c r="AF62" s="2" t="s">
        <v>39</v>
      </c>
      <c r="AG62" s="2" t="s">
        <v>39</v>
      </c>
      <c r="AH62" s="2" t="s">
        <v>39</v>
      </c>
      <c r="AI62" s="2" t="s">
        <v>39</v>
      </c>
      <c r="AJ62" s="2" t="s">
        <v>39</v>
      </c>
      <c r="AK62" s="2">
        <v>0</v>
      </c>
      <c r="AL62" s="2" t="s">
        <v>39</v>
      </c>
      <c r="AM62" s="2" t="s">
        <v>39</v>
      </c>
      <c r="AN62" s="2" t="str">
        <f>IFERROR(VLOOKUP($P62,'Kredieten productgroepen functi'!$C:$M,6,FALSE),"n.v.t.")</f>
        <v>1001</v>
      </c>
      <c r="AO62" s="2" t="str">
        <f>IFERROR(VLOOKUP($P62,'Kredieten productgroepen functi'!$C:$M,7,FALSE),"n.v.t.")</f>
        <v>Ondersteuning Provinciale Staten</v>
      </c>
      <c r="AP62" s="2" t="str">
        <f>IFERROR(VLOOKUP($P62,'Kredieten productgroepen functi'!$C:$M,8,FALSE),"n.v.t.")</f>
        <v>10</v>
      </c>
      <c r="AQ62" s="2" t="str">
        <f>IFERROR(VLOOKUP($P62,'Kredieten productgroepen functi'!$C:$M,9,FALSE),"n.v.t.")</f>
        <v>Provinciale Staten</v>
      </c>
      <c r="AR62" s="2" t="str">
        <f>IFERROR(VLOOKUP($P62,'Kredieten productgroepen functi'!$C:$M,10,FALSE),"n.v.t.")</f>
        <v>1</v>
      </c>
      <c r="AS62" s="2" t="str">
        <f>IFERROR(VLOOKUP($P62,'Kredieten productgroepen functi'!$C:$M,11,FALSE),"n.v.t.")</f>
        <v>Algemeen bestuur</v>
      </c>
      <c r="AT62" s="2" t="str">
        <f t="shared" si="2"/>
        <v>Lasten</v>
      </c>
      <c r="AU62" s="2" t="str">
        <f>IFERROR(VLOOKUP($R62,Kostensoorten!$C:$J,7,FALSE),"n.v.t.")</f>
        <v>8.2</v>
      </c>
      <c r="AV62" s="2" t="str">
        <f>IFERROR(VLOOKUP($R62,Kostensoorten!$C:$J,8,FALSE),"n.v.t.")</f>
        <v>Overige verrekeningen</v>
      </c>
    </row>
    <row r="63" spans="1:48">
      <c r="A63" s="2" t="s">
        <v>39</v>
      </c>
      <c r="B63" s="2" t="s">
        <v>39</v>
      </c>
      <c r="C63" s="2" t="s">
        <v>39</v>
      </c>
      <c r="D63" s="2" t="s">
        <v>39</v>
      </c>
      <c r="E63" s="2" t="s">
        <v>39</v>
      </c>
      <c r="F63" s="2" t="s">
        <v>101</v>
      </c>
      <c r="G63" s="2" t="s">
        <v>39</v>
      </c>
      <c r="H63" s="2" t="s">
        <v>39</v>
      </c>
      <c r="I63" s="3">
        <v>721000</v>
      </c>
      <c r="J63" s="2" t="s">
        <v>39</v>
      </c>
      <c r="K63" s="2" t="s">
        <v>39</v>
      </c>
      <c r="L63" s="2" t="s">
        <v>39</v>
      </c>
      <c r="M63" s="2" t="s">
        <v>39</v>
      </c>
      <c r="N63" s="2" t="s">
        <v>39</v>
      </c>
      <c r="O63" s="2" t="s">
        <v>39</v>
      </c>
      <c r="P63" s="2" t="str">
        <f t="shared" si="0"/>
        <v>610100</v>
      </c>
      <c r="Q63" s="2" t="str">
        <f>IFERROR(VLOOKUP($P63,'Kredieten productgroepen functi'!$C:$M,2,FALSE),"n.v.t.")</f>
        <v>Vergoeding Prov.Staten</v>
      </c>
      <c r="R63" s="2" t="str">
        <f t="shared" si="1"/>
        <v>423139</v>
      </c>
      <c r="S63" s="2" t="str">
        <f>IFERROR(VLOOKUP($R63,Kostensoorten!$C:$J,2,FALSE),"n.v.t.")</f>
        <v>Overige diensten van derden</v>
      </c>
      <c r="T63" s="2" t="s">
        <v>39</v>
      </c>
      <c r="U63" s="2" t="s">
        <v>39</v>
      </c>
      <c r="V63" s="2" t="s">
        <v>39</v>
      </c>
      <c r="W63" s="2" t="s">
        <v>39</v>
      </c>
      <c r="X63" s="2" t="s">
        <v>39</v>
      </c>
      <c r="Y63" s="2" t="s">
        <v>39</v>
      </c>
      <c r="Z63" s="2" t="s">
        <v>39</v>
      </c>
      <c r="AA63" s="2" t="s">
        <v>39</v>
      </c>
      <c r="AB63" s="2" t="s">
        <v>39</v>
      </c>
      <c r="AC63" s="2" t="s">
        <v>39</v>
      </c>
      <c r="AD63" s="2" t="s">
        <v>39</v>
      </c>
      <c r="AE63" s="2" t="s">
        <v>39</v>
      </c>
      <c r="AF63" s="2" t="s">
        <v>39</v>
      </c>
      <c r="AG63" s="2" t="s">
        <v>39</v>
      </c>
      <c r="AH63" s="2" t="s">
        <v>39</v>
      </c>
      <c r="AI63" s="2" t="s">
        <v>39</v>
      </c>
      <c r="AJ63" s="2" t="s">
        <v>39</v>
      </c>
      <c r="AK63" s="2">
        <v>0</v>
      </c>
      <c r="AL63" s="2" t="s">
        <v>39</v>
      </c>
      <c r="AM63" s="2" t="s">
        <v>39</v>
      </c>
      <c r="AN63" s="2" t="str">
        <f>IFERROR(VLOOKUP($P63,'Kredieten productgroepen functi'!$C:$M,6,FALSE),"n.v.t.")</f>
        <v>1001</v>
      </c>
      <c r="AO63" s="2" t="str">
        <f>IFERROR(VLOOKUP($P63,'Kredieten productgroepen functi'!$C:$M,7,FALSE),"n.v.t.")</f>
        <v>Ondersteuning Provinciale Staten</v>
      </c>
      <c r="AP63" s="2" t="str">
        <f>IFERROR(VLOOKUP($P63,'Kredieten productgroepen functi'!$C:$M,8,FALSE),"n.v.t.")</f>
        <v>10</v>
      </c>
      <c r="AQ63" s="2" t="str">
        <f>IFERROR(VLOOKUP($P63,'Kredieten productgroepen functi'!$C:$M,9,FALSE),"n.v.t.")</f>
        <v>Provinciale Staten</v>
      </c>
      <c r="AR63" s="2" t="str">
        <f>IFERROR(VLOOKUP($P63,'Kredieten productgroepen functi'!$C:$M,10,FALSE),"n.v.t.")</f>
        <v>1</v>
      </c>
      <c r="AS63" s="2" t="str">
        <f>IFERROR(VLOOKUP($P63,'Kredieten productgroepen functi'!$C:$M,11,FALSE),"n.v.t.")</f>
        <v>Algemeen bestuur</v>
      </c>
      <c r="AT63" s="2" t="str">
        <f t="shared" si="2"/>
        <v>Lasten</v>
      </c>
      <c r="AU63" s="2" t="str">
        <f>IFERROR(VLOOKUP($R63,Kostensoorten!$C:$J,7,FALSE),"n.v.t.")</f>
        <v>2.3.1</v>
      </c>
      <c r="AV63" s="2" t="str">
        <f>IFERROR(VLOOKUP($R63,Kostensoorten!$C:$J,8,FALSE),"n.v.t.")</f>
        <v>Aankopen niet duurzame goedere</v>
      </c>
    </row>
    <row r="64" spans="1:48">
      <c r="A64" s="2" t="s">
        <v>39</v>
      </c>
      <c r="B64" s="2" t="s">
        <v>39</v>
      </c>
      <c r="C64" s="2" t="s">
        <v>39</v>
      </c>
      <c r="D64" s="2" t="s">
        <v>39</v>
      </c>
      <c r="E64" s="2" t="s">
        <v>39</v>
      </c>
      <c r="F64" s="2" t="s">
        <v>102</v>
      </c>
      <c r="G64" s="2" t="s">
        <v>39</v>
      </c>
      <c r="H64" s="2" t="s">
        <v>39</v>
      </c>
      <c r="I64" s="3">
        <v>32900</v>
      </c>
      <c r="J64" s="2" t="s">
        <v>39</v>
      </c>
      <c r="K64" s="2" t="s">
        <v>39</v>
      </c>
      <c r="L64" s="2" t="s">
        <v>39</v>
      </c>
      <c r="M64" s="2" t="s">
        <v>39</v>
      </c>
      <c r="N64" s="2" t="s">
        <v>39</v>
      </c>
      <c r="O64" s="2" t="s">
        <v>39</v>
      </c>
      <c r="P64" s="2" t="str">
        <f t="shared" si="0"/>
        <v>610101</v>
      </c>
      <c r="Q64" s="2" t="str">
        <f>IFERROR(VLOOKUP($P64,'Kredieten productgroepen functi'!$C:$M,2,FALSE),"n.v.t.")</f>
        <v>Reis- En Verblijfkosten PS</v>
      </c>
      <c r="R64" s="2" t="str">
        <f t="shared" si="1"/>
        <v>423154</v>
      </c>
      <c r="S64" s="2" t="str">
        <f>IFERROR(VLOOKUP($R64,Kostensoorten!$C:$J,2,FALSE),"n.v.t.")</f>
        <v>Verblijfkosten werkzaamehden elders</v>
      </c>
      <c r="T64" s="2" t="s">
        <v>39</v>
      </c>
      <c r="U64" s="2" t="s">
        <v>39</v>
      </c>
      <c r="V64" s="2" t="s">
        <v>39</v>
      </c>
      <c r="W64" s="2" t="s">
        <v>39</v>
      </c>
      <c r="X64" s="2" t="s">
        <v>39</v>
      </c>
      <c r="Y64" s="2" t="s">
        <v>39</v>
      </c>
      <c r="Z64" s="2" t="s">
        <v>39</v>
      </c>
      <c r="AA64" s="2" t="s">
        <v>39</v>
      </c>
      <c r="AB64" s="2" t="s">
        <v>39</v>
      </c>
      <c r="AC64" s="2" t="s">
        <v>39</v>
      </c>
      <c r="AD64" s="2" t="s">
        <v>39</v>
      </c>
      <c r="AE64" s="2" t="s">
        <v>39</v>
      </c>
      <c r="AF64" s="2" t="s">
        <v>39</v>
      </c>
      <c r="AG64" s="2" t="s">
        <v>39</v>
      </c>
      <c r="AH64" s="2" t="s">
        <v>39</v>
      </c>
      <c r="AI64" s="2" t="s">
        <v>39</v>
      </c>
      <c r="AJ64" s="2" t="s">
        <v>39</v>
      </c>
      <c r="AK64" s="2">
        <v>0</v>
      </c>
      <c r="AL64" s="2" t="s">
        <v>39</v>
      </c>
      <c r="AM64" s="2" t="s">
        <v>39</v>
      </c>
      <c r="AN64" s="2" t="str">
        <f>IFERROR(VLOOKUP($P64,'Kredieten productgroepen functi'!$C:$M,6,FALSE),"n.v.t.")</f>
        <v>1001</v>
      </c>
      <c r="AO64" s="2" t="str">
        <f>IFERROR(VLOOKUP($P64,'Kredieten productgroepen functi'!$C:$M,7,FALSE),"n.v.t.")</f>
        <v>Ondersteuning Provinciale Staten</v>
      </c>
      <c r="AP64" s="2" t="str">
        <f>IFERROR(VLOOKUP($P64,'Kredieten productgroepen functi'!$C:$M,8,FALSE),"n.v.t.")</f>
        <v>10</v>
      </c>
      <c r="AQ64" s="2" t="str">
        <f>IFERROR(VLOOKUP($P64,'Kredieten productgroepen functi'!$C:$M,9,FALSE),"n.v.t.")</f>
        <v>Provinciale Staten</v>
      </c>
      <c r="AR64" s="2" t="str">
        <f>IFERROR(VLOOKUP($P64,'Kredieten productgroepen functi'!$C:$M,10,FALSE),"n.v.t.")</f>
        <v>1</v>
      </c>
      <c r="AS64" s="2" t="str">
        <f>IFERROR(VLOOKUP($P64,'Kredieten productgroepen functi'!$C:$M,11,FALSE),"n.v.t.")</f>
        <v>Algemeen bestuur</v>
      </c>
      <c r="AT64" s="2" t="str">
        <f t="shared" si="2"/>
        <v>Lasten</v>
      </c>
      <c r="AU64" s="2" t="str">
        <f>IFERROR(VLOOKUP($R64,Kostensoorten!$C:$J,7,FALSE),"n.v.t.")</f>
        <v>2.3.1</v>
      </c>
      <c r="AV64" s="2" t="str">
        <f>IFERROR(VLOOKUP($R64,Kostensoorten!$C:$J,8,FALSE),"n.v.t.")</f>
        <v>Aankopen niet duurzame goedere</v>
      </c>
    </row>
    <row r="65" spans="1:48">
      <c r="A65" s="2" t="s">
        <v>39</v>
      </c>
      <c r="B65" s="2" t="s">
        <v>39</v>
      </c>
      <c r="C65" s="2" t="s">
        <v>39</v>
      </c>
      <c r="D65" s="2" t="s">
        <v>39</v>
      </c>
      <c r="E65" s="2" t="s">
        <v>39</v>
      </c>
      <c r="F65" s="2" t="s">
        <v>103</v>
      </c>
      <c r="G65" s="2" t="s">
        <v>39</v>
      </c>
      <c r="H65" s="2" t="s">
        <v>39</v>
      </c>
      <c r="I65" s="3">
        <v>356600</v>
      </c>
      <c r="J65" s="2" t="s">
        <v>39</v>
      </c>
      <c r="K65" s="2" t="s">
        <v>39</v>
      </c>
      <c r="L65" s="2" t="s">
        <v>39</v>
      </c>
      <c r="M65" s="2" t="s">
        <v>39</v>
      </c>
      <c r="N65" s="2" t="s">
        <v>39</v>
      </c>
      <c r="O65" s="2" t="s">
        <v>39</v>
      </c>
      <c r="P65" s="2" t="str">
        <f t="shared" si="0"/>
        <v>610102</v>
      </c>
      <c r="Q65" s="2" t="str">
        <f>IFERROR(VLOOKUP($P65,'Kredieten productgroepen functi'!$C:$M,2,FALSE),"n.v.t.")</f>
        <v>Fractievergoedingen</v>
      </c>
      <c r="R65" s="2" t="str">
        <f t="shared" si="1"/>
        <v>440302</v>
      </c>
      <c r="S65" s="2" t="str">
        <f>IFERROR(VLOOKUP($R65,Kostensoorten!$C:$J,2,FALSE),"n.v.t.")</f>
        <v>Overige inkomensoverdrachten</v>
      </c>
      <c r="T65" s="2" t="s">
        <v>39</v>
      </c>
      <c r="U65" s="2" t="s">
        <v>39</v>
      </c>
      <c r="V65" s="2" t="s">
        <v>39</v>
      </c>
      <c r="W65" s="2" t="s">
        <v>39</v>
      </c>
      <c r="X65" s="2" t="s">
        <v>39</v>
      </c>
      <c r="Y65" s="2" t="s">
        <v>39</v>
      </c>
      <c r="Z65" s="2" t="s">
        <v>39</v>
      </c>
      <c r="AA65" s="2" t="s">
        <v>39</v>
      </c>
      <c r="AB65" s="2" t="s">
        <v>39</v>
      </c>
      <c r="AC65" s="2" t="s">
        <v>39</v>
      </c>
      <c r="AD65" s="2" t="s">
        <v>39</v>
      </c>
      <c r="AE65" s="2" t="s">
        <v>39</v>
      </c>
      <c r="AF65" s="2" t="s">
        <v>39</v>
      </c>
      <c r="AG65" s="2" t="s">
        <v>39</v>
      </c>
      <c r="AH65" s="2" t="s">
        <v>39</v>
      </c>
      <c r="AI65" s="2" t="s">
        <v>39</v>
      </c>
      <c r="AJ65" s="2" t="s">
        <v>39</v>
      </c>
      <c r="AK65" s="2">
        <v>0</v>
      </c>
      <c r="AL65" s="2" t="s">
        <v>39</v>
      </c>
      <c r="AM65" s="2" t="s">
        <v>39</v>
      </c>
      <c r="AN65" s="2" t="str">
        <f>IFERROR(VLOOKUP($P65,'Kredieten productgroepen functi'!$C:$M,6,FALSE),"n.v.t.")</f>
        <v>1001</v>
      </c>
      <c r="AO65" s="2" t="str">
        <f>IFERROR(VLOOKUP($P65,'Kredieten productgroepen functi'!$C:$M,7,FALSE),"n.v.t.")</f>
        <v>Ondersteuning Provinciale Staten</v>
      </c>
      <c r="AP65" s="2" t="str">
        <f>IFERROR(VLOOKUP($P65,'Kredieten productgroepen functi'!$C:$M,8,FALSE),"n.v.t.")</f>
        <v>10</v>
      </c>
      <c r="AQ65" s="2" t="str">
        <f>IFERROR(VLOOKUP($P65,'Kredieten productgroepen functi'!$C:$M,9,FALSE),"n.v.t.")</f>
        <v>Provinciale Staten</v>
      </c>
      <c r="AR65" s="2" t="str">
        <f>IFERROR(VLOOKUP($P65,'Kredieten productgroepen functi'!$C:$M,10,FALSE),"n.v.t.")</f>
        <v>1</v>
      </c>
      <c r="AS65" s="2" t="str">
        <f>IFERROR(VLOOKUP($P65,'Kredieten productgroepen functi'!$C:$M,11,FALSE),"n.v.t.")</f>
        <v>Algemeen bestuur</v>
      </c>
      <c r="AT65" s="2" t="str">
        <f t="shared" si="2"/>
        <v>Lasten</v>
      </c>
      <c r="AU65" s="2" t="str">
        <f>IFERROR(VLOOKUP($R65,Kostensoorten!$C:$J,7,FALSE),"n.v.t.")</f>
        <v>4.0.3</v>
      </c>
      <c r="AV65" s="2" t="str">
        <f>IFERROR(VLOOKUP($R65,Kostensoorten!$C:$J,8,FALSE),"n.v.t.")</f>
        <v>Overige inkomensoverdrachten</v>
      </c>
    </row>
    <row r="66" spans="1:48">
      <c r="A66" s="2" t="s">
        <v>39</v>
      </c>
      <c r="B66" s="2" t="s">
        <v>39</v>
      </c>
      <c r="C66" s="2" t="s">
        <v>39</v>
      </c>
      <c r="D66" s="2" t="s">
        <v>39</v>
      </c>
      <c r="E66" s="2" t="s">
        <v>39</v>
      </c>
      <c r="F66" s="2" t="s">
        <v>104</v>
      </c>
      <c r="G66" s="2" t="s">
        <v>39</v>
      </c>
      <c r="H66" s="2" t="s">
        <v>39</v>
      </c>
      <c r="I66" s="3">
        <v>36100</v>
      </c>
      <c r="J66" s="2" t="s">
        <v>39</v>
      </c>
      <c r="K66" s="2" t="s">
        <v>39</v>
      </c>
      <c r="L66" s="2" t="s">
        <v>39</v>
      </c>
      <c r="M66" s="2" t="s">
        <v>39</v>
      </c>
      <c r="N66" s="2" t="s">
        <v>39</v>
      </c>
      <c r="O66" s="2" t="s">
        <v>39</v>
      </c>
      <c r="P66" s="2" t="str">
        <f t="shared" si="0"/>
        <v>610103</v>
      </c>
      <c r="Q66" s="2" t="str">
        <f>IFERROR(VLOOKUP($P66,'Kredieten productgroepen functi'!$C:$M,2,FALSE),"n.v.t.")</f>
        <v>Verslagen/streaming</v>
      </c>
      <c r="R66" s="2" t="str">
        <f t="shared" si="1"/>
        <v>423139</v>
      </c>
      <c r="S66" s="2" t="str">
        <f>IFERROR(VLOOKUP($R66,Kostensoorten!$C:$J,2,FALSE),"n.v.t.")</f>
        <v>Overige diensten van derden</v>
      </c>
      <c r="T66" s="2" t="s">
        <v>39</v>
      </c>
      <c r="U66" s="2" t="s">
        <v>39</v>
      </c>
      <c r="V66" s="2" t="s">
        <v>39</v>
      </c>
      <c r="W66" s="2" t="s">
        <v>39</v>
      </c>
      <c r="X66" s="2" t="s">
        <v>39</v>
      </c>
      <c r="Y66" s="2" t="s">
        <v>39</v>
      </c>
      <c r="Z66" s="2" t="s">
        <v>39</v>
      </c>
      <c r="AA66" s="2" t="s">
        <v>39</v>
      </c>
      <c r="AB66" s="2" t="s">
        <v>39</v>
      </c>
      <c r="AC66" s="2" t="s">
        <v>39</v>
      </c>
      <c r="AD66" s="2" t="s">
        <v>39</v>
      </c>
      <c r="AE66" s="2" t="s">
        <v>39</v>
      </c>
      <c r="AF66" s="2" t="s">
        <v>39</v>
      </c>
      <c r="AG66" s="2" t="s">
        <v>39</v>
      </c>
      <c r="AH66" s="2" t="s">
        <v>39</v>
      </c>
      <c r="AI66" s="2" t="s">
        <v>39</v>
      </c>
      <c r="AJ66" s="2" t="s">
        <v>39</v>
      </c>
      <c r="AK66" s="2">
        <v>0</v>
      </c>
      <c r="AL66" s="2" t="s">
        <v>39</v>
      </c>
      <c r="AM66" s="2" t="s">
        <v>39</v>
      </c>
      <c r="AN66" s="2" t="str">
        <f>IFERROR(VLOOKUP($P66,'Kredieten productgroepen functi'!$C:$M,6,FALSE),"n.v.t.")</f>
        <v>1001</v>
      </c>
      <c r="AO66" s="2" t="str">
        <f>IFERROR(VLOOKUP($P66,'Kredieten productgroepen functi'!$C:$M,7,FALSE),"n.v.t.")</f>
        <v>Ondersteuning Provinciale Staten</v>
      </c>
      <c r="AP66" s="2" t="str">
        <f>IFERROR(VLOOKUP($P66,'Kredieten productgroepen functi'!$C:$M,8,FALSE),"n.v.t.")</f>
        <v>10</v>
      </c>
      <c r="AQ66" s="2" t="str">
        <f>IFERROR(VLOOKUP($P66,'Kredieten productgroepen functi'!$C:$M,9,FALSE),"n.v.t.")</f>
        <v>Provinciale Staten</v>
      </c>
      <c r="AR66" s="2" t="str">
        <f>IFERROR(VLOOKUP($P66,'Kredieten productgroepen functi'!$C:$M,10,FALSE),"n.v.t.")</f>
        <v>1</v>
      </c>
      <c r="AS66" s="2" t="str">
        <f>IFERROR(VLOOKUP($P66,'Kredieten productgroepen functi'!$C:$M,11,FALSE),"n.v.t.")</f>
        <v>Algemeen bestuur</v>
      </c>
      <c r="AT66" s="2" t="str">
        <f t="shared" si="2"/>
        <v>Lasten</v>
      </c>
      <c r="AU66" s="2" t="str">
        <f>IFERROR(VLOOKUP($R66,Kostensoorten!$C:$J,7,FALSE),"n.v.t.")</f>
        <v>2.3.1</v>
      </c>
      <c r="AV66" s="2" t="str">
        <f>IFERROR(VLOOKUP($R66,Kostensoorten!$C:$J,8,FALSE),"n.v.t.")</f>
        <v>Aankopen niet duurzame goedere</v>
      </c>
    </row>
    <row r="67" spans="1:48">
      <c r="A67" s="2" t="s">
        <v>39</v>
      </c>
      <c r="B67" s="2" t="s">
        <v>39</v>
      </c>
      <c r="C67" s="2" t="s">
        <v>39</v>
      </c>
      <c r="D67" s="2" t="s">
        <v>39</v>
      </c>
      <c r="E67" s="2" t="s">
        <v>39</v>
      </c>
      <c r="F67" s="2" t="s">
        <v>105</v>
      </c>
      <c r="G67" s="2" t="s">
        <v>39</v>
      </c>
      <c r="H67" s="2" t="s">
        <v>39</v>
      </c>
      <c r="I67" s="3">
        <v>29570</v>
      </c>
      <c r="J67" s="2" t="s">
        <v>39</v>
      </c>
      <c r="K67" s="2" t="s">
        <v>39</v>
      </c>
      <c r="L67" s="2" t="s">
        <v>39</v>
      </c>
      <c r="M67" s="2" t="s">
        <v>39</v>
      </c>
      <c r="N67" s="2" t="s">
        <v>39</v>
      </c>
      <c r="O67" s="2" t="s">
        <v>39</v>
      </c>
      <c r="P67" s="2" t="str">
        <f t="shared" si="0"/>
        <v>610104</v>
      </c>
      <c r="Q67" s="2" t="str">
        <f>IFERROR(VLOOKUP($P67,'Kredieten productgroepen functi'!$C:$M,2,FALSE),"n.v.t.")</f>
        <v>Advertentie Kosten PS</v>
      </c>
      <c r="R67" s="2" t="str">
        <f t="shared" si="1"/>
        <v>423136</v>
      </c>
      <c r="S67" s="2" t="str">
        <f>IFERROR(VLOOKUP($R67,Kostensoorten!$C:$J,2,FALSE),"n.v.t.")</f>
        <v>Advertenties</v>
      </c>
      <c r="T67" s="2" t="s">
        <v>39</v>
      </c>
      <c r="U67" s="2" t="s">
        <v>39</v>
      </c>
      <c r="V67" s="2" t="s">
        <v>39</v>
      </c>
      <c r="W67" s="2" t="s">
        <v>39</v>
      </c>
      <c r="X67" s="2" t="s">
        <v>39</v>
      </c>
      <c r="Y67" s="2" t="s">
        <v>39</v>
      </c>
      <c r="Z67" s="2" t="s">
        <v>39</v>
      </c>
      <c r="AA67" s="2" t="s">
        <v>39</v>
      </c>
      <c r="AB67" s="2" t="s">
        <v>39</v>
      </c>
      <c r="AC67" s="2" t="s">
        <v>39</v>
      </c>
      <c r="AD67" s="2" t="s">
        <v>39</v>
      </c>
      <c r="AE67" s="2" t="s">
        <v>39</v>
      </c>
      <c r="AF67" s="2" t="s">
        <v>39</v>
      </c>
      <c r="AG67" s="2" t="s">
        <v>39</v>
      </c>
      <c r="AH67" s="2" t="s">
        <v>39</v>
      </c>
      <c r="AI67" s="2" t="s">
        <v>39</v>
      </c>
      <c r="AJ67" s="2" t="s">
        <v>39</v>
      </c>
      <c r="AK67" s="2">
        <v>0</v>
      </c>
      <c r="AL67" s="2" t="s">
        <v>39</v>
      </c>
      <c r="AM67" s="2" t="s">
        <v>39</v>
      </c>
      <c r="AN67" s="2" t="str">
        <f>IFERROR(VLOOKUP($P67,'Kredieten productgroepen functi'!$C:$M,6,FALSE),"n.v.t.")</f>
        <v>1001</v>
      </c>
      <c r="AO67" s="2" t="str">
        <f>IFERROR(VLOOKUP($P67,'Kredieten productgroepen functi'!$C:$M,7,FALSE),"n.v.t.")</f>
        <v>Ondersteuning Provinciale Staten</v>
      </c>
      <c r="AP67" s="2" t="str">
        <f>IFERROR(VLOOKUP($P67,'Kredieten productgroepen functi'!$C:$M,8,FALSE),"n.v.t.")</f>
        <v>10</v>
      </c>
      <c r="AQ67" s="2" t="str">
        <f>IFERROR(VLOOKUP($P67,'Kredieten productgroepen functi'!$C:$M,9,FALSE),"n.v.t.")</f>
        <v>Provinciale Staten</v>
      </c>
      <c r="AR67" s="2" t="str">
        <f>IFERROR(VLOOKUP($P67,'Kredieten productgroepen functi'!$C:$M,10,FALSE),"n.v.t.")</f>
        <v>1</v>
      </c>
      <c r="AS67" s="2" t="str">
        <f>IFERROR(VLOOKUP($P67,'Kredieten productgroepen functi'!$C:$M,11,FALSE),"n.v.t.")</f>
        <v>Algemeen bestuur</v>
      </c>
      <c r="AT67" s="2" t="str">
        <f t="shared" si="2"/>
        <v>Lasten</v>
      </c>
      <c r="AU67" s="2" t="str">
        <f>IFERROR(VLOOKUP($R67,Kostensoorten!$C:$J,7,FALSE),"n.v.t.")</f>
        <v>2.3.1</v>
      </c>
      <c r="AV67" s="2" t="str">
        <f>IFERROR(VLOOKUP($R67,Kostensoorten!$C:$J,8,FALSE),"n.v.t.")</f>
        <v>Aankopen niet duurzame goedere</v>
      </c>
    </row>
    <row r="68" spans="1:48">
      <c r="A68" s="2" t="s">
        <v>39</v>
      </c>
      <c r="B68" s="2" t="s">
        <v>39</v>
      </c>
      <c r="C68" s="2" t="s">
        <v>39</v>
      </c>
      <c r="D68" s="2" t="s">
        <v>39</v>
      </c>
      <c r="E68" s="2" t="s">
        <v>39</v>
      </c>
      <c r="F68" s="2" t="s">
        <v>106</v>
      </c>
      <c r="G68" s="2" t="s">
        <v>39</v>
      </c>
      <c r="H68" s="2" t="s">
        <v>39</v>
      </c>
      <c r="I68" s="3">
        <v>15800</v>
      </c>
      <c r="J68" s="2" t="s">
        <v>39</v>
      </c>
      <c r="K68" s="2" t="s">
        <v>39</v>
      </c>
      <c r="L68" s="2" t="s">
        <v>39</v>
      </c>
      <c r="M68" s="2" t="s">
        <v>39</v>
      </c>
      <c r="N68" s="2" t="s">
        <v>39</v>
      </c>
      <c r="O68" s="2" t="s">
        <v>39</v>
      </c>
      <c r="P68" s="2" t="str">
        <f t="shared" si="0"/>
        <v>610105</v>
      </c>
      <c r="Q68" s="2" t="str">
        <f>IFERROR(VLOOKUP($P68,'Kredieten productgroepen functi'!$C:$M,2,FALSE),"n.v.t.")</f>
        <v>Excursiekosten PS</v>
      </c>
      <c r="R68" s="2" t="str">
        <f t="shared" si="1"/>
        <v>423139</v>
      </c>
      <c r="S68" s="2" t="str">
        <f>IFERROR(VLOOKUP($R68,Kostensoorten!$C:$J,2,FALSE),"n.v.t.")</f>
        <v>Overige diensten van derden</v>
      </c>
      <c r="T68" s="2" t="s">
        <v>39</v>
      </c>
      <c r="U68" s="2" t="s">
        <v>39</v>
      </c>
      <c r="V68" s="2" t="s">
        <v>39</v>
      </c>
      <c r="W68" s="2" t="s">
        <v>39</v>
      </c>
      <c r="X68" s="2" t="s">
        <v>39</v>
      </c>
      <c r="Y68" s="2" t="s">
        <v>39</v>
      </c>
      <c r="Z68" s="2" t="s">
        <v>39</v>
      </c>
      <c r="AA68" s="2" t="s">
        <v>39</v>
      </c>
      <c r="AB68" s="2" t="s">
        <v>39</v>
      </c>
      <c r="AC68" s="2" t="s">
        <v>39</v>
      </c>
      <c r="AD68" s="2" t="s">
        <v>39</v>
      </c>
      <c r="AE68" s="2" t="s">
        <v>39</v>
      </c>
      <c r="AF68" s="2" t="s">
        <v>39</v>
      </c>
      <c r="AG68" s="2" t="s">
        <v>39</v>
      </c>
      <c r="AH68" s="2" t="s">
        <v>39</v>
      </c>
      <c r="AI68" s="2" t="s">
        <v>39</v>
      </c>
      <c r="AJ68" s="2" t="s">
        <v>39</v>
      </c>
      <c r="AK68" s="2">
        <v>0</v>
      </c>
      <c r="AL68" s="2" t="s">
        <v>39</v>
      </c>
      <c r="AM68" s="2" t="s">
        <v>39</v>
      </c>
      <c r="AN68" s="2" t="str">
        <f>IFERROR(VLOOKUP($P68,'Kredieten productgroepen functi'!$C:$M,6,FALSE),"n.v.t.")</f>
        <v>1001</v>
      </c>
      <c r="AO68" s="2" t="str">
        <f>IFERROR(VLOOKUP($P68,'Kredieten productgroepen functi'!$C:$M,7,FALSE),"n.v.t.")</f>
        <v>Ondersteuning Provinciale Staten</v>
      </c>
      <c r="AP68" s="2" t="str">
        <f>IFERROR(VLOOKUP($P68,'Kredieten productgroepen functi'!$C:$M,8,FALSE),"n.v.t.")</f>
        <v>10</v>
      </c>
      <c r="AQ68" s="2" t="str">
        <f>IFERROR(VLOOKUP($P68,'Kredieten productgroepen functi'!$C:$M,9,FALSE),"n.v.t.")</f>
        <v>Provinciale Staten</v>
      </c>
      <c r="AR68" s="2" t="str">
        <f>IFERROR(VLOOKUP($P68,'Kredieten productgroepen functi'!$C:$M,10,FALSE),"n.v.t.")</f>
        <v>1</v>
      </c>
      <c r="AS68" s="2" t="str">
        <f>IFERROR(VLOOKUP($P68,'Kredieten productgroepen functi'!$C:$M,11,FALSE),"n.v.t.")</f>
        <v>Algemeen bestuur</v>
      </c>
      <c r="AT68" s="2" t="str">
        <f t="shared" si="2"/>
        <v>Lasten</v>
      </c>
      <c r="AU68" s="2" t="str">
        <f>IFERROR(VLOOKUP($R68,Kostensoorten!$C:$J,7,FALSE),"n.v.t.")</f>
        <v>2.3.1</v>
      </c>
      <c r="AV68" s="2" t="str">
        <f>IFERROR(VLOOKUP($R68,Kostensoorten!$C:$J,8,FALSE),"n.v.t.")</f>
        <v>Aankopen niet duurzame goedere</v>
      </c>
    </row>
    <row r="69" spans="1:48">
      <c r="A69" s="2" t="s">
        <v>39</v>
      </c>
      <c r="B69" s="2" t="s">
        <v>39</v>
      </c>
      <c r="C69" s="2" t="s">
        <v>39</v>
      </c>
      <c r="D69" s="2" t="s">
        <v>39</v>
      </c>
      <c r="E69" s="2" t="s">
        <v>39</v>
      </c>
      <c r="F69" s="2" t="s">
        <v>107</v>
      </c>
      <c r="G69" s="2" t="s">
        <v>39</v>
      </c>
      <c r="H69" s="2" t="s">
        <v>39</v>
      </c>
      <c r="I69" s="3">
        <v>12190</v>
      </c>
      <c r="J69" s="2" t="s">
        <v>39</v>
      </c>
      <c r="K69" s="2" t="s">
        <v>39</v>
      </c>
      <c r="L69" s="2" t="s">
        <v>39</v>
      </c>
      <c r="M69" s="2" t="s">
        <v>39</v>
      </c>
      <c r="N69" s="2" t="s">
        <v>39</v>
      </c>
      <c r="O69" s="2" t="s">
        <v>39</v>
      </c>
      <c r="P69" s="2" t="str">
        <f t="shared" si="0"/>
        <v>610106</v>
      </c>
      <c r="Q69" s="2" t="str">
        <f>IFERROR(VLOOKUP($P69,'Kredieten productgroepen functi'!$C:$M,2,FALSE),"n.v.t.")</f>
        <v>Scholing Statenleden</v>
      </c>
      <c r="R69" s="2" t="str">
        <f t="shared" si="1"/>
        <v>423134</v>
      </c>
      <c r="S69" s="2" t="str">
        <f>IFERROR(VLOOKUP($R69,Kostensoorten!$C:$J,2,FALSE),"n.v.t.")</f>
        <v>Studie en opleidingen</v>
      </c>
      <c r="T69" s="2" t="s">
        <v>39</v>
      </c>
      <c r="U69" s="2" t="s">
        <v>39</v>
      </c>
      <c r="V69" s="2" t="s">
        <v>39</v>
      </c>
      <c r="W69" s="2" t="s">
        <v>39</v>
      </c>
      <c r="X69" s="2" t="s">
        <v>39</v>
      </c>
      <c r="Y69" s="2" t="s">
        <v>39</v>
      </c>
      <c r="Z69" s="2" t="s">
        <v>39</v>
      </c>
      <c r="AA69" s="2" t="s">
        <v>39</v>
      </c>
      <c r="AB69" s="2" t="s">
        <v>39</v>
      </c>
      <c r="AC69" s="2" t="s">
        <v>39</v>
      </c>
      <c r="AD69" s="2" t="s">
        <v>39</v>
      </c>
      <c r="AE69" s="2" t="s">
        <v>39</v>
      </c>
      <c r="AF69" s="2" t="s">
        <v>39</v>
      </c>
      <c r="AG69" s="2" t="s">
        <v>39</v>
      </c>
      <c r="AH69" s="2" t="s">
        <v>39</v>
      </c>
      <c r="AI69" s="2" t="s">
        <v>39</v>
      </c>
      <c r="AJ69" s="2" t="s">
        <v>39</v>
      </c>
      <c r="AK69" s="2">
        <v>0</v>
      </c>
      <c r="AL69" s="2" t="s">
        <v>39</v>
      </c>
      <c r="AM69" s="2" t="s">
        <v>39</v>
      </c>
      <c r="AN69" s="2" t="str">
        <f>IFERROR(VLOOKUP($P69,'Kredieten productgroepen functi'!$C:$M,6,FALSE),"n.v.t.")</f>
        <v>1001</v>
      </c>
      <c r="AO69" s="2" t="str">
        <f>IFERROR(VLOOKUP($P69,'Kredieten productgroepen functi'!$C:$M,7,FALSE),"n.v.t.")</f>
        <v>Ondersteuning Provinciale Staten</v>
      </c>
      <c r="AP69" s="2" t="str">
        <f>IFERROR(VLOOKUP($P69,'Kredieten productgroepen functi'!$C:$M,8,FALSE),"n.v.t.")</f>
        <v>10</v>
      </c>
      <c r="AQ69" s="2" t="str">
        <f>IFERROR(VLOOKUP($P69,'Kredieten productgroepen functi'!$C:$M,9,FALSE),"n.v.t.")</f>
        <v>Provinciale Staten</v>
      </c>
      <c r="AR69" s="2" t="str">
        <f>IFERROR(VLOOKUP($P69,'Kredieten productgroepen functi'!$C:$M,10,FALSE),"n.v.t.")</f>
        <v>1</v>
      </c>
      <c r="AS69" s="2" t="str">
        <f>IFERROR(VLOOKUP($P69,'Kredieten productgroepen functi'!$C:$M,11,FALSE),"n.v.t.")</f>
        <v>Algemeen bestuur</v>
      </c>
      <c r="AT69" s="2" t="str">
        <f t="shared" si="2"/>
        <v>Lasten</v>
      </c>
      <c r="AU69" s="2" t="str">
        <f>IFERROR(VLOOKUP($R69,Kostensoorten!$C:$J,7,FALSE),"n.v.t.")</f>
        <v>2.3.1</v>
      </c>
      <c r="AV69" s="2" t="str">
        <f>IFERROR(VLOOKUP($R69,Kostensoorten!$C:$J,8,FALSE),"n.v.t.")</f>
        <v>Aankopen niet duurzame goedere</v>
      </c>
    </row>
    <row r="70" spans="1:48">
      <c r="A70" s="2" t="s">
        <v>39</v>
      </c>
      <c r="B70" s="2" t="s">
        <v>39</v>
      </c>
      <c r="C70" s="2" t="s">
        <v>39</v>
      </c>
      <c r="D70" s="2" t="s">
        <v>39</v>
      </c>
      <c r="E70" s="2" t="s">
        <v>39</v>
      </c>
      <c r="F70" s="2" t="s">
        <v>108</v>
      </c>
      <c r="G70" s="2" t="s">
        <v>39</v>
      </c>
      <c r="H70" s="2" t="s">
        <v>39</v>
      </c>
      <c r="I70" s="3">
        <v>13050</v>
      </c>
      <c r="J70" s="2" t="s">
        <v>39</v>
      </c>
      <c r="K70" s="2" t="s">
        <v>39</v>
      </c>
      <c r="L70" s="2" t="s">
        <v>39</v>
      </c>
      <c r="M70" s="2" t="s">
        <v>39</v>
      </c>
      <c r="N70" s="2" t="s">
        <v>39</v>
      </c>
      <c r="O70" s="2" t="s">
        <v>39</v>
      </c>
      <c r="P70" s="2" t="str">
        <f t="shared" si="0"/>
        <v>610107</v>
      </c>
      <c r="Q70" s="2" t="str">
        <f>IFERROR(VLOOKUP($P70,'Kredieten productgroepen functi'!$C:$M,2,FALSE),"n.v.t.")</f>
        <v>Internet Statenleden</v>
      </c>
      <c r="R70" s="2" t="str">
        <f t="shared" si="1"/>
        <v>423111</v>
      </c>
      <c r="S70" s="2" t="str">
        <f>IFERROR(VLOOKUP($R70,Kostensoorten!$C:$J,2,FALSE),"n.v.t.")</f>
        <v>Overige specifieke gebruiksgoederen</v>
      </c>
      <c r="T70" s="2" t="s">
        <v>39</v>
      </c>
      <c r="U70" s="2" t="s">
        <v>39</v>
      </c>
      <c r="V70" s="2" t="s">
        <v>39</v>
      </c>
      <c r="W70" s="2" t="s">
        <v>39</v>
      </c>
      <c r="X70" s="2" t="s">
        <v>39</v>
      </c>
      <c r="Y70" s="2" t="s">
        <v>39</v>
      </c>
      <c r="Z70" s="2" t="s">
        <v>39</v>
      </c>
      <c r="AA70" s="2" t="s">
        <v>39</v>
      </c>
      <c r="AB70" s="2" t="s">
        <v>39</v>
      </c>
      <c r="AC70" s="2" t="s">
        <v>39</v>
      </c>
      <c r="AD70" s="2" t="s">
        <v>39</v>
      </c>
      <c r="AE70" s="2" t="s">
        <v>39</v>
      </c>
      <c r="AF70" s="2" t="s">
        <v>39</v>
      </c>
      <c r="AG70" s="2" t="s">
        <v>39</v>
      </c>
      <c r="AH70" s="2" t="s">
        <v>39</v>
      </c>
      <c r="AI70" s="2" t="s">
        <v>39</v>
      </c>
      <c r="AJ70" s="2" t="s">
        <v>39</v>
      </c>
      <c r="AK70" s="2">
        <v>0</v>
      </c>
      <c r="AL70" s="2" t="s">
        <v>39</v>
      </c>
      <c r="AM70" s="2" t="s">
        <v>39</v>
      </c>
      <c r="AN70" s="2" t="str">
        <f>IFERROR(VLOOKUP($P70,'Kredieten productgroepen functi'!$C:$M,6,FALSE),"n.v.t.")</f>
        <v>1001</v>
      </c>
      <c r="AO70" s="2" t="str">
        <f>IFERROR(VLOOKUP($P70,'Kredieten productgroepen functi'!$C:$M,7,FALSE),"n.v.t.")</f>
        <v>Ondersteuning Provinciale Staten</v>
      </c>
      <c r="AP70" s="2" t="str">
        <f>IFERROR(VLOOKUP($P70,'Kredieten productgroepen functi'!$C:$M,8,FALSE),"n.v.t.")</f>
        <v>10</v>
      </c>
      <c r="AQ70" s="2" t="str">
        <f>IFERROR(VLOOKUP($P70,'Kredieten productgroepen functi'!$C:$M,9,FALSE),"n.v.t.")</f>
        <v>Provinciale Staten</v>
      </c>
      <c r="AR70" s="2" t="str">
        <f>IFERROR(VLOOKUP($P70,'Kredieten productgroepen functi'!$C:$M,10,FALSE),"n.v.t.")</f>
        <v>1</v>
      </c>
      <c r="AS70" s="2" t="str">
        <f>IFERROR(VLOOKUP($P70,'Kredieten productgroepen functi'!$C:$M,11,FALSE),"n.v.t.")</f>
        <v>Algemeen bestuur</v>
      </c>
      <c r="AT70" s="2" t="str">
        <f t="shared" si="2"/>
        <v>Lasten</v>
      </c>
      <c r="AU70" s="2" t="str">
        <f>IFERROR(VLOOKUP($R70,Kostensoorten!$C:$J,7,FALSE),"n.v.t.")</f>
        <v>2.3.1</v>
      </c>
      <c r="AV70" s="2" t="str">
        <f>IFERROR(VLOOKUP($R70,Kostensoorten!$C:$J,8,FALSE),"n.v.t.")</f>
        <v>Aankopen niet duurzame goedere</v>
      </c>
    </row>
    <row r="71" spans="1:48">
      <c r="A71" s="2" t="s">
        <v>39</v>
      </c>
      <c r="B71" s="2" t="s">
        <v>39</v>
      </c>
      <c r="C71" s="2" t="s">
        <v>39</v>
      </c>
      <c r="D71" s="2" t="s">
        <v>39</v>
      </c>
      <c r="E71" s="2" t="s">
        <v>39</v>
      </c>
      <c r="F71" s="2" t="s">
        <v>109</v>
      </c>
      <c r="G71" s="2" t="s">
        <v>39</v>
      </c>
      <c r="H71" s="2" t="s">
        <v>39</v>
      </c>
      <c r="I71" s="3">
        <v>81700</v>
      </c>
      <c r="J71" s="2" t="s">
        <v>39</v>
      </c>
      <c r="K71" s="2" t="s">
        <v>39</v>
      </c>
      <c r="L71" s="2" t="s">
        <v>39</v>
      </c>
      <c r="M71" s="2" t="s">
        <v>39</v>
      </c>
      <c r="N71" s="2" t="s">
        <v>39</v>
      </c>
      <c r="O71" s="2" t="s">
        <v>39</v>
      </c>
      <c r="P71" s="2" t="str">
        <f t="shared" ref="P71:P134" si="3">IF(RIGHT(LEFT(F71,6),1)=".",LEFT(F71,5),LEFT(F71,6))</f>
        <v>610108</v>
      </c>
      <c r="Q71" s="2" t="str">
        <f>IFERROR(VLOOKUP($P71,'Kredieten productgroepen functi'!$C:$M,2,FALSE),"n.v.t.")</f>
        <v>Uitvoering duale taken</v>
      </c>
      <c r="R71" s="2" t="str">
        <f t="shared" ref="R71:R134" si="4">IF(RIGHT(LEFT(F71,6),1)=".",RIGHT(LEFT(F71,12),6),RIGHT(LEFT(F71,13),6))</f>
        <v>423132</v>
      </c>
      <c r="S71" s="2" t="str">
        <f>IFERROR(VLOOKUP($R71,Kostensoorten!$C:$J,2,FALSE),"n.v.t.")</f>
        <v>Adviesdiensten door derden</v>
      </c>
      <c r="T71" s="2" t="s">
        <v>39</v>
      </c>
      <c r="U71" s="2" t="s">
        <v>39</v>
      </c>
      <c r="V71" s="2" t="s">
        <v>39</v>
      </c>
      <c r="W71" s="2" t="s">
        <v>39</v>
      </c>
      <c r="X71" s="2" t="s">
        <v>39</v>
      </c>
      <c r="Y71" s="2" t="s">
        <v>39</v>
      </c>
      <c r="Z71" s="2" t="s">
        <v>39</v>
      </c>
      <c r="AA71" s="2" t="s">
        <v>39</v>
      </c>
      <c r="AB71" s="2" t="s">
        <v>39</v>
      </c>
      <c r="AC71" s="2" t="s">
        <v>39</v>
      </c>
      <c r="AD71" s="2" t="s">
        <v>39</v>
      </c>
      <c r="AE71" s="2" t="s">
        <v>39</v>
      </c>
      <c r="AF71" s="2" t="s">
        <v>39</v>
      </c>
      <c r="AG71" s="2" t="s">
        <v>39</v>
      </c>
      <c r="AH71" s="2" t="s">
        <v>39</v>
      </c>
      <c r="AI71" s="2" t="s">
        <v>39</v>
      </c>
      <c r="AJ71" s="2" t="s">
        <v>39</v>
      </c>
      <c r="AK71" s="2">
        <v>0</v>
      </c>
      <c r="AL71" s="2" t="s">
        <v>39</v>
      </c>
      <c r="AM71" s="2" t="s">
        <v>39</v>
      </c>
      <c r="AN71" s="2" t="str">
        <f>IFERROR(VLOOKUP($P71,'Kredieten productgroepen functi'!$C:$M,6,FALSE),"n.v.t.")</f>
        <v>1001</v>
      </c>
      <c r="AO71" s="2" t="str">
        <f>IFERROR(VLOOKUP($P71,'Kredieten productgroepen functi'!$C:$M,7,FALSE),"n.v.t.")</f>
        <v>Ondersteuning Provinciale Staten</v>
      </c>
      <c r="AP71" s="2" t="str">
        <f>IFERROR(VLOOKUP($P71,'Kredieten productgroepen functi'!$C:$M,8,FALSE),"n.v.t.")</f>
        <v>10</v>
      </c>
      <c r="AQ71" s="2" t="str">
        <f>IFERROR(VLOOKUP($P71,'Kredieten productgroepen functi'!$C:$M,9,FALSE),"n.v.t.")</f>
        <v>Provinciale Staten</v>
      </c>
      <c r="AR71" s="2" t="str">
        <f>IFERROR(VLOOKUP($P71,'Kredieten productgroepen functi'!$C:$M,10,FALSE),"n.v.t.")</f>
        <v>1</v>
      </c>
      <c r="AS71" s="2" t="str">
        <f>IFERROR(VLOOKUP($P71,'Kredieten productgroepen functi'!$C:$M,11,FALSE),"n.v.t.")</f>
        <v>Algemeen bestuur</v>
      </c>
      <c r="AT71" s="2" t="str">
        <f t="shared" ref="AT71:AT134" si="5">IF(LEFT(R71,1)="4","Lasten",IF(LEFT(R71,1)="8","Baten","n.v.t."))</f>
        <v>Lasten</v>
      </c>
      <c r="AU71" s="2" t="str">
        <f>IFERROR(VLOOKUP($R71,Kostensoorten!$C:$J,7,FALSE),"n.v.t.")</f>
        <v>2.3.1</v>
      </c>
      <c r="AV71" s="2" t="str">
        <f>IFERROR(VLOOKUP($R71,Kostensoorten!$C:$J,8,FALSE),"n.v.t.")</f>
        <v>Aankopen niet duurzame goedere</v>
      </c>
    </row>
    <row r="72" spans="1:48">
      <c r="A72" s="2" t="s">
        <v>39</v>
      </c>
      <c r="B72" s="2" t="s">
        <v>39</v>
      </c>
      <c r="C72" s="2" t="s">
        <v>39</v>
      </c>
      <c r="D72" s="2" t="s">
        <v>39</v>
      </c>
      <c r="E72" s="2" t="s">
        <v>39</v>
      </c>
      <c r="F72" s="2" t="s">
        <v>110</v>
      </c>
      <c r="G72" s="2" t="s">
        <v>39</v>
      </c>
      <c r="H72" s="2" t="s">
        <v>39</v>
      </c>
      <c r="I72" s="3">
        <v>5620</v>
      </c>
      <c r="J72" s="2" t="s">
        <v>39</v>
      </c>
      <c r="K72" s="2" t="s">
        <v>39</v>
      </c>
      <c r="L72" s="2" t="s">
        <v>39</v>
      </c>
      <c r="M72" s="2" t="s">
        <v>39</v>
      </c>
      <c r="N72" s="2" t="s">
        <v>39</v>
      </c>
      <c r="O72" s="2" t="s">
        <v>39</v>
      </c>
      <c r="P72" s="2" t="str">
        <f t="shared" si="3"/>
        <v>610109</v>
      </c>
      <c r="Q72" s="2" t="str">
        <f>IFERROR(VLOOKUP($P72,'Kredieten productgroepen functi'!$C:$M,2,FALSE),"n.v.t.")</f>
        <v>Diverse Kosten PS</v>
      </c>
      <c r="R72" s="2" t="str">
        <f t="shared" si="4"/>
        <v>423139</v>
      </c>
      <c r="S72" s="2" t="str">
        <f>IFERROR(VLOOKUP($R72,Kostensoorten!$C:$J,2,FALSE),"n.v.t.")</f>
        <v>Overige diensten van derden</v>
      </c>
      <c r="T72" s="2" t="s">
        <v>39</v>
      </c>
      <c r="U72" s="2" t="s">
        <v>39</v>
      </c>
      <c r="V72" s="2" t="s">
        <v>39</v>
      </c>
      <c r="W72" s="2" t="s">
        <v>39</v>
      </c>
      <c r="X72" s="2" t="s">
        <v>39</v>
      </c>
      <c r="Y72" s="2" t="s">
        <v>39</v>
      </c>
      <c r="Z72" s="2" t="s">
        <v>39</v>
      </c>
      <c r="AA72" s="2" t="s">
        <v>39</v>
      </c>
      <c r="AB72" s="2" t="s">
        <v>39</v>
      </c>
      <c r="AC72" s="2" t="s">
        <v>39</v>
      </c>
      <c r="AD72" s="2" t="s">
        <v>39</v>
      </c>
      <c r="AE72" s="2" t="s">
        <v>39</v>
      </c>
      <c r="AF72" s="2" t="s">
        <v>39</v>
      </c>
      <c r="AG72" s="2" t="s">
        <v>39</v>
      </c>
      <c r="AH72" s="2" t="s">
        <v>39</v>
      </c>
      <c r="AI72" s="2" t="s">
        <v>39</v>
      </c>
      <c r="AJ72" s="2" t="s">
        <v>39</v>
      </c>
      <c r="AK72" s="2">
        <v>0</v>
      </c>
      <c r="AL72" s="2" t="s">
        <v>39</v>
      </c>
      <c r="AM72" s="2" t="s">
        <v>39</v>
      </c>
      <c r="AN72" s="2" t="str">
        <f>IFERROR(VLOOKUP($P72,'Kredieten productgroepen functi'!$C:$M,6,FALSE),"n.v.t.")</f>
        <v>1001</v>
      </c>
      <c r="AO72" s="2" t="str">
        <f>IFERROR(VLOOKUP($P72,'Kredieten productgroepen functi'!$C:$M,7,FALSE),"n.v.t.")</f>
        <v>Ondersteuning Provinciale Staten</v>
      </c>
      <c r="AP72" s="2" t="str">
        <f>IFERROR(VLOOKUP($P72,'Kredieten productgroepen functi'!$C:$M,8,FALSE),"n.v.t.")</f>
        <v>10</v>
      </c>
      <c r="AQ72" s="2" t="str">
        <f>IFERROR(VLOOKUP($P72,'Kredieten productgroepen functi'!$C:$M,9,FALSE),"n.v.t.")</f>
        <v>Provinciale Staten</v>
      </c>
      <c r="AR72" s="2" t="str">
        <f>IFERROR(VLOOKUP($P72,'Kredieten productgroepen functi'!$C:$M,10,FALSE),"n.v.t.")</f>
        <v>1</v>
      </c>
      <c r="AS72" s="2" t="str">
        <f>IFERROR(VLOOKUP($P72,'Kredieten productgroepen functi'!$C:$M,11,FALSE),"n.v.t.")</f>
        <v>Algemeen bestuur</v>
      </c>
      <c r="AT72" s="2" t="str">
        <f t="shared" si="5"/>
        <v>Lasten</v>
      </c>
      <c r="AU72" s="2" t="str">
        <f>IFERROR(VLOOKUP($R72,Kostensoorten!$C:$J,7,FALSE),"n.v.t.")</f>
        <v>2.3.1</v>
      </c>
      <c r="AV72" s="2" t="str">
        <f>IFERROR(VLOOKUP($R72,Kostensoorten!$C:$J,8,FALSE),"n.v.t.")</f>
        <v>Aankopen niet duurzame goedere</v>
      </c>
    </row>
    <row r="73" spans="1:48">
      <c r="A73" s="2" t="s">
        <v>39</v>
      </c>
      <c r="B73" s="2" t="s">
        <v>39</v>
      </c>
      <c r="C73" s="2" t="s">
        <v>39</v>
      </c>
      <c r="D73" s="2" t="s">
        <v>39</v>
      </c>
      <c r="E73" s="2" t="s">
        <v>39</v>
      </c>
      <c r="F73" s="2" t="s">
        <v>111</v>
      </c>
      <c r="G73" s="2" t="s">
        <v>39</v>
      </c>
      <c r="H73" s="2" t="s">
        <v>39</v>
      </c>
      <c r="I73" s="3">
        <v>251780</v>
      </c>
      <c r="J73" s="2" t="s">
        <v>39</v>
      </c>
      <c r="K73" s="2" t="s">
        <v>39</v>
      </c>
      <c r="L73" s="2" t="s">
        <v>39</v>
      </c>
      <c r="M73" s="2" t="s">
        <v>39</v>
      </c>
      <c r="N73" s="2" t="s">
        <v>39</v>
      </c>
      <c r="O73" s="2" t="s">
        <v>39</v>
      </c>
      <c r="P73" s="2" t="str">
        <f t="shared" si="3"/>
        <v>610110</v>
      </c>
      <c r="Q73" s="2" t="str">
        <f>IFERROR(VLOOKUP($P73,'Kredieten productgroepen functi'!$C:$M,2,FALSE),"n.v.t.")</f>
        <v>Rekenkamer</v>
      </c>
      <c r="R73" s="2" t="str">
        <f t="shared" si="4"/>
        <v>423132</v>
      </c>
      <c r="S73" s="2" t="str">
        <f>IFERROR(VLOOKUP($R73,Kostensoorten!$C:$J,2,FALSE),"n.v.t.")</f>
        <v>Adviesdiensten door derden</v>
      </c>
      <c r="T73" s="2" t="s">
        <v>39</v>
      </c>
      <c r="U73" s="2" t="s">
        <v>39</v>
      </c>
      <c r="V73" s="2" t="s">
        <v>39</v>
      </c>
      <c r="W73" s="2" t="s">
        <v>39</v>
      </c>
      <c r="X73" s="2" t="s">
        <v>39</v>
      </c>
      <c r="Y73" s="2" t="s">
        <v>39</v>
      </c>
      <c r="Z73" s="2" t="s">
        <v>39</v>
      </c>
      <c r="AA73" s="2" t="s">
        <v>39</v>
      </c>
      <c r="AB73" s="2" t="s">
        <v>39</v>
      </c>
      <c r="AC73" s="2" t="s">
        <v>39</v>
      </c>
      <c r="AD73" s="2" t="s">
        <v>39</v>
      </c>
      <c r="AE73" s="2" t="s">
        <v>39</v>
      </c>
      <c r="AF73" s="2" t="s">
        <v>39</v>
      </c>
      <c r="AG73" s="2" t="s">
        <v>39</v>
      </c>
      <c r="AH73" s="2" t="s">
        <v>39</v>
      </c>
      <c r="AI73" s="2" t="s">
        <v>39</v>
      </c>
      <c r="AJ73" s="2" t="s">
        <v>39</v>
      </c>
      <c r="AK73" s="2">
        <v>0</v>
      </c>
      <c r="AL73" s="2" t="s">
        <v>39</v>
      </c>
      <c r="AM73" s="2" t="s">
        <v>39</v>
      </c>
      <c r="AN73" s="2" t="str">
        <f>IFERROR(VLOOKUP($P73,'Kredieten productgroepen functi'!$C:$M,6,FALSE),"n.v.t.")</f>
        <v>1001</v>
      </c>
      <c r="AO73" s="2" t="str">
        <f>IFERROR(VLOOKUP($P73,'Kredieten productgroepen functi'!$C:$M,7,FALSE),"n.v.t.")</f>
        <v>Ondersteuning Provinciale Staten</v>
      </c>
      <c r="AP73" s="2" t="str">
        <f>IFERROR(VLOOKUP($P73,'Kredieten productgroepen functi'!$C:$M,8,FALSE),"n.v.t.")</f>
        <v>10</v>
      </c>
      <c r="AQ73" s="2" t="str">
        <f>IFERROR(VLOOKUP($P73,'Kredieten productgroepen functi'!$C:$M,9,FALSE),"n.v.t.")</f>
        <v>Provinciale Staten</v>
      </c>
      <c r="AR73" s="2" t="str">
        <f>IFERROR(VLOOKUP($P73,'Kredieten productgroepen functi'!$C:$M,10,FALSE),"n.v.t.")</f>
        <v>1</v>
      </c>
      <c r="AS73" s="2" t="str">
        <f>IFERROR(VLOOKUP($P73,'Kredieten productgroepen functi'!$C:$M,11,FALSE),"n.v.t.")</f>
        <v>Algemeen bestuur</v>
      </c>
      <c r="AT73" s="2" t="str">
        <f t="shared" si="5"/>
        <v>Lasten</v>
      </c>
      <c r="AU73" s="2" t="str">
        <f>IFERROR(VLOOKUP($R73,Kostensoorten!$C:$J,7,FALSE),"n.v.t.")</f>
        <v>2.3.1</v>
      </c>
      <c r="AV73" s="2" t="str">
        <f>IFERROR(VLOOKUP($R73,Kostensoorten!$C:$J,8,FALSE),"n.v.t.")</f>
        <v>Aankopen niet duurzame goedere</v>
      </c>
    </row>
    <row r="74" spans="1:48">
      <c r="A74" s="2" t="s">
        <v>39</v>
      </c>
      <c r="B74" s="2" t="s">
        <v>39</v>
      </c>
      <c r="C74" s="2" t="s">
        <v>39</v>
      </c>
      <c r="D74" s="2" t="s">
        <v>39</v>
      </c>
      <c r="E74" s="2" t="s">
        <v>39</v>
      </c>
      <c r="F74" s="2" t="s">
        <v>112</v>
      </c>
      <c r="G74" s="2" t="s">
        <v>39</v>
      </c>
      <c r="H74" s="2" t="s">
        <v>39</v>
      </c>
      <c r="I74" s="3">
        <v>41500</v>
      </c>
      <c r="J74" s="2" t="s">
        <v>39</v>
      </c>
      <c r="K74" s="2" t="s">
        <v>39</v>
      </c>
      <c r="L74" s="2" t="s">
        <v>39</v>
      </c>
      <c r="M74" s="2" t="s">
        <v>39</v>
      </c>
      <c r="N74" s="2" t="s">
        <v>39</v>
      </c>
      <c r="O74" s="2" t="s">
        <v>39</v>
      </c>
      <c r="P74" s="2" t="str">
        <f t="shared" si="3"/>
        <v>610111</v>
      </c>
      <c r="Q74" s="2" t="str">
        <f>IFERROR(VLOOKUP($P74,'Kredieten productgroepen functi'!$C:$M,2,FALSE),"n.v.t.")</f>
        <v>Facilitair catering</v>
      </c>
      <c r="R74" s="2" t="str">
        <f t="shared" si="4"/>
        <v>423139</v>
      </c>
      <c r="S74" s="2" t="str">
        <f>IFERROR(VLOOKUP($R74,Kostensoorten!$C:$J,2,FALSE),"n.v.t.")</f>
        <v>Overige diensten van derden</v>
      </c>
      <c r="T74" s="2" t="s">
        <v>39</v>
      </c>
      <c r="U74" s="2" t="s">
        <v>39</v>
      </c>
      <c r="V74" s="2" t="s">
        <v>39</v>
      </c>
      <c r="W74" s="2" t="s">
        <v>39</v>
      </c>
      <c r="X74" s="2" t="s">
        <v>39</v>
      </c>
      <c r="Y74" s="2" t="s">
        <v>39</v>
      </c>
      <c r="Z74" s="2" t="s">
        <v>39</v>
      </c>
      <c r="AA74" s="2" t="s">
        <v>39</v>
      </c>
      <c r="AB74" s="2" t="s">
        <v>39</v>
      </c>
      <c r="AC74" s="2" t="s">
        <v>39</v>
      </c>
      <c r="AD74" s="2" t="s">
        <v>39</v>
      </c>
      <c r="AE74" s="2" t="s">
        <v>39</v>
      </c>
      <c r="AF74" s="2" t="s">
        <v>39</v>
      </c>
      <c r="AG74" s="2" t="s">
        <v>39</v>
      </c>
      <c r="AH74" s="2" t="s">
        <v>39</v>
      </c>
      <c r="AI74" s="2" t="s">
        <v>39</v>
      </c>
      <c r="AJ74" s="2" t="s">
        <v>39</v>
      </c>
      <c r="AK74" s="2">
        <v>0</v>
      </c>
      <c r="AL74" s="2" t="s">
        <v>39</v>
      </c>
      <c r="AM74" s="2" t="s">
        <v>39</v>
      </c>
      <c r="AN74" s="2" t="str">
        <f>IFERROR(VLOOKUP($P74,'Kredieten productgroepen functi'!$C:$M,6,FALSE),"n.v.t.")</f>
        <v>1001</v>
      </c>
      <c r="AO74" s="2" t="str">
        <f>IFERROR(VLOOKUP($P74,'Kredieten productgroepen functi'!$C:$M,7,FALSE),"n.v.t.")</f>
        <v>Ondersteuning Provinciale Staten</v>
      </c>
      <c r="AP74" s="2" t="str">
        <f>IFERROR(VLOOKUP($P74,'Kredieten productgroepen functi'!$C:$M,8,FALSE),"n.v.t.")</f>
        <v>10</v>
      </c>
      <c r="AQ74" s="2" t="str">
        <f>IFERROR(VLOOKUP($P74,'Kredieten productgroepen functi'!$C:$M,9,FALSE),"n.v.t.")</f>
        <v>Provinciale Staten</v>
      </c>
      <c r="AR74" s="2" t="str">
        <f>IFERROR(VLOOKUP($P74,'Kredieten productgroepen functi'!$C:$M,10,FALSE),"n.v.t.")</f>
        <v>1</v>
      </c>
      <c r="AS74" s="2" t="str">
        <f>IFERROR(VLOOKUP($P74,'Kredieten productgroepen functi'!$C:$M,11,FALSE),"n.v.t.")</f>
        <v>Algemeen bestuur</v>
      </c>
      <c r="AT74" s="2" t="str">
        <f t="shared" si="5"/>
        <v>Lasten</v>
      </c>
      <c r="AU74" s="2" t="str">
        <f>IFERROR(VLOOKUP($R74,Kostensoorten!$C:$J,7,FALSE),"n.v.t.")</f>
        <v>2.3.1</v>
      </c>
      <c r="AV74" s="2" t="str">
        <f>IFERROR(VLOOKUP($R74,Kostensoorten!$C:$J,8,FALSE),"n.v.t.")</f>
        <v>Aankopen niet duurzame goedere</v>
      </c>
    </row>
    <row r="75" spans="1:48">
      <c r="A75" s="2" t="s">
        <v>39</v>
      </c>
      <c r="B75" s="2" t="s">
        <v>39</v>
      </c>
      <c r="C75" s="2" t="s">
        <v>39</v>
      </c>
      <c r="D75" s="2" t="s">
        <v>39</v>
      </c>
      <c r="E75" s="2" t="s">
        <v>39</v>
      </c>
      <c r="F75" s="2" t="s">
        <v>113</v>
      </c>
      <c r="G75" s="2" t="s">
        <v>39</v>
      </c>
      <c r="H75" s="2" t="s">
        <v>39</v>
      </c>
      <c r="I75" s="3">
        <v>1767659.22</v>
      </c>
      <c r="J75" s="2" t="s">
        <v>39</v>
      </c>
      <c r="K75" s="2" t="s">
        <v>39</v>
      </c>
      <c r="L75" s="2" t="s">
        <v>39</v>
      </c>
      <c r="M75" s="2" t="s">
        <v>39</v>
      </c>
      <c r="N75" s="2" t="s">
        <v>39</v>
      </c>
      <c r="O75" s="2" t="s">
        <v>39</v>
      </c>
      <c r="P75" s="2" t="str">
        <f t="shared" si="3"/>
        <v>611000</v>
      </c>
      <c r="Q75" s="2" t="str">
        <f>IFERROR(VLOOKUP($P75,'Kredieten productgroepen functi'!$C:$M,2,FALSE),"n.v.t.")</f>
        <v>Apparaatskosten GS</v>
      </c>
      <c r="R75" s="2" t="str">
        <f t="shared" si="4"/>
        <v>482000</v>
      </c>
      <c r="S75" s="2" t="str">
        <f>IFERROR(VLOOKUP($R75,Kostensoorten!$C:$J,2,FALSE),"n.v.t.")</f>
        <v>Directe apparaatskosten</v>
      </c>
      <c r="T75" s="2" t="s">
        <v>39</v>
      </c>
      <c r="U75" s="2" t="s">
        <v>39</v>
      </c>
      <c r="V75" s="2" t="s">
        <v>39</v>
      </c>
      <c r="W75" s="2" t="s">
        <v>39</v>
      </c>
      <c r="X75" s="2" t="s">
        <v>39</v>
      </c>
      <c r="Y75" s="2" t="s">
        <v>39</v>
      </c>
      <c r="Z75" s="2" t="s">
        <v>39</v>
      </c>
      <c r="AA75" s="2" t="s">
        <v>39</v>
      </c>
      <c r="AB75" s="2" t="s">
        <v>39</v>
      </c>
      <c r="AC75" s="2" t="s">
        <v>39</v>
      </c>
      <c r="AD75" s="2" t="s">
        <v>39</v>
      </c>
      <c r="AE75" s="2" t="s">
        <v>39</v>
      </c>
      <c r="AF75" s="2" t="s">
        <v>39</v>
      </c>
      <c r="AG75" s="2" t="s">
        <v>39</v>
      </c>
      <c r="AH75" s="2" t="s">
        <v>39</v>
      </c>
      <c r="AI75" s="2" t="s">
        <v>39</v>
      </c>
      <c r="AJ75" s="2" t="s">
        <v>39</v>
      </c>
      <c r="AK75" s="2">
        <v>0</v>
      </c>
      <c r="AL75" s="2" t="s">
        <v>39</v>
      </c>
      <c r="AM75" s="2" t="s">
        <v>39</v>
      </c>
      <c r="AN75" s="2" t="str">
        <f>IFERROR(VLOOKUP($P75,'Kredieten productgroepen functi'!$C:$M,6,FALSE),"n.v.t.")</f>
        <v>1101</v>
      </c>
      <c r="AO75" s="2" t="str">
        <f>IFERROR(VLOOKUP($P75,'Kredieten productgroepen functi'!$C:$M,7,FALSE),"n.v.t.")</f>
        <v>Gedeputeerde Staten</v>
      </c>
      <c r="AP75" s="2" t="str">
        <f>IFERROR(VLOOKUP($P75,'Kredieten productgroepen functi'!$C:$M,8,FALSE),"n.v.t.")</f>
        <v>11</v>
      </c>
      <c r="AQ75" s="2" t="str">
        <f>IFERROR(VLOOKUP($P75,'Kredieten productgroepen functi'!$C:$M,9,FALSE),"n.v.t.")</f>
        <v>Gedeputeerde Staten</v>
      </c>
      <c r="AR75" s="2" t="str">
        <f>IFERROR(VLOOKUP($P75,'Kredieten productgroepen functi'!$C:$M,10,FALSE),"n.v.t.")</f>
        <v>1</v>
      </c>
      <c r="AS75" s="2" t="str">
        <f>IFERROR(VLOOKUP($P75,'Kredieten productgroepen functi'!$C:$M,11,FALSE),"n.v.t.")</f>
        <v>Algemeen bestuur</v>
      </c>
      <c r="AT75" s="2" t="str">
        <f t="shared" si="5"/>
        <v>Lasten</v>
      </c>
      <c r="AU75" s="2" t="str">
        <f>IFERROR(VLOOKUP($R75,Kostensoorten!$C:$J,7,FALSE),"n.v.t.")</f>
        <v>8.2</v>
      </c>
      <c r="AV75" s="2" t="str">
        <f>IFERROR(VLOOKUP($R75,Kostensoorten!$C:$J,8,FALSE),"n.v.t.")</f>
        <v>Overige verrekeningen</v>
      </c>
    </row>
    <row r="76" spans="1:48">
      <c r="A76" s="2" t="s">
        <v>39</v>
      </c>
      <c r="B76" s="2" t="s">
        <v>39</v>
      </c>
      <c r="C76" s="2" t="s">
        <v>39</v>
      </c>
      <c r="D76" s="2" t="s">
        <v>39</v>
      </c>
      <c r="E76" s="2" t="s">
        <v>39</v>
      </c>
      <c r="F76" s="2" t="s">
        <v>114</v>
      </c>
      <c r="G76" s="2" t="s">
        <v>39</v>
      </c>
      <c r="H76" s="2" t="s">
        <v>39</v>
      </c>
      <c r="I76" s="3">
        <v>699891.78</v>
      </c>
      <c r="J76" s="2" t="s">
        <v>39</v>
      </c>
      <c r="K76" s="2" t="s">
        <v>39</v>
      </c>
      <c r="L76" s="2" t="s">
        <v>39</v>
      </c>
      <c r="M76" s="2" t="s">
        <v>39</v>
      </c>
      <c r="N76" s="2" t="s">
        <v>39</v>
      </c>
      <c r="O76" s="2" t="s">
        <v>39</v>
      </c>
      <c r="P76" s="2" t="str">
        <f t="shared" si="3"/>
        <v>611000</v>
      </c>
      <c r="Q76" s="2" t="str">
        <f>IFERROR(VLOOKUP($P76,'Kredieten productgroepen functi'!$C:$M,2,FALSE),"n.v.t.")</f>
        <v>Apparaatskosten GS</v>
      </c>
      <c r="R76" s="2" t="str">
        <f t="shared" si="4"/>
        <v>482010</v>
      </c>
      <c r="S76" s="2" t="str">
        <f>IFERROR(VLOOKUP($R76,Kostensoorten!$C:$J,2,FALSE),"n.v.t.")</f>
        <v>Overhead</v>
      </c>
      <c r="T76" s="2" t="s">
        <v>39</v>
      </c>
      <c r="U76" s="2" t="s">
        <v>39</v>
      </c>
      <c r="V76" s="2" t="s">
        <v>39</v>
      </c>
      <c r="W76" s="2" t="s">
        <v>39</v>
      </c>
      <c r="X76" s="2" t="s">
        <v>39</v>
      </c>
      <c r="Y76" s="2" t="s">
        <v>39</v>
      </c>
      <c r="Z76" s="2" t="s">
        <v>39</v>
      </c>
      <c r="AA76" s="2" t="s">
        <v>39</v>
      </c>
      <c r="AB76" s="2" t="s">
        <v>39</v>
      </c>
      <c r="AC76" s="2" t="s">
        <v>39</v>
      </c>
      <c r="AD76" s="2" t="s">
        <v>39</v>
      </c>
      <c r="AE76" s="2" t="s">
        <v>39</v>
      </c>
      <c r="AF76" s="2" t="s">
        <v>39</v>
      </c>
      <c r="AG76" s="2" t="s">
        <v>39</v>
      </c>
      <c r="AH76" s="2" t="s">
        <v>39</v>
      </c>
      <c r="AI76" s="2" t="s">
        <v>39</v>
      </c>
      <c r="AJ76" s="2" t="s">
        <v>39</v>
      </c>
      <c r="AK76" s="2">
        <v>0</v>
      </c>
      <c r="AL76" s="2" t="s">
        <v>39</v>
      </c>
      <c r="AM76" s="2" t="s">
        <v>39</v>
      </c>
      <c r="AN76" s="2" t="str">
        <f>IFERROR(VLOOKUP($P76,'Kredieten productgroepen functi'!$C:$M,6,FALSE),"n.v.t.")</f>
        <v>1101</v>
      </c>
      <c r="AO76" s="2" t="str">
        <f>IFERROR(VLOOKUP($P76,'Kredieten productgroepen functi'!$C:$M,7,FALSE),"n.v.t.")</f>
        <v>Gedeputeerde Staten</v>
      </c>
      <c r="AP76" s="2" t="str">
        <f>IFERROR(VLOOKUP($P76,'Kredieten productgroepen functi'!$C:$M,8,FALSE),"n.v.t.")</f>
        <v>11</v>
      </c>
      <c r="AQ76" s="2" t="str">
        <f>IFERROR(VLOOKUP($P76,'Kredieten productgroepen functi'!$C:$M,9,FALSE),"n.v.t.")</f>
        <v>Gedeputeerde Staten</v>
      </c>
      <c r="AR76" s="2" t="str">
        <f>IFERROR(VLOOKUP($P76,'Kredieten productgroepen functi'!$C:$M,10,FALSE),"n.v.t.")</f>
        <v>1</v>
      </c>
      <c r="AS76" s="2" t="str">
        <f>IFERROR(VLOOKUP($P76,'Kredieten productgroepen functi'!$C:$M,11,FALSE),"n.v.t.")</f>
        <v>Algemeen bestuur</v>
      </c>
      <c r="AT76" s="2" t="str">
        <f t="shared" si="5"/>
        <v>Lasten</v>
      </c>
      <c r="AU76" s="2" t="str">
        <f>IFERROR(VLOOKUP($R76,Kostensoorten!$C:$J,7,FALSE),"n.v.t.")</f>
        <v>8.2</v>
      </c>
      <c r="AV76" s="2" t="str">
        <f>IFERROR(VLOOKUP($R76,Kostensoorten!$C:$J,8,FALSE),"n.v.t.")</f>
        <v>Overige verrekeningen</v>
      </c>
    </row>
    <row r="77" spans="1:48">
      <c r="A77" s="2" t="s">
        <v>39</v>
      </c>
      <c r="B77" s="2" t="s">
        <v>39</v>
      </c>
      <c r="C77" s="2" t="s">
        <v>39</v>
      </c>
      <c r="D77" s="2" t="s">
        <v>39</v>
      </c>
      <c r="E77" s="2" t="s">
        <v>39</v>
      </c>
      <c r="F77" s="2" t="s">
        <v>115</v>
      </c>
      <c r="G77" s="2" t="s">
        <v>39</v>
      </c>
      <c r="H77" s="2" t="s">
        <v>39</v>
      </c>
      <c r="I77" s="3">
        <v>49100</v>
      </c>
      <c r="J77" s="2" t="s">
        <v>39</v>
      </c>
      <c r="K77" s="2" t="s">
        <v>39</v>
      </c>
      <c r="L77" s="2" t="s">
        <v>39</v>
      </c>
      <c r="M77" s="2" t="s">
        <v>39</v>
      </c>
      <c r="N77" s="2" t="s">
        <v>39</v>
      </c>
      <c r="O77" s="2" t="s">
        <v>39</v>
      </c>
      <c r="P77" s="2" t="str">
        <f t="shared" si="3"/>
        <v>611100</v>
      </c>
      <c r="Q77" s="2" t="str">
        <f>IFERROR(VLOOKUP($P77,'Kredieten productgroepen functi'!$C:$M,2,FALSE),"n.v.t.")</f>
        <v>Vergoedingen Ged.Staten</v>
      </c>
      <c r="R77" s="2" t="str">
        <f t="shared" si="4"/>
        <v>411005</v>
      </c>
      <c r="S77" s="2" t="str">
        <f>IFERROR(VLOOKUP($R77,Kostensoorten!$C:$J,2,FALSE),"n.v.t.")</f>
        <v>Overige vergoedingen</v>
      </c>
      <c r="T77" s="2" t="s">
        <v>39</v>
      </c>
      <c r="U77" s="2" t="s">
        <v>39</v>
      </c>
      <c r="V77" s="2" t="s">
        <v>39</v>
      </c>
      <c r="W77" s="2" t="s">
        <v>39</v>
      </c>
      <c r="X77" s="2" t="s">
        <v>39</v>
      </c>
      <c r="Y77" s="2" t="s">
        <v>39</v>
      </c>
      <c r="Z77" s="2" t="s">
        <v>39</v>
      </c>
      <c r="AA77" s="2" t="s">
        <v>39</v>
      </c>
      <c r="AB77" s="2" t="s">
        <v>39</v>
      </c>
      <c r="AC77" s="2" t="s">
        <v>39</v>
      </c>
      <c r="AD77" s="2" t="s">
        <v>39</v>
      </c>
      <c r="AE77" s="2" t="s">
        <v>39</v>
      </c>
      <c r="AF77" s="2" t="s">
        <v>39</v>
      </c>
      <c r="AG77" s="2" t="s">
        <v>39</v>
      </c>
      <c r="AH77" s="2" t="s">
        <v>39</v>
      </c>
      <c r="AI77" s="2" t="s">
        <v>39</v>
      </c>
      <c r="AJ77" s="2" t="s">
        <v>39</v>
      </c>
      <c r="AK77" s="2">
        <v>0</v>
      </c>
      <c r="AL77" s="2" t="s">
        <v>39</v>
      </c>
      <c r="AM77" s="2" t="s">
        <v>39</v>
      </c>
      <c r="AN77" s="2" t="str">
        <f>IFERROR(VLOOKUP($P77,'Kredieten productgroepen functi'!$C:$M,6,FALSE),"n.v.t.")</f>
        <v>1101</v>
      </c>
      <c r="AO77" s="2" t="str">
        <f>IFERROR(VLOOKUP($P77,'Kredieten productgroepen functi'!$C:$M,7,FALSE),"n.v.t.")</f>
        <v>Gedeputeerde Staten</v>
      </c>
      <c r="AP77" s="2" t="str">
        <f>IFERROR(VLOOKUP($P77,'Kredieten productgroepen functi'!$C:$M,8,FALSE),"n.v.t.")</f>
        <v>11</v>
      </c>
      <c r="AQ77" s="2" t="str">
        <f>IFERROR(VLOOKUP($P77,'Kredieten productgroepen functi'!$C:$M,9,FALSE),"n.v.t.")</f>
        <v>Gedeputeerde Staten</v>
      </c>
      <c r="AR77" s="2" t="str">
        <f>IFERROR(VLOOKUP($P77,'Kredieten productgroepen functi'!$C:$M,10,FALSE),"n.v.t.")</f>
        <v>1</v>
      </c>
      <c r="AS77" s="2" t="str">
        <f>IFERROR(VLOOKUP($P77,'Kredieten productgroepen functi'!$C:$M,11,FALSE),"n.v.t.")</f>
        <v>Algemeen bestuur</v>
      </c>
      <c r="AT77" s="2" t="str">
        <f t="shared" si="5"/>
        <v>Lasten</v>
      </c>
      <c r="AU77" s="2" t="str">
        <f>IFERROR(VLOOKUP($R77,Kostensoorten!$C:$J,7,FALSE),"n.v.t.")</f>
        <v>1.1</v>
      </c>
      <c r="AV77" s="2" t="str">
        <f>IFERROR(VLOOKUP($R77,Kostensoorten!$C:$J,8,FALSE),"n.v.t.")</f>
        <v>Loonbetalingen en sociale premie</v>
      </c>
    </row>
    <row r="78" spans="1:48">
      <c r="A78" s="2" t="s">
        <v>39</v>
      </c>
      <c r="B78" s="2" t="s">
        <v>39</v>
      </c>
      <c r="C78" s="2" t="s">
        <v>39</v>
      </c>
      <c r="D78" s="2" t="s">
        <v>39</v>
      </c>
      <c r="E78" s="2" t="s">
        <v>39</v>
      </c>
      <c r="F78" s="2" t="s">
        <v>116</v>
      </c>
      <c r="G78" s="2" t="s">
        <v>39</v>
      </c>
      <c r="H78" s="2" t="s">
        <v>39</v>
      </c>
      <c r="I78" s="3">
        <v>184700</v>
      </c>
      <c r="J78" s="2" t="s">
        <v>39</v>
      </c>
      <c r="K78" s="2" t="s">
        <v>39</v>
      </c>
      <c r="L78" s="2" t="s">
        <v>39</v>
      </c>
      <c r="M78" s="2" t="s">
        <v>39</v>
      </c>
      <c r="N78" s="2" t="s">
        <v>39</v>
      </c>
      <c r="O78" s="2" t="s">
        <v>39</v>
      </c>
      <c r="P78" s="2" t="str">
        <f t="shared" si="3"/>
        <v>611101</v>
      </c>
      <c r="Q78" s="2" t="str">
        <f>IFERROR(VLOOKUP($P78,'Kredieten productgroepen functi'!$C:$M,2,FALSE),"n.v.t.")</f>
        <v>Deskundige Advisering</v>
      </c>
      <c r="R78" s="2" t="str">
        <f t="shared" si="4"/>
        <v>423132</v>
      </c>
      <c r="S78" s="2" t="str">
        <f>IFERROR(VLOOKUP($R78,Kostensoorten!$C:$J,2,FALSE),"n.v.t.")</f>
        <v>Adviesdiensten door derden</v>
      </c>
      <c r="T78" s="2" t="s">
        <v>39</v>
      </c>
      <c r="U78" s="2" t="s">
        <v>39</v>
      </c>
      <c r="V78" s="2" t="s">
        <v>39</v>
      </c>
      <c r="W78" s="2" t="s">
        <v>39</v>
      </c>
      <c r="X78" s="2" t="s">
        <v>39</v>
      </c>
      <c r="Y78" s="2" t="s">
        <v>39</v>
      </c>
      <c r="Z78" s="2" t="s">
        <v>39</v>
      </c>
      <c r="AA78" s="2" t="s">
        <v>39</v>
      </c>
      <c r="AB78" s="2" t="s">
        <v>39</v>
      </c>
      <c r="AC78" s="2" t="s">
        <v>39</v>
      </c>
      <c r="AD78" s="2" t="s">
        <v>39</v>
      </c>
      <c r="AE78" s="2" t="s">
        <v>39</v>
      </c>
      <c r="AF78" s="2" t="s">
        <v>39</v>
      </c>
      <c r="AG78" s="2" t="s">
        <v>39</v>
      </c>
      <c r="AH78" s="2" t="s">
        <v>39</v>
      </c>
      <c r="AI78" s="2" t="s">
        <v>39</v>
      </c>
      <c r="AJ78" s="2" t="s">
        <v>39</v>
      </c>
      <c r="AK78" s="2">
        <v>0</v>
      </c>
      <c r="AL78" s="2" t="s">
        <v>39</v>
      </c>
      <c r="AM78" s="2" t="s">
        <v>39</v>
      </c>
      <c r="AN78" s="2" t="str">
        <f>IFERROR(VLOOKUP($P78,'Kredieten productgroepen functi'!$C:$M,6,FALSE),"n.v.t.")</f>
        <v>1101</v>
      </c>
      <c r="AO78" s="2" t="str">
        <f>IFERROR(VLOOKUP($P78,'Kredieten productgroepen functi'!$C:$M,7,FALSE),"n.v.t.")</f>
        <v>Gedeputeerde Staten</v>
      </c>
      <c r="AP78" s="2" t="str">
        <f>IFERROR(VLOOKUP($P78,'Kredieten productgroepen functi'!$C:$M,8,FALSE),"n.v.t.")</f>
        <v>11</v>
      </c>
      <c r="AQ78" s="2" t="str">
        <f>IFERROR(VLOOKUP($P78,'Kredieten productgroepen functi'!$C:$M,9,FALSE),"n.v.t.")</f>
        <v>Gedeputeerde Staten</v>
      </c>
      <c r="AR78" s="2" t="str">
        <f>IFERROR(VLOOKUP($P78,'Kredieten productgroepen functi'!$C:$M,10,FALSE),"n.v.t.")</f>
        <v>1</v>
      </c>
      <c r="AS78" s="2" t="str">
        <f>IFERROR(VLOOKUP($P78,'Kredieten productgroepen functi'!$C:$M,11,FALSE),"n.v.t.")</f>
        <v>Algemeen bestuur</v>
      </c>
      <c r="AT78" s="2" t="str">
        <f t="shared" si="5"/>
        <v>Lasten</v>
      </c>
      <c r="AU78" s="2" t="str">
        <f>IFERROR(VLOOKUP($R78,Kostensoorten!$C:$J,7,FALSE),"n.v.t.")</f>
        <v>2.3.1</v>
      </c>
      <c r="AV78" s="2" t="str">
        <f>IFERROR(VLOOKUP($R78,Kostensoorten!$C:$J,8,FALSE),"n.v.t.")</f>
        <v>Aankopen niet duurzame goedere</v>
      </c>
    </row>
    <row r="79" spans="1:48">
      <c r="A79" s="2" t="s">
        <v>39</v>
      </c>
      <c r="B79" s="2" t="s">
        <v>39</v>
      </c>
      <c r="C79" s="2" t="s">
        <v>39</v>
      </c>
      <c r="D79" s="2" t="s">
        <v>39</v>
      </c>
      <c r="E79" s="2" t="s">
        <v>39</v>
      </c>
      <c r="F79" s="2" t="s">
        <v>117</v>
      </c>
      <c r="G79" s="2" t="s">
        <v>39</v>
      </c>
      <c r="H79" s="2" t="s">
        <v>39</v>
      </c>
      <c r="I79" s="3">
        <v>100000</v>
      </c>
      <c r="J79" s="2" t="s">
        <v>39</v>
      </c>
      <c r="K79" s="2" t="s">
        <v>39</v>
      </c>
      <c r="L79" s="2" t="s">
        <v>39</v>
      </c>
      <c r="M79" s="2" t="s">
        <v>39</v>
      </c>
      <c r="N79" s="2" t="s">
        <v>39</v>
      </c>
      <c r="O79" s="2" t="s">
        <v>39</v>
      </c>
      <c r="P79" s="2" t="str">
        <f t="shared" si="3"/>
        <v>611103</v>
      </c>
      <c r="Q79" s="2" t="str">
        <f>IFERROR(VLOOKUP($P79,'Kredieten productgroepen functi'!$C:$M,2,FALSE),"n.v.t.")</f>
        <v>Voorziening APPA</v>
      </c>
      <c r="R79" s="2" t="str">
        <f t="shared" si="4"/>
        <v>460311</v>
      </c>
      <c r="S79" s="2" t="str">
        <f>IFERROR(VLOOKUP($R79,Kostensoorten!$C:$J,2,FALSE),"n.v.t.")</f>
        <v>Storting in voorziening</v>
      </c>
      <c r="T79" s="2" t="s">
        <v>39</v>
      </c>
      <c r="U79" s="2" t="s">
        <v>39</v>
      </c>
      <c r="V79" s="2" t="s">
        <v>39</v>
      </c>
      <c r="W79" s="2" t="s">
        <v>39</v>
      </c>
      <c r="X79" s="2" t="s">
        <v>39</v>
      </c>
      <c r="Y79" s="2" t="s">
        <v>39</v>
      </c>
      <c r="Z79" s="2" t="s">
        <v>39</v>
      </c>
      <c r="AA79" s="2" t="s">
        <v>39</v>
      </c>
      <c r="AB79" s="2" t="s">
        <v>39</v>
      </c>
      <c r="AC79" s="2" t="s">
        <v>39</v>
      </c>
      <c r="AD79" s="2" t="s">
        <v>39</v>
      </c>
      <c r="AE79" s="2" t="s">
        <v>39</v>
      </c>
      <c r="AF79" s="2" t="s">
        <v>39</v>
      </c>
      <c r="AG79" s="2" t="s">
        <v>39</v>
      </c>
      <c r="AH79" s="2" t="s">
        <v>39</v>
      </c>
      <c r="AI79" s="2" t="s">
        <v>39</v>
      </c>
      <c r="AJ79" s="2" t="s">
        <v>39</v>
      </c>
      <c r="AK79" s="2">
        <v>0</v>
      </c>
      <c r="AL79" s="2" t="s">
        <v>39</v>
      </c>
      <c r="AM79" s="2" t="s">
        <v>39</v>
      </c>
      <c r="AN79" s="2" t="str">
        <f>IFERROR(VLOOKUP($P79,'Kredieten productgroepen functi'!$C:$M,6,FALSE),"n.v.t.")</f>
        <v>1101</v>
      </c>
      <c r="AO79" s="2" t="str">
        <f>IFERROR(VLOOKUP($P79,'Kredieten productgroepen functi'!$C:$M,7,FALSE),"n.v.t.")</f>
        <v>Gedeputeerde Staten</v>
      </c>
      <c r="AP79" s="2" t="str">
        <f>IFERROR(VLOOKUP($P79,'Kredieten productgroepen functi'!$C:$M,8,FALSE),"n.v.t.")</f>
        <v>11</v>
      </c>
      <c r="AQ79" s="2" t="str">
        <f>IFERROR(VLOOKUP($P79,'Kredieten productgroepen functi'!$C:$M,9,FALSE),"n.v.t.")</f>
        <v>Gedeputeerde Staten</v>
      </c>
      <c r="AR79" s="2" t="str">
        <f>IFERROR(VLOOKUP($P79,'Kredieten productgroepen functi'!$C:$M,10,FALSE),"n.v.t.")</f>
        <v>1</v>
      </c>
      <c r="AS79" s="2" t="str">
        <f>IFERROR(VLOOKUP($P79,'Kredieten productgroepen functi'!$C:$M,11,FALSE),"n.v.t.")</f>
        <v>Algemeen bestuur</v>
      </c>
      <c r="AT79" s="2" t="str">
        <f t="shared" si="5"/>
        <v>Lasten</v>
      </c>
      <c r="AU79" s="2" t="str">
        <f>IFERROR(VLOOKUP($R79,Kostensoorten!$C:$J,7,FALSE),"n.v.t.")</f>
        <v>6.5</v>
      </c>
      <c r="AV79" s="2" t="str">
        <f>IFERROR(VLOOKUP($R79,Kostensoorten!$C:$J,8,FALSE),"n.v.t.")</f>
        <v>Vorming van voorzieningen</v>
      </c>
    </row>
    <row r="80" spans="1:48">
      <c r="A80" s="2" t="s">
        <v>39</v>
      </c>
      <c r="B80" s="2" t="s">
        <v>39</v>
      </c>
      <c r="C80" s="2" t="s">
        <v>39</v>
      </c>
      <c r="D80" s="2" t="s">
        <v>39</v>
      </c>
      <c r="E80" s="2" t="s">
        <v>39</v>
      </c>
      <c r="F80" s="2" t="s">
        <v>118</v>
      </c>
      <c r="G80" s="2" t="s">
        <v>39</v>
      </c>
      <c r="H80" s="2" t="s">
        <v>39</v>
      </c>
      <c r="I80" s="3">
        <v>-43280</v>
      </c>
      <c r="J80" s="2" t="s">
        <v>39</v>
      </c>
      <c r="K80" s="2" t="s">
        <v>39</v>
      </c>
      <c r="L80" s="2" t="s">
        <v>39</v>
      </c>
      <c r="M80" s="2" t="s">
        <v>39</v>
      </c>
      <c r="N80" s="2" t="s">
        <v>39</v>
      </c>
      <c r="O80" s="2" t="s">
        <v>39</v>
      </c>
      <c r="P80" s="2" t="str">
        <f t="shared" si="3"/>
        <v>611103</v>
      </c>
      <c r="Q80" s="2" t="str">
        <f>IFERROR(VLOOKUP($P80,'Kredieten productgroepen functi'!$C:$M,2,FALSE),"n.v.t.")</f>
        <v>Voorziening APPA</v>
      </c>
      <c r="R80" s="2" t="str">
        <f t="shared" si="4"/>
        <v>860312</v>
      </c>
      <c r="S80" s="2" t="str">
        <f>IFERROR(VLOOKUP($R80,Kostensoorten!$C:$J,2,FALSE),"n.v.t.")</f>
        <v>onttrekking aan voorziening</v>
      </c>
      <c r="T80" s="2" t="s">
        <v>39</v>
      </c>
      <c r="U80" s="2" t="s">
        <v>39</v>
      </c>
      <c r="V80" s="2" t="s">
        <v>39</v>
      </c>
      <c r="W80" s="2" t="s">
        <v>39</v>
      </c>
      <c r="X80" s="2" t="s">
        <v>39</v>
      </c>
      <c r="Y80" s="2" t="s">
        <v>39</v>
      </c>
      <c r="Z80" s="2" t="s">
        <v>39</v>
      </c>
      <c r="AA80" s="2" t="s">
        <v>39</v>
      </c>
      <c r="AB80" s="2" t="s">
        <v>39</v>
      </c>
      <c r="AC80" s="2" t="s">
        <v>39</v>
      </c>
      <c r="AD80" s="2" t="s">
        <v>39</v>
      </c>
      <c r="AE80" s="2" t="s">
        <v>39</v>
      </c>
      <c r="AF80" s="2" t="s">
        <v>39</v>
      </c>
      <c r="AG80" s="2" t="s">
        <v>39</v>
      </c>
      <c r="AH80" s="2" t="s">
        <v>39</v>
      </c>
      <c r="AI80" s="2" t="s">
        <v>39</v>
      </c>
      <c r="AJ80" s="2" t="s">
        <v>39</v>
      </c>
      <c r="AK80" s="2">
        <v>0</v>
      </c>
      <c r="AL80" s="2" t="s">
        <v>39</v>
      </c>
      <c r="AM80" s="2" t="s">
        <v>39</v>
      </c>
      <c r="AN80" s="2" t="str">
        <f>IFERROR(VLOOKUP($P80,'Kredieten productgroepen functi'!$C:$M,6,FALSE),"n.v.t.")</f>
        <v>1101</v>
      </c>
      <c r="AO80" s="2" t="str">
        <f>IFERROR(VLOOKUP($P80,'Kredieten productgroepen functi'!$C:$M,7,FALSE),"n.v.t.")</f>
        <v>Gedeputeerde Staten</v>
      </c>
      <c r="AP80" s="2" t="str">
        <f>IFERROR(VLOOKUP($P80,'Kredieten productgroepen functi'!$C:$M,8,FALSE),"n.v.t.")</f>
        <v>11</v>
      </c>
      <c r="AQ80" s="2" t="str">
        <f>IFERROR(VLOOKUP($P80,'Kredieten productgroepen functi'!$C:$M,9,FALSE),"n.v.t.")</f>
        <v>Gedeputeerde Staten</v>
      </c>
      <c r="AR80" s="2" t="str">
        <f>IFERROR(VLOOKUP($P80,'Kredieten productgroepen functi'!$C:$M,10,FALSE),"n.v.t.")</f>
        <v>1</v>
      </c>
      <c r="AS80" s="2" t="str">
        <f>IFERROR(VLOOKUP($P80,'Kredieten productgroepen functi'!$C:$M,11,FALSE),"n.v.t.")</f>
        <v>Algemeen bestuur</v>
      </c>
      <c r="AT80" s="2" t="str">
        <f t="shared" si="5"/>
        <v>Baten</v>
      </c>
      <c r="AU80" s="2" t="str">
        <f>IFERROR(VLOOKUP($R80,Kostensoorten!$C:$J,7,FALSE),"n.v.t.")</f>
        <v>6.6</v>
      </c>
      <c r="AV80" s="2" t="str">
        <f>IFERROR(VLOOKUP($R80,Kostensoorten!$C:$J,8,FALSE),"n.v.t.")</f>
        <v>Beschikking over voorzieningen</v>
      </c>
    </row>
    <row r="81" spans="1:48">
      <c r="A81" s="2" t="s">
        <v>39</v>
      </c>
      <c r="B81" s="2" t="s">
        <v>39</v>
      </c>
      <c r="C81" s="2" t="s">
        <v>39</v>
      </c>
      <c r="D81" s="2" t="s">
        <v>39</v>
      </c>
      <c r="E81" s="2" t="s">
        <v>39</v>
      </c>
      <c r="F81" s="2" t="s">
        <v>119</v>
      </c>
      <c r="G81" s="2" t="s">
        <v>39</v>
      </c>
      <c r="H81" s="2" t="s">
        <v>39</v>
      </c>
      <c r="I81" s="3">
        <v>207000</v>
      </c>
      <c r="J81" s="2" t="s">
        <v>39</v>
      </c>
      <c r="K81" s="2" t="s">
        <v>39</v>
      </c>
      <c r="L81" s="2" t="s">
        <v>39</v>
      </c>
      <c r="M81" s="2" t="s">
        <v>39</v>
      </c>
      <c r="N81" s="2" t="s">
        <v>39</v>
      </c>
      <c r="O81" s="2" t="s">
        <v>39</v>
      </c>
      <c r="P81" s="2" t="str">
        <f t="shared" si="3"/>
        <v>611105</v>
      </c>
      <c r="Q81" s="2" t="str">
        <f>IFERROR(VLOOKUP($P81,'Kredieten productgroepen functi'!$C:$M,2,FALSE),"n.v.t.")</f>
        <v>Dialoogtafel Groningen</v>
      </c>
      <c r="R81" s="2" t="str">
        <f t="shared" si="4"/>
        <v>440302</v>
      </c>
      <c r="S81" s="2" t="str">
        <f>IFERROR(VLOOKUP($R81,Kostensoorten!$C:$J,2,FALSE),"n.v.t.")</f>
        <v>Overige inkomensoverdrachten</v>
      </c>
      <c r="T81" s="2" t="s">
        <v>39</v>
      </c>
      <c r="U81" s="2" t="s">
        <v>39</v>
      </c>
      <c r="V81" s="2" t="s">
        <v>39</v>
      </c>
      <c r="W81" s="2" t="s">
        <v>39</v>
      </c>
      <c r="X81" s="2" t="s">
        <v>39</v>
      </c>
      <c r="Y81" s="2" t="s">
        <v>39</v>
      </c>
      <c r="Z81" s="2" t="s">
        <v>39</v>
      </c>
      <c r="AA81" s="2" t="s">
        <v>39</v>
      </c>
      <c r="AB81" s="2" t="s">
        <v>39</v>
      </c>
      <c r="AC81" s="2" t="s">
        <v>39</v>
      </c>
      <c r="AD81" s="2" t="s">
        <v>39</v>
      </c>
      <c r="AE81" s="2" t="s">
        <v>39</v>
      </c>
      <c r="AF81" s="2" t="s">
        <v>39</v>
      </c>
      <c r="AG81" s="2" t="s">
        <v>39</v>
      </c>
      <c r="AH81" s="2" t="s">
        <v>39</v>
      </c>
      <c r="AI81" s="2" t="s">
        <v>39</v>
      </c>
      <c r="AJ81" s="2" t="s">
        <v>39</v>
      </c>
      <c r="AK81" s="2">
        <v>0</v>
      </c>
      <c r="AL81" s="2" t="s">
        <v>39</v>
      </c>
      <c r="AM81" s="2" t="s">
        <v>39</v>
      </c>
      <c r="AN81" s="2" t="str">
        <f>IFERROR(VLOOKUP($P81,'Kredieten productgroepen functi'!$C:$M,6,FALSE),"n.v.t.")</f>
        <v>1101</v>
      </c>
      <c r="AO81" s="2" t="str">
        <f>IFERROR(VLOOKUP($P81,'Kredieten productgroepen functi'!$C:$M,7,FALSE),"n.v.t.")</f>
        <v>Gedeputeerde Staten</v>
      </c>
      <c r="AP81" s="2" t="str">
        <f>IFERROR(VLOOKUP($P81,'Kredieten productgroepen functi'!$C:$M,8,FALSE),"n.v.t.")</f>
        <v>11</v>
      </c>
      <c r="AQ81" s="2" t="str">
        <f>IFERROR(VLOOKUP($P81,'Kredieten productgroepen functi'!$C:$M,9,FALSE),"n.v.t.")</f>
        <v>Gedeputeerde Staten</v>
      </c>
      <c r="AR81" s="2" t="str">
        <f>IFERROR(VLOOKUP($P81,'Kredieten productgroepen functi'!$C:$M,10,FALSE),"n.v.t.")</f>
        <v>1</v>
      </c>
      <c r="AS81" s="2" t="str">
        <f>IFERROR(VLOOKUP($P81,'Kredieten productgroepen functi'!$C:$M,11,FALSE),"n.v.t.")</f>
        <v>Algemeen bestuur</v>
      </c>
      <c r="AT81" s="2" t="str">
        <f t="shared" si="5"/>
        <v>Lasten</v>
      </c>
      <c r="AU81" s="2" t="str">
        <f>IFERROR(VLOOKUP($R81,Kostensoorten!$C:$J,7,FALSE),"n.v.t.")</f>
        <v>4.0.3</v>
      </c>
      <c r="AV81" s="2" t="str">
        <f>IFERROR(VLOOKUP($R81,Kostensoorten!$C:$J,8,FALSE),"n.v.t.")</f>
        <v>Overige inkomensoverdrachten</v>
      </c>
    </row>
    <row r="82" spans="1:48">
      <c r="A82" s="2" t="s">
        <v>39</v>
      </c>
      <c r="B82" s="2" t="s">
        <v>39</v>
      </c>
      <c r="C82" s="2" t="s">
        <v>39</v>
      </c>
      <c r="D82" s="2" t="s">
        <v>39</v>
      </c>
      <c r="E82" s="2" t="s">
        <v>39</v>
      </c>
      <c r="F82" s="2" t="s">
        <v>120</v>
      </c>
      <c r="G82" s="2" t="s">
        <v>39</v>
      </c>
      <c r="H82" s="2" t="s">
        <v>39</v>
      </c>
      <c r="I82" s="3">
        <v>-62252</v>
      </c>
      <c r="J82" s="2" t="s">
        <v>39</v>
      </c>
      <c r="K82" s="2" t="s">
        <v>39</v>
      </c>
      <c r="L82" s="2" t="s">
        <v>39</v>
      </c>
      <c r="M82" s="2" t="s">
        <v>39</v>
      </c>
      <c r="N82" s="2" t="s">
        <v>39</v>
      </c>
      <c r="O82" s="2" t="s">
        <v>39</v>
      </c>
      <c r="P82" s="2" t="str">
        <f t="shared" si="3"/>
        <v>611105</v>
      </c>
      <c r="Q82" s="2" t="str">
        <f>IFERROR(VLOOKUP($P82,'Kredieten productgroepen functi'!$C:$M,2,FALSE),"n.v.t.")</f>
        <v>Dialoogtafel Groningen</v>
      </c>
      <c r="R82" s="2" t="str">
        <f t="shared" si="4"/>
        <v>823010</v>
      </c>
      <c r="S82" s="2" t="str">
        <f>IFERROR(VLOOKUP($R82,Kostensoorten!$C:$J,2,FALSE),"n.v.t.")</f>
        <v>Vergoeding verrichte werkzaamheden</v>
      </c>
      <c r="T82" s="2" t="s">
        <v>39</v>
      </c>
      <c r="U82" s="2" t="s">
        <v>39</v>
      </c>
      <c r="V82" s="2" t="s">
        <v>39</v>
      </c>
      <c r="W82" s="2" t="s">
        <v>39</v>
      </c>
      <c r="X82" s="2" t="s">
        <v>39</v>
      </c>
      <c r="Y82" s="2" t="s">
        <v>39</v>
      </c>
      <c r="Z82" s="2" t="s">
        <v>39</v>
      </c>
      <c r="AA82" s="2" t="s">
        <v>39</v>
      </c>
      <c r="AB82" s="2" t="s">
        <v>39</v>
      </c>
      <c r="AC82" s="2" t="s">
        <v>39</v>
      </c>
      <c r="AD82" s="2" t="s">
        <v>39</v>
      </c>
      <c r="AE82" s="2" t="s">
        <v>39</v>
      </c>
      <c r="AF82" s="2" t="s">
        <v>39</v>
      </c>
      <c r="AG82" s="2" t="s">
        <v>39</v>
      </c>
      <c r="AH82" s="2" t="s">
        <v>39</v>
      </c>
      <c r="AI82" s="2" t="s">
        <v>39</v>
      </c>
      <c r="AJ82" s="2" t="s">
        <v>39</v>
      </c>
      <c r="AK82" s="2">
        <v>0</v>
      </c>
      <c r="AL82" s="2" t="s">
        <v>39</v>
      </c>
      <c r="AM82" s="2" t="s">
        <v>39</v>
      </c>
      <c r="AN82" s="2" t="str">
        <f>IFERROR(VLOOKUP($P82,'Kredieten productgroepen functi'!$C:$M,6,FALSE),"n.v.t.")</f>
        <v>1101</v>
      </c>
      <c r="AO82" s="2" t="str">
        <f>IFERROR(VLOOKUP($P82,'Kredieten productgroepen functi'!$C:$M,7,FALSE),"n.v.t.")</f>
        <v>Gedeputeerde Staten</v>
      </c>
      <c r="AP82" s="2" t="str">
        <f>IFERROR(VLOOKUP($P82,'Kredieten productgroepen functi'!$C:$M,8,FALSE),"n.v.t.")</f>
        <v>11</v>
      </c>
      <c r="AQ82" s="2" t="str">
        <f>IFERROR(VLOOKUP($P82,'Kredieten productgroepen functi'!$C:$M,9,FALSE),"n.v.t.")</f>
        <v>Gedeputeerde Staten</v>
      </c>
      <c r="AR82" s="2" t="str">
        <f>IFERROR(VLOOKUP($P82,'Kredieten productgroepen functi'!$C:$M,10,FALSE),"n.v.t.")</f>
        <v>1</v>
      </c>
      <c r="AS82" s="2" t="str">
        <f>IFERROR(VLOOKUP($P82,'Kredieten productgroepen functi'!$C:$M,11,FALSE),"n.v.t.")</f>
        <v>Algemeen bestuur</v>
      </c>
      <c r="AT82" s="2" t="str">
        <f t="shared" si="5"/>
        <v>Baten</v>
      </c>
      <c r="AU82" s="2" t="str">
        <f>IFERROR(VLOOKUP($R82,Kostensoorten!$C:$J,7,FALSE),"n.v.t.")</f>
        <v>2.3</v>
      </c>
      <c r="AV82" s="2" t="str">
        <f>IFERROR(VLOOKUP($R82,Kostensoorten!$C:$J,8,FALSE),"n.v.t.")</f>
        <v>Overige goederen en diensten</v>
      </c>
    </row>
    <row r="83" spans="1:48">
      <c r="A83" s="2" t="s">
        <v>39</v>
      </c>
      <c r="B83" s="2" t="s">
        <v>39</v>
      </c>
      <c r="C83" s="2" t="s">
        <v>39</v>
      </c>
      <c r="D83" s="2" t="s">
        <v>39</v>
      </c>
      <c r="E83" s="2" t="s">
        <v>39</v>
      </c>
      <c r="F83" s="2" t="s">
        <v>121</v>
      </c>
      <c r="G83" s="2" t="s">
        <v>39</v>
      </c>
      <c r="H83" s="2" t="s">
        <v>39</v>
      </c>
      <c r="I83" s="3">
        <v>-19897</v>
      </c>
      <c r="J83" s="2" t="s">
        <v>39</v>
      </c>
      <c r="K83" s="2" t="s">
        <v>39</v>
      </c>
      <c r="L83" s="2" t="s">
        <v>39</v>
      </c>
      <c r="M83" s="2" t="s">
        <v>39</v>
      </c>
      <c r="N83" s="2" t="s">
        <v>39</v>
      </c>
      <c r="O83" s="2" t="s">
        <v>39</v>
      </c>
      <c r="P83" s="2" t="str">
        <f t="shared" si="3"/>
        <v>611105</v>
      </c>
      <c r="Q83" s="2" t="str">
        <f>IFERROR(VLOOKUP($P83,'Kredieten productgroepen functi'!$C:$M,2,FALSE),"n.v.t.")</f>
        <v>Dialoogtafel Groningen</v>
      </c>
      <c r="R83" s="2" t="str">
        <f t="shared" si="4"/>
        <v>823010</v>
      </c>
      <c r="S83" s="2" t="str">
        <f>IFERROR(VLOOKUP($R83,Kostensoorten!$C:$J,2,FALSE),"n.v.t.")</f>
        <v>Vergoeding verrichte werkzaamheden</v>
      </c>
      <c r="T83" s="2" t="s">
        <v>39</v>
      </c>
      <c r="U83" s="2" t="s">
        <v>39</v>
      </c>
      <c r="V83" s="2" t="s">
        <v>39</v>
      </c>
      <c r="W83" s="2" t="s">
        <v>39</v>
      </c>
      <c r="X83" s="2" t="s">
        <v>39</v>
      </c>
      <c r="Y83" s="2" t="s">
        <v>39</v>
      </c>
      <c r="Z83" s="2" t="s">
        <v>39</v>
      </c>
      <c r="AA83" s="2" t="s">
        <v>39</v>
      </c>
      <c r="AB83" s="2" t="s">
        <v>39</v>
      </c>
      <c r="AC83" s="2" t="s">
        <v>39</v>
      </c>
      <c r="AD83" s="2" t="s">
        <v>39</v>
      </c>
      <c r="AE83" s="2" t="s">
        <v>39</v>
      </c>
      <c r="AF83" s="2" t="s">
        <v>39</v>
      </c>
      <c r="AG83" s="2" t="s">
        <v>39</v>
      </c>
      <c r="AH83" s="2" t="s">
        <v>39</v>
      </c>
      <c r="AI83" s="2" t="s">
        <v>39</v>
      </c>
      <c r="AJ83" s="2" t="s">
        <v>39</v>
      </c>
      <c r="AK83" s="2">
        <v>0</v>
      </c>
      <c r="AL83" s="2" t="s">
        <v>39</v>
      </c>
      <c r="AM83" s="2" t="s">
        <v>39</v>
      </c>
      <c r="AN83" s="2" t="str">
        <f>IFERROR(VLOOKUP($P83,'Kredieten productgroepen functi'!$C:$M,6,FALSE),"n.v.t.")</f>
        <v>1101</v>
      </c>
      <c r="AO83" s="2" t="str">
        <f>IFERROR(VLOOKUP($P83,'Kredieten productgroepen functi'!$C:$M,7,FALSE),"n.v.t.")</f>
        <v>Gedeputeerde Staten</v>
      </c>
      <c r="AP83" s="2" t="str">
        <f>IFERROR(VLOOKUP($P83,'Kredieten productgroepen functi'!$C:$M,8,FALSE),"n.v.t.")</f>
        <v>11</v>
      </c>
      <c r="AQ83" s="2" t="str">
        <f>IFERROR(VLOOKUP($P83,'Kredieten productgroepen functi'!$C:$M,9,FALSE),"n.v.t.")</f>
        <v>Gedeputeerde Staten</v>
      </c>
      <c r="AR83" s="2" t="str">
        <f>IFERROR(VLOOKUP($P83,'Kredieten productgroepen functi'!$C:$M,10,FALSE),"n.v.t.")</f>
        <v>1</v>
      </c>
      <c r="AS83" s="2" t="str">
        <f>IFERROR(VLOOKUP($P83,'Kredieten productgroepen functi'!$C:$M,11,FALSE),"n.v.t.")</f>
        <v>Algemeen bestuur</v>
      </c>
      <c r="AT83" s="2" t="str">
        <f t="shared" si="5"/>
        <v>Baten</v>
      </c>
      <c r="AU83" s="2" t="str">
        <f>IFERROR(VLOOKUP($R83,Kostensoorten!$C:$J,7,FALSE),"n.v.t.")</f>
        <v>2.3</v>
      </c>
      <c r="AV83" s="2" t="str">
        <f>IFERROR(VLOOKUP($R83,Kostensoorten!$C:$J,8,FALSE),"n.v.t.")</f>
        <v>Overige goederen en diensten</v>
      </c>
    </row>
    <row r="84" spans="1:48">
      <c r="A84" s="2" t="s">
        <v>39</v>
      </c>
      <c r="B84" s="2" t="s">
        <v>39</v>
      </c>
      <c r="C84" s="2" t="s">
        <v>39</v>
      </c>
      <c r="D84" s="2" t="s">
        <v>39</v>
      </c>
      <c r="E84" s="2" t="s">
        <v>39</v>
      </c>
      <c r="F84" s="2" t="s">
        <v>122</v>
      </c>
      <c r="G84" s="2" t="s">
        <v>39</v>
      </c>
      <c r="H84" s="2" t="s">
        <v>39</v>
      </c>
      <c r="I84" s="3">
        <v>685863.03</v>
      </c>
      <c r="J84" s="2" t="s">
        <v>39</v>
      </c>
      <c r="K84" s="2" t="s">
        <v>39</v>
      </c>
      <c r="L84" s="2" t="s">
        <v>39</v>
      </c>
      <c r="M84" s="2" t="s">
        <v>39</v>
      </c>
      <c r="N84" s="2" t="s">
        <v>39</v>
      </c>
      <c r="O84" s="2" t="s">
        <v>39</v>
      </c>
      <c r="P84" s="2" t="str">
        <f t="shared" si="3"/>
        <v>612000</v>
      </c>
      <c r="Q84" s="2" t="str">
        <f>IFERROR(VLOOKUP($P84,'Kredieten productgroepen functi'!$C:$M,2,FALSE),"n.v.t.")</f>
        <v>Apparaatskosten Kabinetszaken</v>
      </c>
      <c r="R84" s="2" t="str">
        <f t="shared" si="4"/>
        <v>482000</v>
      </c>
      <c r="S84" s="2" t="str">
        <f>IFERROR(VLOOKUP($R84,Kostensoorten!$C:$J,2,FALSE),"n.v.t.")</f>
        <v>Directe apparaatskosten</v>
      </c>
      <c r="T84" s="2" t="s">
        <v>39</v>
      </c>
      <c r="U84" s="2" t="s">
        <v>39</v>
      </c>
      <c r="V84" s="2" t="s">
        <v>39</v>
      </c>
      <c r="W84" s="2" t="s">
        <v>39</v>
      </c>
      <c r="X84" s="2" t="s">
        <v>39</v>
      </c>
      <c r="Y84" s="2" t="s">
        <v>39</v>
      </c>
      <c r="Z84" s="2" t="s">
        <v>39</v>
      </c>
      <c r="AA84" s="2" t="s">
        <v>39</v>
      </c>
      <c r="AB84" s="2" t="s">
        <v>39</v>
      </c>
      <c r="AC84" s="2" t="s">
        <v>39</v>
      </c>
      <c r="AD84" s="2" t="s">
        <v>39</v>
      </c>
      <c r="AE84" s="2" t="s">
        <v>39</v>
      </c>
      <c r="AF84" s="2" t="s">
        <v>39</v>
      </c>
      <c r="AG84" s="2" t="s">
        <v>39</v>
      </c>
      <c r="AH84" s="2" t="s">
        <v>39</v>
      </c>
      <c r="AI84" s="2" t="s">
        <v>39</v>
      </c>
      <c r="AJ84" s="2" t="s">
        <v>39</v>
      </c>
      <c r="AK84" s="2">
        <v>0</v>
      </c>
      <c r="AL84" s="2" t="s">
        <v>39</v>
      </c>
      <c r="AM84" s="2" t="s">
        <v>39</v>
      </c>
      <c r="AN84" s="2" t="str">
        <f>IFERROR(VLOOKUP($P84,'Kredieten productgroepen functi'!$C:$M,6,FALSE),"n.v.t.")</f>
        <v>1201</v>
      </c>
      <c r="AO84" s="2" t="str">
        <f>IFERROR(VLOOKUP($P84,'Kredieten productgroepen functi'!$C:$M,7,FALSE),"n.v.t.")</f>
        <v>Kabinetszaken</v>
      </c>
      <c r="AP84" s="2" t="str">
        <f>IFERROR(VLOOKUP($P84,'Kredieten productgroepen functi'!$C:$M,8,FALSE),"n.v.t.")</f>
        <v>12</v>
      </c>
      <c r="AQ84" s="2" t="str">
        <f>IFERROR(VLOOKUP($P84,'Kredieten productgroepen functi'!$C:$M,9,FALSE),"n.v.t.")</f>
        <v>Kabinetszaken</v>
      </c>
      <c r="AR84" s="2" t="str">
        <f>IFERROR(VLOOKUP($P84,'Kredieten productgroepen functi'!$C:$M,10,FALSE),"n.v.t.")</f>
        <v>1</v>
      </c>
      <c r="AS84" s="2" t="str">
        <f>IFERROR(VLOOKUP($P84,'Kredieten productgroepen functi'!$C:$M,11,FALSE),"n.v.t.")</f>
        <v>Algemeen bestuur</v>
      </c>
      <c r="AT84" s="2" t="str">
        <f t="shared" si="5"/>
        <v>Lasten</v>
      </c>
      <c r="AU84" s="2" t="str">
        <f>IFERROR(VLOOKUP($R84,Kostensoorten!$C:$J,7,FALSE),"n.v.t.")</f>
        <v>8.2</v>
      </c>
      <c r="AV84" s="2" t="str">
        <f>IFERROR(VLOOKUP($R84,Kostensoorten!$C:$J,8,FALSE),"n.v.t.")</f>
        <v>Overige verrekeningen</v>
      </c>
    </row>
    <row r="85" spans="1:48">
      <c r="A85" s="2" t="s">
        <v>39</v>
      </c>
      <c r="B85" s="2" t="s">
        <v>39</v>
      </c>
      <c r="C85" s="2" t="s">
        <v>39</v>
      </c>
      <c r="D85" s="2" t="s">
        <v>39</v>
      </c>
      <c r="E85" s="2" t="s">
        <v>39</v>
      </c>
      <c r="F85" s="2" t="s">
        <v>123</v>
      </c>
      <c r="G85" s="2" t="s">
        <v>39</v>
      </c>
      <c r="H85" s="2" t="s">
        <v>39</v>
      </c>
      <c r="I85" s="3">
        <v>528825.97</v>
      </c>
      <c r="J85" s="2" t="s">
        <v>39</v>
      </c>
      <c r="K85" s="2" t="s">
        <v>39</v>
      </c>
      <c r="L85" s="2" t="s">
        <v>39</v>
      </c>
      <c r="M85" s="2" t="s">
        <v>39</v>
      </c>
      <c r="N85" s="2" t="s">
        <v>39</v>
      </c>
      <c r="O85" s="2" t="s">
        <v>39</v>
      </c>
      <c r="P85" s="2" t="str">
        <f t="shared" si="3"/>
        <v>612000</v>
      </c>
      <c r="Q85" s="2" t="str">
        <f>IFERROR(VLOOKUP($P85,'Kredieten productgroepen functi'!$C:$M,2,FALSE),"n.v.t.")</f>
        <v>Apparaatskosten Kabinetszaken</v>
      </c>
      <c r="R85" s="2" t="str">
        <f t="shared" si="4"/>
        <v>482010</v>
      </c>
      <c r="S85" s="2" t="str">
        <f>IFERROR(VLOOKUP($R85,Kostensoorten!$C:$J,2,FALSE),"n.v.t.")</f>
        <v>Overhead</v>
      </c>
      <c r="T85" s="2" t="s">
        <v>39</v>
      </c>
      <c r="U85" s="2" t="s">
        <v>39</v>
      </c>
      <c r="V85" s="2" t="s">
        <v>39</v>
      </c>
      <c r="W85" s="2" t="s">
        <v>39</v>
      </c>
      <c r="X85" s="2" t="s">
        <v>39</v>
      </c>
      <c r="Y85" s="2" t="s">
        <v>39</v>
      </c>
      <c r="Z85" s="2" t="s">
        <v>39</v>
      </c>
      <c r="AA85" s="2" t="s">
        <v>39</v>
      </c>
      <c r="AB85" s="2" t="s">
        <v>39</v>
      </c>
      <c r="AC85" s="2" t="s">
        <v>39</v>
      </c>
      <c r="AD85" s="2" t="s">
        <v>39</v>
      </c>
      <c r="AE85" s="2" t="s">
        <v>39</v>
      </c>
      <c r="AF85" s="2" t="s">
        <v>39</v>
      </c>
      <c r="AG85" s="2" t="s">
        <v>39</v>
      </c>
      <c r="AH85" s="2" t="s">
        <v>39</v>
      </c>
      <c r="AI85" s="2" t="s">
        <v>39</v>
      </c>
      <c r="AJ85" s="2" t="s">
        <v>39</v>
      </c>
      <c r="AK85" s="2">
        <v>0</v>
      </c>
      <c r="AL85" s="2" t="s">
        <v>39</v>
      </c>
      <c r="AM85" s="2" t="s">
        <v>39</v>
      </c>
      <c r="AN85" s="2" t="str">
        <f>IFERROR(VLOOKUP($P85,'Kredieten productgroepen functi'!$C:$M,6,FALSE),"n.v.t.")</f>
        <v>1201</v>
      </c>
      <c r="AO85" s="2" t="str">
        <f>IFERROR(VLOOKUP($P85,'Kredieten productgroepen functi'!$C:$M,7,FALSE),"n.v.t.")</f>
        <v>Kabinetszaken</v>
      </c>
      <c r="AP85" s="2" t="str">
        <f>IFERROR(VLOOKUP($P85,'Kredieten productgroepen functi'!$C:$M,8,FALSE),"n.v.t.")</f>
        <v>12</v>
      </c>
      <c r="AQ85" s="2" t="str">
        <f>IFERROR(VLOOKUP($P85,'Kredieten productgroepen functi'!$C:$M,9,FALSE),"n.v.t.")</f>
        <v>Kabinetszaken</v>
      </c>
      <c r="AR85" s="2" t="str">
        <f>IFERROR(VLOOKUP($P85,'Kredieten productgroepen functi'!$C:$M,10,FALSE),"n.v.t.")</f>
        <v>1</v>
      </c>
      <c r="AS85" s="2" t="str">
        <f>IFERROR(VLOOKUP($P85,'Kredieten productgroepen functi'!$C:$M,11,FALSE),"n.v.t.")</f>
        <v>Algemeen bestuur</v>
      </c>
      <c r="AT85" s="2" t="str">
        <f t="shared" si="5"/>
        <v>Lasten</v>
      </c>
      <c r="AU85" s="2" t="str">
        <f>IFERROR(VLOOKUP($R85,Kostensoorten!$C:$J,7,FALSE),"n.v.t.")</f>
        <v>8.2</v>
      </c>
      <c r="AV85" s="2" t="str">
        <f>IFERROR(VLOOKUP($R85,Kostensoorten!$C:$J,8,FALSE),"n.v.t.")</f>
        <v>Overige verrekeningen</v>
      </c>
    </row>
    <row r="86" spans="1:48">
      <c r="A86" s="2" t="s">
        <v>39</v>
      </c>
      <c r="B86" s="2" t="s">
        <v>39</v>
      </c>
      <c r="C86" s="2" t="s">
        <v>39</v>
      </c>
      <c r="D86" s="2" t="s">
        <v>39</v>
      </c>
      <c r="E86" s="2" t="s">
        <v>39</v>
      </c>
      <c r="F86" s="2" t="s">
        <v>124</v>
      </c>
      <c r="G86" s="2" t="s">
        <v>39</v>
      </c>
      <c r="H86" s="2" t="s">
        <v>39</v>
      </c>
      <c r="I86" s="3">
        <v>14775</v>
      </c>
      <c r="J86" s="2" t="s">
        <v>39</v>
      </c>
      <c r="K86" s="2" t="s">
        <v>39</v>
      </c>
      <c r="L86" s="2" t="s">
        <v>39</v>
      </c>
      <c r="M86" s="2" t="s">
        <v>39</v>
      </c>
      <c r="N86" s="2" t="s">
        <v>39</v>
      </c>
      <c r="O86" s="2" t="s">
        <v>39</v>
      </c>
      <c r="P86" s="2" t="str">
        <f t="shared" si="3"/>
        <v>612100</v>
      </c>
      <c r="Q86" s="2" t="str">
        <f>IFERROR(VLOOKUP($P86,'Kredieten productgroepen functi'!$C:$M,2,FALSE),"n.v.t.")</f>
        <v>Viering 4 En 5 Mei</v>
      </c>
      <c r="R86" s="2" t="str">
        <f t="shared" si="4"/>
        <v>440301</v>
      </c>
      <c r="S86" s="2" t="str">
        <f>IFERROR(VLOOKUP($R86,Kostensoorten!$C:$J,2,FALSE),"n.v.t.")</f>
        <v>(Exploitatie)subsidies</v>
      </c>
      <c r="T86" s="2" t="s">
        <v>39</v>
      </c>
      <c r="U86" s="2" t="s">
        <v>39</v>
      </c>
      <c r="V86" s="2" t="s">
        <v>39</v>
      </c>
      <c r="W86" s="2" t="s">
        <v>39</v>
      </c>
      <c r="X86" s="2" t="s">
        <v>39</v>
      </c>
      <c r="Y86" s="2" t="s">
        <v>39</v>
      </c>
      <c r="Z86" s="2" t="s">
        <v>39</v>
      </c>
      <c r="AA86" s="2" t="s">
        <v>39</v>
      </c>
      <c r="AB86" s="2" t="s">
        <v>39</v>
      </c>
      <c r="AC86" s="2" t="s">
        <v>39</v>
      </c>
      <c r="AD86" s="2" t="s">
        <v>39</v>
      </c>
      <c r="AE86" s="2" t="s">
        <v>39</v>
      </c>
      <c r="AF86" s="2" t="s">
        <v>39</v>
      </c>
      <c r="AG86" s="2" t="s">
        <v>39</v>
      </c>
      <c r="AH86" s="2" t="s">
        <v>39</v>
      </c>
      <c r="AI86" s="2" t="s">
        <v>39</v>
      </c>
      <c r="AJ86" s="2" t="s">
        <v>39</v>
      </c>
      <c r="AK86" s="2">
        <v>0</v>
      </c>
      <c r="AL86" s="2" t="s">
        <v>39</v>
      </c>
      <c r="AM86" s="2" t="s">
        <v>39</v>
      </c>
      <c r="AN86" s="2" t="str">
        <f>IFERROR(VLOOKUP($P86,'Kredieten productgroepen functi'!$C:$M,6,FALSE),"n.v.t.")</f>
        <v>1201</v>
      </c>
      <c r="AO86" s="2" t="str">
        <f>IFERROR(VLOOKUP($P86,'Kredieten productgroepen functi'!$C:$M,7,FALSE),"n.v.t.")</f>
        <v>Kabinetszaken</v>
      </c>
      <c r="AP86" s="2" t="str">
        <f>IFERROR(VLOOKUP($P86,'Kredieten productgroepen functi'!$C:$M,8,FALSE),"n.v.t.")</f>
        <v>12</v>
      </c>
      <c r="AQ86" s="2" t="str">
        <f>IFERROR(VLOOKUP($P86,'Kredieten productgroepen functi'!$C:$M,9,FALSE),"n.v.t.")</f>
        <v>Kabinetszaken</v>
      </c>
      <c r="AR86" s="2" t="str">
        <f>IFERROR(VLOOKUP($P86,'Kredieten productgroepen functi'!$C:$M,10,FALSE),"n.v.t.")</f>
        <v>1</v>
      </c>
      <c r="AS86" s="2" t="str">
        <f>IFERROR(VLOOKUP($P86,'Kredieten productgroepen functi'!$C:$M,11,FALSE),"n.v.t.")</f>
        <v>Algemeen bestuur</v>
      </c>
      <c r="AT86" s="2" t="str">
        <f t="shared" si="5"/>
        <v>Lasten</v>
      </c>
      <c r="AU86" s="2" t="str">
        <f>IFERROR(VLOOKUP($R86,Kostensoorten!$C:$J,7,FALSE),"n.v.t.")</f>
        <v>4.0.3</v>
      </c>
      <c r="AV86" s="2" t="str">
        <f>IFERROR(VLOOKUP($R86,Kostensoorten!$C:$J,8,FALSE),"n.v.t.")</f>
        <v>Overige inkomensoverdrachten</v>
      </c>
    </row>
    <row r="87" spans="1:48">
      <c r="A87" s="2" t="s">
        <v>39</v>
      </c>
      <c r="B87" s="2" t="s">
        <v>39</v>
      </c>
      <c r="C87" s="2" t="s">
        <v>39</v>
      </c>
      <c r="D87" s="2" t="s">
        <v>39</v>
      </c>
      <c r="E87" s="2" t="s">
        <v>39</v>
      </c>
      <c r="F87" s="2" t="s">
        <v>125</v>
      </c>
      <c r="G87" s="2" t="s">
        <v>39</v>
      </c>
      <c r="H87" s="2" t="s">
        <v>39</v>
      </c>
      <c r="I87" s="3">
        <v>290608.40000000002</v>
      </c>
      <c r="J87" s="2" t="s">
        <v>39</v>
      </c>
      <c r="K87" s="2" t="s">
        <v>39</v>
      </c>
      <c r="L87" s="2" t="s">
        <v>39</v>
      </c>
      <c r="M87" s="2" t="s">
        <v>39</v>
      </c>
      <c r="N87" s="2" t="s">
        <v>39</v>
      </c>
      <c r="O87" s="2" t="s">
        <v>39</v>
      </c>
      <c r="P87" s="2" t="str">
        <f t="shared" si="3"/>
        <v>613000</v>
      </c>
      <c r="Q87" s="2" t="str">
        <f>IFERROR(VLOOKUP($P87,'Kredieten productgroepen functi'!$C:$M,2,FALSE),"n.v.t.")</f>
        <v>Apparaatskosten Best.Org.</v>
      </c>
      <c r="R87" s="2" t="str">
        <f t="shared" si="4"/>
        <v>482000</v>
      </c>
      <c r="S87" s="2" t="str">
        <f>IFERROR(VLOOKUP($R87,Kostensoorten!$C:$J,2,FALSE),"n.v.t.")</f>
        <v>Directe apparaatskosten</v>
      </c>
      <c r="T87" s="2" t="s">
        <v>39</v>
      </c>
      <c r="U87" s="2" t="s">
        <v>39</v>
      </c>
      <c r="V87" s="2" t="s">
        <v>39</v>
      </c>
      <c r="W87" s="2" t="s">
        <v>39</v>
      </c>
      <c r="X87" s="2" t="s">
        <v>39</v>
      </c>
      <c r="Y87" s="2" t="s">
        <v>39</v>
      </c>
      <c r="Z87" s="2" t="s">
        <v>39</v>
      </c>
      <c r="AA87" s="2" t="s">
        <v>39</v>
      </c>
      <c r="AB87" s="2" t="s">
        <v>39</v>
      </c>
      <c r="AC87" s="2" t="s">
        <v>39</v>
      </c>
      <c r="AD87" s="2" t="s">
        <v>39</v>
      </c>
      <c r="AE87" s="2" t="s">
        <v>39</v>
      </c>
      <c r="AF87" s="2" t="s">
        <v>39</v>
      </c>
      <c r="AG87" s="2" t="s">
        <v>39</v>
      </c>
      <c r="AH87" s="2" t="s">
        <v>39</v>
      </c>
      <c r="AI87" s="2" t="s">
        <v>39</v>
      </c>
      <c r="AJ87" s="2" t="s">
        <v>39</v>
      </c>
      <c r="AK87" s="2">
        <v>0</v>
      </c>
      <c r="AL87" s="2" t="s">
        <v>39</v>
      </c>
      <c r="AM87" s="2" t="s">
        <v>39</v>
      </c>
      <c r="AN87" s="2" t="str">
        <f>IFERROR(VLOOKUP($P87,'Kredieten productgroepen functi'!$C:$M,6,FALSE),"n.v.t.")</f>
        <v>1301</v>
      </c>
      <c r="AO87" s="2" t="str">
        <f>IFERROR(VLOOKUP($P87,'Kredieten productgroepen functi'!$C:$M,7,FALSE),"n.v.t.")</f>
        <v>Bestuurlijke organisatie</v>
      </c>
      <c r="AP87" s="2" t="str">
        <f>IFERROR(VLOOKUP($P87,'Kredieten productgroepen functi'!$C:$M,8,FALSE),"n.v.t.")</f>
        <v>13</v>
      </c>
      <c r="AQ87" s="2" t="str">
        <f>IFERROR(VLOOKUP($P87,'Kredieten productgroepen functi'!$C:$M,9,FALSE),"n.v.t.")</f>
        <v>Bestuurlijke organisatie</v>
      </c>
      <c r="AR87" s="2" t="str">
        <f>IFERROR(VLOOKUP($P87,'Kredieten productgroepen functi'!$C:$M,10,FALSE),"n.v.t.")</f>
        <v>1</v>
      </c>
      <c r="AS87" s="2" t="str">
        <f>IFERROR(VLOOKUP($P87,'Kredieten productgroepen functi'!$C:$M,11,FALSE),"n.v.t.")</f>
        <v>Algemeen bestuur</v>
      </c>
      <c r="AT87" s="2" t="str">
        <f t="shared" si="5"/>
        <v>Lasten</v>
      </c>
      <c r="AU87" s="2" t="str">
        <f>IFERROR(VLOOKUP($R87,Kostensoorten!$C:$J,7,FALSE),"n.v.t.")</f>
        <v>8.2</v>
      </c>
      <c r="AV87" s="2" t="str">
        <f>IFERROR(VLOOKUP($R87,Kostensoorten!$C:$J,8,FALSE),"n.v.t.")</f>
        <v>Overige verrekeningen</v>
      </c>
    </row>
    <row r="88" spans="1:48">
      <c r="A88" s="2" t="s">
        <v>39</v>
      </c>
      <c r="B88" s="2" t="s">
        <v>39</v>
      </c>
      <c r="C88" s="2" t="s">
        <v>39</v>
      </c>
      <c r="D88" s="2" t="s">
        <v>39</v>
      </c>
      <c r="E88" s="2" t="s">
        <v>39</v>
      </c>
      <c r="F88" s="2" t="s">
        <v>126</v>
      </c>
      <c r="G88" s="2" t="s">
        <v>39</v>
      </c>
      <c r="H88" s="2" t="s">
        <v>39</v>
      </c>
      <c r="I88" s="3">
        <v>230022.6</v>
      </c>
      <c r="J88" s="2" t="s">
        <v>39</v>
      </c>
      <c r="K88" s="2" t="s">
        <v>39</v>
      </c>
      <c r="L88" s="2" t="s">
        <v>39</v>
      </c>
      <c r="M88" s="2" t="s">
        <v>39</v>
      </c>
      <c r="N88" s="2" t="s">
        <v>39</v>
      </c>
      <c r="O88" s="2" t="s">
        <v>39</v>
      </c>
      <c r="P88" s="2" t="str">
        <f t="shared" si="3"/>
        <v>613000</v>
      </c>
      <c r="Q88" s="2" t="str">
        <f>IFERROR(VLOOKUP($P88,'Kredieten productgroepen functi'!$C:$M,2,FALSE),"n.v.t.")</f>
        <v>Apparaatskosten Best.Org.</v>
      </c>
      <c r="R88" s="2" t="str">
        <f t="shared" si="4"/>
        <v>482010</v>
      </c>
      <c r="S88" s="2" t="str">
        <f>IFERROR(VLOOKUP($R88,Kostensoorten!$C:$J,2,FALSE),"n.v.t.")</f>
        <v>Overhead</v>
      </c>
      <c r="T88" s="2" t="s">
        <v>39</v>
      </c>
      <c r="U88" s="2" t="s">
        <v>39</v>
      </c>
      <c r="V88" s="2" t="s">
        <v>39</v>
      </c>
      <c r="W88" s="2" t="s">
        <v>39</v>
      </c>
      <c r="X88" s="2" t="s">
        <v>39</v>
      </c>
      <c r="Y88" s="2" t="s">
        <v>39</v>
      </c>
      <c r="Z88" s="2" t="s">
        <v>39</v>
      </c>
      <c r="AA88" s="2" t="s">
        <v>39</v>
      </c>
      <c r="AB88" s="2" t="s">
        <v>39</v>
      </c>
      <c r="AC88" s="2" t="s">
        <v>39</v>
      </c>
      <c r="AD88" s="2" t="s">
        <v>39</v>
      </c>
      <c r="AE88" s="2" t="s">
        <v>39</v>
      </c>
      <c r="AF88" s="2" t="s">
        <v>39</v>
      </c>
      <c r="AG88" s="2" t="s">
        <v>39</v>
      </c>
      <c r="AH88" s="2" t="s">
        <v>39</v>
      </c>
      <c r="AI88" s="2" t="s">
        <v>39</v>
      </c>
      <c r="AJ88" s="2" t="s">
        <v>39</v>
      </c>
      <c r="AK88" s="2">
        <v>0</v>
      </c>
      <c r="AL88" s="2" t="s">
        <v>39</v>
      </c>
      <c r="AM88" s="2" t="s">
        <v>39</v>
      </c>
      <c r="AN88" s="2" t="str">
        <f>IFERROR(VLOOKUP($P88,'Kredieten productgroepen functi'!$C:$M,6,FALSE),"n.v.t.")</f>
        <v>1301</v>
      </c>
      <c r="AO88" s="2" t="str">
        <f>IFERROR(VLOOKUP($P88,'Kredieten productgroepen functi'!$C:$M,7,FALSE),"n.v.t.")</f>
        <v>Bestuurlijke organisatie</v>
      </c>
      <c r="AP88" s="2" t="str">
        <f>IFERROR(VLOOKUP($P88,'Kredieten productgroepen functi'!$C:$M,8,FALSE),"n.v.t.")</f>
        <v>13</v>
      </c>
      <c r="AQ88" s="2" t="str">
        <f>IFERROR(VLOOKUP($P88,'Kredieten productgroepen functi'!$C:$M,9,FALSE),"n.v.t.")</f>
        <v>Bestuurlijke organisatie</v>
      </c>
      <c r="AR88" s="2" t="str">
        <f>IFERROR(VLOOKUP($P88,'Kredieten productgroepen functi'!$C:$M,10,FALSE),"n.v.t.")</f>
        <v>1</v>
      </c>
      <c r="AS88" s="2" t="str">
        <f>IFERROR(VLOOKUP($P88,'Kredieten productgroepen functi'!$C:$M,11,FALSE),"n.v.t.")</f>
        <v>Algemeen bestuur</v>
      </c>
      <c r="AT88" s="2" t="str">
        <f t="shared" si="5"/>
        <v>Lasten</v>
      </c>
      <c r="AU88" s="2" t="str">
        <f>IFERROR(VLOOKUP($R88,Kostensoorten!$C:$J,7,FALSE),"n.v.t.")</f>
        <v>8.2</v>
      </c>
      <c r="AV88" s="2" t="str">
        <f>IFERROR(VLOOKUP($R88,Kostensoorten!$C:$J,8,FALSE),"n.v.t.")</f>
        <v>Overige verrekeningen</v>
      </c>
    </row>
    <row r="89" spans="1:48">
      <c r="A89" s="2" t="s">
        <v>39</v>
      </c>
      <c r="B89" s="2" t="s">
        <v>39</v>
      </c>
      <c r="C89" s="2" t="s">
        <v>39</v>
      </c>
      <c r="D89" s="2" t="s">
        <v>39</v>
      </c>
      <c r="E89" s="2" t="s">
        <v>39</v>
      </c>
      <c r="F89" s="2" t="s">
        <v>127</v>
      </c>
      <c r="G89" s="2" t="s">
        <v>39</v>
      </c>
      <c r="H89" s="2" t="s">
        <v>39</v>
      </c>
      <c r="I89" s="3">
        <v>525</v>
      </c>
      <c r="J89" s="2" t="s">
        <v>39</v>
      </c>
      <c r="K89" s="2" t="s">
        <v>39</v>
      </c>
      <c r="L89" s="2" t="s">
        <v>39</v>
      </c>
      <c r="M89" s="2" t="s">
        <v>39</v>
      </c>
      <c r="N89" s="2" t="s">
        <v>39</v>
      </c>
      <c r="O89" s="2" t="s">
        <v>39</v>
      </c>
      <c r="P89" s="2" t="str">
        <f t="shared" si="3"/>
        <v>613102</v>
      </c>
      <c r="Q89" s="2" t="str">
        <f>IFERROR(VLOOKUP($P89,'Kredieten productgroepen functi'!$C:$M,2,FALSE),"n.v.t.")</f>
        <v>Lidmaatschappen</v>
      </c>
      <c r="R89" s="2" t="str">
        <f t="shared" si="4"/>
        <v>423132</v>
      </c>
      <c r="S89" s="2" t="str">
        <f>IFERROR(VLOOKUP($R89,Kostensoorten!$C:$J,2,FALSE),"n.v.t.")</f>
        <v>Adviesdiensten door derden</v>
      </c>
      <c r="T89" s="2" t="s">
        <v>39</v>
      </c>
      <c r="U89" s="2" t="s">
        <v>39</v>
      </c>
      <c r="V89" s="2" t="s">
        <v>39</v>
      </c>
      <c r="W89" s="2" t="s">
        <v>39</v>
      </c>
      <c r="X89" s="2" t="s">
        <v>39</v>
      </c>
      <c r="Y89" s="2" t="s">
        <v>39</v>
      </c>
      <c r="Z89" s="2" t="s">
        <v>39</v>
      </c>
      <c r="AA89" s="2" t="s">
        <v>39</v>
      </c>
      <c r="AB89" s="2" t="s">
        <v>39</v>
      </c>
      <c r="AC89" s="2" t="s">
        <v>39</v>
      </c>
      <c r="AD89" s="2" t="s">
        <v>39</v>
      </c>
      <c r="AE89" s="2" t="s">
        <v>39</v>
      </c>
      <c r="AF89" s="2" t="s">
        <v>39</v>
      </c>
      <c r="AG89" s="2" t="s">
        <v>39</v>
      </c>
      <c r="AH89" s="2" t="s">
        <v>39</v>
      </c>
      <c r="AI89" s="2" t="s">
        <v>39</v>
      </c>
      <c r="AJ89" s="2" t="s">
        <v>39</v>
      </c>
      <c r="AK89" s="2">
        <v>0</v>
      </c>
      <c r="AL89" s="2" t="s">
        <v>39</v>
      </c>
      <c r="AM89" s="2" t="s">
        <v>39</v>
      </c>
      <c r="AN89" s="2" t="str">
        <f>IFERROR(VLOOKUP($P89,'Kredieten productgroepen functi'!$C:$M,6,FALSE),"n.v.t.")</f>
        <v>1301</v>
      </c>
      <c r="AO89" s="2" t="str">
        <f>IFERROR(VLOOKUP($P89,'Kredieten productgroepen functi'!$C:$M,7,FALSE),"n.v.t.")</f>
        <v>Bestuurlijke organisatie</v>
      </c>
      <c r="AP89" s="2" t="str">
        <f>IFERROR(VLOOKUP($P89,'Kredieten productgroepen functi'!$C:$M,8,FALSE),"n.v.t.")</f>
        <v>13</v>
      </c>
      <c r="AQ89" s="2" t="str">
        <f>IFERROR(VLOOKUP($P89,'Kredieten productgroepen functi'!$C:$M,9,FALSE),"n.v.t.")</f>
        <v>Bestuurlijke organisatie</v>
      </c>
      <c r="AR89" s="2" t="str">
        <f>IFERROR(VLOOKUP($P89,'Kredieten productgroepen functi'!$C:$M,10,FALSE),"n.v.t.")</f>
        <v>1</v>
      </c>
      <c r="AS89" s="2" t="str">
        <f>IFERROR(VLOOKUP($P89,'Kredieten productgroepen functi'!$C:$M,11,FALSE),"n.v.t.")</f>
        <v>Algemeen bestuur</v>
      </c>
      <c r="AT89" s="2" t="str">
        <f t="shared" si="5"/>
        <v>Lasten</v>
      </c>
      <c r="AU89" s="2" t="str">
        <f>IFERROR(VLOOKUP($R89,Kostensoorten!$C:$J,7,FALSE),"n.v.t.")</f>
        <v>2.3.1</v>
      </c>
      <c r="AV89" s="2" t="str">
        <f>IFERROR(VLOOKUP($R89,Kostensoorten!$C:$J,8,FALSE),"n.v.t.")</f>
        <v>Aankopen niet duurzame goedere</v>
      </c>
    </row>
    <row r="90" spans="1:48">
      <c r="A90" s="2" t="s">
        <v>39</v>
      </c>
      <c r="B90" s="2" t="s">
        <v>39</v>
      </c>
      <c r="C90" s="2" t="s">
        <v>39</v>
      </c>
      <c r="D90" s="2" t="s">
        <v>39</v>
      </c>
      <c r="E90" s="2" t="s">
        <v>39</v>
      </c>
      <c r="F90" s="2" t="s">
        <v>128</v>
      </c>
      <c r="G90" s="2" t="s">
        <v>39</v>
      </c>
      <c r="H90" s="2" t="s">
        <v>39</v>
      </c>
      <c r="I90" s="3">
        <v>59837</v>
      </c>
      <c r="J90" s="2" t="s">
        <v>39</v>
      </c>
      <c r="K90" s="2" t="s">
        <v>39</v>
      </c>
      <c r="L90" s="2" t="s">
        <v>39</v>
      </c>
      <c r="M90" s="2" t="s">
        <v>39</v>
      </c>
      <c r="N90" s="2" t="s">
        <v>39</v>
      </c>
      <c r="O90" s="2" t="s">
        <v>39</v>
      </c>
      <c r="P90" s="2" t="str">
        <f t="shared" si="3"/>
        <v>613103</v>
      </c>
      <c r="Q90" s="2" t="str">
        <f>IFERROR(VLOOKUP($P90,'Kredieten productgroepen functi'!$C:$M,2,FALSE),"n.v.t.")</f>
        <v>Deregulering</v>
      </c>
      <c r="R90" s="2" t="str">
        <f t="shared" si="4"/>
        <v>440302</v>
      </c>
      <c r="S90" s="2" t="str">
        <f>IFERROR(VLOOKUP($R90,Kostensoorten!$C:$J,2,FALSE),"n.v.t.")</f>
        <v>Overige inkomensoverdrachten</v>
      </c>
      <c r="T90" s="2" t="s">
        <v>39</v>
      </c>
      <c r="U90" s="2" t="s">
        <v>39</v>
      </c>
      <c r="V90" s="2" t="s">
        <v>39</v>
      </c>
      <c r="W90" s="2" t="s">
        <v>39</v>
      </c>
      <c r="X90" s="2" t="s">
        <v>39</v>
      </c>
      <c r="Y90" s="2" t="s">
        <v>39</v>
      </c>
      <c r="Z90" s="2" t="s">
        <v>39</v>
      </c>
      <c r="AA90" s="2" t="s">
        <v>39</v>
      </c>
      <c r="AB90" s="2" t="s">
        <v>39</v>
      </c>
      <c r="AC90" s="2" t="s">
        <v>39</v>
      </c>
      <c r="AD90" s="2" t="s">
        <v>39</v>
      </c>
      <c r="AE90" s="2" t="s">
        <v>39</v>
      </c>
      <c r="AF90" s="2" t="s">
        <v>39</v>
      </c>
      <c r="AG90" s="2" t="s">
        <v>39</v>
      </c>
      <c r="AH90" s="2" t="s">
        <v>39</v>
      </c>
      <c r="AI90" s="2" t="s">
        <v>39</v>
      </c>
      <c r="AJ90" s="2" t="s">
        <v>39</v>
      </c>
      <c r="AK90" s="2">
        <v>0</v>
      </c>
      <c r="AL90" s="2" t="s">
        <v>39</v>
      </c>
      <c r="AM90" s="2" t="s">
        <v>39</v>
      </c>
      <c r="AN90" s="2" t="str">
        <f>IFERROR(VLOOKUP($P90,'Kredieten productgroepen functi'!$C:$M,6,FALSE),"n.v.t.")</f>
        <v>1301</v>
      </c>
      <c r="AO90" s="2" t="str">
        <f>IFERROR(VLOOKUP($P90,'Kredieten productgroepen functi'!$C:$M,7,FALSE),"n.v.t.")</f>
        <v>Bestuurlijke organisatie</v>
      </c>
      <c r="AP90" s="2" t="str">
        <f>IFERROR(VLOOKUP($P90,'Kredieten productgroepen functi'!$C:$M,8,FALSE),"n.v.t.")</f>
        <v>13</v>
      </c>
      <c r="AQ90" s="2" t="str">
        <f>IFERROR(VLOOKUP($P90,'Kredieten productgroepen functi'!$C:$M,9,FALSE),"n.v.t.")</f>
        <v>Bestuurlijke organisatie</v>
      </c>
      <c r="AR90" s="2" t="str">
        <f>IFERROR(VLOOKUP($P90,'Kredieten productgroepen functi'!$C:$M,10,FALSE),"n.v.t.")</f>
        <v>1</v>
      </c>
      <c r="AS90" s="2" t="str">
        <f>IFERROR(VLOOKUP($P90,'Kredieten productgroepen functi'!$C:$M,11,FALSE),"n.v.t.")</f>
        <v>Algemeen bestuur</v>
      </c>
      <c r="AT90" s="2" t="str">
        <f t="shared" si="5"/>
        <v>Lasten</v>
      </c>
      <c r="AU90" s="2" t="str">
        <f>IFERROR(VLOOKUP($R90,Kostensoorten!$C:$J,7,FALSE),"n.v.t.")</f>
        <v>4.0.3</v>
      </c>
      <c r="AV90" s="2" t="str">
        <f>IFERROR(VLOOKUP($R90,Kostensoorten!$C:$J,8,FALSE),"n.v.t.")</f>
        <v>Overige inkomensoverdrachten</v>
      </c>
    </row>
    <row r="91" spans="1:48">
      <c r="A91" s="2" t="s">
        <v>39</v>
      </c>
      <c r="B91" s="2" t="s">
        <v>39</v>
      </c>
      <c r="C91" s="2" t="s">
        <v>39</v>
      </c>
      <c r="D91" s="2" t="s">
        <v>39</v>
      </c>
      <c r="E91" s="2" t="s">
        <v>39</v>
      </c>
      <c r="F91" s="2" t="s">
        <v>129</v>
      </c>
      <c r="G91" s="2" t="s">
        <v>39</v>
      </c>
      <c r="H91" s="2" t="s">
        <v>39</v>
      </c>
      <c r="I91" s="3">
        <v>200000</v>
      </c>
      <c r="J91" s="2" t="s">
        <v>39</v>
      </c>
      <c r="K91" s="2" t="s">
        <v>39</v>
      </c>
      <c r="L91" s="2" t="s">
        <v>39</v>
      </c>
      <c r="M91" s="2" t="s">
        <v>39</v>
      </c>
      <c r="N91" s="2" t="s">
        <v>39</v>
      </c>
      <c r="O91" s="2" t="s">
        <v>39</v>
      </c>
      <c r="P91" s="2" t="str">
        <f t="shared" si="3"/>
        <v>613104</v>
      </c>
      <c r="Q91" s="2" t="str">
        <f>IFERROR(VLOOKUP($P91,'Kredieten productgroepen functi'!$C:$M,2,FALSE),"n.v.t.")</f>
        <v>Grenzeloos Gunnen</v>
      </c>
      <c r="R91" s="2" t="str">
        <f t="shared" si="4"/>
        <v>423139</v>
      </c>
      <c r="S91" s="2" t="str">
        <f>IFERROR(VLOOKUP($R91,Kostensoorten!$C:$J,2,FALSE),"n.v.t.")</f>
        <v>Overige diensten van derden</v>
      </c>
      <c r="T91" s="2" t="s">
        <v>39</v>
      </c>
      <c r="U91" s="2" t="s">
        <v>39</v>
      </c>
      <c r="V91" s="2" t="s">
        <v>39</v>
      </c>
      <c r="W91" s="2" t="s">
        <v>39</v>
      </c>
      <c r="X91" s="2" t="s">
        <v>39</v>
      </c>
      <c r="Y91" s="2" t="s">
        <v>39</v>
      </c>
      <c r="Z91" s="2" t="s">
        <v>39</v>
      </c>
      <c r="AA91" s="2" t="s">
        <v>39</v>
      </c>
      <c r="AB91" s="2" t="s">
        <v>39</v>
      </c>
      <c r="AC91" s="2" t="s">
        <v>39</v>
      </c>
      <c r="AD91" s="2" t="s">
        <v>39</v>
      </c>
      <c r="AE91" s="2" t="s">
        <v>39</v>
      </c>
      <c r="AF91" s="2" t="s">
        <v>39</v>
      </c>
      <c r="AG91" s="2" t="s">
        <v>39</v>
      </c>
      <c r="AH91" s="2" t="s">
        <v>39</v>
      </c>
      <c r="AI91" s="2" t="s">
        <v>39</v>
      </c>
      <c r="AJ91" s="2" t="s">
        <v>39</v>
      </c>
      <c r="AK91" s="2">
        <v>0</v>
      </c>
      <c r="AL91" s="2" t="s">
        <v>39</v>
      </c>
      <c r="AM91" s="2" t="s">
        <v>39</v>
      </c>
      <c r="AN91" s="2" t="str">
        <f>IFERROR(VLOOKUP($P91,'Kredieten productgroepen functi'!$C:$M,6,FALSE),"n.v.t.")</f>
        <v>1301</v>
      </c>
      <c r="AO91" s="2" t="str">
        <f>IFERROR(VLOOKUP($P91,'Kredieten productgroepen functi'!$C:$M,7,FALSE),"n.v.t.")</f>
        <v>Bestuurlijke organisatie</v>
      </c>
      <c r="AP91" s="2" t="str">
        <f>IFERROR(VLOOKUP($P91,'Kredieten productgroepen functi'!$C:$M,8,FALSE),"n.v.t.")</f>
        <v>13</v>
      </c>
      <c r="AQ91" s="2" t="str">
        <f>IFERROR(VLOOKUP($P91,'Kredieten productgroepen functi'!$C:$M,9,FALSE),"n.v.t.")</f>
        <v>Bestuurlijke organisatie</v>
      </c>
      <c r="AR91" s="2" t="str">
        <f>IFERROR(VLOOKUP($P91,'Kredieten productgroepen functi'!$C:$M,10,FALSE),"n.v.t.")</f>
        <v>1</v>
      </c>
      <c r="AS91" s="2" t="str">
        <f>IFERROR(VLOOKUP($P91,'Kredieten productgroepen functi'!$C:$M,11,FALSE),"n.v.t.")</f>
        <v>Algemeen bestuur</v>
      </c>
      <c r="AT91" s="2" t="str">
        <f t="shared" si="5"/>
        <v>Lasten</v>
      </c>
      <c r="AU91" s="2" t="str">
        <f>IFERROR(VLOOKUP($R91,Kostensoorten!$C:$J,7,FALSE),"n.v.t.")</f>
        <v>2.3.1</v>
      </c>
      <c r="AV91" s="2" t="str">
        <f>IFERROR(VLOOKUP($R91,Kostensoorten!$C:$J,8,FALSE),"n.v.t.")</f>
        <v>Aankopen niet duurzame goedere</v>
      </c>
    </row>
    <row r="92" spans="1:48">
      <c r="A92" s="2" t="s">
        <v>39</v>
      </c>
      <c r="B92" s="2" t="s">
        <v>39</v>
      </c>
      <c r="C92" s="2" t="s">
        <v>39</v>
      </c>
      <c r="D92" s="2" t="s">
        <v>39</v>
      </c>
      <c r="E92" s="2" t="s">
        <v>39</v>
      </c>
      <c r="F92" s="2" t="s">
        <v>130</v>
      </c>
      <c r="G92" s="2" t="s">
        <v>39</v>
      </c>
      <c r="H92" s="2" t="s">
        <v>39</v>
      </c>
      <c r="I92" s="3">
        <v>230436.23</v>
      </c>
      <c r="J92" s="2" t="s">
        <v>39</v>
      </c>
      <c r="K92" s="2" t="s">
        <v>39</v>
      </c>
      <c r="L92" s="2" t="s">
        <v>39</v>
      </c>
      <c r="M92" s="2" t="s">
        <v>39</v>
      </c>
      <c r="N92" s="2" t="s">
        <v>39</v>
      </c>
      <c r="O92" s="2" t="s">
        <v>39</v>
      </c>
      <c r="P92" s="2" t="str">
        <f t="shared" si="3"/>
        <v>614000</v>
      </c>
      <c r="Q92" s="2" t="str">
        <f>IFERROR(VLOOKUP($P92,'Kredieten productgroepen functi'!$C:$M,2,FALSE),"n.v.t.")</f>
        <v>Apparaatskosten Fin.Toez.Gemeenten</v>
      </c>
      <c r="R92" s="2" t="str">
        <f t="shared" si="4"/>
        <v>482000</v>
      </c>
      <c r="S92" s="2" t="str">
        <f>IFERROR(VLOOKUP($R92,Kostensoorten!$C:$J,2,FALSE),"n.v.t.")</f>
        <v>Directe apparaatskosten</v>
      </c>
      <c r="T92" s="2" t="s">
        <v>39</v>
      </c>
      <c r="U92" s="2" t="s">
        <v>39</v>
      </c>
      <c r="V92" s="2" t="s">
        <v>39</v>
      </c>
      <c r="W92" s="2" t="s">
        <v>39</v>
      </c>
      <c r="X92" s="2" t="s">
        <v>39</v>
      </c>
      <c r="Y92" s="2" t="s">
        <v>39</v>
      </c>
      <c r="Z92" s="2" t="s">
        <v>39</v>
      </c>
      <c r="AA92" s="2" t="s">
        <v>39</v>
      </c>
      <c r="AB92" s="2" t="s">
        <v>39</v>
      </c>
      <c r="AC92" s="2" t="s">
        <v>39</v>
      </c>
      <c r="AD92" s="2" t="s">
        <v>39</v>
      </c>
      <c r="AE92" s="2" t="s">
        <v>39</v>
      </c>
      <c r="AF92" s="2" t="s">
        <v>39</v>
      </c>
      <c r="AG92" s="2" t="s">
        <v>39</v>
      </c>
      <c r="AH92" s="2" t="s">
        <v>39</v>
      </c>
      <c r="AI92" s="2" t="s">
        <v>39</v>
      </c>
      <c r="AJ92" s="2" t="s">
        <v>39</v>
      </c>
      <c r="AK92" s="2">
        <v>0</v>
      </c>
      <c r="AL92" s="2" t="s">
        <v>39</v>
      </c>
      <c r="AM92" s="2" t="s">
        <v>39</v>
      </c>
      <c r="AN92" s="2" t="str">
        <f>IFERROR(VLOOKUP($P92,'Kredieten productgroepen functi'!$C:$M,6,FALSE),"n.v.t.")</f>
        <v>1401</v>
      </c>
      <c r="AO92" s="2" t="str">
        <f>IFERROR(VLOOKUP($P92,'Kredieten productgroepen functi'!$C:$M,7,FALSE),"n.v.t.")</f>
        <v>Financieel toezicht op de gemeenten</v>
      </c>
      <c r="AP92" s="2" t="str">
        <f>IFERROR(VLOOKUP($P92,'Kredieten productgroepen functi'!$C:$M,8,FALSE),"n.v.t.")</f>
        <v>14</v>
      </c>
      <c r="AQ92" s="2" t="str">
        <f>IFERROR(VLOOKUP($P92,'Kredieten productgroepen functi'!$C:$M,9,FALSE),"n.v.t.")</f>
        <v>Financieel toezicht op de gemeenten</v>
      </c>
      <c r="AR92" s="2" t="str">
        <f>IFERROR(VLOOKUP($P92,'Kredieten productgroepen functi'!$C:$M,10,FALSE),"n.v.t.")</f>
        <v>1</v>
      </c>
      <c r="AS92" s="2" t="str">
        <f>IFERROR(VLOOKUP($P92,'Kredieten productgroepen functi'!$C:$M,11,FALSE),"n.v.t.")</f>
        <v>Algemeen bestuur</v>
      </c>
      <c r="AT92" s="2" t="str">
        <f t="shared" si="5"/>
        <v>Lasten</v>
      </c>
      <c r="AU92" s="2" t="str">
        <f>IFERROR(VLOOKUP($R92,Kostensoorten!$C:$J,7,FALSE),"n.v.t.")</f>
        <v>8.2</v>
      </c>
      <c r="AV92" s="2" t="str">
        <f>IFERROR(VLOOKUP($R92,Kostensoorten!$C:$J,8,FALSE),"n.v.t.")</f>
        <v>Overige verrekeningen</v>
      </c>
    </row>
    <row r="93" spans="1:48">
      <c r="A93" s="2" t="s">
        <v>39</v>
      </c>
      <c r="B93" s="2" t="s">
        <v>39</v>
      </c>
      <c r="C93" s="2" t="s">
        <v>39</v>
      </c>
      <c r="D93" s="2" t="s">
        <v>39</v>
      </c>
      <c r="E93" s="2" t="s">
        <v>39</v>
      </c>
      <c r="F93" s="2" t="s">
        <v>131</v>
      </c>
      <c r="G93" s="2" t="s">
        <v>39</v>
      </c>
      <c r="H93" s="2" t="s">
        <v>39</v>
      </c>
      <c r="I93" s="3">
        <v>226633.77</v>
      </c>
      <c r="J93" s="2" t="s">
        <v>39</v>
      </c>
      <c r="K93" s="2" t="s">
        <v>39</v>
      </c>
      <c r="L93" s="2" t="s">
        <v>39</v>
      </c>
      <c r="M93" s="2" t="s">
        <v>39</v>
      </c>
      <c r="N93" s="2" t="s">
        <v>39</v>
      </c>
      <c r="O93" s="2" t="s">
        <v>39</v>
      </c>
      <c r="P93" s="2" t="str">
        <f t="shared" si="3"/>
        <v>614000</v>
      </c>
      <c r="Q93" s="2" t="str">
        <f>IFERROR(VLOOKUP($P93,'Kredieten productgroepen functi'!$C:$M,2,FALSE),"n.v.t.")</f>
        <v>Apparaatskosten Fin.Toez.Gemeenten</v>
      </c>
      <c r="R93" s="2" t="str">
        <f t="shared" si="4"/>
        <v>482010</v>
      </c>
      <c r="S93" s="2" t="str">
        <f>IFERROR(VLOOKUP($R93,Kostensoorten!$C:$J,2,FALSE),"n.v.t.")</f>
        <v>Overhead</v>
      </c>
      <c r="T93" s="2" t="s">
        <v>39</v>
      </c>
      <c r="U93" s="2" t="s">
        <v>39</v>
      </c>
      <c r="V93" s="2" t="s">
        <v>39</v>
      </c>
      <c r="W93" s="2" t="s">
        <v>39</v>
      </c>
      <c r="X93" s="2" t="s">
        <v>39</v>
      </c>
      <c r="Y93" s="2" t="s">
        <v>39</v>
      </c>
      <c r="Z93" s="2" t="s">
        <v>39</v>
      </c>
      <c r="AA93" s="2" t="s">
        <v>39</v>
      </c>
      <c r="AB93" s="2" t="s">
        <v>39</v>
      </c>
      <c r="AC93" s="2" t="s">
        <v>39</v>
      </c>
      <c r="AD93" s="2" t="s">
        <v>39</v>
      </c>
      <c r="AE93" s="2" t="s">
        <v>39</v>
      </c>
      <c r="AF93" s="2" t="s">
        <v>39</v>
      </c>
      <c r="AG93" s="2" t="s">
        <v>39</v>
      </c>
      <c r="AH93" s="2" t="s">
        <v>39</v>
      </c>
      <c r="AI93" s="2" t="s">
        <v>39</v>
      </c>
      <c r="AJ93" s="2" t="s">
        <v>39</v>
      </c>
      <c r="AK93" s="2">
        <v>0</v>
      </c>
      <c r="AL93" s="2" t="s">
        <v>39</v>
      </c>
      <c r="AM93" s="2" t="s">
        <v>39</v>
      </c>
      <c r="AN93" s="2" t="str">
        <f>IFERROR(VLOOKUP($P93,'Kredieten productgroepen functi'!$C:$M,6,FALSE),"n.v.t.")</f>
        <v>1401</v>
      </c>
      <c r="AO93" s="2" t="str">
        <f>IFERROR(VLOOKUP($P93,'Kredieten productgroepen functi'!$C:$M,7,FALSE),"n.v.t.")</f>
        <v>Financieel toezicht op de gemeenten</v>
      </c>
      <c r="AP93" s="2" t="str">
        <f>IFERROR(VLOOKUP($P93,'Kredieten productgroepen functi'!$C:$M,8,FALSE),"n.v.t.")</f>
        <v>14</v>
      </c>
      <c r="AQ93" s="2" t="str">
        <f>IFERROR(VLOOKUP($P93,'Kredieten productgroepen functi'!$C:$M,9,FALSE),"n.v.t.")</f>
        <v>Financieel toezicht op de gemeenten</v>
      </c>
      <c r="AR93" s="2" t="str">
        <f>IFERROR(VLOOKUP($P93,'Kredieten productgroepen functi'!$C:$M,10,FALSE),"n.v.t.")</f>
        <v>1</v>
      </c>
      <c r="AS93" s="2" t="str">
        <f>IFERROR(VLOOKUP($P93,'Kredieten productgroepen functi'!$C:$M,11,FALSE),"n.v.t.")</f>
        <v>Algemeen bestuur</v>
      </c>
      <c r="AT93" s="2" t="str">
        <f t="shared" si="5"/>
        <v>Lasten</v>
      </c>
      <c r="AU93" s="2" t="str">
        <f>IFERROR(VLOOKUP($R93,Kostensoorten!$C:$J,7,FALSE),"n.v.t.")</f>
        <v>8.2</v>
      </c>
      <c r="AV93" s="2" t="str">
        <f>IFERROR(VLOOKUP($R93,Kostensoorten!$C:$J,8,FALSE),"n.v.t.")</f>
        <v>Overige verrekeningen</v>
      </c>
    </row>
    <row r="94" spans="1:48">
      <c r="A94" s="2" t="s">
        <v>39</v>
      </c>
      <c r="B94" s="2" t="s">
        <v>39</v>
      </c>
      <c r="C94" s="2" t="s">
        <v>39</v>
      </c>
      <c r="D94" s="2" t="s">
        <v>39</v>
      </c>
      <c r="E94" s="2" t="s">
        <v>39</v>
      </c>
      <c r="F94" s="2" t="s">
        <v>132</v>
      </c>
      <c r="G94" s="2" t="s">
        <v>39</v>
      </c>
      <c r="H94" s="2" t="s">
        <v>39</v>
      </c>
      <c r="I94" s="3">
        <v>180</v>
      </c>
      <c r="J94" s="2" t="s">
        <v>39</v>
      </c>
      <c r="K94" s="2" t="s">
        <v>39</v>
      </c>
      <c r="L94" s="2" t="s">
        <v>39</v>
      </c>
      <c r="M94" s="2" t="s">
        <v>39</v>
      </c>
      <c r="N94" s="2" t="s">
        <v>39</v>
      </c>
      <c r="O94" s="2" t="s">
        <v>39</v>
      </c>
      <c r="P94" s="2" t="str">
        <f t="shared" si="3"/>
        <v>614100</v>
      </c>
      <c r="Q94" s="2" t="str">
        <f>IFERROR(VLOOKUP($P94,'Kredieten productgroepen functi'!$C:$M,2,FALSE),"n.v.t.")</f>
        <v>Advertentiekosten</v>
      </c>
      <c r="R94" s="2" t="str">
        <f t="shared" si="4"/>
        <v>423136</v>
      </c>
      <c r="S94" s="2" t="str">
        <f>IFERROR(VLOOKUP($R94,Kostensoorten!$C:$J,2,FALSE),"n.v.t.")</f>
        <v>Advertenties</v>
      </c>
      <c r="T94" s="2" t="s">
        <v>39</v>
      </c>
      <c r="U94" s="2" t="s">
        <v>39</v>
      </c>
      <c r="V94" s="2" t="s">
        <v>39</v>
      </c>
      <c r="W94" s="2" t="s">
        <v>39</v>
      </c>
      <c r="X94" s="2" t="s">
        <v>39</v>
      </c>
      <c r="Y94" s="2" t="s">
        <v>39</v>
      </c>
      <c r="Z94" s="2" t="s">
        <v>39</v>
      </c>
      <c r="AA94" s="2" t="s">
        <v>39</v>
      </c>
      <c r="AB94" s="2" t="s">
        <v>39</v>
      </c>
      <c r="AC94" s="2" t="s">
        <v>39</v>
      </c>
      <c r="AD94" s="2" t="s">
        <v>39</v>
      </c>
      <c r="AE94" s="2" t="s">
        <v>39</v>
      </c>
      <c r="AF94" s="2" t="s">
        <v>39</v>
      </c>
      <c r="AG94" s="2" t="s">
        <v>39</v>
      </c>
      <c r="AH94" s="2" t="s">
        <v>39</v>
      </c>
      <c r="AI94" s="2" t="s">
        <v>39</v>
      </c>
      <c r="AJ94" s="2" t="s">
        <v>39</v>
      </c>
      <c r="AK94" s="2">
        <v>0</v>
      </c>
      <c r="AL94" s="2" t="s">
        <v>39</v>
      </c>
      <c r="AM94" s="2" t="s">
        <v>39</v>
      </c>
      <c r="AN94" s="2" t="str">
        <f>IFERROR(VLOOKUP($P94,'Kredieten productgroepen functi'!$C:$M,6,FALSE),"n.v.t.")</f>
        <v>1401</v>
      </c>
      <c r="AO94" s="2" t="str">
        <f>IFERROR(VLOOKUP($P94,'Kredieten productgroepen functi'!$C:$M,7,FALSE),"n.v.t.")</f>
        <v>Financieel toezicht op de gemeenten</v>
      </c>
      <c r="AP94" s="2" t="str">
        <f>IFERROR(VLOOKUP($P94,'Kredieten productgroepen functi'!$C:$M,8,FALSE),"n.v.t.")</f>
        <v>14</v>
      </c>
      <c r="AQ94" s="2" t="str">
        <f>IFERROR(VLOOKUP($P94,'Kredieten productgroepen functi'!$C:$M,9,FALSE),"n.v.t.")</f>
        <v>Financieel toezicht op de gemeenten</v>
      </c>
      <c r="AR94" s="2" t="str">
        <f>IFERROR(VLOOKUP($P94,'Kredieten productgroepen functi'!$C:$M,10,FALSE),"n.v.t.")</f>
        <v>1</v>
      </c>
      <c r="AS94" s="2" t="str">
        <f>IFERROR(VLOOKUP($P94,'Kredieten productgroepen functi'!$C:$M,11,FALSE),"n.v.t.")</f>
        <v>Algemeen bestuur</v>
      </c>
      <c r="AT94" s="2" t="str">
        <f t="shared" si="5"/>
        <v>Lasten</v>
      </c>
      <c r="AU94" s="2" t="str">
        <f>IFERROR(VLOOKUP($R94,Kostensoorten!$C:$J,7,FALSE),"n.v.t.")</f>
        <v>2.3.1</v>
      </c>
      <c r="AV94" s="2" t="str">
        <f>IFERROR(VLOOKUP($R94,Kostensoorten!$C:$J,8,FALSE),"n.v.t.")</f>
        <v>Aankopen niet duurzame goedere</v>
      </c>
    </row>
    <row r="95" spans="1:48">
      <c r="A95" s="2" t="s">
        <v>39</v>
      </c>
      <c r="B95" s="2" t="s">
        <v>39</v>
      </c>
      <c r="C95" s="2" t="s">
        <v>39</v>
      </c>
      <c r="D95" s="2" t="s">
        <v>39</v>
      </c>
      <c r="E95" s="2" t="s">
        <v>39</v>
      </c>
      <c r="F95" s="2" t="s">
        <v>133</v>
      </c>
      <c r="G95" s="2" t="s">
        <v>39</v>
      </c>
      <c r="H95" s="2" t="s">
        <v>39</v>
      </c>
      <c r="I95" s="3">
        <v>845882.36</v>
      </c>
      <c r="J95" s="2" t="s">
        <v>39</v>
      </c>
      <c r="K95" s="2" t="s">
        <v>39</v>
      </c>
      <c r="L95" s="2" t="s">
        <v>39</v>
      </c>
      <c r="M95" s="2" t="s">
        <v>39</v>
      </c>
      <c r="N95" s="2" t="s">
        <v>39</v>
      </c>
      <c r="O95" s="2" t="s">
        <v>39</v>
      </c>
      <c r="P95" s="2" t="str">
        <f t="shared" si="3"/>
        <v>615000</v>
      </c>
      <c r="Q95" s="2" t="str">
        <f>IFERROR(VLOOKUP($P95,'Kredieten productgroepen functi'!$C:$M,2,FALSE),"n.v.t.")</f>
        <v>Apparaatskn Wettelijke Regelingen</v>
      </c>
      <c r="R95" s="2" t="str">
        <f t="shared" si="4"/>
        <v>482000</v>
      </c>
      <c r="S95" s="2" t="str">
        <f>IFERROR(VLOOKUP($R95,Kostensoorten!$C:$J,2,FALSE),"n.v.t.")</f>
        <v>Directe apparaatskosten</v>
      </c>
      <c r="T95" s="2" t="s">
        <v>39</v>
      </c>
      <c r="U95" s="2" t="s">
        <v>39</v>
      </c>
      <c r="V95" s="2" t="s">
        <v>39</v>
      </c>
      <c r="W95" s="2" t="s">
        <v>39</v>
      </c>
      <c r="X95" s="2" t="s">
        <v>39</v>
      </c>
      <c r="Y95" s="2" t="s">
        <v>39</v>
      </c>
      <c r="Z95" s="2" t="s">
        <v>39</v>
      </c>
      <c r="AA95" s="2" t="s">
        <v>39</v>
      </c>
      <c r="AB95" s="2" t="s">
        <v>39</v>
      </c>
      <c r="AC95" s="2" t="s">
        <v>39</v>
      </c>
      <c r="AD95" s="2" t="s">
        <v>39</v>
      </c>
      <c r="AE95" s="2" t="s">
        <v>39</v>
      </c>
      <c r="AF95" s="2" t="s">
        <v>39</v>
      </c>
      <c r="AG95" s="2" t="s">
        <v>39</v>
      </c>
      <c r="AH95" s="2" t="s">
        <v>39</v>
      </c>
      <c r="AI95" s="2" t="s">
        <v>39</v>
      </c>
      <c r="AJ95" s="2" t="s">
        <v>39</v>
      </c>
      <c r="AK95" s="2">
        <v>0</v>
      </c>
      <c r="AL95" s="2" t="s">
        <v>39</v>
      </c>
      <c r="AM95" s="2" t="s">
        <v>39</v>
      </c>
      <c r="AN95" s="2" t="str">
        <f>IFERROR(VLOOKUP($P95,'Kredieten productgroepen functi'!$C:$M,6,FALSE),"n.v.t.")</f>
        <v>1501</v>
      </c>
      <c r="AO95" s="2" t="str">
        <f>IFERROR(VLOOKUP($P95,'Kredieten productgroepen functi'!$C:$M,7,FALSE),"n.v.t.")</f>
        <v>Uitvoering van wettelijke regelingen</v>
      </c>
      <c r="AP95" s="2" t="str">
        <f>IFERROR(VLOOKUP($P95,'Kredieten productgroepen functi'!$C:$M,8,FALSE),"n.v.t.")</f>
        <v>15</v>
      </c>
      <c r="AQ95" s="2" t="str">
        <f>IFERROR(VLOOKUP($P95,'Kredieten productgroepen functi'!$C:$M,9,FALSE),"n.v.t.")</f>
        <v>Uitvoering van overige wettelijke regelingen</v>
      </c>
      <c r="AR95" s="2" t="str">
        <f>IFERROR(VLOOKUP($P95,'Kredieten productgroepen functi'!$C:$M,10,FALSE),"n.v.t.")</f>
        <v>1</v>
      </c>
      <c r="AS95" s="2" t="str">
        <f>IFERROR(VLOOKUP($P95,'Kredieten productgroepen functi'!$C:$M,11,FALSE),"n.v.t.")</f>
        <v>Algemeen bestuur</v>
      </c>
      <c r="AT95" s="2" t="str">
        <f t="shared" si="5"/>
        <v>Lasten</v>
      </c>
      <c r="AU95" s="2" t="str">
        <f>IFERROR(VLOOKUP($R95,Kostensoorten!$C:$J,7,FALSE),"n.v.t.")</f>
        <v>8.2</v>
      </c>
      <c r="AV95" s="2" t="str">
        <f>IFERROR(VLOOKUP($R95,Kostensoorten!$C:$J,8,FALSE),"n.v.t.")</f>
        <v>Overige verrekeningen</v>
      </c>
    </row>
    <row r="96" spans="1:48">
      <c r="A96" s="2" t="s">
        <v>39</v>
      </c>
      <c r="B96" s="2" t="s">
        <v>39</v>
      </c>
      <c r="C96" s="2" t="s">
        <v>39</v>
      </c>
      <c r="D96" s="2" t="s">
        <v>39</v>
      </c>
      <c r="E96" s="2" t="s">
        <v>39</v>
      </c>
      <c r="F96" s="2" t="s">
        <v>134</v>
      </c>
      <c r="G96" s="2" t="s">
        <v>39</v>
      </c>
      <c r="H96" s="2" t="s">
        <v>39</v>
      </c>
      <c r="I96" s="3">
        <v>831950.64</v>
      </c>
      <c r="J96" s="2" t="s">
        <v>39</v>
      </c>
      <c r="K96" s="2" t="s">
        <v>39</v>
      </c>
      <c r="L96" s="2" t="s">
        <v>39</v>
      </c>
      <c r="M96" s="2" t="s">
        <v>39</v>
      </c>
      <c r="N96" s="2" t="s">
        <v>39</v>
      </c>
      <c r="O96" s="2" t="s">
        <v>39</v>
      </c>
      <c r="P96" s="2" t="str">
        <f t="shared" si="3"/>
        <v>615000</v>
      </c>
      <c r="Q96" s="2" t="str">
        <f>IFERROR(VLOOKUP($P96,'Kredieten productgroepen functi'!$C:$M,2,FALSE),"n.v.t.")</f>
        <v>Apparaatskn Wettelijke Regelingen</v>
      </c>
      <c r="R96" s="2" t="str">
        <f t="shared" si="4"/>
        <v>482010</v>
      </c>
      <c r="S96" s="2" t="str">
        <f>IFERROR(VLOOKUP($R96,Kostensoorten!$C:$J,2,FALSE),"n.v.t.")</f>
        <v>Overhead</v>
      </c>
      <c r="T96" s="2" t="s">
        <v>39</v>
      </c>
      <c r="U96" s="2" t="s">
        <v>39</v>
      </c>
      <c r="V96" s="2" t="s">
        <v>39</v>
      </c>
      <c r="W96" s="2" t="s">
        <v>39</v>
      </c>
      <c r="X96" s="2" t="s">
        <v>39</v>
      </c>
      <c r="Y96" s="2" t="s">
        <v>39</v>
      </c>
      <c r="Z96" s="2" t="s">
        <v>39</v>
      </c>
      <c r="AA96" s="2" t="s">
        <v>39</v>
      </c>
      <c r="AB96" s="2" t="s">
        <v>39</v>
      </c>
      <c r="AC96" s="2" t="s">
        <v>39</v>
      </c>
      <c r="AD96" s="2" t="s">
        <v>39</v>
      </c>
      <c r="AE96" s="2" t="s">
        <v>39</v>
      </c>
      <c r="AF96" s="2" t="s">
        <v>39</v>
      </c>
      <c r="AG96" s="2" t="s">
        <v>39</v>
      </c>
      <c r="AH96" s="2" t="s">
        <v>39</v>
      </c>
      <c r="AI96" s="2" t="s">
        <v>39</v>
      </c>
      <c r="AJ96" s="2" t="s">
        <v>39</v>
      </c>
      <c r="AK96" s="2">
        <v>0</v>
      </c>
      <c r="AL96" s="2" t="s">
        <v>39</v>
      </c>
      <c r="AM96" s="2" t="s">
        <v>39</v>
      </c>
      <c r="AN96" s="2" t="str">
        <f>IFERROR(VLOOKUP($P96,'Kredieten productgroepen functi'!$C:$M,6,FALSE),"n.v.t.")</f>
        <v>1501</v>
      </c>
      <c r="AO96" s="2" t="str">
        <f>IFERROR(VLOOKUP($P96,'Kredieten productgroepen functi'!$C:$M,7,FALSE),"n.v.t.")</f>
        <v>Uitvoering van wettelijke regelingen</v>
      </c>
      <c r="AP96" s="2" t="str">
        <f>IFERROR(VLOOKUP($P96,'Kredieten productgroepen functi'!$C:$M,8,FALSE),"n.v.t.")</f>
        <v>15</v>
      </c>
      <c r="AQ96" s="2" t="str">
        <f>IFERROR(VLOOKUP($P96,'Kredieten productgroepen functi'!$C:$M,9,FALSE),"n.v.t.")</f>
        <v>Uitvoering van overige wettelijke regelingen</v>
      </c>
      <c r="AR96" s="2" t="str">
        <f>IFERROR(VLOOKUP($P96,'Kredieten productgroepen functi'!$C:$M,10,FALSE),"n.v.t.")</f>
        <v>1</v>
      </c>
      <c r="AS96" s="2" t="str">
        <f>IFERROR(VLOOKUP($P96,'Kredieten productgroepen functi'!$C:$M,11,FALSE),"n.v.t.")</f>
        <v>Algemeen bestuur</v>
      </c>
      <c r="AT96" s="2" t="str">
        <f t="shared" si="5"/>
        <v>Lasten</v>
      </c>
      <c r="AU96" s="2" t="str">
        <f>IFERROR(VLOOKUP($R96,Kostensoorten!$C:$J,7,FALSE),"n.v.t.")</f>
        <v>8.2</v>
      </c>
      <c r="AV96" s="2" t="str">
        <f>IFERROR(VLOOKUP($R96,Kostensoorten!$C:$J,8,FALSE),"n.v.t.")</f>
        <v>Overige verrekeningen</v>
      </c>
    </row>
    <row r="97" spans="1:48">
      <c r="A97" s="2" t="s">
        <v>39</v>
      </c>
      <c r="B97" s="2" t="s">
        <v>39</v>
      </c>
      <c r="C97" s="2" t="s">
        <v>39</v>
      </c>
      <c r="D97" s="2" t="s">
        <v>39</v>
      </c>
      <c r="E97" s="2" t="s">
        <v>39</v>
      </c>
      <c r="F97" s="2" t="s">
        <v>135</v>
      </c>
      <c r="G97" s="2" t="s">
        <v>39</v>
      </c>
      <c r="H97" s="2" t="s">
        <v>39</v>
      </c>
      <c r="I97" s="3">
        <v>11667</v>
      </c>
      <c r="J97" s="2" t="s">
        <v>39</v>
      </c>
      <c r="K97" s="2" t="s">
        <v>39</v>
      </c>
      <c r="L97" s="2" t="s">
        <v>39</v>
      </c>
      <c r="M97" s="2" t="s">
        <v>39</v>
      </c>
      <c r="N97" s="2" t="s">
        <v>39</v>
      </c>
      <c r="O97" s="2" t="s">
        <v>39</v>
      </c>
      <c r="P97" s="2" t="str">
        <f t="shared" si="3"/>
        <v>615100</v>
      </c>
      <c r="Q97" s="2" t="str">
        <f>IFERROR(VLOOKUP($P97,'Kredieten productgroepen functi'!$C:$M,2,FALSE),"n.v.t.")</f>
        <v>Cie rechtsbescherming</v>
      </c>
      <c r="R97" s="2" t="str">
        <f t="shared" si="4"/>
        <v>423132</v>
      </c>
      <c r="S97" s="2" t="str">
        <f>IFERROR(VLOOKUP($R97,Kostensoorten!$C:$J,2,FALSE),"n.v.t.")</f>
        <v>Adviesdiensten door derden</v>
      </c>
      <c r="T97" s="2" t="s">
        <v>39</v>
      </c>
      <c r="U97" s="2" t="s">
        <v>39</v>
      </c>
      <c r="V97" s="2" t="s">
        <v>39</v>
      </c>
      <c r="W97" s="2" t="s">
        <v>39</v>
      </c>
      <c r="X97" s="2" t="s">
        <v>39</v>
      </c>
      <c r="Y97" s="2" t="s">
        <v>39</v>
      </c>
      <c r="Z97" s="2" t="s">
        <v>39</v>
      </c>
      <c r="AA97" s="2" t="s">
        <v>39</v>
      </c>
      <c r="AB97" s="2" t="s">
        <v>39</v>
      </c>
      <c r="AC97" s="2" t="s">
        <v>39</v>
      </c>
      <c r="AD97" s="2" t="s">
        <v>39</v>
      </c>
      <c r="AE97" s="2" t="s">
        <v>39</v>
      </c>
      <c r="AF97" s="2" t="s">
        <v>39</v>
      </c>
      <c r="AG97" s="2" t="s">
        <v>39</v>
      </c>
      <c r="AH97" s="2" t="s">
        <v>39</v>
      </c>
      <c r="AI97" s="2" t="s">
        <v>39</v>
      </c>
      <c r="AJ97" s="2" t="s">
        <v>39</v>
      </c>
      <c r="AK97" s="2">
        <v>0</v>
      </c>
      <c r="AL97" s="2" t="s">
        <v>39</v>
      </c>
      <c r="AM97" s="2" t="s">
        <v>39</v>
      </c>
      <c r="AN97" s="2" t="str">
        <f>IFERROR(VLOOKUP($P97,'Kredieten productgroepen functi'!$C:$M,6,FALSE),"n.v.t.")</f>
        <v>1501</v>
      </c>
      <c r="AO97" s="2" t="str">
        <f>IFERROR(VLOOKUP($P97,'Kredieten productgroepen functi'!$C:$M,7,FALSE),"n.v.t.")</f>
        <v>Uitvoering van wettelijke regelingen</v>
      </c>
      <c r="AP97" s="2" t="str">
        <f>IFERROR(VLOOKUP($P97,'Kredieten productgroepen functi'!$C:$M,8,FALSE),"n.v.t.")</f>
        <v>15</v>
      </c>
      <c r="AQ97" s="2" t="str">
        <f>IFERROR(VLOOKUP($P97,'Kredieten productgroepen functi'!$C:$M,9,FALSE),"n.v.t.")</f>
        <v>Uitvoering van overige wettelijke regelingen</v>
      </c>
      <c r="AR97" s="2" t="str">
        <f>IFERROR(VLOOKUP($P97,'Kredieten productgroepen functi'!$C:$M,10,FALSE),"n.v.t.")</f>
        <v>1</v>
      </c>
      <c r="AS97" s="2" t="str">
        <f>IFERROR(VLOOKUP($P97,'Kredieten productgroepen functi'!$C:$M,11,FALSE),"n.v.t.")</f>
        <v>Algemeen bestuur</v>
      </c>
      <c r="AT97" s="2" t="str">
        <f t="shared" si="5"/>
        <v>Lasten</v>
      </c>
      <c r="AU97" s="2" t="str">
        <f>IFERROR(VLOOKUP($R97,Kostensoorten!$C:$J,7,FALSE),"n.v.t.")</f>
        <v>2.3.1</v>
      </c>
      <c r="AV97" s="2" t="str">
        <f>IFERROR(VLOOKUP($R97,Kostensoorten!$C:$J,8,FALSE),"n.v.t.")</f>
        <v>Aankopen niet duurzame goedere</v>
      </c>
    </row>
    <row r="98" spans="1:48">
      <c r="A98" s="2" t="s">
        <v>39</v>
      </c>
      <c r="B98" s="2" t="s">
        <v>39</v>
      </c>
      <c r="C98" s="2" t="s">
        <v>39</v>
      </c>
      <c r="D98" s="2" t="s">
        <v>39</v>
      </c>
      <c r="E98" s="2" t="s">
        <v>39</v>
      </c>
      <c r="F98" s="2" t="s">
        <v>136</v>
      </c>
      <c r="G98" s="2" t="s">
        <v>39</v>
      </c>
      <c r="H98" s="2" t="s">
        <v>39</v>
      </c>
      <c r="I98" s="3">
        <v>2924</v>
      </c>
      <c r="J98" s="2" t="s">
        <v>39</v>
      </c>
      <c r="K98" s="2" t="s">
        <v>39</v>
      </c>
      <c r="L98" s="2" t="s">
        <v>39</v>
      </c>
      <c r="M98" s="2" t="s">
        <v>39</v>
      </c>
      <c r="N98" s="2" t="s">
        <v>39</v>
      </c>
      <c r="O98" s="2" t="s">
        <v>39</v>
      </c>
      <c r="P98" s="2" t="str">
        <f t="shared" si="3"/>
        <v>615101</v>
      </c>
      <c r="Q98" s="2" t="str">
        <f>IFERROR(VLOOKUP($P98,'Kredieten productgroepen functi'!$C:$M,2,FALSE),"n.v.t.")</f>
        <v>Nationale Ombudsman</v>
      </c>
      <c r="R98" s="2" t="str">
        <f t="shared" si="4"/>
        <v>423132</v>
      </c>
      <c r="S98" s="2" t="str">
        <f>IFERROR(VLOOKUP($R98,Kostensoorten!$C:$J,2,FALSE),"n.v.t.")</f>
        <v>Adviesdiensten door derden</v>
      </c>
      <c r="T98" s="2" t="s">
        <v>39</v>
      </c>
      <c r="U98" s="2" t="s">
        <v>39</v>
      </c>
      <c r="V98" s="2" t="s">
        <v>39</v>
      </c>
      <c r="W98" s="2" t="s">
        <v>39</v>
      </c>
      <c r="X98" s="2" t="s">
        <v>39</v>
      </c>
      <c r="Y98" s="2" t="s">
        <v>39</v>
      </c>
      <c r="Z98" s="2" t="s">
        <v>39</v>
      </c>
      <c r="AA98" s="2" t="s">
        <v>39</v>
      </c>
      <c r="AB98" s="2" t="s">
        <v>39</v>
      </c>
      <c r="AC98" s="2" t="s">
        <v>39</v>
      </c>
      <c r="AD98" s="2" t="s">
        <v>39</v>
      </c>
      <c r="AE98" s="2" t="s">
        <v>39</v>
      </c>
      <c r="AF98" s="2" t="s">
        <v>39</v>
      </c>
      <c r="AG98" s="2" t="s">
        <v>39</v>
      </c>
      <c r="AH98" s="2" t="s">
        <v>39</v>
      </c>
      <c r="AI98" s="2" t="s">
        <v>39</v>
      </c>
      <c r="AJ98" s="2" t="s">
        <v>39</v>
      </c>
      <c r="AK98" s="2">
        <v>0</v>
      </c>
      <c r="AL98" s="2" t="s">
        <v>39</v>
      </c>
      <c r="AM98" s="2" t="s">
        <v>39</v>
      </c>
      <c r="AN98" s="2" t="str">
        <f>IFERROR(VLOOKUP($P98,'Kredieten productgroepen functi'!$C:$M,6,FALSE),"n.v.t.")</f>
        <v>1501</v>
      </c>
      <c r="AO98" s="2" t="str">
        <f>IFERROR(VLOOKUP($P98,'Kredieten productgroepen functi'!$C:$M,7,FALSE),"n.v.t.")</f>
        <v>Uitvoering van wettelijke regelingen</v>
      </c>
      <c r="AP98" s="2" t="str">
        <f>IFERROR(VLOOKUP($P98,'Kredieten productgroepen functi'!$C:$M,8,FALSE),"n.v.t.")</f>
        <v>15</v>
      </c>
      <c r="AQ98" s="2" t="str">
        <f>IFERROR(VLOOKUP($P98,'Kredieten productgroepen functi'!$C:$M,9,FALSE),"n.v.t.")</f>
        <v>Uitvoering van overige wettelijke regelingen</v>
      </c>
      <c r="AR98" s="2" t="str">
        <f>IFERROR(VLOOKUP($P98,'Kredieten productgroepen functi'!$C:$M,10,FALSE),"n.v.t.")</f>
        <v>1</v>
      </c>
      <c r="AS98" s="2" t="str">
        <f>IFERROR(VLOOKUP($P98,'Kredieten productgroepen functi'!$C:$M,11,FALSE),"n.v.t.")</f>
        <v>Algemeen bestuur</v>
      </c>
      <c r="AT98" s="2" t="str">
        <f t="shared" si="5"/>
        <v>Lasten</v>
      </c>
      <c r="AU98" s="2" t="str">
        <f>IFERROR(VLOOKUP($R98,Kostensoorten!$C:$J,7,FALSE),"n.v.t.")</f>
        <v>2.3.1</v>
      </c>
      <c r="AV98" s="2" t="str">
        <f>IFERROR(VLOOKUP($R98,Kostensoorten!$C:$J,8,FALSE),"n.v.t.")</f>
        <v>Aankopen niet duurzame goedere</v>
      </c>
    </row>
    <row r="99" spans="1:48">
      <c r="A99" s="2" t="s">
        <v>39</v>
      </c>
      <c r="B99" s="2" t="s">
        <v>39</v>
      </c>
      <c r="C99" s="2" t="s">
        <v>39</v>
      </c>
      <c r="D99" s="2" t="s">
        <v>39</v>
      </c>
      <c r="E99" s="2" t="s">
        <v>39</v>
      </c>
      <c r="F99" s="2" t="s">
        <v>137</v>
      </c>
      <c r="G99" s="2" t="s">
        <v>39</v>
      </c>
      <c r="H99" s="2" t="s">
        <v>39</v>
      </c>
      <c r="I99" s="3">
        <v>48630</v>
      </c>
      <c r="J99" s="2" t="s">
        <v>39</v>
      </c>
      <c r="K99" s="2" t="s">
        <v>39</v>
      </c>
      <c r="L99" s="2" t="s">
        <v>39</v>
      </c>
      <c r="M99" s="2" t="s">
        <v>39</v>
      </c>
      <c r="N99" s="2" t="s">
        <v>39</v>
      </c>
      <c r="O99" s="2" t="s">
        <v>39</v>
      </c>
      <c r="P99" s="2" t="str">
        <f t="shared" si="3"/>
        <v>615102</v>
      </c>
      <c r="Q99" s="2" t="str">
        <f>IFERROR(VLOOKUP($P99,'Kredieten productgroepen functi'!$C:$M,2,FALSE),"n.v.t.")</f>
        <v>Archiefinspectie</v>
      </c>
      <c r="R99" s="2" t="str">
        <f t="shared" si="4"/>
        <v>423132</v>
      </c>
      <c r="S99" s="2" t="str">
        <f>IFERROR(VLOOKUP($R99,Kostensoorten!$C:$J,2,FALSE),"n.v.t.")</f>
        <v>Adviesdiensten door derden</v>
      </c>
      <c r="T99" s="2" t="s">
        <v>39</v>
      </c>
      <c r="U99" s="2" t="s">
        <v>39</v>
      </c>
      <c r="V99" s="2" t="s">
        <v>39</v>
      </c>
      <c r="W99" s="2" t="s">
        <v>39</v>
      </c>
      <c r="X99" s="2" t="s">
        <v>39</v>
      </c>
      <c r="Y99" s="2" t="s">
        <v>39</v>
      </c>
      <c r="Z99" s="2" t="s">
        <v>39</v>
      </c>
      <c r="AA99" s="2" t="s">
        <v>39</v>
      </c>
      <c r="AB99" s="2" t="s">
        <v>39</v>
      </c>
      <c r="AC99" s="2" t="s">
        <v>39</v>
      </c>
      <c r="AD99" s="2" t="s">
        <v>39</v>
      </c>
      <c r="AE99" s="2" t="s">
        <v>39</v>
      </c>
      <c r="AF99" s="2" t="s">
        <v>39</v>
      </c>
      <c r="AG99" s="2" t="s">
        <v>39</v>
      </c>
      <c r="AH99" s="2" t="s">
        <v>39</v>
      </c>
      <c r="AI99" s="2" t="s">
        <v>39</v>
      </c>
      <c r="AJ99" s="2" t="s">
        <v>39</v>
      </c>
      <c r="AK99" s="2">
        <v>0</v>
      </c>
      <c r="AL99" s="2" t="s">
        <v>39</v>
      </c>
      <c r="AM99" s="2" t="s">
        <v>39</v>
      </c>
      <c r="AN99" s="2" t="str">
        <f>IFERROR(VLOOKUP($P99,'Kredieten productgroepen functi'!$C:$M,6,FALSE),"n.v.t.")</f>
        <v>1501</v>
      </c>
      <c r="AO99" s="2" t="str">
        <f>IFERROR(VLOOKUP($P99,'Kredieten productgroepen functi'!$C:$M,7,FALSE),"n.v.t.")</f>
        <v>Uitvoering van wettelijke regelingen</v>
      </c>
      <c r="AP99" s="2" t="str">
        <f>IFERROR(VLOOKUP($P99,'Kredieten productgroepen functi'!$C:$M,8,FALSE),"n.v.t.")</f>
        <v>15</v>
      </c>
      <c r="AQ99" s="2" t="str">
        <f>IFERROR(VLOOKUP($P99,'Kredieten productgroepen functi'!$C:$M,9,FALSE),"n.v.t.")</f>
        <v>Uitvoering van overige wettelijke regelingen</v>
      </c>
      <c r="AR99" s="2" t="str">
        <f>IFERROR(VLOOKUP($P99,'Kredieten productgroepen functi'!$C:$M,10,FALSE),"n.v.t.")</f>
        <v>1</v>
      </c>
      <c r="AS99" s="2" t="str">
        <f>IFERROR(VLOOKUP($P99,'Kredieten productgroepen functi'!$C:$M,11,FALSE),"n.v.t.")</f>
        <v>Algemeen bestuur</v>
      </c>
      <c r="AT99" s="2" t="str">
        <f t="shared" si="5"/>
        <v>Lasten</v>
      </c>
      <c r="AU99" s="2" t="str">
        <f>IFERROR(VLOOKUP($R99,Kostensoorten!$C:$J,7,FALSE),"n.v.t.")</f>
        <v>2.3.1</v>
      </c>
      <c r="AV99" s="2" t="str">
        <f>IFERROR(VLOOKUP($R99,Kostensoorten!$C:$J,8,FALSE),"n.v.t.")</f>
        <v>Aankopen niet duurzame goedere</v>
      </c>
    </row>
    <row r="100" spans="1:48">
      <c r="A100" s="2" t="s">
        <v>39</v>
      </c>
      <c r="B100" s="2" t="s">
        <v>39</v>
      </c>
      <c r="C100" s="2" t="s">
        <v>39</v>
      </c>
      <c r="D100" s="2" t="s">
        <v>39</v>
      </c>
      <c r="E100" s="2" t="s">
        <v>39</v>
      </c>
      <c r="F100" s="2" t="s">
        <v>138</v>
      </c>
      <c r="G100" s="2" t="s">
        <v>39</v>
      </c>
      <c r="H100" s="2" t="s">
        <v>39</v>
      </c>
      <c r="I100" s="3">
        <v>-45661</v>
      </c>
      <c r="J100" s="2" t="s">
        <v>39</v>
      </c>
      <c r="K100" s="2" t="s">
        <v>39</v>
      </c>
      <c r="L100" s="2" t="s">
        <v>39</v>
      </c>
      <c r="M100" s="2" t="s">
        <v>39</v>
      </c>
      <c r="N100" s="2" t="s">
        <v>39</v>
      </c>
      <c r="O100" s="2" t="s">
        <v>39</v>
      </c>
      <c r="P100" s="2" t="str">
        <f t="shared" si="3"/>
        <v>615102</v>
      </c>
      <c r="Q100" s="2" t="str">
        <f>IFERROR(VLOOKUP($P100,'Kredieten productgroepen functi'!$C:$M,2,FALSE),"n.v.t.")</f>
        <v>Archiefinspectie</v>
      </c>
      <c r="R100" s="2" t="str">
        <f t="shared" si="4"/>
        <v>823010</v>
      </c>
      <c r="S100" s="2" t="str">
        <f>IFERROR(VLOOKUP($R100,Kostensoorten!$C:$J,2,FALSE),"n.v.t.")</f>
        <v>Vergoeding verrichte werkzaamheden</v>
      </c>
      <c r="T100" s="2" t="s">
        <v>39</v>
      </c>
      <c r="U100" s="2" t="s">
        <v>39</v>
      </c>
      <c r="V100" s="2" t="s">
        <v>39</v>
      </c>
      <c r="W100" s="2" t="s">
        <v>39</v>
      </c>
      <c r="X100" s="2" t="s">
        <v>39</v>
      </c>
      <c r="Y100" s="2" t="s">
        <v>39</v>
      </c>
      <c r="Z100" s="2" t="s">
        <v>39</v>
      </c>
      <c r="AA100" s="2" t="s">
        <v>39</v>
      </c>
      <c r="AB100" s="2" t="s">
        <v>39</v>
      </c>
      <c r="AC100" s="2" t="s">
        <v>39</v>
      </c>
      <c r="AD100" s="2" t="s">
        <v>39</v>
      </c>
      <c r="AE100" s="2" t="s">
        <v>39</v>
      </c>
      <c r="AF100" s="2" t="s">
        <v>39</v>
      </c>
      <c r="AG100" s="2" t="s">
        <v>39</v>
      </c>
      <c r="AH100" s="2" t="s">
        <v>39</v>
      </c>
      <c r="AI100" s="2" t="s">
        <v>39</v>
      </c>
      <c r="AJ100" s="2" t="s">
        <v>39</v>
      </c>
      <c r="AK100" s="2">
        <v>0</v>
      </c>
      <c r="AL100" s="2" t="s">
        <v>39</v>
      </c>
      <c r="AM100" s="2" t="s">
        <v>39</v>
      </c>
      <c r="AN100" s="2" t="str">
        <f>IFERROR(VLOOKUP($P100,'Kredieten productgroepen functi'!$C:$M,6,FALSE),"n.v.t.")</f>
        <v>1501</v>
      </c>
      <c r="AO100" s="2" t="str">
        <f>IFERROR(VLOOKUP($P100,'Kredieten productgroepen functi'!$C:$M,7,FALSE),"n.v.t.")</f>
        <v>Uitvoering van wettelijke regelingen</v>
      </c>
      <c r="AP100" s="2" t="str">
        <f>IFERROR(VLOOKUP($P100,'Kredieten productgroepen functi'!$C:$M,8,FALSE),"n.v.t.")</f>
        <v>15</v>
      </c>
      <c r="AQ100" s="2" t="str">
        <f>IFERROR(VLOOKUP($P100,'Kredieten productgroepen functi'!$C:$M,9,FALSE),"n.v.t.")</f>
        <v>Uitvoering van overige wettelijke regelingen</v>
      </c>
      <c r="AR100" s="2" t="str">
        <f>IFERROR(VLOOKUP($P100,'Kredieten productgroepen functi'!$C:$M,10,FALSE),"n.v.t.")</f>
        <v>1</v>
      </c>
      <c r="AS100" s="2" t="str">
        <f>IFERROR(VLOOKUP($P100,'Kredieten productgroepen functi'!$C:$M,11,FALSE),"n.v.t.")</f>
        <v>Algemeen bestuur</v>
      </c>
      <c r="AT100" s="2" t="str">
        <f t="shared" si="5"/>
        <v>Baten</v>
      </c>
      <c r="AU100" s="2" t="str">
        <f>IFERROR(VLOOKUP($R100,Kostensoorten!$C:$J,7,FALSE),"n.v.t.")</f>
        <v>2.3</v>
      </c>
      <c r="AV100" s="2" t="str">
        <f>IFERROR(VLOOKUP($R100,Kostensoorten!$C:$J,8,FALSE),"n.v.t.")</f>
        <v>Overige goederen en diensten</v>
      </c>
    </row>
    <row r="101" spans="1:48">
      <c r="A101" s="2" t="s">
        <v>39</v>
      </c>
      <c r="B101" s="2" t="s">
        <v>39</v>
      </c>
      <c r="C101" s="2" t="s">
        <v>39</v>
      </c>
      <c r="D101" s="2" t="s">
        <v>39</v>
      </c>
      <c r="E101" s="2" t="s">
        <v>39</v>
      </c>
      <c r="F101" s="2" t="s">
        <v>139</v>
      </c>
      <c r="G101" s="2" t="s">
        <v>39</v>
      </c>
      <c r="H101" s="2" t="s">
        <v>39</v>
      </c>
      <c r="I101" s="3">
        <v>400300</v>
      </c>
      <c r="J101" s="2" t="s">
        <v>39</v>
      </c>
      <c r="K101" s="2" t="s">
        <v>39</v>
      </c>
      <c r="L101" s="2" t="s">
        <v>39</v>
      </c>
      <c r="M101" s="2" t="s">
        <v>39</v>
      </c>
      <c r="N101" s="2" t="s">
        <v>39</v>
      </c>
      <c r="O101" s="2" t="s">
        <v>39</v>
      </c>
      <c r="P101" s="2" t="str">
        <f t="shared" si="3"/>
        <v>615104</v>
      </c>
      <c r="Q101" s="2" t="str">
        <f>IFERROR(VLOOKUP($P101,'Kredieten productgroepen functi'!$C:$M,2,FALSE),"n.v.t.")</f>
        <v>RHC Groninger Archieven</v>
      </c>
      <c r="R101" s="2" t="str">
        <f t="shared" si="4"/>
        <v>440302</v>
      </c>
      <c r="S101" s="2" t="str">
        <f>IFERROR(VLOOKUP($R101,Kostensoorten!$C:$J,2,FALSE),"n.v.t.")</f>
        <v>Overige inkomensoverdrachten</v>
      </c>
      <c r="T101" s="2" t="s">
        <v>39</v>
      </c>
      <c r="U101" s="2" t="s">
        <v>39</v>
      </c>
      <c r="V101" s="2" t="s">
        <v>39</v>
      </c>
      <c r="W101" s="2" t="s">
        <v>39</v>
      </c>
      <c r="X101" s="2" t="s">
        <v>39</v>
      </c>
      <c r="Y101" s="2" t="s">
        <v>39</v>
      </c>
      <c r="Z101" s="2" t="s">
        <v>39</v>
      </c>
      <c r="AA101" s="2" t="s">
        <v>39</v>
      </c>
      <c r="AB101" s="2" t="s">
        <v>39</v>
      </c>
      <c r="AC101" s="2" t="s">
        <v>39</v>
      </c>
      <c r="AD101" s="2" t="s">
        <v>39</v>
      </c>
      <c r="AE101" s="2" t="s">
        <v>39</v>
      </c>
      <c r="AF101" s="2" t="s">
        <v>39</v>
      </c>
      <c r="AG101" s="2" t="s">
        <v>39</v>
      </c>
      <c r="AH101" s="2" t="s">
        <v>39</v>
      </c>
      <c r="AI101" s="2" t="s">
        <v>39</v>
      </c>
      <c r="AJ101" s="2" t="s">
        <v>39</v>
      </c>
      <c r="AK101" s="2">
        <v>0</v>
      </c>
      <c r="AL101" s="2" t="s">
        <v>39</v>
      </c>
      <c r="AM101" s="2" t="s">
        <v>39</v>
      </c>
      <c r="AN101" s="2" t="str">
        <f>IFERROR(VLOOKUP($P101,'Kredieten productgroepen functi'!$C:$M,6,FALSE),"n.v.t.")</f>
        <v>1501</v>
      </c>
      <c r="AO101" s="2" t="str">
        <f>IFERROR(VLOOKUP($P101,'Kredieten productgroepen functi'!$C:$M,7,FALSE),"n.v.t.")</f>
        <v>Uitvoering van wettelijke regelingen</v>
      </c>
      <c r="AP101" s="2" t="str">
        <f>IFERROR(VLOOKUP($P101,'Kredieten productgroepen functi'!$C:$M,8,FALSE),"n.v.t.")</f>
        <v>15</v>
      </c>
      <c r="AQ101" s="2" t="str">
        <f>IFERROR(VLOOKUP($P101,'Kredieten productgroepen functi'!$C:$M,9,FALSE),"n.v.t.")</f>
        <v>Uitvoering van overige wettelijke regelingen</v>
      </c>
      <c r="AR101" s="2" t="str">
        <f>IFERROR(VLOOKUP($P101,'Kredieten productgroepen functi'!$C:$M,10,FALSE),"n.v.t.")</f>
        <v>1</v>
      </c>
      <c r="AS101" s="2" t="str">
        <f>IFERROR(VLOOKUP($P101,'Kredieten productgroepen functi'!$C:$M,11,FALSE),"n.v.t.")</f>
        <v>Algemeen bestuur</v>
      </c>
      <c r="AT101" s="2" t="str">
        <f t="shared" si="5"/>
        <v>Lasten</v>
      </c>
      <c r="AU101" s="2" t="str">
        <f>IFERROR(VLOOKUP($R101,Kostensoorten!$C:$J,7,FALSE),"n.v.t.")</f>
        <v>4.0.3</v>
      </c>
      <c r="AV101" s="2" t="str">
        <f>IFERROR(VLOOKUP($R101,Kostensoorten!$C:$J,8,FALSE),"n.v.t.")</f>
        <v>Overige inkomensoverdrachten</v>
      </c>
    </row>
    <row r="102" spans="1:48">
      <c r="A102" s="2" t="s">
        <v>39</v>
      </c>
      <c r="B102" s="2" t="s">
        <v>39</v>
      </c>
      <c r="C102" s="2" t="s">
        <v>39</v>
      </c>
      <c r="D102" s="2" t="s">
        <v>39</v>
      </c>
      <c r="E102" s="2" t="s">
        <v>39</v>
      </c>
      <c r="F102" s="2" t="s">
        <v>140</v>
      </c>
      <c r="G102" s="2" t="s">
        <v>39</v>
      </c>
      <c r="H102" s="2" t="s">
        <v>39</v>
      </c>
      <c r="I102" s="3">
        <v>30913</v>
      </c>
      <c r="J102" s="2" t="s">
        <v>39</v>
      </c>
      <c r="K102" s="2" t="s">
        <v>39</v>
      </c>
      <c r="L102" s="2" t="s">
        <v>39</v>
      </c>
      <c r="M102" s="2" t="s">
        <v>39</v>
      </c>
      <c r="N102" s="2" t="s">
        <v>39</v>
      </c>
      <c r="O102" s="2" t="s">
        <v>39</v>
      </c>
      <c r="P102" s="2" t="str">
        <f t="shared" si="3"/>
        <v>615105</v>
      </c>
      <c r="Q102" s="2" t="str">
        <f>IFERROR(VLOOKUP($P102,'Kredieten productgroepen functi'!$C:$M,2,FALSE),"n.v.t.")</f>
        <v>Interbestuurlijk Toezicht (IBT)</v>
      </c>
      <c r="R102" s="2" t="str">
        <f t="shared" si="4"/>
        <v>423132</v>
      </c>
      <c r="S102" s="2" t="str">
        <f>IFERROR(VLOOKUP($R102,Kostensoorten!$C:$J,2,FALSE),"n.v.t.")</f>
        <v>Adviesdiensten door derden</v>
      </c>
      <c r="T102" s="2" t="s">
        <v>39</v>
      </c>
      <c r="U102" s="2" t="s">
        <v>39</v>
      </c>
      <c r="V102" s="2" t="s">
        <v>39</v>
      </c>
      <c r="W102" s="2" t="s">
        <v>39</v>
      </c>
      <c r="X102" s="2" t="s">
        <v>39</v>
      </c>
      <c r="Y102" s="2" t="s">
        <v>39</v>
      </c>
      <c r="Z102" s="2" t="s">
        <v>39</v>
      </c>
      <c r="AA102" s="2" t="s">
        <v>39</v>
      </c>
      <c r="AB102" s="2" t="s">
        <v>39</v>
      </c>
      <c r="AC102" s="2" t="s">
        <v>39</v>
      </c>
      <c r="AD102" s="2" t="s">
        <v>39</v>
      </c>
      <c r="AE102" s="2" t="s">
        <v>39</v>
      </c>
      <c r="AF102" s="2" t="s">
        <v>39</v>
      </c>
      <c r="AG102" s="2" t="s">
        <v>39</v>
      </c>
      <c r="AH102" s="2" t="s">
        <v>39</v>
      </c>
      <c r="AI102" s="2" t="s">
        <v>39</v>
      </c>
      <c r="AJ102" s="2" t="s">
        <v>39</v>
      </c>
      <c r="AK102" s="2">
        <v>0</v>
      </c>
      <c r="AL102" s="2" t="s">
        <v>39</v>
      </c>
      <c r="AM102" s="2" t="s">
        <v>39</v>
      </c>
      <c r="AN102" s="2" t="str">
        <f>IFERROR(VLOOKUP($P102,'Kredieten productgroepen functi'!$C:$M,6,FALSE),"n.v.t.")</f>
        <v>1501</v>
      </c>
      <c r="AO102" s="2" t="str">
        <f>IFERROR(VLOOKUP($P102,'Kredieten productgroepen functi'!$C:$M,7,FALSE),"n.v.t.")</f>
        <v>Uitvoering van wettelijke regelingen</v>
      </c>
      <c r="AP102" s="2" t="str">
        <f>IFERROR(VLOOKUP($P102,'Kredieten productgroepen functi'!$C:$M,8,FALSE),"n.v.t.")</f>
        <v>15</v>
      </c>
      <c r="AQ102" s="2" t="str">
        <f>IFERROR(VLOOKUP($P102,'Kredieten productgroepen functi'!$C:$M,9,FALSE),"n.v.t.")</f>
        <v>Uitvoering van overige wettelijke regelingen</v>
      </c>
      <c r="AR102" s="2" t="str">
        <f>IFERROR(VLOOKUP($P102,'Kredieten productgroepen functi'!$C:$M,10,FALSE),"n.v.t.")</f>
        <v>1</v>
      </c>
      <c r="AS102" s="2" t="str">
        <f>IFERROR(VLOOKUP($P102,'Kredieten productgroepen functi'!$C:$M,11,FALSE),"n.v.t.")</f>
        <v>Algemeen bestuur</v>
      </c>
      <c r="AT102" s="2" t="str">
        <f t="shared" si="5"/>
        <v>Lasten</v>
      </c>
      <c r="AU102" s="2" t="str">
        <f>IFERROR(VLOOKUP($R102,Kostensoorten!$C:$J,7,FALSE),"n.v.t.")</f>
        <v>2.3.1</v>
      </c>
      <c r="AV102" s="2" t="str">
        <f>IFERROR(VLOOKUP($R102,Kostensoorten!$C:$J,8,FALSE),"n.v.t.")</f>
        <v>Aankopen niet duurzame goedere</v>
      </c>
    </row>
    <row r="103" spans="1:48">
      <c r="A103" s="2" t="s">
        <v>39</v>
      </c>
      <c r="B103" s="2" t="s">
        <v>39</v>
      </c>
      <c r="C103" s="2" t="s">
        <v>39</v>
      </c>
      <c r="D103" s="2" t="s">
        <v>39</v>
      </c>
      <c r="E103" s="2" t="s">
        <v>39</v>
      </c>
      <c r="F103" s="2" t="s">
        <v>141</v>
      </c>
      <c r="G103" s="2" t="s">
        <v>39</v>
      </c>
      <c r="H103" s="2" t="s">
        <v>39</v>
      </c>
      <c r="I103" s="3">
        <v>82883.77</v>
      </c>
      <c r="J103" s="2" t="s">
        <v>39</v>
      </c>
      <c r="K103" s="2" t="s">
        <v>39</v>
      </c>
      <c r="L103" s="2" t="s">
        <v>39</v>
      </c>
      <c r="M103" s="2" t="s">
        <v>39</v>
      </c>
      <c r="N103" s="2" t="s">
        <v>39</v>
      </c>
      <c r="O103" s="2" t="s">
        <v>39</v>
      </c>
      <c r="P103" s="2" t="str">
        <f t="shared" si="3"/>
        <v>616000</v>
      </c>
      <c r="Q103" s="2" t="str">
        <f>IFERROR(VLOOKUP($P103,'Kredieten productgroepen functi'!$C:$M,2,FALSE),"n.v.t.")</f>
        <v>Apparaatskosten Best.Samenwerking</v>
      </c>
      <c r="R103" s="2" t="str">
        <f t="shared" si="4"/>
        <v>482000</v>
      </c>
      <c r="S103" s="2" t="str">
        <f>IFERROR(VLOOKUP($R103,Kostensoorten!$C:$J,2,FALSE),"n.v.t.")</f>
        <v>Directe apparaatskosten</v>
      </c>
      <c r="T103" s="2" t="s">
        <v>39</v>
      </c>
      <c r="U103" s="2" t="s">
        <v>39</v>
      </c>
      <c r="V103" s="2" t="s">
        <v>39</v>
      </c>
      <c r="W103" s="2" t="s">
        <v>39</v>
      </c>
      <c r="X103" s="2" t="s">
        <v>39</v>
      </c>
      <c r="Y103" s="2" t="s">
        <v>39</v>
      </c>
      <c r="Z103" s="2" t="s">
        <v>39</v>
      </c>
      <c r="AA103" s="2" t="s">
        <v>39</v>
      </c>
      <c r="AB103" s="2" t="s">
        <v>39</v>
      </c>
      <c r="AC103" s="2" t="s">
        <v>39</v>
      </c>
      <c r="AD103" s="2" t="s">
        <v>39</v>
      </c>
      <c r="AE103" s="2" t="s">
        <v>39</v>
      </c>
      <c r="AF103" s="2" t="s">
        <v>39</v>
      </c>
      <c r="AG103" s="2" t="s">
        <v>39</v>
      </c>
      <c r="AH103" s="2" t="s">
        <v>39</v>
      </c>
      <c r="AI103" s="2" t="s">
        <v>39</v>
      </c>
      <c r="AJ103" s="2" t="s">
        <v>39</v>
      </c>
      <c r="AK103" s="2">
        <v>0</v>
      </c>
      <c r="AL103" s="2" t="s">
        <v>39</v>
      </c>
      <c r="AM103" s="2" t="s">
        <v>39</v>
      </c>
      <c r="AN103" s="2" t="str">
        <f>IFERROR(VLOOKUP($P103,'Kredieten productgroepen functi'!$C:$M,6,FALSE),"n.v.t.")</f>
        <v>1601</v>
      </c>
      <c r="AO103" s="2" t="str">
        <f>IFERROR(VLOOKUP($P103,'Kredieten productgroepen functi'!$C:$M,7,FALSE),"n.v.t.")</f>
        <v>Bestuurlijke samenwerking</v>
      </c>
      <c r="AP103" s="2" t="str">
        <f>IFERROR(VLOOKUP($P103,'Kredieten productgroepen functi'!$C:$M,8,FALSE),"n.v.t.")</f>
        <v>16</v>
      </c>
      <c r="AQ103" s="2" t="str">
        <f>IFERROR(VLOOKUP($P103,'Kredieten productgroepen functi'!$C:$M,9,FALSE),"n.v.t.")</f>
        <v>Overige zaken betreffende algemeen bestuur</v>
      </c>
      <c r="AR103" s="2" t="str">
        <f>IFERROR(VLOOKUP($P103,'Kredieten productgroepen functi'!$C:$M,10,FALSE),"n.v.t.")</f>
        <v>1</v>
      </c>
      <c r="AS103" s="2" t="str">
        <f>IFERROR(VLOOKUP($P103,'Kredieten productgroepen functi'!$C:$M,11,FALSE),"n.v.t.")</f>
        <v>Algemeen bestuur</v>
      </c>
      <c r="AT103" s="2" t="str">
        <f t="shared" si="5"/>
        <v>Lasten</v>
      </c>
      <c r="AU103" s="2" t="str">
        <f>IFERROR(VLOOKUP($R103,Kostensoorten!$C:$J,7,FALSE),"n.v.t.")</f>
        <v>8.2</v>
      </c>
      <c r="AV103" s="2" t="str">
        <f>IFERROR(VLOOKUP($R103,Kostensoorten!$C:$J,8,FALSE),"n.v.t.")</f>
        <v>Overige verrekeningen</v>
      </c>
    </row>
    <row r="104" spans="1:48">
      <c r="A104" s="2" t="s">
        <v>39</v>
      </c>
      <c r="B104" s="2" t="s">
        <v>39</v>
      </c>
      <c r="C104" s="2" t="s">
        <v>39</v>
      </c>
      <c r="D104" s="2" t="s">
        <v>39</v>
      </c>
      <c r="E104" s="2" t="s">
        <v>39</v>
      </c>
      <c r="F104" s="2" t="s">
        <v>142</v>
      </c>
      <c r="G104" s="2" t="s">
        <v>39</v>
      </c>
      <c r="H104" s="2" t="s">
        <v>39</v>
      </c>
      <c r="I104" s="3">
        <v>81531.23</v>
      </c>
      <c r="J104" s="2" t="s">
        <v>39</v>
      </c>
      <c r="K104" s="2" t="s">
        <v>39</v>
      </c>
      <c r="L104" s="2" t="s">
        <v>39</v>
      </c>
      <c r="M104" s="2" t="s">
        <v>39</v>
      </c>
      <c r="N104" s="2" t="s">
        <v>39</v>
      </c>
      <c r="O104" s="2" t="s">
        <v>39</v>
      </c>
      <c r="P104" s="2" t="str">
        <f t="shared" si="3"/>
        <v>616000</v>
      </c>
      <c r="Q104" s="2" t="str">
        <f>IFERROR(VLOOKUP($P104,'Kredieten productgroepen functi'!$C:$M,2,FALSE),"n.v.t.")</f>
        <v>Apparaatskosten Best.Samenwerking</v>
      </c>
      <c r="R104" s="2" t="str">
        <f t="shared" si="4"/>
        <v>482010</v>
      </c>
      <c r="S104" s="2" t="str">
        <f>IFERROR(VLOOKUP($R104,Kostensoorten!$C:$J,2,FALSE),"n.v.t.")</f>
        <v>Overhead</v>
      </c>
      <c r="T104" s="2" t="s">
        <v>39</v>
      </c>
      <c r="U104" s="2" t="s">
        <v>39</v>
      </c>
      <c r="V104" s="2" t="s">
        <v>39</v>
      </c>
      <c r="W104" s="2" t="s">
        <v>39</v>
      </c>
      <c r="X104" s="2" t="s">
        <v>39</v>
      </c>
      <c r="Y104" s="2" t="s">
        <v>39</v>
      </c>
      <c r="Z104" s="2" t="s">
        <v>39</v>
      </c>
      <c r="AA104" s="2" t="s">
        <v>39</v>
      </c>
      <c r="AB104" s="2" t="s">
        <v>39</v>
      </c>
      <c r="AC104" s="2" t="s">
        <v>39</v>
      </c>
      <c r="AD104" s="2" t="s">
        <v>39</v>
      </c>
      <c r="AE104" s="2" t="s">
        <v>39</v>
      </c>
      <c r="AF104" s="2" t="s">
        <v>39</v>
      </c>
      <c r="AG104" s="2" t="s">
        <v>39</v>
      </c>
      <c r="AH104" s="2" t="s">
        <v>39</v>
      </c>
      <c r="AI104" s="2" t="s">
        <v>39</v>
      </c>
      <c r="AJ104" s="2" t="s">
        <v>39</v>
      </c>
      <c r="AK104" s="2">
        <v>0</v>
      </c>
      <c r="AL104" s="2" t="s">
        <v>39</v>
      </c>
      <c r="AM104" s="2" t="s">
        <v>39</v>
      </c>
      <c r="AN104" s="2" t="str">
        <f>IFERROR(VLOOKUP($P104,'Kredieten productgroepen functi'!$C:$M,6,FALSE),"n.v.t.")</f>
        <v>1601</v>
      </c>
      <c r="AO104" s="2" t="str">
        <f>IFERROR(VLOOKUP($P104,'Kredieten productgroepen functi'!$C:$M,7,FALSE),"n.v.t.")</f>
        <v>Bestuurlijke samenwerking</v>
      </c>
      <c r="AP104" s="2" t="str">
        <f>IFERROR(VLOOKUP($P104,'Kredieten productgroepen functi'!$C:$M,8,FALSE),"n.v.t.")</f>
        <v>16</v>
      </c>
      <c r="AQ104" s="2" t="str">
        <f>IFERROR(VLOOKUP($P104,'Kredieten productgroepen functi'!$C:$M,9,FALSE),"n.v.t.")</f>
        <v>Overige zaken betreffende algemeen bestuur</v>
      </c>
      <c r="AR104" s="2" t="str">
        <f>IFERROR(VLOOKUP($P104,'Kredieten productgroepen functi'!$C:$M,10,FALSE),"n.v.t.")</f>
        <v>1</v>
      </c>
      <c r="AS104" s="2" t="str">
        <f>IFERROR(VLOOKUP($P104,'Kredieten productgroepen functi'!$C:$M,11,FALSE),"n.v.t.")</f>
        <v>Algemeen bestuur</v>
      </c>
      <c r="AT104" s="2" t="str">
        <f t="shared" si="5"/>
        <v>Lasten</v>
      </c>
      <c r="AU104" s="2" t="str">
        <f>IFERROR(VLOOKUP($R104,Kostensoorten!$C:$J,7,FALSE),"n.v.t.")</f>
        <v>8.2</v>
      </c>
      <c r="AV104" s="2" t="str">
        <f>IFERROR(VLOOKUP($R104,Kostensoorten!$C:$J,8,FALSE),"n.v.t.")</f>
        <v>Overige verrekeningen</v>
      </c>
    </row>
    <row r="105" spans="1:48">
      <c r="A105" s="2" t="s">
        <v>39</v>
      </c>
      <c r="B105" s="2" t="s">
        <v>39</v>
      </c>
      <c r="C105" s="2" t="s">
        <v>39</v>
      </c>
      <c r="D105" s="2" t="s">
        <v>39</v>
      </c>
      <c r="E105" s="2" t="s">
        <v>39</v>
      </c>
      <c r="F105" s="2" t="s">
        <v>143</v>
      </c>
      <c r="G105" s="2" t="s">
        <v>39</v>
      </c>
      <c r="H105" s="2" t="s">
        <v>39</v>
      </c>
      <c r="I105" s="3">
        <v>1190561.53</v>
      </c>
      <c r="J105" s="2" t="s">
        <v>39</v>
      </c>
      <c r="K105" s="2" t="s">
        <v>39</v>
      </c>
      <c r="L105" s="2" t="s">
        <v>39</v>
      </c>
      <c r="M105" s="2" t="s">
        <v>39</v>
      </c>
      <c r="N105" s="2" t="s">
        <v>39</v>
      </c>
      <c r="O105" s="2" t="s">
        <v>39</v>
      </c>
      <c r="P105" s="2" t="str">
        <f t="shared" si="3"/>
        <v>616002</v>
      </c>
      <c r="Q105" s="2" t="str">
        <f>IFERROR(VLOOKUP($P105,'Kredieten productgroepen functi'!$C:$M,2,FALSE),"n.v.t.")</f>
        <v>Apparaatskosten Communicatie</v>
      </c>
      <c r="R105" s="2" t="str">
        <f t="shared" si="4"/>
        <v>482000</v>
      </c>
      <c r="S105" s="2" t="str">
        <f>IFERROR(VLOOKUP($R105,Kostensoorten!$C:$J,2,FALSE),"n.v.t.")</f>
        <v>Directe apparaatskosten</v>
      </c>
      <c r="T105" s="2" t="s">
        <v>39</v>
      </c>
      <c r="U105" s="2" t="s">
        <v>39</v>
      </c>
      <c r="V105" s="2" t="s">
        <v>39</v>
      </c>
      <c r="W105" s="2" t="s">
        <v>39</v>
      </c>
      <c r="X105" s="2" t="s">
        <v>39</v>
      </c>
      <c r="Y105" s="2" t="s">
        <v>39</v>
      </c>
      <c r="Z105" s="2" t="s">
        <v>39</v>
      </c>
      <c r="AA105" s="2" t="s">
        <v>39</v>
      </c>
      <c r="AB105" s="2" t="s">
        <v>39</v>
      </c>
      <c r="AC105" s="2" t="s">
        <v>39</v>
      </c>
      <c r="AD105" s="2" t="s">
        <v>39</v>
      </c>
      <c r="AE105" s="2" t="s">
        <v>39</v>
      </c>
      <c r="AF105" s="2" t="s">
        <v>39</v>
      </c>
      <c r="AG105" s="2" t="s">
        <v>39</v>
      </c>
      <c r="AH105" s="2" t="s">
        <v>39</v>
      </c>
      <c r="AI105" s="2" t="s">
        <v>39</v>
      </c>
      <c r="AJ105" s="2" t="s">
        <v>39</v>
      </c>
      <c r="AK105" s="2">
        <v>0</v>
      </c>
      <c r="AL105" s="2" t="s">
        <v>39</v>
      </c>
      <c r="AM105" s="2" t="s">
        <v>39</v>
      </c>
      <c r="AN105" s="2" t="str">
        <f>IFERROR(VLOOKUP($P105,'Kredieten productgroepen functi'!$C:$M,6,FALSE),"n.v.t.")</f>
        <v>1603</v>
      </c>
      <c r="AO105" s="2" t="str">
        <f>IFERROR(VLOOKUP($P105,'Kredieten productgroepen functi'!$C:$M,7,FALSE),"n.v.t.")</f>
        <v>Communicatie</v>
      </c>
      <c r="AP105" s="2" t="str">
        <f>IFERROR(VLOOKUP($P105,'Kredieten productgroepen functi'!$C:$M,8,FALSE),"n.v.t.")</f>
        <v>16</v>
      </c>
      <c r="AQ105" s="2" t="str">
        <f>IFERROR(VLOOKUP($P105,'Kredieten productgroepen functi'!$C:$M,9,FALSE),"n.v.t.")</f>
        <v>Overige zaken betreffende algemeen bestuur</v>
      </c>
      <c r="AR105" s="2" t="str">
        <f>IFERROR(VLOOKUP($P105,'Kredieten productgroepen functi'!$C:$M,10,FALSE),"n.v.t.")</f>
        <v>1</v>
      </c>
      <c r="AS105" s="2" t="str">
        <f>IFERROR(VLOOKUP($P105,'Kredieten productgroepen functi'!$C:$M,11,FALSE),"n.v.t.")</f>
        <v>Algemeen bestuur</v>
      </c>
      <c r="AT105" s="2" t="str">
        <f t="shared" si="5"/>
        <v>Lasten</v>
      </c>
      <c r="AU105" s="2" t="str">
        <f>IFERROR(VLOOKUP($R105,Kostensoorten!$C:$J,7,FALSE),"n.v.t.")</f>
        <v>8.2</v>
      </c>
      <c r="AV105" s="2" t="str">
        <f>IFERROR(VLOOKUP($R105,Kostensoorten!$C:$J,8,FALSE),"n.v.t.")</f>
        <v>Overige verrekeningen</v>
      </c>
    </row>
    <row r="106" spans="1:48">
      <c r="A106" s="2" t="s">
        <v>39</v>
      </c>
      <c r="B106" s="2" t="s">
        <v>39</v>
      </c>
      <c r="C106" s="2" t="s">
        <v>39</v>
      </c>
      <c r="D106" s="2" t="s">
        <v>39</v>
      </c>
      <c r="E106" s="2" t="s">
        <v>39</v>
      </c>
      <c r="F106" s="2" t="s">
        <v>144</v>
      </c>
      <c r="G106" s="2" t="s">
        <v>39</v>
      </c>
      <c r="H106" s="2" t="s">
        <v>39</v>
      </c>
      <c r="I106" s="3">
        <v>1170952.47</v>
      </c>
      <c r="J106" s="2" t="s">
        <v>39</v>
      </c>
      <c r="K106" s="2" t="s">
        <v>39</v>
      </c>
      <c r="L106" s="2" t="s">
        <v>39</v>
      </c>
      <c r="M106" s="2" t="s">
        <v>39</v>
      </c>
      <c r="N106" s="2" t="s">
        <v>39</v>
      </c>
      <c r="O106" s="2" t="s">
        <v>39</v>
      </c>
      <c r="P106" s="2" t="str">
        <f t="shared" si="3"/>
        <v>616002</v>
      </c>
      <c r="Q106" s="2" t="str">
        <f>IFERROR(VLOOKUP($P106,'Kredieten productgroepen functi'!$C:$M,2,FALSE),"n.v.t.")</f>
        <v>Apparaatskosten Communicatie</v>
      </c>
      <c r="R106" s="2" t="str">
        <f t="shared" si="4"/>
        <v>482010</v>
      </c>
      <c r="S106" s="2" t="str">
        <f>IFERROR(VLOOKUP($R106,Kostensoorten!$C:$J,2,FALSE),"n.v.t.")</f>
        <v>Overhead</v>
      </c>
      <c r="T106" s="2" t="s">
        <v>39</v>
      </c>
      <c r="U106" s="2" t="s">
        <v>39</v>
      </c>
      <c r="V106" s="2" t="s">
        <v>39</v>
      </c>
      <c r="W106" s="2" t="s">
        <v>39</v>
      </c>
      <c r="X106" s="2" t="s">
        <v>39</v>
      </c>
      <c r="Y106" s="2" t="s">
        <v>39</v>
      </c>
      <c r="Z106" s="2" t="s">
        <v>39</v>
      </c>
      <c r="AA106" s="2" t="s">
        <v>39</v>
      </c>
      <c r="AB106" s="2" t="s">
        <v>39</v>
      </c>
      <c r="AC106" s="2" t="s">
        <v>39</v>
      </c>
      <c r="AD106" s="2" t="s">
        <v>39</v>
      </c>
      <c r="AE106" s="2" t="s">
        <v>39</v>
      </c>
      <c r="AF106" s="2" t="s">
        <v>39</v>
      </c>
      <c r="AG106" s="2" t="s">
        <v>39</v>
      </c>
      <c r="AH106" s="2" t="s">
        <v>39</v>
      </c>
      <c r="AI106" s="2" t="s">
        <v>39</v>
      </c>
      <c r="AJ106" s="2" t="s">
        <v>39</v>
      </c>
      <c r="AK106" s="2">
        <v>0</v>
      </c>
      <c r="AL106" s="2" t="s">
        <v>39</v>
      </c>
      <c r="AM106" s="2" t="s">
        <v>39</v>
      </c>
      <c r="AN106" s="2" t="str">
        <f>IFERROR(VLOOKUP($P106,'Kredieten productgroepen functi'!$C:$M,6,FALSE),"n.v.t.")</f>
        <v>1603</v>
      </c>
      <c r="AO106" s="2" t="str">
        <f>IFERROR(VLOOKUP($P106,'Kredieten productgroepen functi'!$C:$M,7,FALSE),"n.v.t.")</f>
        <v>Communicatie</v>
      </c>
      <c r="AP106" s="2" t="str">
        <f>IFERROR(VLOOKUP($P106,'Kredieten productgroepen functi'!$C:$M,8,FALSE),"n.v.t.")</f>
        <v>16</v>
      </c>
      <c r="AQ106" s="2" t="str">
        <f>IFERROR(VLOOKUP($P106,'Kredieten productgroepen functi'!$C:$M,9,FALSE),"n.v.t.")</f>
        <v>Overige zaken betreffende algemeen bestuur</v>
      </c>
      <c r="AR106" s="2" t="str">
        <f>IFERROR(VLOOKUP($P106,'Kredieten productgroepen functi'!$C:$M,10,FALSE),"n.v.t.")</f>
        <v>1</v>
      </c>
      <c r="AS106" s="2" t="str">
        <f>IFERROR(VLOOKUP($P106,'Kredieten productgroepen functi'!$C:$M,11,FALSE),"n.v.t.")</f>
        <v>Algemeen bestuur</v>
      </c>
      <c r="AT106" s="2" t="str">
        <f t="shared" si="5"/>
        <v>Lasten</v>
      </c>
      <c r="AU106" s="2" t="str">
        <f>IFERROR(VLOOKUP($R106,Kostensoorten!$C:$J,7,FALSE),"n.v.t.")</f>
        <v>8.2</v>
      </c>
      <c r="AV106" s="2" t="str">
        <f>IFERROR(VLOOKUP($R106,Kostensoorten!$C:$J,8,FALSE),"n.v.t.")</f>
        <v>Overige verrekeningen</v>
      </c>
    </row>
    <row r="107" spans="1:48">
      <c r="A107" s="2" t="s">
        <v>39</v>
      </c>
      <c r="B107" s="2" t="s">
        <v>39</v>
      </c>
      <c r="C107" s="2" t="s">
        <v>39</v>
      </c>
      <c r="D107" s="2" t="s">
        <v>39</v>
      </c>
      <c r="E107" s="2" t="s">
        <v>39</v>
      </c>
      <c r="F107" s="2" t="s">
        <v>145</v>
      </c>
      <c r="G107" s="2" t="s">
        <v>39</v>
      </c>
      <c r="H107" s="2" t="s">
        <v>39</v>
      </c>
      <c r="I107" s="3">
        <v>110903.67</v>
      </c>
      <c r="J107" s="2" t="s">
        <v>39</v>
      </c>
      <c r="K107" s="2" t="s">
        <v>39</v>
      </c>
      <c r="L107" s="2" t="s">
        <v>39</v>
      </c>
      <c r="M107" s="2" t="s">
        <v>39</v>
      </c>
      <c r="N107" s="2" t="s">
        <v>39</v>
      </c>
      <c r="O107" s="2" t="s">
        <v>39</v>
      </c>
      <c r="P107" s="2" t="str">
        <f t="shared" si="3"/>
        <v>616003</v>
      </c>
      <c r="Q107" s="2" t="str">
        <f>IFERROR(VLOOKUP($P107,'Kredieten productgroepen functi'!$C:$M,2,FALSE),"n.v.t.")</f>
        <v>Apparaatskosten Prom/Relatiemanagem.</v>
      </c>
      <c r="R107" s="2" t="str">
        <f t="shared" si="4"/>
        <v>482000</v>
      </c>
      <c r="S107" s="2" t="str">
        <f>IFERROR(VLOOKUP($R107,Kostensoorten!$C:$J,2,FALSE),"n.v.t.")</f>
        <v>Directe apparaatskosten</v>
      </c>
      <c r="T107" s="2" t="s">
        <v>39</v>
      </c>
      <c r="U107" s="2" t="s">
        <v>39</v>
      </c>
      <c r="V107" s="2" t="s">
        <v>39</v>
      </c>
      <c r="W107" s="2" t="s">
        <v>39</v>
      </c>
      <c r="X107" s="2" t="s">
        <v>39</v>
      </c>
      <c r="Y107" s="2" t="s">
        <v>39</v>
      </c>
      <c r="Z107" s="2" t="s">
        <v>39</v>
      </c>
      <c r="AA107" s="2" t="s">
        <v>39</v>
      </c>
      <c r="AB107" s="2" t="s">
        <v>39</v>
      </c>
      <c r="AC107" s="2" t="s">
        <v>39</v>
      </c>
      <c r="AD107" s="2" t="s">
        <v>39</v>
      </c>
      <c r="AE107" s="2" t="s">
        <v>39</v>
      </c>
      <c r="AF107" s="2" t="s">
        <v>39</v>
      </c>
      <c r="AG107" s="2" t="s">
        <v>39</v>
      </c>
      <c r="AH107" s="2" t="s">
        <v>39</v>
      </c>
      <c r="AI107" s="2" t="s">
        <v>39</v>
      </c>
      <c r="AJ107" s="2" t="s">
        <v>39</v>
      </c>
      <c r="AK107" s="2">
        <v>0</v>
      </c>
      <c r="AL107" s="2" t="s">
        <v>39</v>
      </c>
      <c r="AM107" s="2" t="s">
        <v>39</v>
      </c>
      <c r="AN107" s="2" t="str">
        <f>IFERROR(VLOOKUP($P107,'Kredieten productgroepen functi'!$C:$M,6,FALSE),"n.v.t.")</f>
        <v>1604</v>
      </c>
      <c r="AO107" s="2" t="str">
        <f>IFERROR(VLOOKUP($P107,'Kredieten productgroepen functi'!$C:$M,7,FALSE),"n.v.t.")</f>
        <v>Promotie en relatiemanagement</v>
      </c>
      <c r="AP107" s="2" t="str">
        <f>IFERROR(VLOOKUP($P107,'Kredieten productgroepen functi'!$C:$M,8,FALSE),"n.v.t.")</f>
        <v>16</v>
      </c>
      <c r="AQ107" s="2" t="str">
        <f>IFERROR(VLOOKUP($P107,'Kredieten productgroepen functi'!$C:$M,9,FALSE),"n.v.t.")</f>
        <v>Overige zaken betreffende algemeen bestuur</v>
      </c>
      <c r="AR107" s="2" t="str">
        <f>IFERROR(VLOOKUP($P107,'Kredieten productgroepen functi'!$C:$M,10,FALSE),"n.v.t.")</f>
        <v>1</v>
      </c>
      <c r="AS107" s="2" t="str">
        <f>IFERROR(VLOOKUP($P107,'Kredieten productgroepen functi'!$C:$M,11,FALSE),"n.v.t.")</f>
        <v>Algemeen bestuur</v>
      </c>
      <c r="AT107" s="2" t="str">
        <f t="shared" si="5"/>
        <v>Lasten</v>
      </c>
      <c r="AU107" s="2" t="str">
        <f>IFERROR(VLOOKUP($R107,Kostensoorten!$C:$J,7,FALSE),"n.v.t.")</f>
        <v>8.2</v>
      </c>
      <c r="AV107" s="2" t="str">
        <f>IFERROR(VLOOKUP($R107,Kostensoorten!$C:$J,8,FALSE),"n.v.t.")</f>
        <v>Overige verrekeningen</v>
      </c>
    </row>
    <row r="108" spans="1:48">
      <c r="A108" s="2" t="s">
        <v>39</v>
      </c>
      <c r="B108" s="2" t="s">
        <v>39</v>
      </c>
      <c r="C108" s="2" t="s">
        <v>39</v>
      </c>
      <c r="D108" s="2" t="s">
        <v>39</v>
      </c>
      <c r="E108" s="2" t="s">
        <v>39</v>
      </c>
      <c r="F108" s="2" t="s">
        <v>146</v>
      </c>
      <c r="G108" s="2" t="s">
        <v>39</v>
      </c>
      <c r="H108" s="2" t="s">
        <v>39</v>
      </c>
      <c r="I108" s="3">
        <v>109161.33</v>
      </c>
      <c r="J108" s="2" t="s">
        <v>39</v>
      </c>
      <c r="K108" s="2" t="s">
        <v>39</v>
      </c>
      <c r="L108" s="2" t="s">
        <v>39</v>
      </c>
      <c r="M108" s="2" t="s">
        <v>39</v>
      </c>
      <c r="N108" s="2" t="s">
        <v>39</v>
      </c>
      <c r="O108" s="2" t="s">
        <v>39</v>
      </c>
      <c r="P108" s="2" t="str">
        <f t="shared" si="3"/>
        <v>616003</v>
      </c>
      <c r="Q108" s="2" t="str">
        <f>IFERROR(VLOOKUP($P108,'Kredieten productgroepen functi'!$C:$M,2,FALSE),"n.v.t.")</f>
        <v>Apparaatskosten Prom/Relatiemanagem.</v>
      </c>
      <c r="R108" s="2" t="str">
        <f t="shared" si="4"/>
        <v>482010</v>
      </c>
      <c r="S108" s="2" t="str">
        <f>IFERROR(VLOOKUP($R108,Kostensoorten!$C:$J,2,FALSE),"n.v.t.")</f>
        <v>Overhead</v>
      </c>
      <c r="T108" s="2" t="s">
        <v>39</v>
      </c>
      <c r="U108" s="2" t="s">
        <v>39</v>
      </c>
      <c r="V108" s="2" t="s">
        <v>39</v>
      </c>
      <c r="W108" s="2" t="s">
        <v>39</v>
      </c>
      <c r="X108" s="2" t="s">
        <v>39</v>
      </c>
      <c r="Y108" s="2" t="s">
        <v>39</v>
      </c>
      <c r="Z108" s="2" t="s">
        <v>39</v>
      </c>
      <c r="AA108" s="2" t="s">
        <v>39</v>
      </c>
      <c r="AB108" s="2" t="s">
        <v>39</v>
      </c>
      <c r="AC108" s="2" t="s">
        <v>39</v>
      </c>
      <c r="AD108" s="2" t="s">
        <v>39</v>
      </c>
      <c r="AE108" s="2" t="s">
        <v>39</v>
      </c>
      <c r="AF108" s="2" t="s">
        <v>39</v>
      </c>
      <c r="AG108" s="2" t="s">
        <v>39</v>
      </c>
      <c r="AH108" s="2" t="s">
        <v>39</v>
      </c>
      <c r="AI108" s="2" t="s">
        <v>39</v>
      </c>
      <c r="AJ108" s="2" t="s">
        <v>39</v>
      </c>
      <c r="AK108" s="2">
        <v>0</v>
      </c>
      <c r="AL108" s="2" t="s">
        <v>39</v>
      </c>
      <c r="AM108" s="2" t="s">
        <v>39</v>
      </c>
      <c r="AN108" s="2" t="str">
        <f>IFERROR(VLOOKUP($P108,'Kredieten productgroepen functi'!$C:$M,6,FALSE),"n.v.t.")</f>
        <v>1604</v>
      </c>
      <c r="AO108" s="2" t="str">
        <f>IFERROR(VLOOKUP($P108,'Kredieten productgroepen functi'!$C:$M,7,FALSE),"n.v.t.")</f>
        <v>Promotie en relatiemanagement</v>
      </c>
      <c r="AP108" s="2" t="str">
        <f>IFERROR(VLOOKUP($P108,'Kredieten productgroepen functi'!$C:$M,8,FALSE),"n.v.t.")</f>
        <v>16</v>
      </c>
      <c r="AQ108" s="2" t="str">
        <f>IFERROR(VLOOKUP($P108,'Kredieten productgroepen functi'!$C:$M,9,FALSE),"n.v.t.")</f>
        <v>Overige zaken betreffende algemeen bestuur</v>
      </c>
      <c r="AR108" s="2" t="str">
        <f>IFERROR(VLOOKUP($P108,'Kredieten productgroepen functi'!$C:$M,10,FALSE),"n.v.t.")</f>
        <v>1</v>
      </c>
      <c r="AS108" s="2" t="str">
        <f>IFERROR(VLOOKUP($P108,'Kredieten productgroepen functi'!$C:$M,11,FALSE),"n.v.t.")</f>
        <v>Algemeen bestuur</v>
      </c>
      <c r="AT108" s="2" t="str">
        <f t="shared" si="5"/>
        <v>Lasten</v>
      </c>
      <c r="AU108" s="2" t="str">
        <f>IFERROR(VLOOKUP($R108,Kostensoorten!$C:$J,7,FALSE),"n.v.t.")</f>
        <v>8.2</v>
      </c>
      <c r="AV108" s="2" t="str">
        <f>IFERROR(VLOOKUP($R108,Kostensoorten!$C:$J,8,FALSE),"n.v.t.")</f>
        <v>Overige verrekeningen</v>
      </c>
    </row>
    <row r="109" spans="1:48">
      <c r="A109" s="2" t="s">
        <v>39</v>
      </c>
      <c r="B109" s="2" t="s">
        <v>39</v>
      </c>
      <c r="C109" s="2" t="s">
        <v>39</v>
      </c>
      <c r="D109" s="2" t="s">
        <v>39</v>
      </c>
      <c r="E109" s="2" t="s">
        <v>39</v>
      </c>
      <c r="F109" s="2" t="s">
        <v>147</v>
      </c>
      <c r="G109" s="2" t="s">
        <v>39</v>
      </c>
      <c r="H109" s="2" t="s">
        <v>39</v>
      </c>
      <c r="I109" s="3">
        <v>573925</v>
      </c>
      <c r="J109" s="2" t="s">
        <v>39</v>
      </c>
      <c r="K109" s="2" t="s">
        <v>39</v>
      </c>
      <c r="L109" s="2" t="s">
        <v>39</v>
      </c>
      <c r="M109" s="2" t="s">
        <v>39</v>
      </c>
      <c r="N109" s="2" t="s">
        <v>39</v>
      </c>
      <c r="O109" s="2" t="s">
        <v>39</v>
      </c>
      <c r="P109" s="2" t="str">
        <f t="shared" si="3"/>
        <v>616100</v>
      </c>
      <c r="Q109" s="2" t="str">
        <f>IFERROR(VLOOKUP($P109,'Kredieten productgroepen functi'!$C:$M,2,FALSE),"n.v.t.")</f>
        <v>Bijdrage Ipo</v>
      </c>
      <c r="R109" s="2" t="str">
        <f t="shared" si="4"/>
        <v>440302</v>
      </c>
      <c r="S109" s="2" t="str">
        <f>IFERROR(VLOOKUP($R109,Kostensoorten!$C:$J,2,FALSE),"n.v.t.")</f>
        <v>Overige inkomensoverdrachten</v>
      </c>
      <c r="T109" s="2" t="s">
        <v>39</v>
      </c>
      <c r="U109" s="2" t="s">
        <v>39</v>
      </c>
      <c r="V109" s="2" t="s">
        <v>39</v>
      </c>
      <c r="W109" s="2" t="s">
        <v>39</v>
      </c>
      <c r="X109" s="2" t="s">
        <v>39</v>
      </c>
      <c r="Y109" s="2" t="s">
        <v>39</v>
      </c>
      <c r="Z109" s="2" t="s">
        <v>39</v>
      </c>
      <c r="AA109" s="2" t="s">
        <v>39</v>
      </c>
      <c r="AB109" s="2" t="s">
        <v>39</v>
      </c>
      <c r="AC109" s="2" t="s">
        <v>39</v>
      </c>
      <c r="AD109" s="2" t="s">
        <v>39</v>
      </c>
      <c r="AE109" s="2" t="s">
        <v>39</v>
      </c>
      <c r="AF109" s="2" t="s">
        <v>39</v>
      </c>
      <c r="AG109" s="2" t="s">
        <v>39</v>
      </c>
      <c r="AH109" s="2" t="s">
        <v>39</v>
      </c>
      <c r="AI109" s="2" t="s">
        <v>39</v>
      </c>
      <c r="AJ109" s="2" t="s">
        <v>39</v>
      </c>
      <c r="AK109" s="2">
        <v>0</v>
      </c>
      <c r="AL109" s="2" t="s">
        <v>39</v>
      </c>
      <c r="AM109" s="2" t="s">
        <v>39</v>
      </c>
      <c r="AN109" s="2" t="str">
        <f>IFERROR(VLOOKUP($P109,'Kredieten productgroepen functi'!$C:$M,6,FALSE),"n.v.t.")</f>
        <v>1601</v>
      </c>
      <c r="AO109" s="2" t="str">
        <f>IFERROR(VLOOKUP($P109,'Kredieten productgroepen functi'!$C:$M,7,FALSE),"n.v.t.")</f>
        <v>Bestuurlijke samenwerking</v>
      </c>
      <c r="AP109" s="2" t="str">
        <f>IFERROR(VLOOKUP($P109,'Kredieten productgroepen functi'!$C:$M,8,FALSE),"n.v.t.")</f>
        <v>16</v>
      </c>
      <c r="AQ109" s="2" t="str">
        <f>IFERROR(VLOOKUP($P109,'Kredieten productgroepen functi'!$C:$M,9,FALSE),"n.v.t.")</f>
        <v>Overige zaken betreffende algemeen bestuur</v>
      </c>
      <c r="AR109" s="2" t="str">
        <f>IFERROR(VLOOKUP($P109,'Kredieten productgroepen functi'!$C:$M,10,FALSE),"n.v.t.")</f>
        <v>1</v>
      </c>
      <c r="AS109" s="2" t="str">
        <f>IFERROR(VLOOKUP($P109,'Kredieten productgroepen functi'!$C:$M,11,FALSE),"n.v.t.")</f>
        <v>Algemeen bestuur</v>
      </c>
      <c r="AT109" s="2" t="str">
        <f t="shared" si="5"/>
        <v>Lasten</v>
      </c>
      <c r="AU109" s="2" t="str">
        <f>IFERROR(VLOOKUP($R109,Kostensoorten!$C:$J,7,FALSE),"n.v.t.")</f>
        <v>4.0.3</v>
      </c>
      <c r="AV109" s="2" t="str">
        <f>IFERROR(VLOOKUP($R109,Kostensoorten!$C:$J,8,FALSE),"n.v.t.")</f>
        <v>Overige inkomensoverdrachten</v>
      </c>
    </row>
    <row r="110" spans="1:48">
      <c r="A110" s="2" t="s">
        <v>39</v>
      </c>
      <c r="B110" s="2" t="s">
        <v>39</v>
      </c>
      <c r="C110" s="2" t="s">
        <v>39</v>
      </c>
      <c r="D110" s="2" t="s">
        <v>39</v>
      </c>
      <c r="E110" s="2" t="s">
        <v>39</v>
      </c>
      <c r="F110" s="2" t="s">
        <v>148</v>
      </c>
      <c r="G110" s="2" t="s">
        <v>39</v>
      </c>
      <c r="H110" s="2" t="s">
        <v>39</v>
      </c>
      <c r="I110" s="3">
        <v>533334</v>
      </c>
      <c r="J110" s="2" t="s">
        <v>39</v>
      </c>
      <c r="K110" s="2" t="s">
        <v>39</v>
      </c>
      <c r="L110" s="2" t="s">
        <v>39</v>
      </c>
      <c r="M110" s="2" t="s">
        <v>39</v>
      </c>
      <c r="N110" s="2" t="s">
        <v>39</v>
      </c>
      <c r="O110" s="2" t="s">
        <v>39</v>
      </c>
      <c r="P110" s="2" t="str">
        <f t="shared" si="3"/>
        <v>616101</v>
      </c>
      <c r="Q110" s="2" t="str">
        <f>IFERROR(VLOOKUP($P110,'Kredieten productgroepen functi'!$C:$M,2,FALSE),"n.v.t.")</f>
        <v>Bijdrage Snn</v>
      </c>
      <c r="R110" s="2" t="str">
        <f t="shared" si="4"/>
        <v>440302</v>
      </c>
      <c r="S110" s="2" t="str">
        <f>IFERROR(VLOOKUP($R110,Kostensoorten!$C:$J,2,FALSE),"n.v.t.")</f>
        <v>Overige inkomensoverdrachten</v>
      </c>
      <c r="T110" s="2" t="s">
        <v>39</v>
      </c>
      <c r="U110" s="2" t="s">
        <v>39</v>
      </c>
      <c r="V110" s="2" t="s">
        <v>39</v>
      </c>
      <c r="W110" s="2" t="s">
        <v>39</v>
      </c>
      <c r="X110" s="2" t="s">
        <v>39</v>
      </c>
      <c r="Y110" s="2" t="s">
        <v>39</v>
      </c>
      <c r="Z110" s="2" t="s">
        <v>39</v>
      </c>
      <c r="AA110" s="2" t="s">
        <v>39</v>
      </c>
      <c r="AB110" s="2" t="s">
        <v>39</v>
      </c>
      <c r="AC110" s="2" t="s">
        <v>39</v>
      </c>
      <c r="AD110" s="2" t="s">
        <v>39</v>
      </c>
      <c r="AE110" s="2" t="s">
        <v>39</v>
      </c>
      <c r="AF110" s="2" t="s">
        <v>39</v>
      </c>
      <c r="AG110" s="2" t="s">
        <v>39</v>
      </c>
      <c r="AH110" s="2" t="s">
        <v>39</v>
      </c>
      <c r="AI110" s="2" t="s">
        <v>39</v>
      </c>
      <c r="AJ110" s="2" t="s">
        <v>39</v>
      </c>
      <c r="AK110" s="2">
        <v>0</v>
      </c>
      <c r="AL110" s="2" t="s">
        <v>39</v>
      </c>
      <c r="AM110" s="2" t="s">
        <v>39</v>
      </c>
      <c r="AN110" s="2" t="str">
        <f>IFERROR(VLOOKUP($P110,'Kredieten productgroepen functi'!$C:$M,6,FALSE),"n.v.t.")</f>
        <v>1601</v>
      </c>
      <c r="AO110" s="2" t="str">
        <f>IFERROR(VLOOKUP($P110,'Kredieten productgroepen functi'!$C:$M,7,FALSE),"n.v.t.")</f>
        <v>Bestuurlijke samenwerking</v>
      </c>
      <c r="AP110" s="2" t="str">
        <f>IFERROR(VLOOKUP($P110,'Kredieten productgroepen functi'!$C:$M,8,FALSE),"n.v.t.")</f>
        <v>16</v>
      </c>
      <c r="AQ110" s="2" t="str">
        <f>IFERROR(VLOOKUP($P110,'Kredieten productgroepen functi'!$C:$M,9,FALSE),"n.v.t.")</f>
        <v>Overige zaken betreffende algemeen bestuur</v>
      </c>
      <c r="AR110" s="2" t="str">
        <f>IFERROR(VLOOKUP($P110,'Kredieten productgroepen functi'!$C:$M,10,FALSE),"n.v.t.")</f>
        <v>1</v>
      </c>
      <c r="AS110" s="2" t="str">
        <f>IFERROR(VLOOKUP($P110,'Kredieten productgroepen functi'!$C:$M,11,FALSE),"n.v.t.")</f>
        <v>Algemeen bestuur</v>
      </c>
      <c r="AT110" s="2" t="str">
        <f t="shared" si="5"/>
        <v>Lasten</v>
      </c>
      <c r="AU110" s="2" t="str">
        <f>IFERROR(VLOOKUP($R110,Kostensoorten!$C:$J,7,FALSE),"n.v.t.")</f>
        <v>4.0.3</v>
      </c>
      <c r="AV110" s="2" t="str">
        <f>IFERROR(VLOOKUP($R110,Kostensoorten!$C:$J,8,FALSE),"n.v.t.")</f>
        <v>Overige inkomensoverdrachten</v>
      </c>
    </row>
    <row r="111" spans="1:48">
      <c r="A111" s="2" t="s">
        <v>39</v>
      </c>
      <c r="B111" s="2" t="s">
        <v>39</v>
      </c>
      <c r="C111" s="2" t="s">
        <v>39</v>
      </c>
      <c r="D111" s="2" t="s">
        <v>39</v>
      </c>
      <c r="E111" s="2" t="s">
        <v>39</v>
      </c>
      <c r="F111" s="2" t="s">
        <v>149</v>
      </c>
      <c r="G111" s="2" t="s">
        <v>39</v>
      </c>
      <c r="H111" s="2" t="s">
        <v>39</v>
      </c>
      <c r="I111" s="3">
        <v>6800</v>
      </c>
      <c r="J111" s="2" t="s">
        <v>39</v>
      </c>
      <c r="K111" s="2" t="s">
        <v>39</v>
      </c>
      <c r="L111" s="2" t="s">
        <v>39</v>
      </c>
      <c r="M111" s="2" t="s">
        <v>39</v>
      </c>
      <c r="N111" s="2" t="s">
        <v>39</v>
      </c>
      <c r="O111" s="2" t="s">
        <v>39</v>
      </c>
      <c r="P111" s="2" t="str">
        <f t="shared" si="3"/>
        <v>616104</v>
      </c>
      <c r="Q111" s="2" t="str">
        <f>IFERROR(VLOOKUP($P111,'Kredieten productgroepen functi'!$C:$M,2,FALSE),"n.v.t.")</f>
        <v>Waarderingssubsidie EDR</v>
      </c>
      <c r="R111" s="2" t="str">
        <f t="shared" si="4"/>
        <v>440302</v>
      </c>
      <c r="S111" s="2" t="str">
        <f>IFERROR(VLOOKUP($R111,Kostensoorten!$C:$J,2,FALSE),"n.v.t.")</f>
        <v>Overige inkomensoverdrachten</v>
      </c>
      <c r="T111" s="2" t="s">
        <v>39</v>
      </c>
      <c r="U111" s="2" t="s">
        <v>39</v>
      </c>
      <c r="V111" s="2" t="s">
        <v>39</v>
      </c>
      <c r="W111" s="2" t="s">
        <v>39</v>
      </c>
      <c r="X111" s="2" t="s">
        <v>39</v>
      </c>
      <c r="Y111" s="2" t="s">
        <v>39</v>
      </c>
      <c r="Z111" s="2" t="s">
        <v>39</v>
      </c>
      <c r="AA111" s="2" t="s">
        <v>39</v>
      </c>
      <c r="AB111" s="2" t="s">
        <v>39</v>
      </c>
      <c r="AC111" s="2" t="s">
        <v>39</v>
      </c>
      <c r="AD111" s="2" t="s">
        <v>39</v>
      </c>
      <c r="AE111" s="2" t="s">
        <v>39</v>
      </c>
      <c r="AF111" s="2" t="s">
        <v>39</v>
      </c>
      <c r="AG111" s="2" t="s">
        <v>39</v>
      </c>
      <c r="AH111" s="2" t="s">
        <v>39</v>
      </c>
      <c r="AI111" s="2" t="s">
        <v>39</v>
      </c>
      <c r="AJ111" s="2" t="s">
        <v>39</v>
      </c>
      <c r="AK111" s="2">
        <v>0</v>
      </c>
      <c r="AL111" s="2" t="s">
        <v>39</v>
      </c>
      <c r="AM111" s="2" t="s">
        <v>39</v>
      </c>
      <c r="AN111" s="2" t="str">
        <f>IFERROR(VLOOKUP($P111,'Kredieten productgroepen functi'!$C:$M,6,FALSE),"n.v.t.")</f>
        <v>1601</v>
      </c>
      <c r="AO111" s="2" t="str">
        <f>IFERROR(VLOOKUP($P111,'Kredieten productgroepen functi'!$C:$M,7,FALSE),"n.v.t.")</f>
        <v>Bestuurlijke samenwerking</v>
      </c>
      <c r="AP111" s="2" t="str">
        <f>IFERROR(VLOOKUP($P111,'Kredieten productgroepen functi'!$C:$M,8,FALSE),"n.v.t.")</f>
        <v>16</v>
      </c>
      <c r="AQ111" s="2" t="str">
        <f>IFERROR(VLOOKUP($P111,'Kredieten productgroepen functi'!$C:$M,9,FALSE),"n.v.t.")</f>
        <v>Overige zaken betreffende algemeen bestuur</v>
      </c>
      <c r="AR111" s="2" t="str">
        <f>IFERROR(VLOOKUP($P111,'Kredieten productgroepen functi'!$C:$M,10,FALSE),"n.v.t.")</f>
        <v>1</v>
      </c>
      <c r="AS111" s="2" t="str">
        <f>IFERROR(VLOOKUP($P111,'Kredieten productgroepen functi'!$C:$M,11,FALSE),"n.v.t.")</f>
        <v>Algemeen bestuur</v>
      </c>
      <c r="AT111" s="2" t="str">
        <f t="shared" si="5"/>
        <v>Lasten</v>
      </c>
      <c r="AU111" s="2" t="str">
        <f>IFERROR(VLOOKUP($R111,Kostensoorten!$C:$J,7,FALSE),"n.v.t.")</f>
        <v>4.0.3</v>
      </c>
      <c r="AV111" s="2" t="str">
        <f>IFERROR(VLOOKUP($R111,Kostensoorten!$C:$J,8,FALSE),"n.v.t.")</f>
        <v>Overige inkomensoverdrachten</v>
      </c>
    </row>
    <row r="112" spans="1:48">
      <c r="A112" s="2" t="s">
        <v>39</v>
      </c>
      <c r="B112" s="2" t="s">
        <v>39</v>
      </c>
      <c r="C112" s="2" t="s">
        <v>39</v>
      </c>
      <c r="D112" s="2" t="s">
        <v>39</v>
      </c>
      <c r="E112" s="2" t="s">
        <v>39</v>
      </c>
      <c r="F112" s="2" t="s">
        <v>150</v>
      </c>
      <c r="G112" s="2" t="s">
        <v>39</v>
      </c>
      <c r="H112" s="2" t="s">
        <v>39</v>
      </c>
      <c r="I112" s="3">
        <v>4125</v>
      </c>
      <c r="J112" s="2" t="s">
        <v>39</v>
      </c>
      <c r="K112" s="2" t="s">
        <v>39</v>
      </c>
      <c r="L112" s="2" t="s">
        <v>39</v>
      </c>
      <c r="M112" s="2" t="s">
        <v>39</v>
      </c>
      <c r="N112" s="2" t="s">
        <v>39</v>
      </c>
      <c r="O112" s="2" t="s">
        <v>39</v>
      </c>
      <c r="P112" s="2" t="str">
        <f t="shared" si="3"/>
        <v>616105</v>
      </c>
      <c r="Q112" s="2" t="str">
        <f>IFERROR(VLOOKUP($P112,'Kredieten productgroepen functi'!$C:$M,2,FALSE),"n.v.t.")</f>
        <v>Activiteiten Europa algemeen</v>
      </c>
      <c r="R112" s="2" t="str">
        <f t="shared" si="4"/>
        <v>440302</v>
      </c>
      <c r="S112" s="2" t="str">
        <f>IFERROR(VLOOKUP($R112,Kostensoorten!$C:$J,2,FALSE),"n.v.t.")</f>
        <v>Overige inkomensoverdrachten</v>
      </c>
      <c r="T112" s="2" t="s">
        <v>39</v>
      </c>
      <c r="U112" s="2" t="s">
        <v>39</v>
      </c>
      <c r="V112" s="2" t="s">
        <v>39</v>
      </c>
      <c r="W112" s="2" t="s">
        <v>39</v>
      </c>
      <c r="X112" s="2" t="s">
        <v>39</v>
      </c>
      <c r="Y112" s="2" t="s">
        <v>39</v>
      </c>
      <c r="Z112" s="2" t="s">
        <v>39</v>
      </c>
      <c r="AA112" s="2" t="s">
        <v>39</v>
      </c>
      <c r="AB112" s="2" t="s">
        <v>39</v>
      </c>
      <c r="AC112" s="2" t="s">
        <v>39</v>
      </c>
      <c r="AD112" s="2" t="s">
        <v>39</v>
      </c>
      <c r="AE112" s="2" t="s">
        <v>39</v>
      </c>
      <c r="AF112" s="2" t="s">
        <v>39</v>
      </c>
      <c r="AG112" s="2" t="s">
        <v>39</v>
      </c>
      <c r="AH112" s="2" t="s">
        <v>39</v>
      </c>
      <c r="AI112" s="2" t="s">
        <v>39</v>
      </c>
      <c r="AJ112" s="2" t="s">
        <v>39</v>
      </c>
      <c r="AK112" s="2">
        <v>0</v>
      </c>
      <c r="AL112" s="2" t="s">
        <v>39</v>
      </c>
      <c r="AM112" s="2" t="s">
        <v>39</v>
      </c>
      <c r="AN112" s="2" t="str">
        <f>IFERROR(VLOOKUP($P112,'Kredieten productgroepen functi'!$C:$M,6,FALSE),"n.v.t.")</f>
        <v>1601</v>
      </c>
      <c r="AO112" s="2" t="str">
        <f>IFERROR(VLOOKUP($P112,'Kredieten productgroepen functi'!$C:$M,7,FALSE),"n.v.t.")</f>
        <v>Bestuurlijke samenwerking</v>
      </c>
      <c r="AP112" s="2" t="str">
        <f>IFERROR(VLOOKUP($P112,'Kredieten productgroepen functi'!$C:$M,8,FALSE),"n.v.t.")</f>
        <v>16</v>
      </c>
      <c r="AQ112" s="2" t="str">
        <f>IFERROR(VLOOKUP($P112,'Kredieten productgroepen functi'!$C:$M,9,FALSE),"n.v.t.")</f>
        <v>Overige zaken betreffende algemeen bestuur</v>
      </c>
      <c r="AR112" s="2" t="str">
        <f>IFERROR(VLOOKUP($P112,'Kredieten productgroepen functi'!$C:$M,10,FALSE),"n.v.t.")</f>
        <v>1</v>
      </c>
      <c r="AS112" s="2" t="str">
        <f>IFERROR(VLOOKUP($P112,'Kredieten productgroepen functi'!$C:$M,11,FALSE),"n.v.t.")</f>
        <v>Algemeen bestuur</v>
      </c>
      <c r="AT112" s="2" t="str">
        <f t="shared" si="5"/>
        <v>Lasten</v>
      </c>
      <c r="AU112" s="2" t="str">
        <f>IFERROR(VLOOKUP($R112,Kostensoorten!$C:$J,7,FALSE),"n.v.t.")</f>
        <v>4.0.3</v>
      </c>
      <c r="AV112" s="2" t="str">
        <f>IFERROR(VLOOKUP($R112,Kostensoorten!$C:$J,8,FALSE),"n.v.t.")</f>
        <v>Overige inkomensoverdrachten</v>
      </c>
    </row>
    <row r="113" spans="1:48">
      <c r="A113" s="2" t="s">
        <v>39</v>
      </c>
      <c r="B113" s="2" t="s">
        <v>39</v>
      </c>
      <c r="C113" s="2" t="s">
        <v>39</v>
      </c>
      <c r="D113" s="2" t="s">
        <v>39</v>
      </c>
      <c r="E113" s="2" t="s">
        <v>39</v>
      </c>
      <c r="F113" s="2" t="s">
        <v>151</v>
      </c>
      <c r="G113" s="2" t="s">
        <v>39</v>
      </c>
      <c r="H113" s="2" t="s">
        <v>39</v>
      </c>
      <c r="I113" s="3">
        <v>0</v>
      </c>
      <c r="J113" s="2" t="s">
        <v>39</v>
      </c>
      <c r="K113" s="2" t="s">
        <v>39</v>
      </c>
      <c r="L113" s="2" t="s">
        <v>39</v>
      </c>
      <c r="M113" s="2" t="s">
        <v>39</v>
      </c>
      <c r="N113" s="2" t="s">
        <v>39</v>
      </c>
      <c r="O113" s="2" t="s">
        <v>39</v>
      </c>
      <c r="P113" s="2" t="str">
        <f t="shared" si="3"/>
        <v>616107</v>
      </c>
      <c r="Q113" s="2" t="str">
        <f>IFERROR(VLOOKUP($P113,'Kredieten productgroepen functi'!$C:$M,2,FALSE),"n.v.t.")</f>
        <v>Bijdrage Bann</v>
      </c>
      <c r="R113" s="2" t="str">
        <f t="shared" si="4"/>
        <v>440302</v>
      </c>
      <c r="S113" s="2" t="str">
        <f>IFERROR(VLOOKUP($R113,Kostensoorten!$C:$J,2,FALSE),"n.v.t.")</f>
        <v>Overige inkomensoverdrachten</v>
      </c>
      <c r="T113" s="2" t="s">
        <v>39</v>
      </c>
      <c r="U113" s="2" t="s">
        <v>39</v>
      </c>
      <c r="V113" s="2" t="s">
        <v>39</v>
      </c>
      <c r="W113" s="2" t="s">
        <v>39</v>
      </c>
      <c r="X113" s="2" t="s">
        <v>39</v>
      </c>
      <c r="Y113" s="2" t="s">
        <v>39</v>
      </c>
      <c r="Z113" s="2" t="s">
        <v>39</v>
      </c>
      <c r="AA113" s="2" t="s">
        <v>39</v>
      </c>
      <c r="AB113" s="2" t="s">
        <v>39</v>
      </c>
      <c r="AC113" s="2" t="s">
        <v>39</v>
      </c>
      <c r="AD113" s="2" t="s">
        <v>39</v>
      </c>
      <c r="AE113" s="2" t="s">
        <v>39</v>
      </c>
      <c r="AF113" s="2" t="s">
        <v>39</v>
      </c>
      <c r="AG113" s="2" t="s">
        <v>39</v>
      </c>
      <c r="AH113" s="2" t="s">
        <v>39</v>
      </c>
      <c r="AI113" s="2" t="s">
        <v>39</v>
      </c>
      <c r="AJ113" s="2" t="s">
        <v>39</v>
      </c>
      <c r="AK113" s="2">
        <v>0</v>
      </c>
      <c r="AL113" s="2" t="s">
        <v>39</v>
      </c>
      <c r="AM113" s="2" t="s">
        <v>39</v>
      </c>
      <c r="AN113" s="2" t="str">
        <f>IFERROR(VLOOKUP($P113,'Kredieten productgroepen functi'!$C:$M,6,FALSE),"n.v.t.")</f>
        <v>1601</v>
      </c>
      <c r="AO113" s="2" t="str">
        <f>IFERROR(VLOOKUP($P113,'Kredieten productgroepen functi'!$C:$M,7,FALSE),"n.v.t.")</f>
        <v>Bestuurlijke samenwerking</v>
      </c>
      <c r="AP113" s="2" t="str">
        <f>IFERROR(VLOOKUP($P113,'Kredieten productgroepen functi'!$C:$M,8,FALSE),"n.v.t.")</f>
        <v>16</v>
      </c>
      <c r="AQ113" s="2" t="str">
        <f>IFERROR(VLOOKUP($P113,'Kredieten productgroepen functi'!$C:$M,9,FALSE),"n.v.t.")</f>
        <v>Overige zaken betreffende algemeen bestuur</v>
      </c>
      <c r="AR113" s="2" t="str">
        <f>IFERROR(VLOOKUP($P113,'Kredieten productgroepen functi'!$C:$M,10,FALSE),"n.v.t.")</f>
        <v>1</v>
      </c>
      <c r="AS113" s="2" t="str">
        <f>IFERROR(VLOOKUP($P113,'Kredieten productgroepen functi'!$C:$M,11,FALSE),"n.v.t.")</f>
        <v>Algemeen bestuur</v>
      </c>
      <c r="AT113" s="2" t="str">
        <f t="shared" si="5"/>
        <v>Lasten</v>
      </c>
      <c r="AU113" s="2" t="str">
        <f>IFERROR(VLOOKUP($R113,Kostensoorten!$C:$J,7,FALSE),"n.v.t.")</f>
        <v>4.0.3</v>
      </c>
      <c r="AV113" s="2" t="str">
        <f>IFERROR(VLOOKUP($R113,Kostensoorten!$C:$J,8,FALSE),"n.v.t.")</f>
        <v>Overige inkomensoverdrachten</v>
      </c>
    </row>
    <row r="114" spans="1:48">
      <c r="A114" s="2" t="s">
        <v>39</v>
      </c>
      <c r="B114" s="2" t="s">
        <v>39</v>
      </c>
      <c r="C114" s="2" t="s">
        <v>39</v>
      </c>
      <c r="D114" s="2" t="s">
        <v>39</v>
      </c>
      <c r="E114" s="2" t="s">
        <v>39</v>
      </c>
      <c r="F114" s="2" t="s">
        <v>152</v>
      </c>
      <c r="G114" s="2" t="s">
        <v>39</v>
      </c>
      <c r="H114" s="2" t="s">
        <v>39</v>
      </c>
      <c r="I114" s="3">
        <v>18300</v>
      </c>
      <c r="J114" s="2" t="s">
        <v>39</v>
      </c>
      <c r="K114" s="2" t="s">
        <v>39</v>
      </c>
      <c r="L114" s="2" t="s">
        <v>39</v>
      </c>
      <c r="M114" s="2" t="s">
        <v>39</v>
      </c>
      <c r="N114" s="2" t="s">
        <v>39</v>
      </c>
      <c r="O114" s="2" t="s">
        <v>39</v>
      </c>
      <c r="P114" s="2" t="str">
        <f t="shared" si="3"/>
        <v>616109</v>
      </c>
      <c r="Q114" s="2" t="str">
        <f>IFERROR(VLOOKUP($P114,'Kredieten productgroepen functi'!$C:$M,2,FALSE),"n.v.t.")</f>
        <v>Internationale samenwerking</v>
      </c>
      <c r="R114" s="2" t="str">
        <f t="shared" si="4"/>
        <v>440302</v>
      </c>
      <c r="S114" s="2" t="str">
        <f>IFERROR(VLOOKUP($R114,Kostensoorten!$C:$J,2,FALSE),"n.v.t.")</f>
        <v>Overige inkomensoverdrachten</v>
      </c>
      <c r="T114" s="2" t="s">
        <v>39</v>
      </c>
      <c r="U114" s="2" t="s">
        <v>39</v>
      </c>
      <c r="V114" s="2" t="s">
        <v>39</v>
      </c>
      <c r="W114" s="2" t="s">
        <v>39</v>
      </c>
      <c r="X114" s="2" t="s">
        <v>39</v>
      </c>
      <c r="Y114" s="2" t="s">
        <v>39</v>
      </c>
      <c r="Z114" s="2" t="s">
        <v>39</v>
      </c>
      <c r="AA114" s="2" t="s">
        <v>39</v>
      </c>
      <c r="AB114" s="2" t="s">
        <v>39</v>
      </c>
      <c r="AC114" s="2" t="s">
        <v>39</v>
      </c>
      <c r="AD114" s="2" t="s">
        <v>39</v>
      </c>
      <c r="AE114" s="2" t="s">
        <v>39</v>
      </c>
      <c r="AF114" s="2" t="s">
        <v>39</v>
      </c>
      <c r="AG114" s="2" t="s">
        <v>39</v>
      </c>
      <c r="AH114" s="2" t="s">
        <v>39</v>
      </c>
      <c r="AI114" s="2" t="s">
        <v>39</v>
      </c>
      <c r="AJ114" s="2" t="s">
        <v>39</v>
      </c>
      <c r="AK114" s="2">
        <v>0</v>
      </c>
      <c r="AL114" s="2" t="s">
        <v>39</v>
      </c>
      <c r="AM114" s="2" t="s">
        <v>39</v>
      </c>
      <c r="AN114" s="2" t="str">
        <f>IFERROR(VLOOKUP($P114,'Kredieten productgroepen functi'!$C:$M,6,FALSE),"n.v.t.")</f>
        <v>1601</v>
      </c>
      <c r="AO114" s="2" t="str">
        <f>IFERROR(VLOOKUP($P114,'Kredieten productgroepen functi'!$C:$M,7,FALSE),"n.v.t.")</f>
        <v>Bestuurlijke samenwerking</v>
      </c>
      <c r="AP114" s="2" t="str">
        <f>IFERROR(VLOOKUP($P114,'Kredieten productgroepen functi'!$C:$M,8,FALSE),"n.v.t.")</f>
        <v>16</v>
      </c>
      <c r="AQ114" s="2" t="str">
        <f>IFERROR(VLOOKUP($P114,'Kredieten productgroepen functi'!$C:$M,9,FALSE),"n.v.t.")</f>
        <v>Overige zaken betreffende algemeen bestuur</v>
      </c>
      <c r="AR114" s="2" t="str">
        <f>IFERROR(VLOOKUP($P114,'Kredieten productgroepen functi'!$C:$M,10,FALSE),"n.v.t.")</f>
        <v>1</v>
      </c>
      <c r="AS114" s="2" t="str">
        <f>IFERROR(VLOOKUP($P114,'Kredieten productgroepen functi'!$C:$M,11,FALSE),"n.v.t.")</f>
        <v>Algemeen bestuur</v>
      </c>
      <c r="AT114" s="2" t="str">
        <f t="shared" si="5"/>
        <v>Lasten</v>
      </c>
      <c r="AU114" s="2" t="str">
        <f>IFERROR(VLOOKUP($R114,Kostensoorten!$C:$J,7,FALSE),"n.v.t.")</f>
        <v>4.0.3</v>
      </c>
      <c r="AV114" s="2" t="str">
        <f>IFERROR(VLOOKUP($R114,Kostensoorten!$C:$J,8,FALSE),"n.v.t.")</f>
        <v>Overige inkomensoverdrachten</v>
      </c>
    </row>
    <row r="115" spans="1:48">
      <c r="A115" s="2" t="s">
        <v>39</v>
      </c>
      <c r="B115" s="2" t="s">
        <v>39</v>
      </c>
      <c r="C115" s="2" t="s">
        <v>39</v>
      </c>
      <c r="D115" s="2" t="s">
        <v>39</v>
      </c>
      <c r="E115" s="2" t="s">
        <v>39</v>
      </c>
      <c r="F115" s="2" t="s">
        <v>153</v>
      </c>
      <c r="G115" s="2" t="s">
        <v>39</v>
      </c>
      <c r="H115" s="2" t="s">
        <v>39</v>
      </c>
      <c r="I115" s="3">
        <v>50000</v>
      </c>
      <c r="J115" s="2" t="s">
        <v>39</v>
      </c>
      <c r="K115" s="2" t="s">
        <v>39</v>
      </c>
      <c r="L115" s="2" t="s">
        <v>39</v>
      </c>
      <c r="M115" s="2" t="s">
        <v>39</v>
      </c>
      <c r="N115" s="2" t="s">
        <v>39</v>
      </c>
      <c r="O115" s="2" t="s">
        <v>39</v>
      </c>
      <c r="P115" s="2" t="str">
        <f t="shared" si="3"/>
        <v>616110</v>
      </c>
      <c r="Q115" s="2" t="str">
        <f>IFERROR(VLOOKUP($P115,'Kredieten productgroepen functi'!$C:$M,2,FALSE),"n.v.t.")</f>
        <v>Intensiveren contacten Duitsland</v>
      </c>
      <c r="R115" s="2" t="str">
        <f t="shared" si="4"/>
        <v>440302</v>
      </c>
      <c r="S115" s="2" t="str">
        <f>IFERROR(VLOOKUP($R115,Kostensoorten!$C:$J,2,FALSE),"n.v.t.")</f>
        <v>Overige inkomensoverdrachten</v>
      </c>
      <c r="T115" s="2" t="s">
        <v>39</v>
      </c>
      <c r="U115" s="2" t="s">
        <v>39</v>
      </c>
      <c r="V115" s="2" t="s">
        <v>39</v>
      </c>
      <c r="W115" s="2" t="s">
        <v>39</v>
      </c>
      <c r="X115" s="2" t="s">
        <v>39</v>
      </c>
      <c r="Y115" s="2" t="s">
        <v>39</v>
      </c>
      <c r="Z115" s="2" t="s">
        <v>39</v>
      </c>
      <c r="AA115" s="2" t="s">
        <v>39</v>
      </c>
      <c r="AB115" s="2" t="s">
        <v>39</v>
      </c>
      <c r="AC115" s="2" t="s">
        <v>39</v>
      </c>
      <c r="AD115" s="2" t="s">
        <v>39</v>
      </c>
      <c r="AE115" s="2" t="s">
        <v>39</v>
      </c>
      <c r="AF115" s="2" t="s">
        <v>39</v>
      </c>
      <c r="AG115" s="2" t="s">
        <v>39</v>
      </c>
      <c r="AH115" s="2" t="s">
        <v>39</v>
      </c>
      <c r="AI115" s="2" t="s">
        <v>39</v>
      </c>
      <c r="AJ115" s="2" t="s">
        <v>39</v>
      </c>
      <c r="AK115" s="2">
        <v>0</v>
      </c>
      <c r="AL115" s="2" t="s">
        <v>39</v>
      </c>
      <c r="AM115" s="2" t="s">
        <v>39</v>
      </c>
      <c r="AN115" s="2" t="str">
        <f>IFERROR(VLOOKUP($P115,'Kredieten productgroepen functi'!$C:$M,6,FALSE),"n.v.t.")</f>
        <v>1601</v>
      </c>
      <c r="AO115" s="2" t="str">
        <f>IFERROR(VLOOKUP($P115,'Kredieten productgroepen functi'!$C:$M,7,FALSE),"n.v.t.")</f>
        <v>Bestuurlijke samenwerking</v>
      </c>
      <c r="AP115" s="2" t="str">
        <f>IFERROR(VLOOKUP($P115,'Kredieten productgroepen functi'!$C:$M,8,FALSE),"n.v.t.")</f>
        <v>16</v>
      </c>
      <c r="AQ115" s="2" t="str">
        <f>IFERROR(VLOOKUP($P115,'Kredieten productgroepen functi'!$C:$M,9,FALSE),"n.v.t.")</f>
        <v>Overige zaken betreffende algemeen bestuur</v>
      </c>
      <c r="AR115" s="2" t="str">
        <f>IFERROR(VLOOKUP($P115,'Kredieten productgroepen functi'!$C:$M,10,FALSE),"n.v.t.")</f>
        <v>1</v>
      </c>
      <c r="AS115" s="2" t="str">
        <f>IFERROR(VLOOKUP($P115,'Kredieten productgroepen functi'!$C:$M,11,FALSE),"n.v.t.")</f>
        <v>Algemeen bestuur</v>
      </c>
      <c r="AT115" s="2" t="str">
        <f t="shared" si="5"/>
        <v>Lasten</v>
      </c>
      <c r="AU115" s="2" t="str">
        <f>IFERROR(VLOOKUP($R115,Kostensoorten!$C:$J,7,FALSE),"n.v.t.")</f>
        <v>4.0.3</v>
      </c>
      <c r="AV115" s="2" t="str">
        <f>IFERROR(VLOOKUP($R115,Kostensoorten!$C:$J,8,FALSE),"n.v.t.")</f>
        <v>Overige inkomensoverdrachten</v>
      </c>
    </row>
    <row r="116" spans="1:48">
      <c r="A116" s="2" t="s">
        <v>39</v>
      </c>
      <c r="B116" s="2" t="s">
        <v>39</v>
      </c>
      <c r="C116" s="2" t="s">
        <v>39</v>
      </c>
      <c r="D116" s="2" t="s">
        <v>39</v>
      </c>
      <c r="E116" s="2" t="s">
        <v>39</v>
      </c>
      <c r="F116" s="2" t="s">
        <v>154</v>
      </c>
      <c r="G116" s="2" t="s">
        <v>39</v>
      </c>
      <c r="H116" s="2" t="s">
        <v>39</v>
      </c>
      <c r="I116" s="3">
        <v>9460</v>
      </c>
      <c r="J116" s="2" t="s">
        <v>39</v>
      </c>
      <c r="K116" s="2" t="s">
        <v>39</v>
      </c>
      <c r="L116" s="2" t="s">
        <v>39</v>
      </c>
      <c r="M116" s="2" t="s">
        <v>39</v>
      </c>
      <c r="N116" s="2" t="s">
        <v>39</v>
      </c>
      <c r="O116" s="2" t="s">
        <v>39</v>
      </c>
      <c r="P116" s="2" t="str">
        <f t="shared" si="3"/>
        <v>616200</v>
      </c>
      <c r="Q116" s="2" t="str">
        <f>IFERROR(VLOOKUP($P116,'Kredieten productgroepen functi'!$C:$M,2,FALSE),"n.v.t.")</f>
        <v>Personeelsvereniging</v>
      </c>
      <c r="R116" s="2" t="str">
        <f t="shared" si="4"/>
        <v>423139</v>
      </c>
      <c r="S116" s="2" t="str">
        <f>IFERROR(VLOOKUP($R116,Kostensoorten!$C:$J,2,FALSE),"n.v.t.")</f>
        <v>Overige diensten van derden</v>
      </c>
      <c r="T116" s="2" t="s">
        <v>39</v>
      </c>
      <c r="U116" s="2" t="s">
        <v>39</v>
      </c>
      <c r="V116" s="2" t="s">
        <v>39</v>
      </c>
      <c r="W116" s="2" t="s">
        <v>39</v>
      </c>
      <c r="X116" s="2" t="s">
        <v>39</v>
      </c>
      <c r="Y116" s="2" t="s">
        <v>39</v>
      </c>
      <c r="Z116" s="2" t="s">
        <v>39</v>
      </c>
      <c r="AA116" s="2" t="s">
        <v>39</v>
      </c>
      <c r="AB116" s="2" t="s">
        <v>39</v>
      </c>
      <c r="AC116" s="2" t="s">
        <v>39</v>
      </c>
      <c r="AD116" s="2" t="s">
        <v>39</v>
      </c>
      <c r="AE116" s="2" t="s">
        <v>39</v>
      </c>
      <c r="AF116" s="2" t="s">
        <v>39</v>
      </c>
      <c r="AG116" s="2" t="s">
        <v>39</v>
      </c>
      <c r="AH116" s="2" t="s">
        <v>39</v>
      </c>
      <c r="AI116" s="2" t="s">
        <v>39</v>
      </c>
      <c r="AJ116" s="2" t="s">
        <v>39</v>
      </c>
      <c r="AK116" s="2">
        <v>0</v>
      </c>
      <c r="AL116" s="2" t="s">
        <v>39</v>
      </c>
      <c r="AM116" s="2" t="s">
        <v>39</v>
      </c>
      <c r="AN116" s="2" t="str">
        <f>IFERROR(VLOOKUP($P116,'Kredieten productgroepen functi'!$C:$M,6,FALSE),"n.v.t.")</f>
        <v>1602</v>
      </c>
      <c r="AO116" s="2" t="str">
        <f>IFERROR(VLOOKUP($P116,'Kredieten productgroepen functi'!$C:$M,7,FALSE),"n.v.t.")</f>
        <v>Voorzieningen personeel</v>
      </c>
      <c r="AP116" s="2" t="str">
        <f>IFERROR(VLOOKUP($P116,'Kredieten productgroepen functi'!$C:$M,8,FALSE),"n.v.t.")</f>
        <v>16</v>
      </c>
      <c r="AQ116" s="2" t="str">
        <f>IFERROR(VLOOKUP($P116,'Kredieten productgroepen functi'!$C:$M,9,FALSE),"n.v.t.")</f>
        <v>Overige zaken betreffende algemeen bestuur</v>
      </c>
      <c r="AR116" s="2" t="str">
        <f>IFERROR(VLOOKUP($P116,'Kredieten productgroepen functi'!$C:$M,10,FALSE),"n.v.t.")</f>
        <v>1</v>
      </c>
      <c r="AS116" s="2" t="str">
        <f>IFERROR(VLOOKUP($P116,'Kredieten productgroepen functi'!$C:$M,11,FALSE),"n.v.t.")</f>
        <v>Algemeen bestuur</v>
      </c>
      <c r="AT116" s="2" t="str">
        <f t="shared" si="5"/>
        <v>Lasten</v>
      </c>
      <c r="AU116" s="2" t="str">
        <f>IFERROR(VLOOKUP($R116,Kostensoorten!$C:$J,7,FALSE),"n.v.t.")</f>
        <v>2.3.1</v>
      </c>
      <c r="AV116" s="2" t="str">
        <f>IFERROR(VLOOKUP($R116,Kostensoorten!$C:$J,8,FALSE),"n.v.t.")</f>
        <v>Aankopen niet duurzame goedere</v>
      </c>
    </row>
    <row r="117" spans="1:48">
      <c r="A117" s="2" t="s">
        <v>39</v>
      </c>
      <c r="B117" s="2" t="s">
        <v>39</v>
      </c>
      <c r="C117" s="2" t="s">
        <v>39</v>
      </c>
      <c r="D117" s="2" t="s">
        <v>39</v>
      </c>
      <c r="E117" s="2" t="s">
        <v>39</v>
      </c>
      <c r="F117" s="2" t="s">
        <v>155</v>
      </c>
      <c r="G117" s="2" t="s">
        <v>39</v>
      </c>
      <c r="H117" s="2" t="s">
        <v>39</v>
      </c>
      <c r="I117" s="3">
        <v>1100</v>
      </c>
      <c r="J117" s="2" t="s">
        <v>39</v>
      </c>
      <c r="K117" s="2" t="s">
        <v>39</v>
      </c>
      <c r="L117" s="2" t="s">
        <v>39</v>
      </c>
      <c r="M117" s="2" t="s">
        <v>39</v>
      </c>
      <c r="N117" s="2" t="s">
        <v>39</v>
      </c>
      <c r="O117" s="2" t="s">
        <v>39</v>
      </c>
      <c r="P117" s="2" t="str">
        <f t="shared" si="3"/>
        <v>616203</v>
      </c>
      <c r="Q117" s="2" t="str">
        <f>IFERROR(VLOOKUP($P117,'Kredieten productgroepen functi'!$C:$M,2,FALSE),"n.v.t.")</f>
        <v>Integriteit</v>
      </c>
      <c r="R117" s="2" t="str">
        <f t="shared" si="4"/>
        <v>423139</v>
      </c>
      <c r="S117" s="2" t="str">
        <f>IFERROR(VLOOKUP($R117,Kostensoorten!$C:$J,2,FALSE),"n.v.t.")</f>
        <v>Overige diensten van derden</v>
      </c>
      <c r="T117" s="2" t="s">
        <v>39</v>
      </c>
      <c r="U117" s="2" t="s">
        <v>39</v>
      </c>
      <c r="V117" s="2" t="s">
        <v>39</v>
      </c>
      <c r="W117" s="2" t="s">
        <v>39</v>
      </c>
      <c r="X117" s="2" t="s">
        <v>39</v>
      </c>
      <c r="Y117" s="2" t="s">
        <v>39</v>
      </c>
      <c r="Z117" s="2" t="s">
        <v>39</v>
      </c>
      <c r="AA117" s="2" t="s">
        <v>39</v>
      </c>
      <c r="AB117" s="2" t="s">
        <v>39</v>
      </c>
      <c r="AC117" s="2" t="s">
        <v>39</v>
      </c>
      <c r="AD117" s="2" t="s">
        <v>39</v>
      </c>
      <c r="AE117" s="2" t="s">
        <v>39</v>
      </c>
      <c r="AF117" s="2" t="s">
        <v>39</v>
      </c>
      <c r="AG117" s="2" t="s">
        <v>39</v>
      </c>
      <c r="AH117" s="2" t="s">
        <v>39</v>
      </c>
      <c r="AI117" s="2" t="s">
        <v>39</v>
      </c>
      <c r="AJ117" s="2" t="s">
        <v>39</v>
      </c>
      <c r="AK117" s="2">
        <v>0</v>
      </c>
      <c r="AL117" s="2" t="s">
        <v>39</v>
      </c>
      <c r="AM117" s="2" t="s">
        <v>39</v>
      </c>
      <c r="AN117" s="2" t="str">
        <f>IFERROR(VLOOKUP($P117,'Kredieten productgroepen functi'!$C:$M,6,FALSE),"n.v.t.")</f>
        <v>1602</v>
      </c>
      <c r="AO117" s="2" t="str">
        <f>IFERROR(VLOOKUP($P117,'Kredieten productgroepen functi'!$C:$M,7,FALSE),"n.v.t.")</f>
        <v>Voorzieningen personeel</v>
      </c>
      <c r="AP117" s="2" t="str">
        <f>IFERROR(VLOOKUP($P117,'Kredieten productgroepen functi'!$C:$M,8,FALSE),"n.v.t.")</f>
        <v>16</v>
      </c>
      <c r="AQ117" s="2" t="str">
        <f>IFERROR(VLOOKUP($P117,'Kredieten productgroepen functi'!$C:$M,9,FALSE),"n.v.t.")</f>
        <v>Overige zaken betreffende algemeen bestuur</v>
      </c>
      <c r="AR117" s="2" t="str">
        <f>IFERROR(VLOOKUP($P117,'Kredieten productgroepen functi'!$C:$M,10,FALSE),"n.v.t.")</f>
        <v>1</v>
      </c>
      <c r="AS117" s="2" t="str">
        <f>IFERROR(VLOOKUP($P117,'Kredieten productgroepen functi'!$C:$M,11,FALSE),"n.v.t.")</f>
        <v>Algemeen bestuur</v>
      </c>
      <c r="AT117" s="2" t="str">
        <f t="shared" si="5"/>
        <v>Lasten</v>
      </c>
      <c r="AU117" s="2" t="str">
        <f>IFERROR(VLOOKUP($R117,Kostensoorten!$C:$J,7,FALSE),"n.v.t.")</f>
        <v>2.3.1</v>
      </c>
      <c r="AV117" s="2" t="str">
        <f>IFERROR(VLOOKUP($R117,Kostensoorten!$C:$J,8,FALSE),"n.v.t.")</f>
        <v>Aankopen niet duurzame goedere</v>
      </c>
    </row>
    <row r="118" spans="1:48">
      <c r="A118" s="2" t="s">
        <v>39</v>
      </c>
      <c r="B118" s="2" t="s">
        <v>39</v>
      </c>
      <c r="C118" s="2" t="s">
        <v>39</v>
      </c>
      <c r="D118" s="2" t="s">
        <v>39</v>
      </c>
      <c r="E118" s="2" t="s">
        <v>39</v>
      </c>
      <c r="F118" s="2" t="s">
        <v>156</v>
      </c>
      <c r="G118" s="2" t="s">
        <v>39</v>
      </c>
      <c r="H118" s="2" t="s">
        <v>39</v>
      </c>
      <c r="I118" s="3">
        <v>78300</v>
      </c>
      <c r="J118" s="2" t="s">
        <v>39</v>
      </c>
      <c r="K118" s="2" t="s">
        <v>39</v>
      </c>
      <c r="L118" s="2" t="s">
        <v>39</v>
      </c>
      <c r="M118" s="2" t="s">
        <v>39</v>
      </c>
      <c r="N118" s="2" t="s">
        <v>39</v>
      </c>
      <c r="O118" s="2" t="s">
        <v>39</v>
      </c>
      <c r="P118" s="2" t="str">
        <f t="shared" si="3"/>
        <v>616205</v>
      </c>
      <c r="Q118" s="2" t="str">
        <f>IFERROR(VLOOKUP($P118,'Kredieten productgroepen functi'!$C:$M,2,FALSE),"n.v.t.")</f>
        <v>Bedrijfsfitness</v>
      </c>
      <c r="R118" s="2" t="str">
        <f t="shared" si="4"/>
        <v>423139</v>
      </c>
      <c r="S118" s="2" t="str">
        <f>IFERROR(VLOOKUP($R118,Kostensoorten!$C:$J,2,FALSE),"n.v.t.")</f>
        <v>Overige diensten van derden</v>
      </c>
      <c r="T118" s="2" t="s">
        <v>39</v>
      </c>
      <c r="U118" s="2" t="s">
        <v>39</v>
      </c>
      <c r="V118" s="2" t="s">
        <v>39</v>
      </c>
      <c r="W118" s="2" t="s">
        <v>39</v>
      </c>
      <c r="X118" s="2" t="s">
        <v>39</v>
      </c>
      <c r="Y118" s="2" t="s">
        <v>39</v>
      </c>
      <c r="Z118" s="2" t="s">
        <v>39</v>
      </c>
      <c r="AA118" s="2" t="s">
        <v>39</v>
      </c>
      <c r="AB118" s="2" t="s">
        <v>39</v>
      </c>
      <c r="AC118" s="2" t="s">
        <v>39</v>
      </c>
      <c r="AD118" s="2" t="s">
        <v>39</v>
      </c>
      <c r="AE118" s="2" t="s">
        <v>39</v>
      </c>
      <c r="AF118" s="2" t="s">
        <v>39</v>
      </c>
      <c r="AG118" s="2" t="s">
        <v>39</v>
      </c>
      <c r="AH118" s="2" t="s">
        <v>39</v>
      </c>
      <c r="AI118" s="2" t="s">
        <v>39</v>
      </c>
      <c r="AJ118" s="2" t="s">
        <v>39</v>
      </c>
      <c r="AK118" s="2">
        <v>0</v>
      </c>
      <c r="AL118" s="2" t="s">
        <v>39</v>
      </c>
      <c r="AM118" s="2" t="s">
        <v>39</v>
      </c>
      <c r="AN118" s="2" t="str">
        <f>IFERROR(VLOOKUP($P118,'Kredieten productgroepen functi'!$C:$M,6,FALSE),"n.v.t.")</f>
        <v>1602</v>
      </c>
      <c r="AO118" s="2" t="str">
        <f>IFERROR(VLOOKUP($P118,'Kredieten productgroepen functi'!$C:$M,7,FALSE),"n.v.t.")</f>
        <v>Voorzieningen personeel</v>
      </c>
      <c r="AP118" s="2" t="str">
        <f>IFERROR(VLOOKUP($P118,'Kredieten productgroepen functi'!$C:$M,8,FALSE),"n.v.t.")</f>
        <v>16</v>
      </c>
      <c r="AQ118" s="2" t="str">
        <f>IFERROR(VLOOKUP($P118,'Kredieten productgroepen functi'!$C:$M,9,FALSE),"n.v.t.")</f>
        <v>Overige zaken betreffende algemeen bestuur</v>
      </c>
      <c r="AR118" s="2" t="str">
        <f>IFERROR(VLOOKUP($P118,'Kredieten productgroepen functi'!$C:$M,10,FALSE),"n.v.t.")</f>
        <v>1</v>
      </c>
      <c r="AS118" s="2" t="str">
        <f>IFERROR(VLOOKUP($P118,'Kredieten productgroepen functi'!$C:$M,11,FALSE),"n.v.t.")</f>
        <v>Algemeen bestuur</v>
      </c>
      <c r="AT118" s="2" t="str">
        <f t="shared" si="5"/>
        <v>Lasten</v>
      </c>
      <c r="AU118" s="2" t="str">
        <f>IFERROR(VLOOKUP($R118,Kostensoorten!$C:$J,7,FALSE),"n.v.t.")</f>
        <v>2.3.1</v>
      </c>
      <c r="AV118" s="2" t="str">
        <f>IFERROR(VLOOKUP($R118,Kostensoorten!$C:$J,8,FALSE),"n.v.t.")</f>
        <v>Aankopen niet duurzame goedere</v>
      </c>
    </row>
    <row r="119" spans="1:48">
      <c r="A119" s="2" t="s">
        <v>39</v>
      </c>
      <c r="B119" s="2" t="s">
        <v>39</v>
      </c>
      <c r="C119" s="2" t="s">
        <v>39</v>
      </c>
      <c r="D119" s="2" t="s">
        <v>39</v>
      </c>
      <c r="E119" s="2" t="s">
        <v>39</v>
      </c>
      <c r="F119" s="2" t="s">
        <v>157</v>
      </c>
      <c r="G119" s="2" t="s">
        <v>39</v>
      </c>
      <c r="H119" s="2" t="s">
        <v>39</v>
      </c>
      <c r="I119" s="3">
        <v>-23600</v>
      </c>
      <c r="J119" s="2" t="s">
        <v>39</v>
      </c>
      <c r="K119" s="2" t="s">
        <v>39</v>
      </c>
      <c r="L119" s="2" t="s">
        <v>39</v>
      </c>
      <c r="M119" s="2" t="s">
        <v>39</v>
      </c>
      <c r="N119" s="2" t="s">
        <v>39</v>
      </c>
      <c r="O119" s="2" t="s">
        <v>39</v>
      </c>
      <c r="P119" s="2" t="str">
        <f t="shared" si="3"/>
        <v>616205</v>
      </c>
      <c r="Q119" s="2" t="str">
        <f>IFERROR(VLOOKUP($P119,'Kredieten productgroepen functi'!$C:$M,2,FALSE),"n.v.t.")</f>
        <v>Bedrijfsfitness</v>
      </c>
      <c r="R119" s="2" t="str">
        <f t="shared" si="4"/>
        <v>823090</v>
      </c>
      <c r="S119" s="2" t="str">
        <f>IFERROR(VLOOKUP($R119,Kostensoorten!$C:$J,2,FALSE),"n.v.t.")</f>
        <v>Overige opbr goederen en diensten</v>
      </c>
      <c r="T119" s="2" t="s">
        <v>39</v>
      </c>
      <c r="U119" s="2" t="s">
        <v>39</v>
      </c>
      <c r="V119" s="2" t="s">
        <v>39</v>
      </c>
      <c r="W119" s="2" t="s">
        <v>39</v>
      </c>
      <c r="X119" s="2" t="s">
        <v>39</v>
      </c>
      <c r="Y119" s="2" t="s">
        <v>39</v>
      </c>
      <c r="Z119" s="2" t="s">
        <v>39</v>
      </c>
      <c r="AA119" s="2" t="s">
        <v>39</v>
      </c>
      <c r="AB119" s="2" t="s">
        <v>39</v>
      </c>
      <c r="AC119" s="2" t="s">
        <v>39</v>
      </c>
      <c r="AD119" s="2" t="s">
        <v>39</v>
      </c>
      <c r="AE119" s="2" t="s">
        <v>39</v>
      </c>
      <c r="AF119" s="2" t="s">
        <v>39</v>
      </c>
      <c r="AG119" s="2" t="s">
        <v>39</v>
      </c>
      <c r="AH119" s="2" t="s">
        <v>39</v>
      </c>
      <c r="AI119" s="2" t="s">
        <v>39</v>
      </c>
      <c r="AJ119" s="2" t="s">
        <v>39</v>
      </c>
      <c r="AK119" s="2">
        <v>0</v>
      </c>
      <c r="AL119" s="2" t="s">
        <v>39</v>
      </c>
      <c r="AM119" s="2" t="s">
        <v>39</v>
      </c>
      <c r="AN119" s="2" t="str">
        <f>IFERROR(VLOOKUP($P119,'Kredieten productgroepen functi'!$C:$M,6,FALSE),"n.v.t.")</f>
        <v>1602</v>
      </c>
      <c r="AO119" s="2" t="str">
        <f>IFERROR(VLOOKUP($P119,'Kredieten productgroepen functi'!$C:$M,7,FALSE),"n.v.t.")</f>
        <v>Voorzieningen personeel</v>
      </c>
      <c r="AP119" s="2" t="str">
        <f>IFERROR(VLOOKUP($P119,'Kredieten productgroepen functi'!$C:$M,8,FALSE),"n.v.t.")</f>
        <v>16</v>
      </c>
      <c r="AQ119" s="2" t="str">
        <f>IFERROR(VLOOKUP($P119,'Kredieten productgroepen functi'!$C:$M,9,FALSE),"n.v.t.")</f>
        <v>Overige zaken betreffende algemeen bestuur</v>
      </c>
      <c r="AR119" s="2" t="str">
        <f>IFERROR(VLOOKUP($P119,'Kredieten productgroepen functi'!$C:$M,10,FALSE),"n.v.t.")</f>
        <v>1</v>
      </c>
      <c r="AS119" s="2" t="str">
        <f>IFERROR(VLOOKUP($P119,'Kredieten productgroepen functi'!$C:$M,11,FALSE),"n.v.t.")</f>
        <v>Algemeen bestuur</v>
      </c>
      <c r="AT119" s="2" t="str">
        <f t="shared" si="5"/>
        <v>Baten</v>
      </c>
      <c r="AU119" s="2" t="str">
        <f>IFERROR(VLOOKUP($R119,Kostensoorten!$C:$J,7,FALSE),"n.v.t.")</f>
        <v>2.3</v>
      </c>
      <c r="AV119" s="2" t="str">
        <f>IFERROR(VLOOKUP($R119,Kostensoorten!$C:$J,8,FALSE),"n.v.t.")</f>
        <v>Overige goederen en diensten</v>
      </c>
    </row>
    <row r="120" spans="1:48">
      <c r="A120" s="2" t="s">
        <v>39</v>
      </c>
      <c r="B120" s="2" t="s">
        <v>39</v>
      </c>
      <c r="C120" s="2" t="s">
        <v>39</v>
      </c>
      <c r="D120" s="2" t="s">
        <v>39</v>
      </c>
      <c r="E120" s="2" t="s">
        <v>39</v>
      </c>
      <c r="F120" s="2" t="s">
        <v>158</v>
      </c>
      <c r="G120" s="2" t="s">
        <v>39</v>
      </c>
      <c r="H120" s="2" t="s">
        <v>39</v>
      </c>
      <c r="I120" s="3">
        <v>3360</v>
      </c>
      <c r="J120" s="2" t="s">
        <v>39</v>
      </c>
      <c r="K120" s="2" t="s">
        <v>39</v>
      </c>
      <c r="L120" s="2" t="s">
        <v>39</v>
      </c>
      <c r="M120" s="2" t="s">
        <v>39</v>
      </c>
      <c r="N120" s="2" t="s">
        <v>39</v>
      </c>
      <c r="O120" s="2" t="s">
        <v>39</v>
      </c>
      <c r="P120" s="2" t="str">
        <f t="shared" si="3"/>
        <v>616207</v>
      </c>
      <c r="Q120" s="2" t="str">
        <f>IFERROR(VLOOKUP($P120,'Kredieten productgroepen functi'!$C:$M,2,FALSE),"n.v.t.")</f>
        <v>Gepensioneerdendag</v>
      </c>
      <c r="R120" s="2" t="str">
        <f t="shared" si="4"/>
        <v>423139</v>
      </c>
      <c r="S120" s="2" t="str">
        <f>IFERROR(VLOOKUP($R120,Kostensoorten!$C:$J,2,FALSE),"n.v.t.")</f>
        <v>Overige diensten van derden</v>
      </c>
      <c r="T120" s="2" t="s">
        <v>39</v>
      </c>
      <c r="U120" s="2" t="s">
        <v>39</v>
      </c>
      <c r="V120" s="2" t="s">
        <v>39</v>
      </c>
      <c r="W120" s="2" t="s">
        <v>39</v>
      </c>
      <c r="X120" s="2" t="s">
        <v>39</v>
      </c>
      <c r="Y120" s="2" t="s">
        <v>39</v>
      </c>
      <c r="Z120" s="2" t="s">
        <v>39</v>
      </c>
      <c r="AA120" s="2" t="s">
        <v>39</v>
      </c>
      <c r="AB120" s="2" t="s">
        <v>39</v>
      </c>
      <c r="AC120" s="2" t="s">
        <v>39</v>
      </c>
      <c r="AD120" s="2" t="s">
        <v>39</v>
      </c>
      <c r="AE120" s="2" t="s">
        <v>39</v>
      </c>
      <c r="AF120" s="2" t="s">
        <v>39</v>
      </c>
      <c r="AG120" s="2" t="s">
        <v>39</v>
      </c>
      <c r="AH120" s="2" t="s">
        <v>39</v>
      </c>
      <c r="AI120" s="2" t="s">
        <v>39</v>
      </c>
      <c r="AJ120" s="2" t="s">
        <v>39</v>
      </c>
      <c r="AK120" s="2">
        <v>0</v>
      </c>
      <c r="AL120" s="2" t="s">
        <v>39</v>
      </c>
      <c r="AM120" s="2" t="s">
        <v>39</v>
      </c>
      <c r="AN120" s="2" t="str">
        <f>IFERROR(VLOOKUP($P120,'Kredieten productgroepen functi'!$C:$M,6,FALSE),"n.v.t.")</f>
        <v>1602</v>
      </c>
      <c r="AO120" s="2" t="str">
        <f>IFERROR(VLOOKUP($P120,'Kredieten productgroepen functi'!$C:$M,7,FALSE),"n.v.t.")</f>
        <v>Voorzieningen personeel</v>
      </c>
      <c r="AP120" s="2" t="str">
        <f>IFERROR(VLOOKUP($P120,'Kredieten productgroepen functi'!$C:$M,8,FALSE),"n.v.t.")</f>
        <v>16</v>
      </c>
      <c r="AQ120" s="2" t="str">
        <f>IFERROR(VLOOKUP($P120,'Kredieten productgroepen functi'!$C:$M,9,FALSE),"n.v.t.")</f>
        <v>Overige zaken betreffende algemeen bestuur</v>
      </c>
      <c r="AR120" s="2" t="str">
        <f>IFERROR(VLOOKUP($P120,'Kredieten productgroepen functi'!$C:$M,10,FALSE),"n.v.t.")</f>
        <v>1</v>
      </c>
      <c r="AS120" s="2" t="str">
        <f>IFERROR(VLOOKUP($P120,'Kredieten productgroepen functi'!$C:$M,11,FALSE),"n.v.t.")</f>
        <v>Algemeen bestuur</v>
      </c>
      <c r="AT120" s="2" t="str">
        <f t="shared" si="5"/>
        <v>Lasten</v>
      </c>
      <c r="AU120" s="2" t="str">
        <f>IFERROR(VLOOKUP($R120,Kostensoorten!$C:$J,7,FALSE),"n.v.t.")</f>
        <v>2.3.1</v>
      </c>
      <c r="AV120" s="2" t="str">
        <f>IFERROR(VLOOKUP($R120,Kostensoorten!$C:$J,8,FALSE),"n.v.t.")</f>
        <v>Aankopen niet duurzame goedere</v>
      </c>
    </row>
    <row r="121" spans="1:48">
      <c r="A121" s="2" t="s">
        <v>39</v>
      </c>
      <c r="B121" s="2" t="s">
        <v>39</v>
      </c>
      <c r="C121" s="2" t="s">
        <v>39</v>
      </c>
      <c r="D121" s="2" t="s">
        <v>39</v>
      </c>
      <c r="E121" s="2" t="s">
        <v>39</v>
      </c>
      <c r="F121" s="2" t="s">
        <v>159</v>
      </c>
      <c r="G121" s="2" t="s">
        <v>39</v>
      </c>
      <c r="H121" s="2" t="s">
        <v>39</v>
      </c>
      <c r="I121" s="3">
        <v>3000</v>
      </c>
      <c r="J121" s="2" t="s">
        <v>39</v>
      </c>
      <c r="K121" s="2" t="s">
        <v>39</v>
      </c>
      <c r="L121" s="2" t="s">
        <v>39</v>
      </c>
      <c r="M121" s="2" t="s">
        <v>39</v>
      </c>
      <c r="N121" s="2" t="s">
        <v>39</v>
      </c>
      <c r="O121" s="2" t="s">
        <v>39</v>
      </c>
      <c r="P121" s="2" t="str">
        <f t="shared" si="3"/>
        <v>616212</v>
      </c>
      <c r="Q121" s="2" t="str">
        <f>IFERROR(VLOOKUP($P121,'Kredieten productgroepen functi'!$C:$M,2,FALSE),"n.v.t.")</f>
        <v>Personeelsfonds</v>
      </c>
      <c r="R121" s="2" t="str">
        <f t="shared" si="4"/>
        <v>423139</v>
      </c>
      <c r="S121" s="2" t="str">
        <f>IFERROR(VLOOKUP($R121,Kostensoorten!$C:$J,2,FALSE),"n.v.t.")</f>
        <v>Overige diensten van derden</v>
      </c>
      <c r="T121" s="2" t="s">
        <v>39</v>
      </c>
      <c r="U121" s="2" t="s">
        <v>39</v>
      </c>
      <c r="V121" s="2" t="s">
        <v>39</v>
      </c>
      <c r="W121" s="2" t="s">
        <v>39</v>
      </c>
      <c r="X121" s="2" t="s">
        <v>39</v>
      </c>
      <c r="Y121" s="2" t="s">
        <v>39</v>
      </c>
      <c r="Z121" s="2" t="s">
        <v>39</v>
      </c>
      <c r="AA121" s="2" t="s">
        <v>39</v>
      </c>
      <c r="AB121" s="2" t="s">
        <v>39</v>
      </c>
      <c r="AC121" s="2" t="s">
        <v>39</v>
      </c>
      <c r="AD121" s="2" t="s">
        <v>39</v>
      </c>
      <c r="AE121" s="2" t="s">
        <v>39</v>
      </c>
      <c r="AF121" s="2" t="s">
        <v>39</v>
      </c>
      <c r="AG121" s="2" t="s">
        <v>39</v>
      </c>
      <c r="AH121" s="2" t="s">
        <v>39</v>
      </c>
      <c r="AI121" s="2" t="s">
        <v>39</v>
      </c>
      <c r="AJ121" s="2" t="s">
        <v>39</v>
      </c>
      <c r="AK121" s="2">
        <v>0</v>
      </c>
      <c r="AL121" s="2" t="s">
        <v>39</v>
      </c>
      <c r="AM121" s="2" t="s">
        <v>39</v>
      </c>
      <c r="AN121" s="2" t="str">
        <f>IFERROR(VLOOKUP($P121,'Kredieten productgroepen functi'!$C:$M,6,FALSE),"n.v.t.")</f>
        <v>1602</v>
      </c>
      <c r="AO121" s="2" t="str">
        <f>IFERROR(VLOOKUP($P121,'Kredieten productgroepen functi'!$C:$M,7,FALSE),"n.v.t.")</f>
        <v>Voorzieningen personeel</v>
      </c>
      <c r="AP121" s="2" t="str">
        <f>IFERROR(VLOOKUP($P121,'Kredieten productgroepen functi'!$C:$M,8,FALSE),"n.v.t.")</f>
        <v>16</v>
      </c>
      <c r="AQ121" s="2" t="str">
        <f>IFERROR(VLOOKUP($P121,'Kredieten productgroepen functi'!$C:$M,9,FALSE),"n.v.t.")</f>
        <v>Overige zaken betreffende algemeen bestuur</v>
      </c>
      <c r="AR121" s="2" t="str">
        <f>IFERROR(VLOOKUP($P121,'Kredieten productgroepen functi'!$C:$M,10,FALSE),"n.v.t.")</f>
        <v>1</v>
      </c>
      <c r="AS121" s="2" t="str">
        <f>IFERROR(VLOOKUP($P121,'Kredieten productgroepen functi'!$C:$M,11,FALSE),"n.v.t.")</f>
        <v>Algemeen bestuur</v>
      </c>
      <c r="AT121" s="2" t="str">
        <f t="shared" si="5"/>
        <v>Lasten</v>
      </c>
      <c r="AU121" s="2" t="str">
        <f>IFERROR(VLOOKUP($R121,Kostensoorten!$C:$J,7,FALSE),"n.v.t.")</f>
        <v>2.3.1</v>
      </c>
      <c r="AV121" s="2" t="str">
        <f>IFERROR(VLOOKUP($R121,Kostensoorten!$C:$J,8,FALSE),"n.v.t.")</f>
        <v>Aankopen niet duurzame goedere</v>
      </c>
    </row>
    <row r="122" spans="1:48">
      <c r="A122" s="2" t="s">
        <v>39</v>
      </c>
      <c r="B122" s="2" t="s">
        <v>39</v>
      </c>
      <c r="C122" s="2" t="s">
        <v>39</v>
      </c>
      <c r="D122" s="2" t="s">
        <v>39</v>
      </c>
      <c r="E122" s="2" t="s">
        <v>39</v>
      </c>
      <c r="F122" s="2" t="s">
        <v>160</v>
      </c>
      <c r="G122" s="2" t="s">
        <v>39</v>
      </c>
      <c r="H122" s="2" t="s">
        <v>39</v>
      </c>
      <c r="I122" s="3">
        <v>-20469</v>
      </c>
      <c r="J122" s="2" t="s">
        <v>39</v>
      </c>
      <c r="K122" s="2" t="s">
        <v>39</v>
      </c>
      <c r="L122" s="2" t="s">
        <v>39</v>
      </c>
      <c r="M122" s="2" t="s">
        <v>39</v>
      </c>
      <c r="N122" s="2" t="s">
        <v>39</v>
      </c>
      <c r="O122" s="2" t="s">
        <v>39</v>
      </c>
      <c r="P122" s="2" t="str">
        <f t="shared" si="3"/>
        <v>616214</v>
      </c>
      <c r="Q122" s="2" t="str">
        <f>IFERROR(VLOOKUP($P122,'Kredieten productgroepen functi'!$C:$M,2,FALSE),"n.v.t.")</f>
        <v>Voorz.frictiek.bezuinigingsop.11/15</v>
      </c>
      <c r="R122" s="2" t="str">
        <f t="shared" si="4"/>
        <v>860312</v>
      </c>
      <c r="S122" s="2" t="str">
        <f>IFERROR(VLOOKUP($R122,Kostensoorten!$C:$J,2,FALSE),"n.v.t.")</f>
        <v>onttrekking aan voorziening</v>
      </c>
      <c r="T122" s="2" t="s">
        <v>39</v>
      </c>
      <c r="U122" s="2" t="s">
        <v>39</v>
      </c>
      <c r="V122" s="2" t="s">
        <v>39</v>
      </c>
      <c r="W122" s="2" t="s">
        <v>39</v>
      </c>
      <c r="X122" s="2" t="s">
        <v>39</v>
      </c>
      <c r="Y122" s="2" t="s">
        <v>39</v>
      </c>
      <c r="Z122" s="2" t="s">
        <v>39</v>
      </c>
      <c r="AA122" s="2" t="s">
        <v>39</v>
      </c>
      <c r="AB122" s="2" t="s">
        <v>39</v>
      </c>
      <c r="AC122" s="2" t="s">
        <v>39</v>
      </c>
      <c r="AD122" s="2" t="s">
        <v>39</v>
      </c>
      <c r="AE122" s="2" t="s">
        <v>39</v>
      </c>
      <c r="AF122" s="2" t="s">
        <v>39</v>
      </c>
      <c r="AG122" s="2" t="s">
        <v>39</v>
      </c>
      <c r="AH122" s="2" t="s">
        <v>39</v>
      </c>
      <c r="AI122" s="2" t="s">
        <v>39</v>
      </c>
      <c r="AJ122" s="2" t="s">
        <v>39</v>
      </c>
      <c r="AK122" s="2">
        <v>0</v>
      </c>
      <c r="AL122" s="2" t="s">
        <v>39</v>
      </c>
      <c r="AM122" s="2" t="s">
        <v>39</v>
      </c>
      <c r="AN122" s="2" t="str">
        <f>IFERROR(VLOOKUP($P122,'Kredieten productgroepen functi'!$C:$M,6,FALSE),"n.v.t.")</f>
        <v>1602</v>
      </c>
      <c r="AO122" s="2" t="str">
        <f>IFERROR(VLOOKUP($P122,'Kredieten productgroepen functi'!$C:$M,7,FALSE),"n.v.t.")</f>
        <v>Voorzieningen personeel</v>
      </c>
      <c r="AP122" s="2" t="str">
        <f>IFERROR(VLOOKUP($P122,'Kredieten productgroepen functi'!$C:$M,8,FALSE),"n.v.t.")</f>
        <v>16</v>
      </c>
      <c r="AQ122" s="2" t="str">
        <f>IFERROR(VLOOKUP($P122,'Kredieten productgroepen functi'!$C:$M,9,FALSE),"n.v.t.")</f>
        <v>Overige zaken betreffende algemeen bestuur</v>
      </c>
      <c r="AR122" s="2" t="str">
        <f>IFERROR(VLOOKUP($P122,'Kredieten productgroepen functi'!$C:$M,10,FALSE),"n.v.t.")</f>
        <v>1</v>
      </c>
      <c r="AS122" s="2" t="str">
        <f>IFERROR(VLOOKUP($P122,'Kredieten productgroepen functi'!$C:$M,11,FALSE),"n.v.t.")</f>
        <v>Algemeen bestuur</v>
      </c>
      <c r="AT122" s="2" t="str">
        <f t="shared" si="5"/>
        <v>Baten</v>
      </c>
      <c r="AU122" s="2" t="str">
        <f>IFERROR(VLOOKUP($R122,Kostensoorten!$C:$J,7,FALSE),"n.v.t.")</f>
        <v>6.6</v>
      </c>
      <c r="AV122" s="2" t="str">
        <f>IFERROR(VLOOKUP($R122,Kostensoorten!$C:$J,8,FALSE),"n.v.t.")</f>
        <v>Beschikking over voorzieningen</v>
      </c>
    </row>
    <row r="123" spans="1:48">
      <c r="A123" s="2" t="s">
        <v>39</v>
      </c>
      <c r="B123" s="2" t="s">
        <v>39</v>
      </c>
      <c r="C123" s="2" t="s">
        <v>39</v>
      </c>
      <c r="D123" s="2" t="s">
        <v>39</v>
      </c>
      <c r="E123" s="2" t="s">
        <v>39</v>
      </c>
      <c r="F123" s="2" t="s">
        <v>161</v>
      </c>
      <c r="G123" s="2" t="s">
        <v>39</v>
      </c>
      <c r="H123" s="2" t="s">
        <v>39</v>
      </c>
      <c r="I123" s="3">
        <v>-30900</v>
      </c>
      <c r="J123" s="2" t="s">
        <v>39</v>
      </c>
      <c r="K123" s="2" t="s">
        <v>39</v>
      </c>
      <c r="L123" s="2" t="s">
        <v>39</v>
      </c>
      <c r="M123" s="2" t="s">
        <v>39</v>
      </c>
      <c r="N123" s="2" t="s">
        <v>39</v>
      </c>
      <c r="O123" s="2" t="s">
        <v>39</v>
      </c>
      <c r="P123" s="2" t="str">
        <f t="shared" si="3"/>
        <v>616214</v>
      </c>
      <c r="Q123" s="2" t="str">
        <f>IFERROR(VLOOKUP($P123,'Kredieten productgroepen functi'!$C:$M,2,FALSE),"n.v.t.")</f>
        <v>Voorz.frictiek.bezuinigingsop.11/15</v>
      </c>
      <c r="R123" s="2" t="str">
        <f t="shared" si="4"/>
        <v>860312</v>
      </c>
      <c r="S123" s="2" t="str">
        <f>IFERROR(VLOOKUP($R123,Kostensoorten!$C:$J,2,FALSE),"n.v.t.")</f>
        <v>onttrekking aan voorziening</v>
      </c>
      <c r="T123" s="2" t="s">
        <v>39</v>
      </c>
      <c r="U123" s="2" t="s">
        <v>39</v>
      </c>
      <c r="V123" s="2" t="s">
        <v>39</v>
      </c>
      <c r="W123" s="2" t="s">
        <v>39</v>
      </c>
      <c r="X123" s="2" t="s">
        <v>39</v>
      </c>
      <c r="Y123" s="2" t="s">
        <v>39</v>
      </c>
      <c r="Z123" s="2" t="s">
        <v>39</v>
      </c>
      <c r="AA123" s="2" t="s">
        <v>39</v>
      </c>
      <c r="AB123" s="2" t="s">
        <v>39</v>
      </c>
      <c r="AC123" s="2" t="s">
        <v>39</v>
      </c>
      <c r="AD123" s="2" t="s">
        <v>39</v>
      </c>
      <c r="AE123" s="2" t="s">
        <v>39</v>
      </c>
      <c r="AF123" s="2" t="s">
        <v>39</v>
      </c>
      <c r="AG123" s="2" t="s">
        <v>39</v>
      </c>
      <c r="AH123" s="2" t="s">
        <v>39</v>
      </c>
      <c r="AI123" s="2" t="s">
        <v>39</v>
      </c>
      <c r="AJ123" s="2" t="s">
        <v>39</v>
      </c>
      <c r="AK123" s="2">
        <v>0</v>
      </c>
      <c r="AL123" s="2" t="s">
        <v>39</v>
      </c>
      <c r="AM123" s="2" t="s">
        <v>39</v>
      </c>
      <c r="AN123" s="2" t="str">
        <f>IFERROR(VLOOKUP($P123,'Kredieten productgroepen functi'!$C:$M,6,FALSE),"n.v.t.")</f>
        <v>1602</v>
      </c>
      <c r="AO123" s="2" t="str">
        <f>IFERROR(VLOOKUP($P123,'Kredieten productgroepen functi'!$C:$M,7,FALSE),"n.v.t.")</f>
        <v>Voorzieningen personeel</v>
      </c>
      <c r="AP123" s="2" t="str">
        <f>IFERROR(VLOOKUP($P123,'Kredieten productgroepen functi'!$C:$M,8,FALSE),"n.v.t.")</f>
        <v>16</v>
      </c>
      <c r="AQ123" s="2" t="str">
        <f>IFERROR(VLOOKUP($P123,'Kredieten productgroepen functi'!$C:$M,9,FALSE),"n.v.t.")</f>
        <v>Overige zaken betreffende algemeen bestuur</v>
      </c>
      <c r="AR123" s="2" t="str">
        <f>IFERROR(VLOOKUP($P123,'Kredieten productgroepen functi'!$C:$M,10,FALSE),"n.v.t.")</f>
        <v>1</v>
      </c>
      <c r="AS123" s="2" t="str">
        <f>IFERROR(VLOOKUP($P123,'Kredieten productgroepen functi'!$C:$M,11,FALSE),"n.v.t.")</f>
        <v>Algemeen bestuur</v>
      </c>
      <c r="AT123" s="2" t="str">
        <f t="shared" si="5"/>
        <v>Baten</v>
      </c>
      <c r="AU123" s="2" t="str">
        <f>IFERROR(VLOOKUP($R123,Kostensoorten!$C:$J,7,FALSE),"n.v.t.")</f>
        <v>6.6</v>
      </c>
      <c r="AV123" s="2" t="str">
        <f>IFERROR(VLOOKUP($R123,Kostensoorten!$C:$J,8,FALSE),"n.v.t.")</f>
        <v>Beschikking over voorzieningen</v>
      </c>
    </row>
    <row r="124" spans="1:48">
      <c r="A124" s="2" t="s">
        <v>39</v>
      </c>
      <c r="B124" s="2" t="s">
        <v>39</v>
      </c>
      <c r="C124" s="2" t="s">
        <v>39</v>
      </c>
      <c r="D124" s="2" t="s">
        <v>39</v>
      </c>
      <c r="E124" s="2" t="s">
        <v>39</v>
      </c>
      <c r="F124" s="2" t="s">
        <v>162</v>
      </c>
      <c r="G124" s="2" t="s">
        <v>39</v>
      </c>
      <c r="H124" s="2" t="s">
        <v>39</v>
      </c>
      <c r="I124" s="3">
        <v>210</v>
      </c>
      <c r="J124" s="2" t="s">
        <v>39</v>
      </c>
      <c r="K124" s="2" t="s">
        <v>39</v>
      </c>
      <c r="L124" s="2" t="s">
        <v>39</v>
      </c>
      <c r="M124" s="2" t="s">
        <v>39</v>
      </c>
      <c r="N124" s="2" t="s">
        <v>39</v>
      </c>
      <c r="O124" s="2" t="s">
        <v>39</v>
      </c>
      <c r="P124" s="2" t="str">
        <f t="shared" si="3"/>
        <v>616216</v>
      </c>
      <c r="Q124" s="2" t="str">
        <f>IFERROR(VLOOKUP($P124,'Kredieten productgroepen functi'!$C:$M,2,FALSE),"n.v.t.")</f>
        <v>Verstrekte Lening St.Personeelsfonds</v>
      </c>
      <c r="R124" s="2" t="str">
        <f t="shared" si="4"/>
        <v>460502</v>
      </c>
      <c r="S124" s="2" t="str">
        <f>IFERROR(VLOOKUP($R124,Kostensoorten!$C:$J,2,FALSE),"n.v.t.")</f>
        <v>rentetoerekening (omslagrente)</v>
      </c>
      <c r="T124" s="2" t="s">
        <v>39</v>
      </c>
      <c r="U124" s="2" t="s">
        <v>39</v>
      </c>
      <c r="V124" s="2" t="s">
        <v>39</v>
      </c>
      <c r="W124" s="2" t="s">
        <v>39</v>
      </c>
      <c r="X124" s="2" t="s">
        <v>39</v>
      </c>
      <c r="Y124" s="2" t="s">
        <v>39</v>
      </c>
      <c r="Z124" s="2" t="s">
        <v>39</v>
      </c>
      <c r="AA124" s="2" t="s">
        <v>39</v>
      </c>
      <c r="AB124" s="2" t="s">
        <v>39</v>
      </c>
      <c r="AC124" s="2" t="s">
        <v>39</v>
      </c>
      <c r="AD124" s="2" t="s">
        <v>39</v>
      </c>
      <c r="AE124" s="2" t="s">
        <v>39</v>
      </c>
      <c r="AF124" s="2" t="s">
        <v>39</v>
      </c>
      <c r="AG124" s="2" t="s">
        <v>39</v>
      </c>
      <c r="AH124" s="2" t="s">
        <v>39</v>
      </c>
      <c r="AI124" s="2" t="s">
        <v>39</v>
      </c>
      <c r="AJ124" s="2" t="s">
        <v>39</v>
      </c>
      <c r="AK124" s="2">
        <v>0</v>
      </c>
      <c r="AL124" s="2" t="s">
        <v>39</v>
      </c>
      <c r="AM124" s="2" t="s">
        <v>39</v>
      </c>
      <c r="AN124" s="2" t="str">
        <f>IFERROR(VLOOKUP($P124,'Kredieten productgroepen functi'!$C:$M,6,FALSE),"n.v.t.")</f>
        <v>1602</v>
      </c>
      <c r="AO124" s="2" t="str">
        <f>IFERROR(VLOOKUP($P124,'Kredieten productgroepen functi'!$C:$M,7,FALSE),"n.v.t.")</f>
        <v>Voorzieningen personeel</v>
      </c>
      <c r="AP124" s="2" t="str">
        <f>IFERROR(VLOOKUP($P124,'Kredieten productgroepen functi'!$C:$M,8,FALSE),"n.v.t.")</f>
        <v>16</v>
      </c>
      <c r="AQ124" s="2" t="str">
        <f>IFERROR(VLOOKUP($P124,'Kredieten productgroepen functi'!$C:$M,9,FALSE),"n.v.t.")</f>
        <v>Overige zaken betreffende algemeen bestuur</v>
      </c>
      <c r="AR124" s="2" t="str">
        <f>IFERROR(VLOOKUP($P124,'Kredieten productgroepen functi'!$C:$M,10,FALSE),"n.v.t.")</f>
        <v>1</v>
      </c>
      <c r="AS124" s="2" t="str">
        <f>IFERROR(VLOOKUP($P124,'Kredieten productgroepen functi'!$C:$M,11,FALSE),"n.v.t.")</f>
        <v>Algemeen bestuur</v>
      </c>
      <c r="AT124" s="2" t="str">
        <f t="shared" si="5"/>
        <v>Lasten</v>
      </c>
      <c r="AU124" s="2" t="str">
        <f>IFERROR(VLOOKUP($R124,Kostensoorten!$C:$J,7,FALSE),"n.v.t.")</f>
        <v>6.2</v>
      </c>
      <c r="AV124" s="2" t="str">
        <f>IFERROR(VLOOKUP($R124,Kostensoorten!$C:$J,8,FALSE),"n.v.t.")</f>
        <v>Bespaarde rente</v>
      </c>
    </row>
    <row r="125" spans="1:48">
      <c r="A125" s="2" t="s">
        <v>39</v>
      </c>
      <c r="B125" s="2" t="s">
        <v>39</v>
      </c>
      <c r="C125" s="2" t="s">
        <v>39</v>
      </c>
      <c r="D125" s="2" t="s">
        <v>39</v>
      </c>
      <c r="E125" s="2" t="s">
        <v>39</v>
      </c>
      <c r="F125" s="2" t="s">
        <v>163</v>
      </c>
      <c r="G125" s="2" t="s">
        <v>39</v>
      </c>
      <c r="H125" s="2" t="s">
        <v>39</v>
      </c>
      <c r="I125" s="3">
        <v>140</v>
      </c>
      <c r="J125" s="2" t="s">
        <v>39</v>
      </c>
      <c r="K125" s="2" t="s">
        <v>39</v>
      </c>
      <c r="L125" s="2" t="s">
        <v>39</v>
      </c>
      <c r="M125" s="2" t="s">
        <v>39</v>
      </c>
      <c r="N125" s="2" t="s">
        <v>39</v>
      </c>
      <c r="O125" s="2" t="s">
        <v>39</v>
      </c>
      <c r="P125" s="2" t="str">
        <f t="shared" si="3"/>
        <v>616300</v>
      </c>
      <c r="Q125" s="2" t="str">
        <f>IFERROR(VLOOKUP($P125,'Kredieten productgroepen functi'!$C:$M,2,FALSE),"n.v.t.")</f>
        <v>Beleidsvoorlichting</v>
      </c>
      <c r="R125" s="2" t="str">
        <f t="shared" si="4"/>
        <v>423083</v>
      </c>
      <c r="S125" s="2" t="str">
        <f>IFERROR(VLOOKUP($R125,Kostensoorten!$C:$J,2,FALSE),"n.v.t.")</f>
        <v>Documentatie abonnement</v>
      </c>
      <c r="T125" s="2" t="s">
        <v>39</v>
      </c>
      <c r="U125" s="2" t="s">
        <v>39</v>
      </c>
      <c r="V125" s="2" t="s">
        <v>39</v>
      </c>
      <c r="W125" s="2" t="s">
        <v>39</v>
      </c>
      <c r="X125" s="2" t="s">
        <v>39</v>
      </c>
      <c r="Y125" s="2" t="s">
        <v>39</v>
      </c>
      <c r="Z125" s="2" t="s">
        <v>39</v>
      </c>
      <c r="AA125" s="2" t="s">
        <v>39</v>
      </c>
      <c r="AB125" s="2" t="s">
        <v>39</v>
      </c>
      <c r="AC125" s="2" t="s">
        <v>39</v>
      </c>
      <c r="AD125" s="2" t="s">
        <v>39</v>
      </c>
      <c r="AE125" s="2" t="s">
        <v>39</v>
      </c>
      <c r="AF125" s="2" t="s">
        <v>39</v>
      </c>
      <c r="AG125" s="2" t="s">
        <v>39</v>
      </c>
      <c r="AH125" s="2" t="s">
        <v>39</v>
      </c>
      <c r="AI125" s="2" t="s">
        <v>39</v>
      </c>
      <c r="AJ125" s="2" t="s">
        <v>39</v>
      </c>
      <c r="AK125" s="2">
        <v>0</v>
      </c>
      <c r="AL125" s="2" t="s">
        <v>39</v>
      </c>
      <c r="AM125" s="2" t="s">
        <v>39</v>
      </c>
      <c r="AN125" s="2" t="str">
        <f>IFERROR(VLOOKUP($P125,'Kredieten productgroepen functi'!$C:$M,6,FALSE),"n.v.t.")</f>
        <v>1603</v>
      </c>
      <c r="AO125" s="2" t="str">
        <f>IFERROR(VLOOKUP($P125,'Kredieten productgroepen functi'!$C:$M,7,FALSE),"n.v.t.")</f>
        <v>Communicatie</v>
      </c>
      <c r="AP125" s="2" t="str">
        <f>IFERROR(VLOOKUP($P125,'Kredieten productgroepen functi'!$C:$M,8,FALSE),"n.v.t.")</f>
        <v>16</v>
      </c>
      <c r="AQ125" s="2" t="str">
        <f>IFERROR(VLOOKUP($P125,'Kredieten productgroepen functi'!$C:$M,9,FALSE),"n.v.t.")</f>
        <v>Overige zaken betreffende algemeen bestuur</v>
      </c>
      <c r="AR125" s="2" t="str">
        <f>IFERROR(VLOOKUP($P125,'Kredieten productgroepen functi'!$C:$M,10,FALSE),"n.v.t.")</f>
        <v>1</v>
      </c>
      <c r="AS125" s="2" t="str">
        <f>IFERROR(VLOOKUP($P125,'Kredieten productgroepen functi'!$C:$M,11,FALSE),"n.v.t.")</f>
        <v>Algemeen bestuur</v>
      </c>
      <c r="AT125" s="2" t="str">
        <f t="shared" si="5"/>
        <v>Lasten</v>
      </c>
      <c r="AU125" s="2" t="str">
        <f>IFERROR(VLOOKUP($R125,Kostensoorten!$C:$J,7,FALSE),"n.v.t.")</f>
        <v>2.3.1</v>
      </c>
      <c r="AV125" s="2" t="str">
        <f>IFERROR(VLOOKUP($R125,Kostensoorten!$C:$J,8,FALSE),"n.v.t.")</f>
        <v>Aankopen niet duurzame goedere</v>
      </c>
    </row>
    <row r="126" spans="1:48">
      <c r="A126" s="2" t="s">
        <v>39</v>
      </c>
      <c r="B126" s="2" t="s">
        <v>39</v>
      </c>
      <c r="C126" s="2" t="s">
        <v>39</v>
      </c>
      <c r="D126" s="2" t="s">
        <v>39</v>
      </c>
      <c r="E126" s="2" t="s">
        <v>39</v>
      </c>
      <c r="F126" s="2" t="s">
        <v>164</v>
      </c>
      <c r="G126" s="2" t="s">
        <v>39</v>
      </c>
      <c r="H126" s="2" t="s">
        <v>39</v>
      </c>
      <c r="I126" s="3">
        <v>19600</v>
      </c>
      <c r="J126" s="2" t="s">
        <v>39</v>
      </c>
      <c r="K126" s="2" t="s">
        <v>39</v>
      </c>
      <c r="L126" s="2" t="s">
        <v>39</v>
      </c>
      <c r="M126" s="2" t="s">
        <v>39</v>
      </c>
      <c r="N126" s="2" t="s">
        <v>39</v>
      </c>
      <c r="O126" s="2" t="s">
        <v>39</v>
      </c>
      <c r="P126" s="2" t="str">
        <f t="shared" si="3"/>
        <v>616300</v>
      </c>
      <c r="Q126" s="2" t="str">
        <f>IFERROR(VLOOKUP($P126,'Kredieten productgroepen functi'!$C:$M,2,FALSE),"n.v.t.")</f>
        <v>Beleidsvoorlichting</v>
      </c>
      <c r="R126" s="2" t="str">
        <f t="shared" si="4"/>
        <v>423136</v>
      </c>
      <c r="S126" s="2" t="str">
        <f>IFERROR(VLOOKUP($R126,Kostensoorten!$C:$J,2,FALSE),"n.v.t.")</f>
        <v>Advertenties</v>
      </c>
      <c r="T126" s="2" t="s">
        <v>39</v>
      </c>
      <c r="U126" s="2" t="s">
        <v>39</v>
      </c>
      <c r="V126" s="2" t="s">
        <v>39</v>
      </c>
      <c r="W126" s="2" t="s">
        <v>39</v>
      </c>
      <c r="X126" s="2" t="s">
        <v>39</v>
      </c>
      <c r="Y126" s="2" t="s">
        <v>39</v>
      </c>
      <c r="Z126" s="2" t="s">
        <v>39</v>
      </c>
      <c r="AA126" s="2" t="s">
        <v>39</v>
      </c>
      <c r="AB126" s="2" t="s">
        <v>39</v>
      </c>
      <c r="AC126" s="2" t="s">
        <v>39</v>
      </c>
      <c r="AD126" s="2" t="s">
        <v>39</v>
      </c>
      <c r="AE126" s="2" t="s">
        <v>39</v>
      </c>
      <c r="AF126" s="2" t="s">
        <v>39</v>
      </c>
      <c r="AG126" s="2" t="s">
        <v>39</v>
      </c>
      <c r="AH126" s="2" t="s">
        <v>39</v>
      </c>
      <c r="AI126" s="2" t="s">
        <v>39</v>
      </c>
      <c r="AJ126" s="2" t="s">
        <v>39</v>
      </c>
      <c r="AK126" s="2">
        <v>0</v>
      </c>
      <c r="AL126" s="2" t="s">
        <v>39</v>
      </c>
      <c r="AM126" s="2" t="s">
        <v>39</v>
      </c>
      <c r="AN126" s="2" t="str">
        <f>IFERROR(VLOOKUP($P126,'Kredieten productgroepen functi'!$C:$M,6,FALSE),"n.v.t.")</f>
        <v>1603</v>
      </c>
      <c r="AO126" s="2" t="str">
        <f>IFERROR(VLOOKUP($P126,'Kredieten productgroepen functi'!$C:$M,7,FALSE),"n.v.t.")</f>
        <v>Communicatie</v>
      </c>
      <c r="AP126" s="2" t="str">
        <f>IFERROR(VLOOKUP($P126,'Kredieten productgroepen functi'!$C:$M,8,FALSE),"n.v.t.")</f>
        <v>16</v>
      </c>
      <c r="AQ126" s="2" t="str">
        <f>IFERROR(VLOOKUP($P126,'Kredieten productgroepen functi'!$C:$M,9,FALSE),"n.v.t.")</f>
        <v>Overige zaken betreffende algemeen bestuur</v>
      </c>
      <c r="AR126" s="2" t="str">
        <f>IFERROR(VLOOKUP($P126,'Kredieten productgroepen functi'!$C:$M,10,FALSE),"n.v.t.")</f>
        <v>1</v>
      </c>
      <c r="AS126" s="2" t="str">
        <f>IFERROR(VLOOKUP($P126,'Kredieten productgroepen functi'!$C:$M,11,FALSE),"n.v.t.")</f>
        <v>Algemeen bestuur</v>
      </c>
      <c r="AT126" s="2" t="str">
        <f t="shared" si="5"/>
        <v>Lasten</v>
      </c>
      <c r="AU126" s="2" t="str">
        <f>IFERROR(VLOOKUP($R126,Kostensoorten!$C:$J,7,FALSE),"n.v.t.")</f>
        <v>2.3.1</v>
      </c>
      <c r="AV126" s="2" t="str">
        <f>IFERROR(VLOOKUP($R126,Kostensoorten!$C:$J,8,FALSE),"n.v.t.")</f>
        <v>Aankopen niet duurzame goedere</v>
      </c>
    </row>
    <row r="127" spans="1:48">
      <c r="A127" s="2" t="s">
        <v>39</v>
      </c>
      <c r="B127" s="2" t="s">
        <v>39</v>
      </c>
      <c r="C127" s="2" t="s">
        <v>39</v>
      </c>
      <c r="D127" s="2" t="s">
        <v>39</v>
      </c>
      <c r="E127" s="2" t="s">
        <v>39</v>
      </c>
      <c r="F127" s="2" t="s">
        <v>165</v>
      </c>
      <c r="G127" s="2" t="s">
        <v>39</v>
      </c>
      <c r="H127" s="2" t="s">
        <v>39</v>
      </c>
      <c r="I127" s="3">
        <v>261700</v>
      </c>
      <c r="J127" s="2" t="s">
        <v>39</v>
      </c>
      <c r="K127" s="2" t="s">
        <v>39</v>
      </c>
      <c r="L127" s="2" t="s">
        <v>39</v>
      </c>
      <c r="M127" s="2" t="s">
        <v>39</v>
      </c>
      <c r="N127" s="2" t="s">
        <v>39</v>
      </c>
      <c r="O127" s="2" t="s">
        <v>39</v>
      </c>
      <c r="P127" s="2" t="str">
        <f t="shared" si="3"/>
        <v>616300</v>
      </c>
      <c r="Q127" s="2" t="str">
        <f>IFERROR(VLOOKUP($P127,'Kredieten productgroepen functi'!$C:$M,2,FALSE),"n.v.t.")</f>
        <v>Beleidsvoorlichting</v>
      </c>
      <c r="R127" s="2" t="str">
        <f t="shared" si="4"/>
        <v>440302</v>
      </c>
      <c r="S127" s="2" t="str">
        <f>IFERROR(VLOOKUP($R127,Kostensoorten!$C:$J,2,FALSE),"n.v.t.")</f>
        <v>Overige inkomensoverdrachten</v>
      </c>
      <c r="T127" s="2" t="s">
        <v>39</v>
      </c>
      <c r="U127" s="2" t="s">
        <v>39</v>
      </c>
      <c r="V127" s="2" t="s">
        <v>39</v>
      </c>
      <c r="W127" s="2" t="s">
        <v>39</v>
      </c>
      <c r="X127" s="2" t="s">
        <v>39</v>
      </c>
      <c r="Y127" s="2" t="s">
        <v>39</v>
      </c>
      <c r="Z127" s="2" t="s">
        <v>39</v>
      </c>
      <c r="AA127" s="2" t="s">
        <v>39</v>
      </c>
      <c r="AB127" s="2" t="s">
        <v>39</v>
      </c>
      <c r="AC127" s="2" t="s">
        <v>39</v>
      </c>
      <c r="AD127" s="2" t="s">
        <v>39</v>
      </c>
      <c r="AE127" s="2" t="s">
        <v>39</v>
      </c>
      <c r="AF127" s="2" t="s">
        <v>39</v>
      </c>
      <c r="AG127" s="2" t="s">
        <v>39</v>
      </c>
      <c r="AH127" s="2" t="s">
        <v>39</v>
      </c>
      <c r="AI127" s="2" t="s">
        <v>39</v>
      </c>
      <c r="AJ127" s="2" t="s">
        <v>39</v>
      </c>
      <c r="AK127" s="2">
        <v>0</v>
      </c>
      <c r="AL127" s="2" t="s">
        <v>39</v>
      </c>
      <c r="AM127" s="2" t="s">
        <v>39</v>
      </c>
      <c r="AN127" s="2" t="str">
        <f>IFERROR(VLOOKUP($P127,'Kredieten productgroepen functi'!$C:$M,6,FALSE),"n.v.t.")</f>
        <v>1603</v>
      </c>
      <c r="AO127" s="2" t="str">
        <f>IFERROR(VLOOKUP($P127,'Kredieten productgroepen functi'!$C:$M,7,FALSE),"n.v.t.")</f>
        <v>Communicatie</v>
      </c>
      <c r="AP127" s="2" t="str">
        <f>IFERROR(VLOOKUP($P127,'Kredieten productgroepen functi'!$C:$M,8,FALSE),"n.v.t.")</f>
        <v>16</v>
      </c>
      <c r="AQ127" s="2" t="str">
        <f>IFERROR(VLOOKUP($P127,'Kredieten productgroepen functi'!$C:$M,9,FALSE),"n.v.t.")</f>
        <v>Overige zaken betreffende algemeen bestuur</v>
      </c>
      <c r="AR127" s="2" t="str">
        <f>IFERROR(VLOOKUP($P127,'Kredieten productgroepen functi'!$C:$M,10,FALSE),"n.v.t.")</f>
        <v>1</v>
      </c>
      <c r="AS127" s="2" t="str">
        <f>IFERROR(VLOOKUP($P127,'Kredieten productgroepen functi'!$C:$M,11,FALSE),"n.v.t.")</f>
        <v>Algemeen bestuur</v>
      </c>
      <c r="AT127" s="2" t="str">
        <f t="shared" si="5"/>
        <v>Lasten</v>
      </c>
      <c r="AU127" s="2" t="str">
        <f>IFERROR(VLOOKUP($R127,Kostensoorten!$C:$J,7,FALSE),"n.v.t.")</f>
        <v>4.0.3</v>
      </c>
      <c r="AV127" s="2" t="str">
        <f>IFERROR(VLOOKUP($R127,Kostensoorten!$C:$J,8,FALSE),"n.v.t.")</f>
        <v>Overige inkomensoverdrachten</v>
      </c>
    </row>
    <row r="128" spans="1:48">
      <c r="A128" s="2" t="s">
        <v>39</v>
      </c>
      <c r="B128" s="2" t="s">
        <v>39</v>
      </c>
      <c r="C128" s="2" t="s">
        <v>39</v>
      </c>
      <c r="D128" s="2" t="s">
        <v>39</v>
      </c>
      <c r="E128" s="2" t="s">
        <v>39</v>
      </c>
      <c r="F128" s="2" t="s">
        <v>166</v>
      </c>
      <c r="G128" s="2" t="s">
        <v>39</v>
      </c>
      <c r="H128" s="2" t="s">
        <v>39</v>
      </c>
      <c r="I128" s="3">
        <v>22900</v>
      </c>
      <c r="J128" s="2" t="s">
        <v>39</v>
      </c>
      <c r="K128" s="2" t="s">
        <v>39</v>
      </c>
      <c r="L128" s="2" t="s">
        <v>39</v>
      </c>
      <c r="M128" s="2" t="s">
        <v>39</v>
      </c>
      <c r="N128" s="2" t="s">
        <v>39</v>
      </c>
      <c r="O128" s="2" t="s">
        <v>39</v>
      </c>
      <c r="P128" s="2" t="str">
        <f t="shared" si="3"/>
        <v>616301</v>
      </c>
      <c r="Q128" s="2" t="str">
        <f>IFERROR(VLOOKUP($P128,'Kredieten productgroepen functi'!$C:$M,2,FALSE),"n.v.t.")</f>
        <v>Monitoring</v>
      </c>
      <c r="R128" s="2" t="str">
        <f t="shared" si="4"/>
        <v>423139</v>
      </c>
      <c r="S128" s="2" t="str">
        <f>IFERROR(VLOOKUP($R128,Kostensoorten!$C:$J,2,FALSE),"n.v.t.")</f>
        <v>Overige diensten van derden</v>
      </c>
      <c r="T128" s="2" t="s">
        <v>39</v>
      </c>
      <c r="U128" s="2" t="s">
        <v>39</v>
      </c>
      <c r="V128" s="2" t="s">
        <v>39</v>
      </c>
      <c r="W128" s="2" t="s">
        <v>39</v>
      </c>
      <c r="X128" s="2" t="s">
        <v>39</v>
      </c>
      <c r="Y128" s="2" t="s">
        <v>39</v>
      </c>
      <c r="Z128" s="2" t="s">
        <v>39</v>
      </c>
      <c r="AA128" s="2" t="s">
        <v>39</v>
      </c>
      <c r="AB128" s="2" t="s">
        <v>39</v>
      </c>
      <c r="AC128" s="2" t="s">
        <v>39</v>
      </c>
      <c r="AD128" s="2" t="s">
        <v>39</v>
      </c>
      <c r="AE128" s="2" t="s">
        <v>39</v>
      </c>
      <c r="AF128" s="2" t="s">
        <v>39</v>
      </c>
      <c r="AG128" s="2" t="s">
        <v>39</v>
      </c>
      <c r="AH128" s="2" t="s">
        <v>39</v>
      </c>
      <c r="AI128" s="2" t="s">
        <v>39</v>
      </c>
      <c r="AJ128" s="2" t="s">
        <v>39</v>
      </c>
      <c r="AK128" s="2">
        <v>0</v>
      </c>
      <c r="AL128" s="2" t="s">
        <v>39</v>
      </c>
      <c r="AM128" s="2" t="s">
        <v>39</v>
      </c>
      <c r="AN128" s="2" t="str">
        <f>IFERROR(VLOOKUP($P128,'Kredieten productgroepen functi'!$C:$M,6,FALSE),"n.v.t.")</f>
        <v>1603</v>
      </c>
      <c r="AO128" s="2" t="str">
        <f>IFERROR(VLOOKUP($P128,'Kredieten productgroepen functi'!$C:$M,7,FALSE),"n.v.t.")</f>
        <v>Communicatie</v>
      </c>
      <c r="AP128" s="2" t="str">
        <f>IFERROR(VLOOKUP($P128,'Kredieten productgroepen functi'!$C:$M,8,FALSE),"n.v.t.")</f>
        <v>16</v>
      </c>
      <c r="AQ128" s="2" t="str">
        <f>IFERROR(VLOOKUP($P128,'Kredieten productgroepen functi'!$C:$M,9,FALSE),"n.v.t.")</f>
        <v>Overige zaken betreffende algemeen bestuur</v>
      </c>
      <c r="AR128" s="2" t="str">
        <f>IFERROR(VLOOKUP($P128,'Kredieten productgroepen functi'!$C:$M,10,FALSE),"n.v.t.")</f>
        <v>1</v>
      </c>
      <c r="AS128" s="2" t="str">
        <f>IFERROR(VLOOKUP($P128,'Kredieten productgroepen functi'!$C:$M,11,FALSE),"n.v.t.")</f>
        <v>Algemeen bestuur</v>
      </c>
      <c r="AT128" s="2" t="str">
        <f t="shared" si="5"/>
        <v>Lasten</v>
      </c>
      <c r="AU128" s="2" t="str">
        <f>IFERROR(VLOOKUP($R128,Kostensoorten!$C:$J,7,FALSE),"n.v.t.")</f>
        <v>2.3.1</v>
      </c>
      <c r="AV128" s="2" t="str">
        <f>IFERROR(VLOOKUP($R128,Kostensoorten!$C:$J,8,FALSE),"n.v.t.")</f>
        <v>Aankopen niet duurzame goedere</v>
      </c>
    </row>
    <row r="129" spans="1:48">
      <c r="A129" s="2" t="s">
        <v>39</v>
      </c>
      <c r="B129" s="2" t="s">
        <v>39</v>
      </c>
      <c r="C129" s="2" t="s">
        <v>39</v>
      </c>
      <c r="D129" s="2" t="s">
        <v>39</v>
      </c>
      <c r="E129" s="2" t="s">
        <v>39</v>
      </c>
      <c r="F129" s="2" t="s">
        <v>167</v>
      </c>
      <c r="G129" s="2" t="s">
        <v>39</v>
      </c>
      <c r="H129" s="2" t="s">
        <v>39</v>
      </c>
      <c r="I129" s="3">
        <v>-1300</v>
      </c>
      <c r="J129" s="2" t="s">
        <v>39</v>
      </c>
      <c r="K129" s="2" t="s">
        <v>39</v>
      </c>
      <c r="L129" s="2" t="s">
        <v>39</v>
      </c>
      <c r="M129" s="2" t="s">
        <v>39</v>
      </c>
      <c r="N129" s="2" t="s">
        <v>39</v>
      </c>
      <c r="O129" s="2" t="s">
        <v>39</v>
      </c>
      <c r="P129" s="2" t="str">
        <f t="shared" si="3"/>
        <v>616302</v>
      </c>
      <c r="Q129" s="2" t="str">
        <f>IFERROR(VLOOKUP($P129,'Kredieten productgroepen functi'!$C:$M,2,FALSE),"n.v.t.")</f>
        <v>Verkoop Drukwerken</v>
      </c>
      <c r="R129" s="2" t="str">
        <f t="shared" si="4"/>
        <v>811010</v>
      </c>
      <c r="S129" s="2" t="str">
        <f>IFERROR(VLOOKUP($R129,Kostensoorten!$C:$J,2,FALSE),"n.v.t.")</f>
        <v>Opbrengst leges</v>
      </c>
      <c r="T129" s="2" t="s">
        <v>39</v>
      </c>
      <c r="U129" s="2" t="s">
        <v>39</v>
      </c>
      <c r="V129" s="2" t="s">
        <v>39</v>
      </c>
      <c r="W129" s="2" t="s">
        <v>39</v>
      </c>
      <c r="X129" s="2" t="s">
        <v>39</v>
      </c>
      <c r="Y129" s="2" t="s">
        <v>39</v>
      </c>
      <c r="Z129" s="2" t="s">
        <v>39</v>
      </c>
      <c r="AA129" s="2" t="s">
        <v>39</v>
      </c>
      <c r="AB129" s="2" t="s">
        <v>39</v>
      </c>
      <c r="AC129" s="2" t="s">
        <v>39</v>
      </c>
      <c r="AD129" s="2" t="s">
        <v>39</v>
      </c>
      <c r="AE129" s="2" t="s">
        <v>39</v>
      </c>
      <c r="AF129" s="2" t="s">
        <v>39</v>
      </c>
      <c r="AG129" s="2" t="s">
        <v>39</v>
      </c>
      <c r="AH129" s="2" t="s">
        <v>39</v>
      </c>
      <c r="AI129" s="2" t="s">
        <v>39</v>
      </c>
      <c r="AJ129" s="2" t="s">
        <v>39</v>
      </c>
      <c r="AK129" s="2">
        <v>0</v>
      </c>
      <c r="AL129" s="2" t="s">
        <v>39</v>
      </c>
      <c r="AM129" s="2" t="s">
        <v>39</v>
      </c>
      <c r="AN129" s="2" t="str">
        <f>IFERROR(VLOOKUP($P129,'Kredieten productgroepen functi'!$C:$M,6,FALSE),"n.v.t.")</f>
        <v>1603</v>
      </c>
      <c r="AO129" s="2" t="str">
        <f>IFERROR(VLOOKUP($P129,'Kredieten productgroepen functi'!$C:$M,7,FALSE),"n.v.t.")</f>
        <v>Communicatie</v>
      </c>
      <c r="AP129" s="2" t="str">
        <f>IFERROR(VLOOKUP($P129,'Kredieten productgroepen functi'!$C:$M,8,FALSE),"n.v.t.")</f>
        <v>16</v>
      </c>
      <c r="AQ129" s="2" t="str">
        <f>IFERROR(VLOOKUP($P129,'Kredieten productgroepen functi'!$C:$M,9,FALSE),"n.v.t.")</f>
        <v>Overige zaken betreffende algemeen bestuur</v>
      </c>
      <c r="AR129" s="2" t="str">
        <f>IFERROR(VLOOKUP($P129,'Kredieten productgroepen functi'!$C:$M,10,FALSE),"n.v.t.")</f>
        <v>1</v>
      </c>
      <c r="AS129" s="2" t="str">
        <f>IFERROR(VLOOKUP($P129,'Kredieten productgroepen functi'!$C:$M,11,FALSE),"n.v.t.")</f>
        <v>Algemeen bestuur</v>
      </c>
      <c r="AT129" s="2" t="str">
        <f t="shared" si="5"/>
        <v>Baten</v>
      </c>
      <c r="AU129" s="2" t="str">
        <f>IFERROR(VLOOKUP($R129,Kostensoorten!$C:$J,7,FALSE),"n.v.t.")</f>
        <v>1.1</v>
      </c>
      <c r="AV129" s="2" t="str">
        <f>IFERROR(VLOOKUP($R129,Kostensoorten!$C:$J,8,FALSE),"n.v.t.")</f>
        <v>Leges en andere rechten</v>
      </c>
    </row>
    <row r="130" spans="1:48">
      <c r="A130" s="2" t="s">
        <v>39</v>
      </c>
      <c r="B130" s="2" t="s">
        <v>39</v>
      </c>
      <c r="C130" s="2" t="s">
        <v>39</v>
      </c>
      <c r="D130" s="2" t="s">
        <v>39</v>
      </c>
      <c r="E130" s="2" t="s">
        <v>39</v>
      </c>
      <c r="F130" s="2" t="s">
        <v>168</v>
      </c>
      <c r="G130" s="2" t="s">
        <v>39</v>
      </c>
      <c r="H130" s="2" t="s">
        <v>39</v>
      </c>
      <c r="I130" s="3">
        <v>237200</v>
      </c>
      <c r="J130" s="2" t="s">
        <v>39</v>
      </c>
      <c r="K130" s="2" t="s">
        <v>39</v>
      </c>
      <c r="L130" s="2" t="s">
        <v>39</v>
      </c>
      <c r="M130" s="2" t="s">
        <v>39</v>
      </c>
      <c r="N130" s="2" t="s">
        <v>39</v>
      </c>
      <c r="O130" s="2" t="s">
        <v>39</v>
      </c>
      <c r="P130" s="2" t="str">
        <f t="shared" si="3"/>
        <v>616303</v>
      </c>
      <c r="Q130" s="2" t="str">
        <f>IFERROR(VLOOKUP($P130,'Kredieten productgroepen functi'!$C:$M,2,FALSE),"n.v.t.")</f>
        <v>Prov.info pagina-nieuws tv</v>
      </c>
      <c r="R130" s="2" t="str">
        <f t="shared" si="4"/>
        <v>423136</v>
      </c>
      <c r="S130" s="2" t="str">
        <f>IFERROR(VLOOKUP($R130,Kostensoorten!$C:$J,2,FALSE),"n.v.t.")</f>
        <v>Advertenties</v>
      </c>
      <c r="T130" s="2" t="s">
        <v>39</v>
      </c>
      <c r="U130" s="2" t="s">
        <v>39</v>
      </c>
      <c r="V130" s="2" t="s">
        <v>39</v>
      </c>
      <c r="W130" s="2" t="s">
        <v>39</v>
      </c>
      <c r="X130" s="2" t="s">
        <v>39</v>
      </c>
      <c r="Y130" s="2" t="s">
        <v>39</v>
      </c>
      <c r="Z130" s="2" t="s">
        <v>39</v>
      </c>
      <c r="AA130" s="2" t="s">
        <v>39</v>
      </c>
      <c r="AB130" s="2" t="s">
        <v>39</v>
      </c>
      <c r="AC130" s="2" t="s">
        <v>39</v>
      </c>
      <c r="AD130" s="2" t="s">
        <v>39</v>
      </c>
      <c r="AE130" s="2" t="s">
        <v>39</v>
      </c>
      <c r="AF130" s="2" t="s">
        <v>39</v>
      </c>
      <c r="AG130" s="2" t="s">
        <v>39</v>
      </c>
      <c r="AH130" s="2" t="s">
        <v>39</v>
      </c>
      <c r="AI130" s="2" t="s">
        <v>39</v>
      </c>
      <c r="AJ130" s="2" t="s">
        <v>39</v>
      </c>
      <c r="AK130" s="2">
        <v>0</v>
      </c>
      <c r="AL130" s="2" t="s">
        <v>39</v>
      </c>
      <c r="AM130" s="2" t="s">
        <v>39</v>
      </c>
      <c r="AN130" s="2" t="str">
        <f>IFERROR(VLOOKUP($P130,'Kredieten productgroepen functi'!$C:$M,6,FALSE),"n.v.t.")</f>
        <v>1603</v>
      </c>
      <c r="AO130" s="2" t="str">
        <f>IFERROR(VLOOKUP($P130,'Kredieten productgroepen functi'!$C:$M,7,FALSE),"n.v.t.")</f>
        <v>Communicatie</v>
      </c>
      <c r="AP130" s="2" t="str">
        <f>IFERROR(VLOOKUP($P130,'Kredieten productgroepen functi'!$C:$M,8,FALSE),"n.v.t.")</f>
        <v>16</v>
      </c>
      <c r="AQ130" s="2" t="str">
        <f>IFERROR(VLOOKUP($P130,'Kredieten productgroepen functi'!$C:$M,9,FALSE),"n.v.t.")</f>
        <v>Overige zaken betreffende algemeen bestuur</v>
      </c>
      <c r="AR130" s="2" t="str">
        <f>IFERROR(VLOOKUP($P130,'Kredieten productgroepen functi'!$C:$M,10,FALSE),"n.v.t.")</f>
        <v>1</v>
      </c>
      <c r="AS130" s="2" t="str">
        <f>IFERROR(VLOOKUP($P130,'Kredieten productgroepen functi'!$C:$M,11,FALSE),"n.v.t.")</f>
        <v>Algemeen bestuur</v>
      </c>
      <c r="AT130" s="2" t="str">
        <f t="shared" si="5"/>
        <v>Lasten</v>
      </c>
      <c r="AU130" s="2" t="str">
        <f>IFERROR(VLOOKUP($R130,Kostensoorten!$C:$J,7,FALSE),"n.v.t.")</f>
        <v>2.3.1</v>
      </c>
      <c r="AV130" s="2" t="str">
        <f>IFERROR(VLOOKUP($R130,Kostensoorten!$C:$J,8,FALSE),"n.v.t.")</f>
        <v>Aankopen niet duurzame goedere</v>
      </c>
    </row>
    <row r="131" spans="1:48">
      <c r="A131" s="2" t="s">
        <v>39</v>
      </c>
      <c r="B131" s="2" t="s">
        <v>39</v>
      </c>
      <c r="C131" s="2" t="s">
        <v>39</v>
      </c>
      <c r="D131" s="2" t="s">
        <v>39</v>
      </c>
      <c r="E131" s="2" t="s">
        <v>39</v>
      </c>
      <c r="F131" s="2" t="s">
        <v>169</v>
      </c>
      <c r="G131" s="2" t="s">
        <v>39</v>
      </c>
      <c r="H131" s="2" t="s">
        <v>39</v>
      </c>
      <c r="I131" s="3">
        <v>50000</v>
      </c>
      <c r="J131" s="2" t="s">
        <v>39</v>
      </c>
      <c r="K131" s="2" t="s">
        <v>39</v>
      </c>
      <c r="L131" s="2" t="s">
        <v>39</v>
      </c>
      <c r="M131" s="2" t="s">
        <v>39</v>
      </c>
      <c r="N131" s="2" t="s">
        <v>39</v>
      </c>
      <c r="O131" s="2" t="s">
        <v>39</v>
      </c>
      <c r="P131" s="2" t="str">
        <f t="shared" si="3"/>
        <v>616304</v>
      </c>
      <c r="Q131" s="2" t="str">
        <f>IFERROR(VLOOKUP($P131,'Kredieten productgroepen functi'!$C:$M,2,FALSE),"n.v.t.")</f>
        <v>Opkomstbevordering Statenverkiezinge</v>
      </c>
      <c r="R131" s="2" t="str">
        <f t="shared" si="4"/>
        <v>440302</v>
      </c>
      <c r="S131" s="2" t="str">
        <f>IFERROR(VLOOKUP($R131,Kostensoorten!$C:$J,2,FALSE),"n.v.t.")</f>
        <v>Overige inkomensoverdrachten</v>
      </c>
      <c r="T131" s="2" t="s">
        <v>39</v>
      </c>
      <c r="U131" s="2" t="s">
        <v>39</v>
      </c>
      <c r="V131" s="2" t="s">
        <v>39</v>
      </c>
      <c r="W131" s="2" t="s">
        <v>39</v>
      </c>
      <c r="X131" s="2" t="s">
        <v>39</v>
      </c>
      <c r="Y131" s="2" t="s">
        <v>39</v>
      </c>
      <c r="Z131" s="2" t="s">
        <v>39</v>
      </c>
      <c r="AA131" s="2" t="s">
        <v>39</v>
      </c>
      <c r="AB131" s="2" t="s">
        <v>39</v>
      </c>
      <c r="AC131" s="2" t="s">
        <v>39</v>
      </c>
      <c r="AD131" s="2" t="s">
        <v>39</v>
      </c>
      <c r="AE131" s="2" t="s">
        <v>39</v>
      </c>
      <c r="AF131" s="2" t="s">
        <v>39</v>
      </c>
      <c r="AG131" s="2" t="s">
        <v>39</v>
      </c>
      <c r="AH131" s="2" t="s">
        <v>39</v>
      </c>
      <c r="AI131" s="2" t="s">
        <v>39</v>
      </c>
      <c r="AJ131" s="2" t="s">
        <v>39</v>
      </c>
      <c r="AK131" s="2">
        <v>0</v>
      </c>
      <c r="AL131" s="2" t="s">
        <v>39</v>
      </c>
      <c r="AM131" s="2" t="s">
        <v>39</v>
      </c>
      <c r="AN131" s="2" t="str">
        <f>IFERROR(VLOOKUP($P131,'Kredieten productgroepen functi'!$C:$M,6,FALSE),"n.v.t.")</f>
        <v>1603</v>
      </c>
      <c r="AO131" s="2" t="str">
        <f>IFERROR(VLOOKUP($P131,'Kredieten productgroepen functi'!$C:$M,7,FALSE),"n.v.t.")</f>
        <v>Communicatie</v>
      </c>
      <c r="AP131" s="2" t="str">
        <f>IFERROR(VLOOKUP($P131,'Kredieten productgroepen functi'!$C:$M,8,FALSE),"n.v.t.")</f>
        <v>16</v>
      </c>
      <c r="AQ131" s="2" t="str">
        <f>IFERROR(VLOOKUP($P131,'Kredieten productgroepen functi'!$C:$M,9,FALSE),"n.v.t.")</f>
        <v>Overige zaken betreffende algemeen bestuur</v>
      </c>
      <c r="AR131" s="2" t="str">
        <f>IFERROR(VLOOKUP($P131,'Kredieten productgroepen functi'!$C:$M,10,FALSE),"n.v.t.")</f>
        <v>1</v>
      </c>
      <c r="AS131" s="2" t="str">
        <f>IFERROR(VLOOKUP($P131,'Kredieten productgroepen functi'!$C:$M,11,FALSE),"n.v.t.")</f>
        <v>Algemeen bestuur</v>
      </c>
      <c r="AT131" s="2" t="str">
        <f t="shared" si="5"/>
        <v>Lasten</v>
      </c>
      <c r="AU131" s="2" t="str">
        <f>IFERROR(VLOOKUP($R131,Kostensoorten!$C:$J,7,FALSE),"n.v.t.")</f>
        <v>4.0.3</v>
      </c>
      <c r="AV131" s="2" t="str">
        <f>IFERROR(VLOOKUP($R131,Kostensoorten!$C:$J,8,FALSE),"n.v.t.")</f>
        <v>Overige inkomensoverdrachten</v>
      </c>
    </row>
    <row r="132" spans="1:48">
      <c r="A132" s="2" t="s">
        <v>39</v>
      </c>
      <c r="B132" s="2" t="s">
        <v>39</v>
      </c>
      <c r="C132" s="2" t="s">
        <v>39</v>
      </c>
      <c r="D132" s="2" t="s">
        <v>39</v>
      </c>
      <c r="E132" s="2" t="s">
        <v>39</v>
      </c>
      <c r="F132" s="2" t="s">
        <v>170</v>
      </c>
      <c r="G132" s="2" t="s">
        <v>39</v>
      </c>
      <c r="H132" s="2" t="s">
        <v>39</v>
      </c>
      <c r="I132" s="3">
        <v>35000</v>
      </c>
      <c r="J132" s="2" t="s">
        <v>39</v>
      </c>
      <c r="K132" s="2" t="s">
        <v>39</v>
      </c>
      <c r="L132" s="2" t="s">
        <v>39</v>
      </c>
      <c r="M132" s="2" t="s">
        <v>39</v>
      </c>
      <c r="N132" s="2" t="s">
        <v>39</v>
      </c>
      <c r="O132" s="2" t="s">
        <v>39</v>
      </c>
      <c r="P132" s="2" t="str">
        <f t="shared" si="3"/>
        <v>616305</v>
      </c>
      <c r="Q132" s="2" t="str">
        <f>IFERROR(VLOOKUP($P132,'Kredieten productgroepen functi'!$C:$M,2,FALSE),"n.v.t.")</f>
        <v>Jongerenparticipatie</v>
      </c>
      <c r="R132" s="2" t="str">
        <f t="shared" si="4"/>
        <v>440302</v>
      </c>
      <c r="S132" s="2" t="str">
        <f>IFERROR(VLOOKUP($R132,Kostensoorten!$C:$J,2,FALSE),"n.v.t.")</f>
        <v>Overige inkomensoverdrachten</v>
      </c>
      <c r="T132" s="2" t="s">
        <v>39</v>
      </c>
      <c r="U132" s="2" t="s">
        <v>39</v>
      </c>
      <c r="V132" s="2" t="s">
        <v>39</v>
      </c>
      <c r="W132" s="2" t="s">
        <v>39</v>
      </c>
      <c r="X132" s="2" t="s">
        <v>39</v>
      </c>
      <c r="Y132" s="2" t="s">
        <v>39</v>
      </c>
      <c r="Z132" s="2" t="s">
        <v>39</v>
      </c>
      <c r="AA132" s="2" t="s">
        <v>39</v>
      </c>
      <c r="AB132" s="2" t="s">
        <v>39</v>
      </c>
      <c r="AC132" s="2" t="s">
        <v>39</v>
      </c>
      <c r="AD132" s="2" t="s">
        <v>39</v>
      </c>
      <c r="AE132" s="2" t="s">
        <v>39</v>
      </c>
      <c r="AF132" s="2" t="s">
        <v>39</v>
      </c>
      <c r="AG132" s="2" t="s">
        <v>39</v>
      </c>
      <c r="AH132" s="2" t="s">
        <v>39</v>
      </c>
      <c r="AI132" s="2" t="s">
        <v>39</v>
      </c>
      <c r="AJ132" s="2" t="s">
        <v>39</v>
      </c>
      <c r="AK132" s="2">
        <v>0</v>
      </c>
      <c r="AL132" s="2" t="s">
        <v>39</v>
      </c>
      <c r="AM132" s="2" t="s">
        <v>39</v>
      </c>
      <c r="AN132" s="2" t="str">
        <f>IFERROR(VLOOKUP($P132,'Kredieten productgroepen functi'!$C:$M,6,FALSE),"n.v.t.")</f>
        <v>1603</v>
      </c>
      <c r="AO132" s="2" t="str">
        <f>IFERROR(VLOOKUP($P132,'Kredieten productgroepen functi'!$C:$M,7,FALSE),"n.v.t.")</f>
        <v>Communicatie</v>
      </c>
      <c r="AP132" s="2" t="str">
        <f>IFERROR(VLOOKUP($P132,'Kredieten productgroepen functi'!$C:$M,8,FALSE),"n.v.t.")</f>
        <v>16</v>
      </c>
      <c r="AQ132" s="2" t="str">
        <f>IFERROR(VLOOKUP($P132,'Kredieten productgroepen functi'!$C:$M,9,FALSE),"n.v.t.")</f>
        <v>Overige zaken betreffende algemeen bestuur</v>
      </c>
      <c r="AR132" s="2" t="str">
        <f>IFERROR(VLOOKUP($P132,'Kredieten productgroepen functi'!$C:$M,10,FALSE),"n.v.t.")</f>
        <v>1</v>
      </c>
      <c r="AS132" s="2" t="str">
        <f>IFERROR(VLOOKUP($P132,'Kredieten productgroepen functi'!$C:$M,11,FALSE),"n.v.t.")</f>
        <v>Algemeen bestuur</v>
      </c>
      <c r="AT132" s="2" t="str">
        <f t="shared" si="5"/>
        <v>Lasten</v>
      </c>
      <c r="AU132" s="2" t="str">
        <f>IFERROR(VLOOKUP($R132,Kostensoorten!$C:$J,7,FALSE),"n.v.t.")</f>
        <v>4.0.3</v>
      </c>
      <c r="AV132" s="2" t="str">
        <f>IFERROR(VLOOKUP($R132,Kostensoorten!$C:$J,8,FALSE),"n.v.t.")</f>
        <v>Overige inkomensoverdrachten</v>
      </c>
    </row>
    <row r="133" spans="1:48">
      <c r="A133" s="2" t="s">
        <v>39</v>
      </c>
      <c r="B133" s="2" t="s">
        <v>39</v>
      </c>
      <c r="C133" s="2" t="s">
        <v>39</v>
      </c>
      <c r="D133" s="2" t="s">
        <v>39</v>
      </c>
      <c r="E133" s="2" t="s">
        <v>39</v>
      </c>
      <c r="F133" s="2" t="s">
        <v>171</v>
      </c>
      <c r="G133" s="2" t="s">
        <v>39</v>
      </c>
      <c r="H133" s="2" t="s">
        <v>39</v>
      </c>
      <c r="I133" s="3">
        <v>132800</v>
      </c>
      <c r="J133" s="2" t="s">
        <v>39</v>
      </c>
      <c r="K133" s="2" t="s">
        <v>39</v>
      </c>
      <c r="L133" s="2" t="s">
        <v>39</v>
      </c>
      <c r="M133" s="2" t="s">
        <v>39</v>
      </c>
      <c r="N133" s="2" t="s">
        <v>39</v>
      </c>
      <c r="O133" s="2" t="s">
        <v>39</v>
      </c>
      <c r="P133" s="2" t="str">
        <f t="shared" si="3"/>
        <v>616403</v>
      </c>
      <c r="Q133" s="2" t="str">
        <f>IFERROR(VLOOKUP($P133,'Kredieten productgroepen functi'!$C:$M,2,FALSE),"n.v.t.")</f>
        <v>Relatiemanagement</v>
      </c>
      <c r="R133" s="2" t="str">
        <f t="shared" si="4"/>
        <v>440302</v>
      </c>
      <c r="S133" s="2" t="str">
        <f>IFERROR(VLOOKUP($R133,Kostensoorten!$C:$J,2,FALSE),"n.v.t.")</f>
        <v>Overige inkomensoverdrachten</v>
      </c>
      <c r="T133" s="2" t="s">
        <v>39</v>
      </c>
      <c r="U133" s="2" t="s">
        <v>39</v>
      </c>
      <c r="V133" s="2" t="s">
        <v>39</v>
      </c>
      <c r="W133" s="2" t="s">
        <v>39</v>
      </c>
      <c r="X133" s="2" t="s">
        <v>39</v>
      </c>
      <c r="Y133" s="2" t="s">
        <v>39</v>
      </c>
      <c r="Z133" s="2" t="s">
        <v>39</v>
      </c>
      <c r="AA133" s="2" t="s">
        <v>39</v>
      </c>
      <c r="AB133" s="2" t="s">
        <v>39</v>
      </c>
      <c r="AC133" s="2" t="s">
        <v>39</v>
      </c>
      <c r="AD133" s="2" t="s">
        <v>39</v>
      </c>
      <c r="AE133" s="2" t="s">
        <v>39</v>
      </c>
      <c r="AF133" s="2" t="s">
        <v>39</v>
      </c>
      <c r="AG133" s="2" t="s">
        <v>39</v>
      </c>
      <c r="AH133" s="2" t="s">
        <v>39</v>
      </c>
      <c r="AI133" s="2" t="s">
        <v>39</v>
      </c>
      <c r="AJ133" s="2" t="s">
        <v>39</v>
      </c>
      <c r="AK133" s="2">
        <v>0</v>
      </c>
      <c r="AL133" s="2" t="s">
        <v>39</v>
      </c>
      <c r="AM133" s="2" t="s">
        <v>39</v>
      </c>
      <c r="AN133" s="2" t="str">
        <f>IFERROR(VLOOKUP($P133,'Kredieten productgroepen functi'!$C:$M,6,FALSE),"n.v.t.")</f>
        <v>1604</v>
      </c>
      <c r="AO133" s="2" t="str">
        <f>IFERROR(VLOOKUP($P133,'Kredieten productgroepen functi'!$C:$M,7,FALSE),"n.v.t.")</f>
        <v>Promotie en relatiemanagement</v>
      </c>
      <c r="AP133" s="2" t="str">
        <f>IFERROR(VLOOKUP($P133,'Kredieten productgroepen functi'!$C:$M,8,FALSE),"n.v.t.")</f>
        <v>16</v>
      </c>
      <c r="AQ133" s="2" t="str">
        <f>IFERROR(VLOOKUP($P133,'Kredieten productgroepen functi'!$C:$M,9,FALSE),"n.v.t.")</f>
        <v>Overige zaken betreffende algemeen bestuur</v>
      </c>
      <c r="AR133" s="2" t="str">
        <f>IFERROR(VLOOKUP($P133,'Kredieten productgroepen functi'!$C:$M,10,FALSE),"n.v.t.")</f>
        <v>1</v>
      </c>
      <c r="AS133" s="2" t="str">
        <f>IFERROR(VLOOKUP($P133,'Kredieten productgroepen functi'!$C:$M,11,FALSE),"n.v.t.")</f>
        <v>Algemeen bestuur</v>
      </c>
      <c r="AT133" s="2" t="str">
        <f t="shared" si="5"/>
        <v>Lasten</v>
      </c>
      <c r="AU133" s="2" t="str">
        <f>IFERROR(VLOOKUP($R133,Kostensoorten!$C:$J,7,FALSE),"n.v.t.")</f>
        <v>4.0.3</v>
      </c>
      <c r="AV133" s="2" t="str">
        <f>IFERROR(VLOOKUP($R133,Kostensoorten!$C:$J,8,FALSE),"n.v.t.")</f>
        <v>Overige inkomensoverdrachten</v>
      </c>
    </row>
    <row r="134" spans="1:48">
      <c r="A134" s="2" t="s">
        <v>39</v>
      </c>
      <c r="B134" s="2" t="s">
        <v>39</v>
      </c>
      <c r="C134" s="2" t="s">
        <v>39</v>
      </c>
      <c r="D134" s="2" t="s">
        <v>39</v>
      </c>
      <c r="E134" s="2" t="s">
        <v>39</v>
      </c>
      <c r="F134" s="2" t="s">
        <v>172</v>
      </c>
      <c r="G134" s="2" t="s">
        <v>39</v>
      </c>
      <c r="H134" s="2" t="s">
        <v>39</v>
      </c>
      <c r="I134" s="3">
        <v>91200</v>
      </c>
      <c r="J134" s="2" t="s">
        <v>39</v>
      </c>
      <c r="K134" s="2" t="s">
        <v>39</v>
      </c>
      <c r="L134" s="2" t="s">
        <v>39</v>
      </c>
      <c r="M134" s="2" t="s">
        <v>39</v>
      </c>
      <c r="N134" s="2" t="s">
        <v>39</v>
      </c>
      <c r="O134" s="2" t="s">
        <v>39</v>
      </c>
      <c r="P134" s="2" t="str">
        <f t="shared" si="3"/>
        <v>616404</v>
      </c>
      <c r="Q134" s="2" t="str">
        <f>IFERROR(VLOOKUP($P134,'Kredieten productgroepen functi'!$C:$M,2,FALSE),"n.v.t.")</f>
        <v>Bijdrage Gpo</v>
      </c>
      <c r="R134" s="2" t="str">
        <f t="shared" si="4"/>
        <v>440302</v>
      </c>
      <c r="S134" s="2" t="str">
        <f>IFERROR(VLOOKUP($R134,Kostensoorten!$C:$J,2,FALSE),"n.v.t.")</f>
        <v>Overige inkomensoverdrachten</v>
      </c>
      <c r="T134" s="2" t="s">
        <v>39</v>
      </c>
      <c r="U134" s="2" t="s">
        <v>39</v>
      </c>
      <c r="V134" s="2" t="s">
        <v>39</v>
      </c>
      <c r="W134" s="2" t="s">
        <v>39</v>
      </c>
      <c r="X134" s="2" t="s">
        <v>39</v>
      </c>
      <c r="Y134" s="2" t="s">
        <v>39</v>
      </c>
      <c r="Z134" s="2" t="s">
        <v>39</v>
      </c>
      <c r="AA134" s="2" t="s">
        <v>39</v>
      </c>
      <c r="AB134" s="2" t="s">
        <v>39</v>
      </c>
      <c r="AC134" s="2" t="s">
        <v>39</v>
      </c>
      <c r="AD134" s="2" t="s">
        <v>39</v>
      </c>
      <c r="AE134" s="2" t="s">
        <v>39</v>
      </c>
      <c r="AF134" s="2" t="s">
        <v>39</v>
      </c>
      <c r="AG134" s="2" t="s">
        <v>39</v>
      </c>
      <c r="AH134" s="2" t="s">
        <v>39</v>
      </c>
      <c r="AI134" s="2" t="s">
        <v>39</v>
      </c>
      <c r="AJ134" s="2" t="s">
        <v>39</v>
      </c>
      <c r="AK134" s="2">
        <v>0</v>
      </c>
      <c r="AL134" s="2" t="s">
        <v>39</v>
      </c>
      <c r="AM134" s="2" t="s">
        <v>39</v>
      </c>
      <c r="AN134" s="2" t="str">
        <f>IFERROR(VLOOKUP($P134,'Kredieten productgroepen functi'!$C:$M,6,FALSE),"n.v.t.")</f>
        <v>1604</v>
      </c>
      <c r="AO134" s="2" t="str">
        <f>IFERROR(VLOOKUP($P134,'Kredieten productgroepen functi'!$C:$M,7,FALSE),"n.v.t.")</f>
        <v>Promotie en relatiemanagement</v>
      </c>
      <c r="AP134" s="2" t="str">
        <f>IFERROR(VLOOKUP($P134,'Kredieten productgroepen functi'!$C:$M,8,FALSE),"n.v.t.")</f>
        <v>16</v>
      </c>
      <c r="AQ134" s="2" t="str">
        <f>IFERROR(VLOOKUP($P134,'Kredieten productgroepen functi'!$C:$M,9,FALSE),"n.v.t.")</f>
        <v>Overige zaken betreffende algemeen bestuur</v>
      </c>
      <c r="AR134" s="2" t="str">
        <f>IFERROR(VLOOKUP($P134,'Kredieten productgroepen functi'!$C:$M,10,FALSE),"n.v.t.")</f>
        <v>1</v>
      </c>
      <c r="AS134" s="2" t="str">
        <f>IFERROR(VLOOKUP($P134,'Kredieten productgroepen functi'!$C:$M,11,FALSE),"n.v.t.")</f>
        <v>Algemeen bestuur</v>
      </c>
      <c r="AT134" s="2" t="str">
        <f t="shared" si="5"/>
        <v>Lasten</v>
      </c>
      <c r="AU134" s="2" t="str">
        <f>IFERROR(VLOOKUP($R134,Kostensoorten!$C:$J,7,FALSE),"n.v.t.")</f>
        <v>4.0.3</v>
      </c>
      <c r="AV134" s="2" t="str">
        <f>IFERROR(VLOOKUP($R134,Kostensoorten!$C:$J,8,FALSE),"n.v.t.")</f>
        <v>Overige inkomensoverdrachten</v>
      </c>
    </row>
    <row r="135" spans="1:48">
      <c r="A135" s="2" t="s">
        <v>39</v>
      </c>
      <c r="B135" s="2" t="s">
        <v>39</v>
      </c>
      <c r="C135" s="2" t="s">
        <v>39</v>
      </c>
      <c r="D135" s="2" t="s">
        <v>39</v>
      </c>
      <c r="E135" s="2" t="s">
        <v>39</v>
      </c>
      <c r="F135" s="2" t="s">
        <v>173</v>
      </c>
      <c r="G135" s="2" t="s">
        <v>39</v>
      </c>
      <c r="H135" s="2" t="s">
        <v>39</v>
      </c>
      <c r="I135" s="3">
        <v>243800</v>
      </c>
      <c r="J135" s="2" t="s">
        <v>39</v>
      </c>
      <c r="K135" s="2" t="s">
        <v>39</v>
      </c>
      <c r="L135" s="2" t="s">
        <v>39</v>
      </c>
      <c r="M135" s="2" t="s">
        <v>39</v>
      </c>
      <c r="N135" s="2" t="s">
        <v>39</v>
      </c>
      <c r="O135" s="2" t="s">
        <v>39</v>
      </c>
      <c r="P135" s="2" t="str">
        <f t="shared" ref="P135:P198" si="6">IF(RIGHT(LEFT(F135,6),1)=".",LEFT(F135,5),LEFT(F135,6))</f>
        <v>616406</v>
      </c>
      <c r="Q135" s="2" t="str">
        <f>IFERROR(VLOOKUP($P135,'Kredieten productgroepen functi'!$C:$M,2,FALSE),"n.v.t.")</f>
        <v>Evenementen</v>
      </c>
      <c r="R135" s="2" t="str">
        <f t="shared" ref="R135:R198" si="7">IF(RIGHT(LEFT(F135,6),1)=".",RIGHT(LEFT(F135,12),6),RIGHT(LEFT(F135,13),6))</f>
        <v>440301</v>
      </c>
      <c r="S135" s="2" t="str">
        <f>IFERROR(VLOOKUP($R135,Kostensoorten!$C:$J,2,FALSE),"n.v.t.")</f>
        <v>(Exploitatie)subsidies</v>
      </c>
      <c r="T135" s="2" t="s">
        <v>39</v>
      </c>
      <c r="U135" s="2" t="s">
        <v>39</v>
      </c>
      <c r="V135" s="2" t="s">
        <v>39</v>
      </c>
      <c r="W135" s="2" t="s">
        <v>39</v>
      </c>
      <c r="X135" s="2" t="s">
        <v>39</v>
      </c>
      <c r="Y135" s="2" t="s">
        <v>39</v>
      </c>
      <c r="Z135" s="2" t="s">
        <v>39</v>
      </c>
      <c r="AA135" s="2" t="s">
        <v>39</v>
      </c>
      <c r="AB135" s="2" t="s">
        <v>39</v>
      </c>
      <c r="AC135" s="2" t="s">
        <v>39</v>
      </c>
      <c r="AD135" s="2" t="s">
        <v>39</v>
      </c>
      <c r="AE135" s="2" t="s">
        <v>39</v>
      </c>
      <c r="AF135" s="2" t="s">
        <v>39</v>
      </c>
      <c r="AG135" s="2" t="s">
        <v>39</v>
      </c>
      <c r="AH135" s="2" t="s">
        <v>39</v>
      </c>
      <c r="AI135" s="2" t="s">
        <v>39</v>
      </c>
      <c r="AJ135" s="2" t="s">
        <v>39</v>
      </c>
      <c r="AK135" s="2">
        <v>0</v>
      </c>
      <c r="AL135" s="2" t="s">
        <v>39</v>
      </c>
      <c r="AM135" s="2" t="s">
        <v>39</v>
      </c>
      <c r="AN135" s="2" t="str">
        <f>IFERROR(VLOOKUP($P135,'Kredieten productgroepen functi'!$C:$M,6,FALSE),"n.v.t.")</f>
        <v>1604</v>
      </c>
      <c r="AO135" s="2" t="str">
        <f>IFERROR(VLOOKUP($P135,'Kredieten productgroepen functi'!$C:$M,7,FALSE),"n.v.t.")</f>
        <v>Promotie en relatiemanagement</v>
      </c>
      <c r="AP135" s="2" t="str">
        <f>IFERROR(VLOOKUP($P135,'Kredieten productgroepen functi'!$C:$M,8,FALSE),"n.v.t.")</f>
        <v>16</v>
      </c>
      <c r="AQ135" s="2" t="str">
        <f>IFERROR(VLOOKUP($P135,'Kredieten productgroepen functi'!$C:$M,9,FALSE),"n.v.t.")</f>
        <v>Overige zaken betreffende algemeen bestuur</v>
      </c>
      <c r="AR135" s="2" t="str">
        <f>IFERROR(VLOOKUP($P135,'Kredieten productgroepen functi'!$C:$M,10,FALSE),"n.v.t.")</f>
        <v>1</v>
      </c>
      <c r="AS135" s="2" t="str">
        <f>IFERROR(VLOOKUP($P135,'Kredieten productgroepen functi'!$C:$M,11,FALSE),"n.v.t.")</f>
        <v>Algemeen bestuur</v>
      </c>
      <c r="AT135" s="2" t="str">
        <f t="shared" ref="AT135:AT198" si="8">IF(LEFT(R135,1)="4","Lasten",IF(LEFT(R135,1)="8","Baten","n.v.t."))</f>
        <v>Lasten</v>
      </c>
      <c r="AU135" s="2" t="str">
        <f>IFERROR(VLOOKUP($R135,Kostensoorten!$C:$J,7,FALSE),"n.v.t.")</f>
        <v>4.0.3</v>
      </c>
      <c r="AV135" s="2" t="str">
        <f>IFERROR(VLOOKUP($R135,Kostensoorten!$C:$J,8,FALSE),"n.v.t.")</f>
        <v>Overige inkomensoverdrachten</v>
      </c>
    </row>
    <row r="136" spans="1:48">
      <c r="A136" s="2" t="s">
        <v>39</v>
      </c>
      <c r="B136" s="2" t="s">
        <v>39</v>
      </c>
      <c r="C136" s="2" t="s">
        <v>39</v>
      </c>
      <c r="D136" s="2" t="s">
        <v>39</v>
      </c>
      <c r="E136" s="2" t="s">
        <v>39</v>
      </c>
      <c r="F136" s="2" t="s">
        <v>174</v>
      </c>
      <c r="G136" s="2" t="s">
        <v>39</v>
      </c>
      <c r="H136" s="2" t="s">
        <v>39</v>
      </c>
      <c r="I136" s="3">
        <v>40000</v>
      </c>
      <c r="J136" s="2" t="s">
        <v>39</v>
      </c>
      <c r="K136" s="2" t="s">
        <v>39</v>
      </c>
      <c r="L136" s="2" t="s">
        <v>39</v>
      </c>
      <c r="M136" s="2" t="s">
        <v>39</v>
      </c>
      <c r="N136" s="2" t="s">
        <v>39</v>
      </c>
      <c r="O136" s="2" t="s">
        <v>39</v>
      </c>
      <c r="P136" s="2" t="str">
        <f t="shared" si="6"/>
        <v>616407</v>
      </c>
      <c r="Q136" s="2" t="str">
        <f>IFERROR(VLOOKUP($P136,'Kredieten productgroepen functi'!$C:$M,2,FALSE),"n.v.t.")</f>
        <v>St. Atletiekevenementen</v>
      </c>
      <c r="R136" s="2" t="str">
        <f t="shared" si="7"/>
        <v>440301</v>
      </c>
      <c r="S136" s="2" t="str">
        <f>IFERROR(VLOOKUP($R136,Kostensoorten!$C:$J,2,FALSE),"n.v.t.")</f>
        <v>(Exploitatie)subsidies</v>
      </c>
      <c r="T136" s="2" t="s">
        <v>39</v>
      </c>
      <c r="U136" s="2" t="s">
        <v>39</v>
      </c>
      <c r="V136" s="2" t="s">
        <v>39</v>
      </c>
      <c r="W136" s="2" t="s">
        <v>39</v>
      </c>
      <c r="X136" s="2" t="s">
        <v>39</v>
      </c>
      <c r="Y136" s="2" t="s">
        <v>39</v>
      </c>
      <c r="Z136" s="2" t="s">
        <v>39</v>
      </c>
      <c r="AA136" s="2" t="s">
        <v>39</v>
      </c>
      <c r="AB136" s="2" t="s">
        <v>39</v>
      </c>
      <c r="AC136" s="2" t="s">
        <v>39</v>
      </c>
      <c r="AD136" s="2" t="s">
        <v>39</v>
      </c>
      <c r="AE136" s="2" t="s">
        <v>39</v>
      </c>
      <c r="AF136" s="2" t="s">
        <v>39</v>
      </c>
      <c r="AG136" s="2" t="s">
        <v>39</v>
      </c>
      <c r="AH136" s="2" t="s">
        <v>39</v>
      </c>
      <c r="AI136" s="2" t="s">
        <v>39</v>
      </c>
      <c r="AJ136" s="2" t="s">
        <v>39</v>
      </c>
      <c r="AK136" s="2">
        <v>0</v>
      </c>
      <c r="AL136" s="2" t="s">
        <v>39</v>
      </c>
      <c r="AM136" s="2" t="s">
        <v>39</v>
      </c>
      <c r="AN136" s="2" t="str">
        <f>IFERROR(VLOOKUP($P136,'Kredieten productgroepen functi'!$C:$M,6,FALSE),"n.v.t.")</f>
        <v>1604</v>
      </c>
      <c r="AO136" s="2" t="str">
        <f>IFERROR(VLOOKUP($P136,'Kredieten productgroepen functi'!$C:$M,7,FALSE),"n.v.t.")</f>
        <v>Promotie en relatiemanagement</v>
      </c>
      <c r="AP136" s="2" t="str">
        <f>IFERROR(VLOOKUP($P136,'Kredieten productgroepen functi'!$C:$M,8,FALSE),"n.v.t.")</f>
        <v>16</v>
      </c>
      <c r="AQ136" s="2" t="str">
        <f>IFERROR(VLOOKUP($P136,'Kredieten productgroepen functi'!$C:$M,9,FALSE),"n.v.t.")</f>
        <v>Overige zaken betreffende algemeen bestuur</v>
      </c>
      <c r="AR136" s="2" t="str">
        <f>IFERROR(VLOOKUP($P136,'Kredieten productgroepen functi'!$C:$M,10,FALSE),"n.v.t.")</f>
        <v>1</v>
      </c>
      <c r="AS136" s="2" t="str">
        <f>IFERROR(VLOOKUP($P136,'Kredieten productgroepen functi'!$C:$M,11,FALSE),"n.v.t.")</f>
        <v>Algemeen bestuur</v>
      </c>
      <c r="AT136" s="2" t="str">
        <f t="shared" si="8"/>
        <v>Lasten</v>
      </c>
      <c r="AU136" s="2" t="str">
        <f>IFERROR(VLOOKUP($R136,Kostensoorten!$C:$J,7,FALSE),"n.v.t.")</f>
        <v>4.0.3</v>
      </c>
      <c r="AV136" s="2" t="str">
        <f>IFERROR(VLOOKUP($R136,Kostensoorten!$C:$J,8,FALSE),"n.v.t.")</f>
        <v>Overige inkomensoverdrachten</v>
      </c>
    </row>
    <row r="137" spans="1:48">
      <c r="A137" s="2" t="s">
        <v>39</v>
      </c>
      <c r="B137" s="2" t="s">
        <v>39</v>
      </c>
      <c r="C137" s="2" t="s">
        <v>39</v>
      </c>
      <c r="D137" s="2" t="s">
        <v>39</v>
      </c>
      <c r="E137" s="2" t="s">
        <v>39</v>
      </c>
      <c r="F137" s="2" t="s">
        <v>175</v>
      </c>
      <c r="G137" s="2" t="s">
        <v>39</v>
      </c>
      <c r="H137" s="2" t="s">
        <v>39</v>
      </c>
      <c r="I137" s="3">
        <v>17500</v>
      </c>
      <c r="J137" s="2" t="s">
        <v>39</v>
      </c>
      <c r="K137" s="2" t="s">
        <v>39</v>
      </c>
      <c r="L137" s="2" t="s">
        <v>39</v>
      </c>
      <c r="M137" s="2" t="s">
        <v>39</v>
      </c>
      <c r="N137" s="2" t="s">
        <v>39</v>
      </c>
      <c r="O137" s="2" t="s">
        <v>39</v>
      </c>
      <c r="P137" s="2" t="str">
        <f t="shared" si="6"/>
        <v>616409</v>
      </c>
      <c r="Q137" s="2" t="str">
        <f>IFERROR(VLOOKUP($P137,'Kredieten productgroepen functi'!$C:$M,2,FALSE),"n.v.t.")</f>
        <v>Nelli Cooman Games</v>
      </c>
      <c r="R137" s="2" t="str">
        <f t="shared" si="7"/>
        <v>440301</v>
      </c>
      <c r="S137" s="2" t="str">
        <f>IFERROR(VLOOKUP($R137,Kostensoorten!$C:$J,2,FALSE),"n.v.t.")</f>
        <v>(Exploitatie)subsidies</v>
      </c>
      <c r="T137" s="2" t="s">
        <v>39</v>
      </c>
      <c r="U137" s="2" t="s">
        <v>39</v>
      </c>
      <c r="V137" s="2" t="s">
        <v>39</v>
      </c>
      <c r="W137" s="2" t="s">
        <v>39</v>
      </c>
      <c r="X137" s="2" t="s">
        <v>39</v>
      </c>
      <c r="Y137" s="2" t="s">
        <v>39</v>
      </c>
      <c r="Z137" s="2" t="s">
        <v>39</v>
      </c>
      <c r="AA137" s="2" t="s">
        <v>39</v>
      </c>
      <c r="AB137" s="2" t="s">
        <v>39</v>
      </c>
      <c r="AC137" s="2" t="s">
        <v>39</v>
      </c>
      <c r="AD137" s="2" t="s">
        <v>39</v>
      </c>
      <c r="AE137" s="2" t="s">
        <v>39</v>
      </c>
      <c r="AF137" s="2" t="s">
        <v>39</v>
      </c>
      <c r="AG137" s="2" t="s">
        <v>39</v>
      </c>
      <c r="AH137" s="2" t="s">
        <v>39</v>
      </c>
      <c r="AI137" s="2" t="s">
        <v>39</v>
      </c>
      <c r="AJ137" s="2" t="s">
        <v>39</v>
      </c>
      <c r="AK137" s="2">
        <v>0</v>
      </c>
      <c r="AL137" s="2" t="s">
        <v>39</v>
      </c>
      <c r="AM137" s="2" t="s">
        <v>39</v>
      </c>
      <c r="AN137" s="2" t="str">
        <f>IFERROR(VLOOKUP($P137,'Kredieten productgroepen functi'!$C:$M,6,FALSE),"n.v.t.")</f>
        <v>1604</v>
      </c>
      <c r="AO137" s="2" t="str">
        <f>IFERROR(VLOOKUP($P137,'Kredieten productgroepen functi'!$C:$M,7,FALSE),"n.v.t.")</f>
        <v>Promotie en relatiemanagement</v>
      </c>
      <c r="AP137" s="2" t="str">
        <f>IFERROR(VLOOKUP($P137,'Kredieten productgroepen functi'!$C:$M,8,FALSE),"n.v.t.")</f>
        <v>16</v>
      </c>
      <c r="AQ137" s="2" t="str">
        <f>IFERROR(VLOOKUP($P137,'Kredieten productgroepen functi'!$C:$M,9,FALSE),"n.v.t.")</f>
        <v>Overige zaken betreffende algemeen bestuur</v>
      </c>
      <c r="AR137" s="2" t="str">
        <f>IFERROR(VLOOKUP($P137,'Kredieten productgroepen functi'!$C:$M,10,FALSE),"n.v.t.")</f>
        <v>1</v>
      </c>
      <c r="AS137" s="2" t="str">
        <f>IFERROR(VLOOKUP($P137,'Kredieten productgroepen functi'!$C:$M,11,FALSE),"n.v.t.")</f>
        <v>Algemeen bestuur</v>
      </c>
      <c r="AT137" s="2" t="str">
        <f t="shared" si="8"/>
        <v>Lasten</v>
      </c>
      <c r="AU137" s="2" t="str">
        <f>IFERROR(VLOOKUP($R137,Kostensoorten!$C:$J,7,FALSE),"n.v.t.")</f>
        <v>4.0.3</v>
      </c>
      <c r="AV137" s="2" t="str">
        <f>IFERROR(VLOOKUP($R137,Kostensoorten!$C:$J,8,FALSE),"n.v.t.")</f>
        <v>Overige inkomensoverdrachten</v>
      </c>
    </row>
    <row r="138" spans="1:48">
      <c r="A138" s="2" t="s">
        <v>39</v>
      </c>
      <c r="B138" s="2" t="s">
        <v>39</v>
      </c>
      <c r="C138" s="2" t="s">
        <v>39</v>
      </c>
      <c r="D138" s="2" t="s">
        <v>39</v>
      </c>
      <c r="E138" s="2" t="s">
        <v>39</v>
      </c>
      <c r="F138" s="2" t="s">
        <v>176</v>
      </c>
      <c r="G138" s="2" t="s">
        <v>39</v>
      </c>
      <c r="H138" s="2" t="s">
        <v>39</v>
      </c>
      <c r="I138" s="3">
        <v>25000</v>
      </c>
      <c r="J138" s="2" t="s">
        <v>39</v>
      </c>
      <c r="K138" s="2" t="s">
        <v>39</v>
      </c>
      <c r="L138" s="2" t="s">
        <v>39</v>
      </c>
      <c r="M138" s="2" t="s">
        <v>39</v>
      </c>
      <c r="N138" s="2" t="s">
        <v>39</v>
      </c>
      <c r="O138" s="2" t="s">
        <v>39</v>
      </c>
      <c r="P138" s="2" t="str">
        <f t="shared" si="6"/>
        <v>616410</v>
      </c>
      <c r="Q138" s="2" t="str">
        <f>IFERROR(VLOOKUP($P138,'Kredieten productgroepen functi'!$C:$M,2,FALSE),"n.v.t.")</f>
        <v>Tocht om de Noord</v>
      </c>
      <c r="R138" s="2" t="str">
        <f t="shared" si="7"/>
        <v>440301</v>
      </c>
      <c r="S138" s="2" t="str">
        <f>IFERROR(VLOOKUP($R138,Kostensoorten!$C:$J,2,FALSE),"n.v.t.")</f>
        <v>(Exploitatie)subsidies</v>
      </c>
      <c r="T138" s="2" t="s">
        <v>39</v>
      </c>
      <c r="U138" s="2" t="s">
        <v>39</v>
      </c>
      <c r="V138" s="2" t="s">
        <v>39</v>
      </c>
      <c r="W138" s="2" t="s">
        <v>39</v>
      </c>
      <c r="X138" s="2" t="s">
        <v>39</v>
      </c>
      <c r="Y138" s="2" t="s">
        <v>39</v>
      </c>
      <c r="Z138" s="2" t="s">
        <v>39</v>
      </c>
      <c r="AA138" s="2" t="s">
        <v>39</v>
      </c>
      <c r="AB138" s="2" t="s">
        <v>39</v>
      </c>
      <c r="AC138" s="2" t="s">
        <v>39</v>
      </c>
      <c r="AD138" s="2" t="s">
        <v>39</v>
      </c>
      <c r="AE138" s="2" t="s">
        <v>39</v>
      </c>
      <c r="AF138" s="2" t="s">
        <v>39</v>
      </c>
      <c r="AG138" s="2" t="s">
        <v>39</v>
      </c>
      <c r="AH138" s="2" t="s">
        <v>39</v>
      </c>
      <c r="AI138" s="2" t="s">
        <v>39</v>
      </c>
      <c r="AJ138" s="2" t="s">
        <v>39</v>
      </c>
      <c r="AK138" s="2">
        <v>0</v>
      </c>
      <c r="AL138" s="2" t="s">
        <v>39</v>
      </c>
      <c r="AM138" s="2" t="s">
        <v>39</v>
      </c>
      <c r="AN138" s="2" t="str">
        <f>IFERROR(VLOOKUP($P138,'Kredieten productgroepen functi'!$C:$M,6,FALSE),"n.v.t.")</f>
        <v>1604</v>
      </c>
      <c r="AO138" s="2" t="str">
        <f>IFERROR(VLOOKUP($P138,'Kredieten productgroepen functi'!$C:$M,7,FALSE),"n.v.t.")</f>
        <v>Promotie en relatiemanagement</v>
      </c>
      <c r="AP138" s="2" t="str">
        <f>IFERROR(VLOOKUP($P138,'Kredieten productgroepen functi'!$C:$M,8,FALSE),"n.v.t.")</f>
        <v>16</v>
      </c>
      <c r="AQ138" s="2" t="str">
        <f>IFERROR(VLOOKUP($P138,'Kredieten productgroepen functi'!$C:$M,9,FALSE),"n.v.t.")</f>
        <v>Overige zaken betreffende algemeen bestuur</v>
      </c>
      <c r="AR138" s="2" t="str">
        <f>IFERROR(VLOOKUP($P138,'Kredieten productgroepen functi'!$C:$M,10,FALSE),"n.v.t.")</f>
        <v>1</v>
      </c>
      <c r="AS138" s="2" t="str">
        <f>IFERROR(VLOOKUP($P138,'Kredieten productgroepen functi'!$C:$M,11,FALSE),"n.v.t.")</f>
        <v>Algemeen bestuur</v>
      </c>
      <c r="AT138" s="2" t="str">
        <f t="shared" si="8"/>
        <v>Lasten</v>
      </c>
      <c r="AU138" s="2" t="str">
        <f>IFERROR(VLOOKUP($R138,Kostensoorten!$C:$J,7,FALSE),"n.v.t.")</f>
        <v>4.0.3</v>
      </c>
      <c r="AV138" s="2" t="str">
        <f>IFERROR(VLOOKUP($R138,Kostensoorten!$C:$J,8,FALSE),"n.v.t.")</f>
        <v>Overige inkomensoverdrachten</v>
      </c>
    </row>
    <row r="139" spans="1:48">
      <c r="A139" s="2" t="s">
        <v>39</v>
      </c>
      <c r="B139" s="2" t="s">
        <v>39</v>
      </c>
      <c r="C139" s="2" t="s">
        <v>39</v>
      </c>
      <c r="D139" s="2" t="s">
        <v>39</v>
      </c>
      <c r="E139" s="2" t="s">
        <v>39</v>
      </c>
      <c r="F139" s="2" t="s">
        <v>177</v>
      </c>
      <c r="G139" s="2" t="s">
        <v>39</v>
      </c>
      <c r="H139" s="2" t="s">
        <v>39</v>
      </c>
      <c r="I139" s="3">
        <v>12500</v>
      </c>
      <c r="J139" s="2" t="s">
        <v>39</v>
      </c>
      <c r="K139" s="2" t="s">
        <v>39</v>
      </c>
      <c r="L139" s="2" t="s">
        <v>39</v>
      </c>
      <c r="M139" s="2" t="s">
        <v>39</v>
      </c>
      <c r="N139" s="2" t="s">
        <v>39</v>
      </c>
      <c r="O139" s="2" t="s">
        <v>39</v>
      </c>
      <c r="P139" s="2" t="str">
        <f t="shared" si="6"/>
        <v>616411</v>
      </c>
      <c r="Q139" s="2" t="str">
        <f>IFERROR(VLOOKUP($P139,'Kredieten productgroepen functi'!$C:$M,2,FALSE),"n.v.t.")</f>
        <v>zomer Jazz Fietstoer</v>
      </c>
      <c r="R139" s="2" t="str">
        <f t="shared" si="7"/>
        <v>440301</v>
      </c>
      <c r="S139" s="2" t="str">
        <f>IFERROR(VLOOKUP($R139,Kostensoorten!$C:$J,2,FALSE),"n.v.t.")</f>
        <v>(Exploitatie)subsidies</v>
      </c>
      <c r="T139" s="2" t="s">
        <v>39</v>
      </c>
      <c r="U139" s="2" t="s">
        <v>39</v>
      </c>
      <c r="V139" s="2" t="s">
        <v>39</v>
      </c>
      <c r="W139" s="2" t="s">
        <v>39</v>
      </c>
      <c r="X139" s="2" t="s">
        <v>39</v>
      </c>
      <c r="Y139" s="2" t="s">
        <v>39</v>
      </c>
      <c r="Z139" s="2" t="s">
        <v>39</v>
      </c>
      <c r="AA139" s="2" t="s">
        <v>39</v>
      </c>
      <c r="AB139" s="2" t="s">
        <v>39</v>
      </c>
      <c r="AC139" s="2" t="s">
        <v>39</v>
      </c>
      <c r="AD139" s="2" t="s">
        <v>39</v>
      </c>
      <c r="AE139" s="2" t="s">
        <v>39</v>
      </c>
      <c r="AF139" s="2" t="s">
        <v>39</v>
      </c>
      <c r="AG139" s="2" t="s">
        <v>39</v>
      </c>
      <c r="AH139" s="2" t="s">
        <v>39</v>
      </c>
      <c r="AI139" s="2" t="s">
        <v>39</v>
      </c>
      <c r="AJ139" s="2" t="s">
        <v>39</v>
      </c>
      <c r="AK139" s="2">
        <v>0</v>
      </c>
      <c r="AL139" s="2" t="s">
        <v>39</v>
      </c>
      <c r="AM139" s="2" t="s">
        <v>39</v>
      </c>
      <c r="AN139" s="2" t="str">
        <f>IFERROR(VLOOKUP($P139,'Kredieten productgroepen functi'!$C:$M,6,FALSE),"n.v.t.")</f>
        <v>1604</v>
      </c>
      <c r="AO139" s="2" t="str">
        <f>IFERROR(VLOOKUP($P139,'Kredieten productgroepen functi'!$C:$M,7,FALSE),"n.v.t.")</f>
        <v>Promotie en relatiemanagement</v>
      </c>
      <c r="AP139" s="2" t="str">
        <f>IFERROR(VLOOKUP($P139,'Kredieten productgroepen functi'!$C:$M,8,FALSE),"n.v.t.")</f>
        <v>16</v>
      </c>
      <c r="AQ139" s="2" t="str">
        <f>IFERROR(VLOOKUP($P139,'Kredieten productgroepen functi'!$C:$M,9,FALSE),"n.v.t.")</f>
        <v>Overige zaken betreffende algemeen bestuur</v>
      </c>
      <c r="AR139" s="2" t="str">
        <f>IFERROR(VLOOKUP($P139,'Kredieten productgroepen functi'!$C:$M,10,FALSE),"n.v.t.")</f>
        <v>1</v>
      </c>
      <c r="AS139" s="2" t="str">
        <f>IFERROR(VLOOKUP($P139,'Kredieten productgroepen functi'!$C:$M,11,FALSE),"n.v.t.")</f>
        <v>Algemeen bestuur</v>
      </c>
      <c r="AT139" s="2" t="str">
        <f t="shared" si="8"/>
        <v>Lasten</v>
      </c>
      <c r="AU139" s="2" t="str">
        <f>IFERROR(VLOOKUP($R139,Kostensoorten!$C:$J,7,FALSE),"n.v.t.")</f>
        <v>4.0.3</v>
      </c>
      <c r="AV139" s="2" t="str">
        <f>IFERROR(VLOOKUP($R139,Kostensoorten!$C:$J,8,FALSE),"n.v.t.")</f>
        <v>Overige inkomensoverdrachten</v>
      </c>
    </row>
    <row r="140" spans="1:48">
      <c r="A140" s="2" t="s">
        <v>39</v>
      </c>
      <c r="B140" s="2" t="s">
        <v>39</v>
      </c>
      <c r="C140" s="2" t="s">
        <v>39</v>
      </c>
      <c r="D140" s="2" t="s">
        <v>39</v>
      </c>
      <c r="E140" s="2" t="s">
        <v>39</v>
      </c>
      <c r="F140" s="2" t="s">
        <v>178</v>
      </c>
      <c r="G140" s="2" t="s">
        <v>39</v>
      </c>
      <c r="H140" s="2" t="s">
        <v>39</v>
      </c>
      <c r="I140" s="3">
        <v>15000</v>
      </c>
      <c r="J140" s="2" t="s">
        <v>39</v>
      </c>
      <c r="K140" s="2" t="s">
        <v>39</v>
      </c>
      <c r="L140" s="2" t="s">
        <v>39</v>
      </c>
      <c r="M140" s="2" t="s">
        <v>39</v>
      </c>
      <c r="N140" s="2" t="s">
        <v>39</v>
      </c>
      <c r="O140" s="2" t="s">
        <v>39</v>
      </c>
      <c r="P140" s="2" t="str">
        <f t="shared" si="6"/>
        <v>616412</v>
      </c>
      <c r="Q140" s="2" t="str">
        <f>IFERROR(VLOOKUP($P140,'Kredieten productgroepen functi'!$C:$M,2,FALSE),"n.v.t.")</f>
        <v>Winterwelvaart</v>
      </c>
      <c r="R140" s="2" t="str">
        <f t="shared" si="7"/>
        <v>440301</v>
      </c>
      <c r="S140" s="2" t="str">
        <f>IFERROR(VLOOKUP($R140,Kostensoorten!$C:$J,2,FALSE),"n.v.t.")</f>
        <v>(Exploitatie)subsidies</v>
      </c>
      <c r="T140" s="2" t="s">
        <v>39</v>
      </c>
      <c r="U140" s="2" t="s">
        <v>39</v>
      </c>
      <c r="V140" s="2" t="s">
        <v>39</v>
      </c>
      <c r="W140" s="2" t="s">
        <v>39</v>
      </c>
      <c r="X140" s="2" t="s">
        <v>39</v>
      </c>
      <c r="Y140" s="2" t="s">
        <v>39</v>
      </c>
      <c r="Z140" s="2" t="s">
        <v>39</v>
      </c>
      <c r="AA140" s="2" t="s">
        <v>39</v>
      </c>
      <c r="AB140" s="2" t="s">
        <v>39</v>
      </c>
      <c r="AC140" s="2" t="s">
        <v>39</v>
      </c>
      <c r="AD140" s="2" t="s">
        <v>39</v>
      </c>
      <c r="AE140" s="2" t="s">
        <v>39</v>
      </c>
      <c r="AF140" s="2" t="s">
        <v>39</v>
      </c>
      <c r="AG140" s="2" t="s">
        <v>39</v>
      </c>
      <c r="AH140" s="2" t="s">
        <v>39</v>
      </c>
      <c r="AI140" s="2" t="s">
        <v>39</v>
      </c>
      <c r="AJ140" s="2" t="s">
        <v>39</v>
      </c>
      <c r="AK140" s="2">
        <v>0</v>
      </c>
      <c r="AL140" s="2" t="s">
        <v>39</v>
      </c>
      <c r="AM140" s="2" t="s">
        <v>39</v>
      </c>
      <c r="AN140" s="2" t="str">
        <f>IFERROR(VLOOKUP($P140,'Kredieten productgroepen functi'!$C:$M,6,FALSE),"n.v.t.")</f>
        <v>1604</v>
      </c>
      <c r="AO140" s="2" t="str">
        <f>IFERROR(VLOOKUP($P140,'Kredieten productgroepen functi'!$C:$M,7,FALSE),"n.v.t.")</f>
        <v>Promotie en relatiemanagement</v>
      </c>
      <c r="AP140" s="2" t="str">
        <f>IFERROR(VLOOKUP($P140,'Kredieten productgroepen functi'!$C:$M,8,FALSE),"n.v.t.")</f>
        <v>16</v>
      </c>
      <c r="AQ140" s="2" t="str">
        <f>IFERROR(VLOOKUP($P140,'Kredieten productgroepen functi'!$C:$M,9,FALSE),"n.v.t.")</f>
        <v>Overige zaken betreffende algemeen bestuur</v>
      </c>
      <c r="AR140" s="2" t="str">
        <f>IFERROR(VLOOKUP($P140,'Kredieten productgroepen functi'!$C:$M,10,FALSE),"n.v.t.")</f>
        <v>1</v>
      </c>
      <c r="AS140" s="2" t="str">
        <f>IFERROR(VLOOKUP($P140,'Kredieten productgroepen functi'!$C:$M,11,FALSE),"n.v.t.")</f>
        <v>Algemeen bestuur</v>
      </c>
      <c r="AT140" s="2" t="str">
        <f t="shared" si="8"/>
        <v>Lasten</v>
      </c>
      <c r="AU140" s="2" t="str">
        <f>IFERROR(VLOOKUP($R140,Kostensoorten!$C:$J,7,FALSE),"n.v.t.")</f>
        <v>4.0.3</v>
      </c>
      <c r="AV140" s="2" t="str">
        <f>IFERROR(VLOOKUP($R140,Kostensoorten!$C:$J,8,FALSE),"n.v.t.")</f>
        <v>Overige inkomensoverdrachten</v>
      </c>
    </row>
    <row r="141" spans="1:48">
      <c r="A141" s="2" t="s">
        <v>39</v>
      </c>
      <c r="B141" s="2" t="s">
        <v>39</v>
      </c>
      <c r="C141" s="2" t="s">
        <v>39</v>
      </c>
      <c r="D141" s="2" t="s">
        <v>39</v>
      </c>
      <c r="E141" s="2" t="s">
        <v>39</v>
      </c>
      <c r="F141" s="2" t="s">
        <v>179</v>
      </c>
      <c r="G141" s="2" t="s">
        <v>39</v>
      </c>
      <c r="H141" s="2" t="s">
        <v>39</v>
      </c>
      <c r="I141" s="3">
        <v>318963.18</v>
      </c>
      <c r="J141" s="2" t="s">
        <v>39</v>
      </c>
      <c r="K141" s="2" t="s">
        <v>39</v>
      </c>
      <c r="L141" s="2" t="s">
        <v>39</v>
      </c>
      <c r="M141" s="2" t="s">
        <v>39</v>
      </c>
      <c r="N141" s="2" t="s">
        <v>39</v>
      </c>
      <c r="O141" s="2" t="s">
        <v>39</v>
      </c>
      <c r="P141" s="2" t="str">
        <f t="shared" si="6"/>
        <v>617000</v>
      </c>
      <c r="Q141" s="2" t="str">
        <f>IFERROR(VLOOKUP($P141,'Kredieten productgroepen functi'!$C:$M,2,FALSE),"n.v.t.")</f>
        <v>App.Kosten Diensten Voor Derden</v>
      </c>
      <c r="R141" s="2" t="str">
        <f t="shared" si="7"/>
        <v>482000</v>
      </c>
      <c r="S141" s="2" t="str">
        <f>IFERROR(VLOOKUP($R141,Kostensoorten!$C:$J,2,FALSE),"n.v.t.")</f>
        <v>Directe apparaatskosten</v>
      </c>
      <c r="T141" s="2" t="s">
        <v>39</v>
      </c>
      <c r="U141" s="2" t="s">
        <v>39</v>
      </c>
      <c r="V141" s="2" t="s">
        <v>39</v>
      </c>
      <c r="W141" s="2" t="s">
        <v>39</v>
      </c>
      <c r="X141" s="2" t="s">
        <v>39</v>
      </c>
      <c r="Y141" s="2" t="s">
        <v>39</v>
      </c>
      <c r="Z141" s="2" t="s">
        <v>39</v>
      </c>
      <c r="AA141" s="2" t="s">
        <v>39</v>
      </c>
      <c r="AB141" s="2" t="s">
        <v>39</v>
      </c>
      <c r="AC141" s="2" t="s">
        <v>39</v>
      </c>
      <c r="AD141" s="2" t="s">
        <v>39</v>
      </c>
      <c r="AE141" s="2" t="s">
        <v>39</v>
      </c>
      <c r="AF141" s="2" t="s">
        <v>39</v>
      </c>
      <c r="AG141" s="2" t="s">
        <v>39</v>
      </c>
      <c r="AH141" s="2" t="s">
        <v>39</v>
      </c>
      <c r="AI141" s="2" t="s">
        <v>39</v>
      </c>
      <c r="AJ141" s="2" t="s">
        <v>39</v>
      </c>
      <c r="AK141" s="2">
        <v>0</v>
      </c>
      <c r="AL141" s="2" t="s">
        <v>39</v>
      </c>
      <c r="AM141" s="2" t="s">
        <v>39</v>
      </c>
      <c r="AN141" s="2" t="str">
        <f>IFERROR(VLOOKUP($P141,'Kredieten productgroepen functi'!$C:$M,6,FALSE),"n.v.t.")</f>
        <v>1701</v>
      </c>
      <c r="AO141" s="2" t="str">
        <f>IFERROR(VLOOKUP($P141,'Kredieten productgroepen functi'!$C:$M,7,FALSE),"n.v.t.")</f>
        <v>Diensten voor derden</v>
      </c>
      <c r="AP141" s="2" t="str">
        <f>IFERROR(VLOOKUP($P141,'Kredieten productgroepen functi'!$C:$M,8,FALSE),"n.v.t.")</f>
        <v>17</v>
      </c>
      <c r="AQ141" s="2" t="str">
        <f>IFERROR(VLOOKUP($P141,'Kredieten productgroepen functi'!$C:$M,9,FALSE),"n.v.t.")</f>
        <v>Overige baten en lasten</v>
      </c>
      <c r="AR141" s="2" t="str">
        <f>IFERROR(VLOOKUP($P141,'Kredieten productgroepen functi'!$C:$M,10,FALSE),"n.v.t.")</f>
        <v>1</v>
      </c>
      <c r="AS141" s="2" t="str">
        <f>IFERROR(VLOOKUP($P141,'Kredieten productgroepen functi'!$C:$M,11,FALSE),"n.v.t.")</f>
        <v>Algemeen bestuur</v>
      </c>
      <c r="AT141" s="2" t="str">
        <f t="shared" si="8"/>
        <v>Lasten</v>
      </c>
      <c r="AU141" s="2" t="str">
        <f>IFERROR(VLOOKUP($R141,Kostensoorten!$C:$J,7,FALSE),"n.v.t.")</f>
        <v>8.2</v>
      </c>
      <c r="AV141" s="2" t="str">
        <f>IFERROR(VLOOKUP($R141,Kostensoorten!$C:$J,8,FALSE),"n.v.t.")</f>
        <v>Overige verrekeningen</v>
      </c>
    </row>
    <row r="142" spans="1:48">
      <c r="A142" s="2" t="s">
        <v>39</v>
      </c>
      <c r="B142" s="2" t="s">
        <v>39</v>
      </c>
      <c r="C142" s="2" t="s">
        <v>39</v>
      </c>
      <c r="D142" s="2" t="s">
        <v>39</v>
      </c>
      <c r="E142" s="2" t="s">
        <v>39</v>
      </c>
      <c r="F142" s="2" t="s">
        <v>180</v>
      </c>
      <c r="G142" s="2" t="s">
        <v>39</v>
      </c>
      <c r="H142" s="2" t="s">
        <v>39</v>
      </c>
      <c r="I142" s="3">
        <v>133972.82</v>
      </c>
      <c r="J142" s="2" t="s">
        <v>39</v>
      </c>
      <c r="K142" s="2" t="s">
        <v>39</v>
      </c>
      <c r="L142" s="2" t="s">
        <v>39</v>
      </c>
      <c r="M142" s="2" t="s">
        <v>39</v>
      </c>
      <c r="N142" s="2" t="s">
        <v>39</v>
      </c>
      <c r="O142" s="2" t="s">
        <v>39</v>
      </c>
      <c r="P142" s="2" t="str">
        <f t="shared" si="6"/>
        <v>617000</v>
      </c>
      <c r="Q142" s="2" t="str">
        <f>IFERROR(VLOOKUP($P142,'Kredieten productgroepen functi'!$C:$M,2,FALSE),"n.v.t.")</f>
        <v>App.Kosten Diensten Voor Derden</v>
      </c>
      <c r="R142" s="2" t="str">
        <f t="shared" si="7"/>
        <v>482010</v>
      </c>
      <c r="S142" s="2" t="str">
        <f>IFERROR(VLOOKUP($R142,Kostensoorten!$C:$J,2,FALSE),"n.v.t.")</f>
        <v>Overhead</v>
      </c>
      <c r="T142" s="2" t="s">
        <v>39</v>
      </c>
      <c r="U142" s="2" t="s">
        <v>39</v>
      </c>
      <c r="V142" s="2" t="s">
        <v>39</v>
      </c>
      <c r="W142" s="2" t="s">
        <v>39</v>
      </c>
      <c r="X142" s="2" t="s">
        <v>39</v>
      </c>
      <c r="Y142" s="2" t="s">
        <v>39</v>
      </c>
      <c r="Z142" s="2" t="s">
        <v>39</v>
      </c>
      <c r="AA142" s="2" t="s">
        <v>39</v>
      </c>
      <c r="AB142" s="2" t="s">
        <v>39</v>
      </c>
      <c r="AC142" s="2" t="s">
        <v>39</v>
      </c>
      <c r="AD142" s="2" t="s">
        <v>39</v>
      </c>
      <c r="AE142" s="2" t="s">
        <v>39</v>
      </c>
      <c r="AF142" s="2" t="s">
        <v>39</v>
      </c>
      <c r="AG142" s="2" t="s">
        <v>39</v>
      </c>
      <c r="AH142" s="2" t="s">
        <v>39</v>
      </c>
      <c r="AI142" s="2" t="s">
        <v>39</v>
      </c>
      <c r="AJ142" s="2" t="s">
        <v>39</v>
      </c>
      <c r="AK142" s="2">
        <v>0</v>
      </c>
      <c r="AL142" s="2" t="s">
        <v>39</v>
      </c>
      <c r="AM142" s="2" t="s">
        <v>39</v>
      </c>
      <c r="AN142" s="2" t="str">
        <f>IFERROR(VLOOKUP($P142,'Kredieten productgroepen functi'!$C:$M,6,FALSE),"n.v.t.")</f>
        <v>1701</v>
      </c>
      <c r="AO142" s="2" t="str">
        <f>IFERROR(VLOOKUP($P142,'Kredieten productgroepen functi'!$C:$M,7,FALSE),"n.v.t.")</f>
        <v>Diensten voor derden</v>
      </c>
      <c r="AP142" s="2" t="str">
        <f>IFERROR(VLOOKUP($P142,'Kredieten productgroepen functi'!$C:$M,8,FALSE),"n.v.t.")</f>
        <v>17</v>
      </c>
      <c r="AQ142" s="2" t="str">
        <f>IFERROR(VLOOKUP($P142,'Kredieten productgroepen functi'!$C:$M,9,FALSE),"n.v.t.")</f>
        <v>Overige baten en lasten</v>
      </c>
      <c r="AR142" s="2" t="str">
        <f>IFERROR(VLOOKUP($P142,'Kredieten productgroepen functi'!$C:$M,10,FALSE),"n.v.t.")</f>
        <v>1</v>
      </c>
      <c r="AS142" s="2" t="str">
        <f>IFERROR(VLOOKUP($P142,'Kredieten productgroepen functi'!$C:$M,11,FALSE),"n.v.t.")</f>
        <v>Algemeen bestuur</v>
      </c>
      <c r="AT142" s="2" t="str">
        <f t="shared" si="8"/>
        <v>Lasten</v>
      </c>
      <c r="AU142" s="2" t="str">
        <f>IFERROR(VLOOKUP($R142,Kostensoorten!$C:$J,7,FALSE),"n.v.t.")</f>
        <v>8.2</v>
      </c>
      <c r="AV142" s="2" t="str">
        <f>IFERROR(VLOOKUP($R142,Kostensoorten!$C:$J,8,FALSE),"n.v.t.")</f>
        <v>Overige verrekeningen</v>
      </c>
    </row>
    <row r="143" spans="1:48">
      <c r="A143" s="2" t="s">
        <v>39</v>
      </c>
      <c r="B143" s="2" t="s">
        <v>39</v>
      </c>
      <c r="C143" s="2" t="s">
        <v>39</v>
      </c>
      <c r="D143" s="2" t="s">
        <v>39</v>
      </c>
      <c r="E143" s="2" t="s">
        <v>39</v>
      </c>
      <c r="F143" s="2" t="s">
        <v>181</v>
      </c>
      <c r="G143" s="2" t="s">
        <v>39</v>
      </c>
      <c r="H143" s="2" t="s">
        <v>39</v>
      </c>
      <c r="I143" s="3">
        <v>50400</v>
      </c>
      <c r="J143" s="2" t="s">
        <v>39</v>
      </c>
      <c r="K143" s="2" t="s">
        <v>39</v>
      </c>
      <c r="L143" s="2" t="s">
        <v>39</v>
      </c>
      <c r="M143" s="2" t="s">
        <v>39</v>
      </c>
      <c r="N143" s="2" t="s">
        <v>39</v>
      </c>
      <c r="O143" s="2" t="s">
        <v>39</v>
      </c>
      <c r="P143" s="2" t="str">
        <f t="shared" si="6"/>
        <v>617100</v>
      </c>
      <c r="Q143" s="2" t="str">
        <f>IFERROR(VLOOKUP($P143,'Kredieten productgroepen functi'!$C:$M,2,FALSE),"n.v.t.")</f>
        <v>Diensten cie Bodemdaling</v>
      </c>
      <c r="R143" s="2" t="str">
        <f t="shared" si="7"/>
        <v>423132</v>
      </c>
      <c r="S143" s="2" t="str">
        <f>IFERROR(VLOOKUP($R143,Kostensoorten!$C:$J,2,FALSE),"n.v.t.")</f>
        <v>Adviesdiensten door derden</v>
      </c>
      <c r="T143" s="2" t="s">
        <v>39</v>
      </c>
      <c r="U143" s="2" t="s">
        <v>39</v>
      </c>
      <c r="V143" s="2" t="s">
        <v>39</v>
      </c>
      <c r="W143" s="2" t="s">
        <v>39</v>
      </c>
      <c r="X143" s="2" t="s">
        <v>39</v>
      </c>
      <c r="Y143" s="2" t="s">
        <v>39</v>
      </c>
      <c r="Z143" s="2" t="s">
        <v>39</v>
      </c>
      <c r="AA143" s="2" t="s">
        <v>39</v>
      </c>
      <c r="AB143" s="2" t="s">
        <v>39</v>
      </c>
      <c r="AC143" s="2" t="s">
        <v>39</v>
      </c>
      <c r="AD143" s="2" t="s">
        <v>39</v>
      </c>
      <c r="AE143" s="2" t="s">
        <v>39</v>
      </c>
      <c r="AF143" s="2" t="s">
        <v>39</v>
      </c>
      <c r="AG143" s="2" t="s">
        <v>39</v>
      </c>
      <c r="AH143" s="2" t="s">
        <v>39</v>
      </c>
      <c r="AI143" s="2" t="s">
        <v>39</v>
      </c>
      <c r="AJ143" s="2" t="s">
        <v>39</v>
      </c>
      <c r="AK143" s="2">
        <v>0</v>
      </c>
      <c r="AL143" s="2" t="s">
        <v>39</v>
      </c>
      <c r="AM143" s="2" t="s">
        <v>39</v>
      </c>
      <c r="AN143" s="2" t="str">
        <f>IFERROR(VLOOKUP($P143,'Kredieten productgroepen functi'!$C:$M,6,FALSE),"n.v.t.")</f>
        <v>1701</v>
      </c>
      <c r="AO143" s="2" t="str">
        <f>IFERROR(VLOOKUP($P143,'Kredieten productgroepen functi'!$C:$M,7,FALSE),"n.v.t.")</f>
        <v>Diensten voor derden</v>
      </c>
      <c r="AP143" s="2" t="str">
        <f>IFERROR(VLOOKUP($P143,'Kredieten productgroepen functi'!$C:$M,8,FALSE),"n.v.t.")</f>
        <v>17</v>
      </c>
      <c r="AQ143" s="2" t="str">
        <f>IFERROR(VLOOKUP($P143,'Kredieten productgroepen functi'!$C:$M,9,FALSE),"n.v.t.")</f>
        <v>Overige baten en lasten</v>
      </c>
      <c r="AR143" s="2" t="str">
        <f>IFERROR(VLOOKUP($P143,'Kredieten productgroepen functi'!$C:$M,10,FALSE),"n.v.t.")</f>
        <v>1</v>
      </c>
      <c r="AS143" s="2" t="str">
        <f>IFERROR(VLOOKUP($P143,'Kredieten productgroepen functi'!$C:$M,11,FALSE),"n.v.t.")</f>
        <v>Algemeen bestuur</v>
      </c>
      <c r="AT143" s="2" t="str">
        <f t="shared" si="8"/>
        <v>Lasten</v>
      </c>
      <c r="AU143" s="2" t="str">
        <f>IFERROR(VLOOKUP($R143,Kostensoorten!$C:$J,7,FALSE),"n.v.t.")</f>
        <v>2.3.1</v>
      </c>
      <c r="AV143" s="2" t="str">
        <f>IFERROR(VLOOKUP($R143,Kostensoorten!$C:$J,8,FALSE),"n.v.t.")</f>
        <v>Aankopen niet duurzame goedere</v>
      </c>
    </row>
    <row r="144" spans="1:48">
      <c r="A144" s="2" t="s">
        <v>39</v>
      </c>
      <c r="B144" s="2" t="s">
        <v>39</v>
      </c>
      <c r="C144" s="2" t="s">
        <v>39</v>
      </c>
      <c r="D144" s="2" t="s">
        <v>39</v>
      </c>
      <c r="E144" s="2" t="s">
        <v>39</v>
      </c>
      <c r="F144" s="2" t="s">
        <v>182</v>
      </c>
      <c r="G144" s="2" t="s">
        <v>39</v>
      </c>
      <c r="H144" s="2" t="s">
        <v>39</v>
      </c>
      <c r="I144" s="3">
        <v>232405.99</v>
      </c>
      <c r="J144" s="2" t="s">
        <v>39</v>
      </c>
      <c r="K144" s="2" t="s">
        <v>39</v>
      </c>
      <c r="L144" s="2" t="s">
        <v>39</v>
      </c>
      <c r="M144" s="2" t="s">
        <v>39</v>
      </c>
      <c r="N144" s="2" t="s">
        <v>39</v>
      </c>
      <c r="O144" s="2" t="s">
        <v>39</v>
      </c>
      <c r="P144" s="2" t="str">
        <f t="shared" si="6"/>
        <v>617100</v>
      </c>
      <c r="Q144" s="2" t="str">
        <f>IFERROR(VLOOKUP($P144,'Kredieten productgroepen functi'!$C:$M,2,FALSE),"n.v.t.")</f>
        <v>Diensten cie Bodemdaling</v>
      </c>
      <c r="R144" s="2" t="str">
        <f t="shared" si="7"/>
        <v>482000</v>
      </c>
      <c r="S144" s="2" t="str">
        <f>IFERROR(VLOOKUP($R144,Kostensoorten!$C:$J,2,FALSE),"n.v.t.")</f>
        <v>Directe apparaatskosten</v>
      </c>
      <c r="T144" s="2" t="s">
        <v>39</v>
      </c>
      <c r="U144" s="2" t="s">
        <v>39</v>
      </c>
      <c r="V144" s="2" t="s">
        <v>39</v>
      </c>
      <c r="W144" s="2" t="s">
        <v>39</v>
      </c>
      <c r="X144" s="2" t="s">
        <v>39</v>
      </c>
      <c r="Y144" s="2" t="s">
        <v>39</v>
      </c>
      <c r="Z144" s="2" t="s">
        <v>39</v>
      </c>
      <c r="AA144" s="2" t="s">
        <v>39</v>
      </c>
      <c r="AB144" s="2" t="s">
        <v>39</v>
      </c>
      <c r="AC144" s="2" t="s">
        <v>39</v>
      </c>
      <c r="AD144" s="2" t="s">
        <v>39</v>
      </c>
      <c r="AE144" s="2" t="s">
        <v>39</v>
      </c>
      <c r="AF144" s="2" t="s">
        <v>39</v>
      </c>
      <c r="AG144" s="2" t="s">
        <v>39</v>
      </c>
      <c r="AH144" s="2" t="s">
        <v>39</v>
      </c>
      <c r="AI144" s="2" t="s">
        <v>39</v>
      </c>
      <c r="AJ144" s="2" t="s">
        <v>39</v>
      </c>
      <c r="AK144" s="2">
        <v>0</v>
      </c>
      <c r="AL144" s="2" t="s">
        <v>39</v>
      </c>
      <c r="AM144" s="2" t="s">
        <v>39</v>
      </c>
      <c r="AN144" s="2" t="str">
        <f>IFERROR(VLOOKUP($P144,'Kredieten productgroepen functi'!$C:$M,6,FALSE),"n.v.t.")</f>
        <v>1701</v>
      </c>
      <c r="AO144" s="2" t="str">
        <f>IFERROR(VLOOKUP($P144,'Kredieten productgroepen functi'!$C:$M,7,FALSE),"n.v.t.")</f>
        <v>Diensten voor derden</v>
      </c>
      <c r="AP144" s="2" t="str">
        <f>IFERROR(VLOOKUP($P144,'Kredieten productgroepen functi'!$C:$M,8,FALSE),"n.v.t.")</f>
        <v>17</v>
      </c>
      <c r="AQ144" s="2" t="str">
        <f>IFERROR(VLOOKUP($P144,'Kredieten productgroepen functi'!$C:$M,9,FALSE),"n.v.t.")</f>
        <v>Overige baten en lasten</v>
      </c>
      <c r="AR144" s="2" t="str">
        <f>IFERROR(VLOOKUP($P144,'Kredieten productgroepen functi'!$C:$M,10,FALSE),"n.v.t.")</f>
        <v>1</v>
      </c>
      <c r="AS144" s="2" t="str">
        <f>IFERROR(VLOOKUP($P144,'Kredieten productgroepen functi'!$C:$M,11,FALSE),"n.v.t.")</f>
        <v>Algemeen bestuur</v>
      </c>
      <c r="AT144" s="2" t="str">
        <f t="shared" si="8"/>
        <v>Lasten</v>
      </c>
      <c r="AU144" s="2" t="str">
        <f>IFERROR(VLOOKUP($R144,Kostensoorten!$C:$J,7,FALSE),"n.v.t.")</f>
        <v>8.2</v>
      </c>
      <c r="AV144" s="2" t="str">
        <f>IFERROR(VLOOKUP($R144,Kostensoorten!$C:$J,8,FALSE),"n.v.t.")</f>
        <v>Overige verrekeningen</v>
      </c>
    </row>
    <row r="145" spans="1:48">
      <c r="A145" s="2" t="s">
        <v>39</v>
      </c>
      <c r="B145" s="2" t="s">
        <v>39</v>
      </c>
      <c r="C145" s="2" t="s">
        <v>39</v>
      </c>
      <c r="D145" s="2" t="s">
        <v>39</v>
      </c>
      <c r="E145" s="2" t="s">
        <v>39</v>
      </c>
      <c r="F145" s="2" t="s">
        <v>183</v>
      </c>
      <c r="G145" s="2" t="s">
        <v>39</v>
      </c>
      <c r="H145" s="2" t="s">
        <v>39</v>
      </c>
      <c r="I145" s="3">
        <v>164423.01</v>
      </c>
      <c r="J145" s="2" t="s">
        <v>39</v>
      </c>
      <c r="K145" s="2" t="s">
        <v>39</v>
      </c>
      <c r="L145" s="2" t="s">
        <v>39</v>
      </c>
      <c r="M145" s="2" t="s">
        <v>39</v>
      </c>
      <c r="N145" s="2" t="s">
        <v>39</v>
      </c>
      <c r="O145" s="2" t="s">
        <v>39</v>
      </c>
      <c r="P145" s="2" t="str">
        <f t="shared" si="6"/>
        <v>617100</v>
      </c>
      <c r="Q145" s="2" t="str">
        <f>IFERROR(VLOOKUP($P145,'Kredieten productgroepen functi'!$C:$M,2,FALSE),"n.v.t.")</f>
        <v>Diensten cie Bodemdaling</v>
      </c>
      <c r="R145" s="2" t="str">
        <f t="shared" si="7"/>
        <v>482010</v>
      </c>
      <c r="S145" s="2" t="str">
        <f>IFERROR(VLOOKUP($R145,Kostensoorten!$C:$J,2,FALSE),"n.v.t.")</f>
        <v>Overhead</v>
      </c>
      <c r="T145" s="2" t="s">
        <v>39</v>
      </c>
      <c r="U145" s="2" t="s">
        <v>39</v>
      </c>
      <c r="V145" s="2" t="s">
        <v>39</v>
      </c>
      <c r="W145" s="2" t="s">
        <v>39</v>
      </c>
      <c r="X145" s="2" t="s">
        <v>39</v>
      </c>
      <c r="Y145" s="2" t="s">
        <v>39</v>
      </c>
      <c r="Z145" s="2" t="s">
        <v>39</v>
      </c>
      <c r="AA145" s="2" t="s">
        <v>39</v>
      </c>
      <c r="AB145" s="2" t="s">
        <v>39</v>
      </c>
      <c r="AC145" s="2" t="s">
        <v>39</v>
      </c>
      <c r="AD145" s="2" t="s">
        <v>39</v>
      </c>
      <c r="AE145" s="2" t="s">
        <v>39</v>
      </c>
      <c r="AF145" s="2" t="s">
        <v>39</v>
      </c>
      <c r="AG145" s="2" t="s">
        <v>39</v>
      </c>
      <c r="AH145" s="2" t="s">
        <v>39</v>
      </c>
      <c r="AI145" s="2" t="s">
        <v>39</v>
      </c>
      <c r="AJ145" s="2" t="s">
        <v>39</v>
      </c>
      <c r="AK145" s="2">
        <v>0</v>
      </c>
      <c r="AL145" s="2" t="s">
        <v>39</v>
      </c>
      <c r="AM145" s="2" t="s">
        <v>39</v>
      </c>
      <c r="AN145" s="2" t="str">
        <f>IFERROR(VLOOKUP($P145,'Kredieten productgroepen functi'!$C:$M,6,FALSE),"n.v.t.")</f>
        <v>1701</v>
      </c>
      <c r="AO145" s="2" t="str">
        <f>IFERROR(VLOOKUP($P145,'Kredieten productgroepen functi'!$C:$M,7,FALSE),"n.v.t.")</f>
        <v>Diensten voor derden</v>
      </c>
      <c r="AP145" s="2" t="str">
        <f>IFERROR(VLOOKUP($P145,'Kredieten productgroepen functi'!$C:$M,8,FALSE),"n.v.t.")</f>
        <v>17</v>
      </c>
      <c r="AQ145" s="2" t="str">
        <f>IFERROR(VLOOKUP($P145,'Kredieten productgroepen functi'!$C:$M,9,FALSE),"n.v.t.")</f>
        <v>Overige baten en lasten</v>
      </c>
      <c r="AR145" s="2" t="str">
        <f>IFERROR(VLOOKUP($P145,'Kredieten productgroepen functi'!$C:$M,10,FALSE),"n.v.t.")</f>
        <v>1</v>
      </c>
      <c r="AS145" s="2" t="str">
        <f>IFERROR(VLOOKUP($P145,'Kredieten productgroepen functi'!$C:$M,11,FALSE),"n.v.t.")</f>
        <v>Algemeen bestuur</v>
      </c>
      <c r="AT145" s="2" t="str">
        <f t="shared" si="8"/>
        <v>Lasten</v>
      </c>
      <c r="AU145" s="2" t="str">
        <f>IFERROR(VLOOKUP($R145,Kostensoorten!$C:$J,7,FALSE),"n.v.t.")</f>
        <v>8.2</v>
      </c>
      <c r="AV145" s="2" t="str">
        <f>IFERROR(VLOOKUP($R145,Kostensoorten!$C:$J,8,FALSE),"n.v.t.")</f>
        <v>Overige verrekeningen</v>
      </c>
    </row>
    <row r="146" spans="1:48">
      <c r="A146" s="2" t="s">
        <v>39</v>
      </c>
      <c r="B146" s="2" t="s">
        <v>39</v>
      </c>
      <c r="C146" s="2" t="s">
        <v>39</v>
      </c>
      <c r="D146" s="2" t="s">
        <v>39</v>
      </c>
      <c r="E146" s="2" t="s">
        <v>39</v>
      </c>
      <c r="F146" s="2" t="s">
        <v>184</v>
      </c>
      <c r="G146" s="2" t="s">
        <v>39</v>
      </c>
      <c r="H146" s="2" t="s">
        <v>39</v>
      </c>
      <c r="I146" s="3">
        <v>-193400</v>
      </c>
      <c r="J146" s="2" t="s">
        <v>39</v>
      </c>
      <c r="K146" s="2" t="s">
        <v>39</v>
      </c>
      <c r="L146" s="2" t="s">
        <v>39</v>
      </c>
      <c r="M146" s="2" t="s">
        <v>39</v>
      </c>
      <c r="N146" s="2" t="s">
        <v>39</v>
      </c>
      <c r="O146" s="2" t="s">
        <v>39</v>
      </c>
      <c r="P146" s="2" t="str">
        <f t="shared" si="6"/>
        <v>617100</v>
      </c>
      <c r="Q146" s="2" t="str">
        <f>IFERROR(VLOOKUP($P146,'Kredieten productgroepen functi'!$C:$M,2,FALSE),"n.v.t.")</f>
        <v>Diensten cie Bodemdaling</v>
      </c>
      <c r="R146" s="2" t="str">
        <f t="shared" si="7"/>
        <v>823010</v>
      </c>
      <c r="S146" s="2" t="str">
        <f>IFERROR(VLOOKUP($R146,Kostensoorten!$C:$J,2,FALSE),"n.v.t.")</f>
        <v>Vergoeding verrichte werkzaamheden</v>
      </c>
      <c r="T146" s="2" t="s">
        <v>39</v>
      </c>
      <c r="U146" s="2" t="s">
        <v>39</v>
      </c>
      <c r="V146" s="2" t="s">
        <v>39</v>
      </c>
      <c r="W146" s="2" t="s">
        <v>39</v>
      </c>
      <c r="X146" s="2" t="s">
        <v>39</v>
      </c>
      <c r="Y146" s="2" t="s">
        <v>39</v>
      </c>
      <c r="Z146" s="2" t="s">
        <v>39</v>
      </c>
      <c r="AA146" s="2" t="s">
        <v>39</v>
      </c>
      <c r="AB146" s="2" t="s">
        <v>39</v>
      </c>
      <c r="AC146" s="2" t="s">
        <v>39</v>
      </c>
      <c r="AD146" s="2" t="s">
        <v>39</v>
      </c>
      <c r="AE146" s="2" t="s">
        <v>39</v>
      </c>
      <c r="AF146" s="2" t="s">
        <v>39</v>
      </c>
      <c r="AG146" s="2" t="s">
        <v>39</v>
      </c>
      <c r="AH146" s="2" t="s">
        <v>39</v>
      </c>
      <c r="AI146" s="2" t="s">
        <v>39</v>
      </c>
      <c r="AJ146" s="2" t="s">
        <v>39</v>
      </c>
      <c r="AK146" s="2">
        <v>0</v>
      </c>
      <c r="AL146" s="2" t="s">
        <v>39</v>
      </c>
      <c r="AM146" s="2" t="s">
        <v>39</v>
      </c>
      <c r="AN146" s="2" t="str">
        <f>IFERROR(VLOOKUP($P146,'Kredieten productgroepen functi'!$C:$M,6,FALSE),"n.v.t.")</f>
        <v>1701</v>
      </c>
      <c r="AO146" s="2" t="str">
        <f>IFERROR(VLOOKUP($P146,'Kredieten productgroepen functi'!$C:$M,7,FALSE),"n.v.t.")</f>
        <v>Diensten voor derden</v>
      </c>
      <c r="AP146" s="2" t="str">
        <f>IFERROR(VLOOKUP($P146,'Kredieten productgroepen functi'!$C:$M,8,FALSE),"n.v.t.")</f>
        <v>17</v>
      </c>
      <c r="AQ146" s="2" t="str">
        <f>IFERROR(VLOOKUP($P146,'Kredieten productgroepen functi'!$C:$M,9,FALSE),"n.v.t.")</f>
        <v>Overige baten en lasten</v>
      </c>
      <c r="AR146" s="2" t="str">
        <f>IFERROR(VLOOKUP($P146,'Kredieten productgroepen functi'!$C:$M,10,FALSE),"n.v.t.")</f>
        <v>1</v>
      </c>
      <c r="AS146" s="2" t="str">
        <f>IFERROR(VLOOKUP($P146,'Kredieten productgroepen functi'!$C:$M,11,FALSE),"n.v.t.")</f>
        <v>Algemeen bestuur</v>
      </c>
      <c r="AT146" s="2" t="str">
        <f t="shared" si="8"/>
        <v>Baten</v>
      </c>
      <c r="AU146" s="2" t="str">
        <f>IFERROR(VLOOKUP($R146,Kostensoorten!$C:$J,7,FALSE),"n.v.t.")</f>
        <v>2.3</v>
      </c>
      <c r="AV146" s="2" t="str">
        <f>IFERROR(VLOOKUP($R146,Kostensoorten!$C:$J,8,FALSE),"n.v.t.")</f>
        <v>Overige goederen en diensten</v>
      </c>
    </row>
    <row r="147" spans="1:48">
      <c r="A147" s="2" t="s">
        <v>39</v>
      </c>
      <c r="B147" s="2" t="s">
        <v>39</v>
      </c>
      <c r="C147" s="2" t="s">
        <v>39</v>
      </c>
      <c r="D147" s="2" t="s">
        <v>39</v>
      </c>
      <c r="E147" s="2" t="s">
        <v>39</v>
      </c>
      <c r="F147" s="2" t="s">
        <v>185</v>
      </c>
      <c r="G147" s="2" t="s">
        <v>39</v>
      </c>
      <c r="H147" s="2" t="s">
        <v>39</v>
      </c>
      <c r="I147" s="3">
        <v>-231034</v>
      </c>
      <c r="J147" s="2" t="s">
        <v>39</v>
      </c>
      <c r="K147" s="2" t="s">
        <v>39</v>
      </c>
      <c r="L147" s="2" t="s">
        <v>39</v>
      </c>
      <c r="M147" s="2" t="s">
        <v>39</v>
      </c>
      <c r="N147" s="2" t="s">
        <v>39</v>
      </c>
      <c r="O147" s="2" t="s">
        <v>39</v>
      </c>
      <c r="P147" s="2" t="str">
        <f t="shared" si="6"/>
        <v>617100</v>
      </c>
      <c r="Q147" s="2" t="str">
        <f>IFERROR(VLOOKUP($P147,'Kredieten productgroepen functi'!$C:$M,2,FALSE),"n.v.t.")</f>
        <v>Diensten cie Bodemdaling</v>
      </c>
      <c r="R147" s="2" t="str">
        <f t="shared" si="7"/>
        <v>823010</v>
      </c>
      <c r="S147" s="2" t="str">
        <f>IFERROR(VLOOKUP($R147,Kostensoorten!$C:$J,2,FALSE),"n.v.t.")</f>
        <v>Vergoeding verrichte werkzaamheden</v>
      </c>
      <c r="T147" s="2" t="s">
        <v>39</v>
      </c>
      <c r="U147" s="2" t="s">
        <v>39</v>
      </c>
      <c r="V147" s="2" t="s">
        <v>39</v>
      </c>
      <c r="W147" s="2" t="s">
        <v>39</v>
      </c>
      <c r="X147" s="2" t="s">
        <v>39</v>
      </c>
      <c r="Y147" s="2" t="s">
        <v>39</v>
      </c>
      <c r="Z147" s="2" t="s">
        <v>39</v>
      </c>
      <c r="AA147" s="2" t="s">
        <v>39</v>
      </c>
      <c r="AB147" s="2" t="s">
        <v>39</v>
      </c>
      <c r="AC147" s="2" t="s">
        <v>39</v>
      </c>
      <c r="AD147" s="2" t="s">
        <v>39</v>
      </c>
      <c r="AE147" s="2" t="s">
        <v>39</v>
      </c>
      <c r="AF147" s="2" t="s">
        <v>39</v>
      </c>
      <c r="AG147" s="2" t="s">
        <v>39</v>
      </c>
      <c r="AH147" s="2" t="s">
        <v>39</v>
      </c>
      <c r="AI147" s="2" t="s">
        <v>39</v>
      </c>
      <c r="AJ147" s="2" t="s">
        <v>39</v>
      </c>
      <c r="AK147" s="2">
        <v>0</v>
      </c>
      <c r="AL147" s="2" t="s">
        <v>39</v>
      </c>
      <c r="AM147" s="2" t="s">
        <v>39</v>
      </c>
      <c r="AN147" s="2" t="str">
        <f>IFERROR(VLOOKUP($P147,'Kredieten productgroepen functi'!$C:$M,6,FALSE),"n.v.t.")</f>
        <v>1701</v>
      </c>
      <c r="AO147" s="2" t="str">
        <f>IFERROR(VLOOKUP($P147,'Kredieten productgroepen functi'!$C:$M,7,FALSE),"n.v.t.")</f>
        <v>Diensten voor derden</v>
      </c>
      <c r="AP147" s="2" t="str">
        <f>IFERROR(VLOOKUP($P147,'Kredieten productgroepen functi'!$C:$M,8,FALSE),"n.v.t.")</f>
        <v>17</v>
      </c>
      <c r="AQ147" s="2" t="str">
        <f>IFERROR(VLOOKUP($P147,'Kredieten productgroepen functi'!$C:$M,9,FALSE),"n.v.t.")</f>
        <v>Overige baten en lasten</v>
      </c>
      <c r="AR147" s="2" t="str">
        <f>IFERROR(VLOOKUP($P147,'Kredieten productgroepen functi'!$C:$M,10,FALSE),"n.v.t.")</f>
        <v>1</v>
      </c>
      <c r="AS147" s="2" t="str">
        <f>IFERROR(VLOOKUP($P147,'Kredieten productgroepen functi'!$C:$M,11,FALSE),"n.v.t.")</f>
        <v>Algemeen bestuur</v>
      </c>
      <c r="AT147" s="2" t="str">
        <f t="shared" si="8"/>
        <v>Baten</v>
      </c>
      <c r="AU147" s="2" t="str">
        <f>IFERROR(VLOOKUP($R147,Kostensoorten!$C:$J,7,FALSE),"n.v.t.")</f>
        <v>2.3</v>
      </c>
      <c r="AV147" s="2" t="str">
        <f>IFERROR(VLOOKUP($R147,Kostensoorten!$C:$J,8,FALSE),"n.v.t.")</f>
        <v>Overige goederen en diensten</v>
      </c>
    </row>
    <row r="148" spans="1:48">
      <c r="A148" s="2" t="s">
        <v>39</v>
      </c>
      <c r="B148" s="2" t="s">
        <v>39</v>
      </c>
      <c r="C148" s="2" t="s">
        <v>39</v>
      </c>
      <c r="D148" s="2" t="s">
        <v>39</v>
      </c>
      <c r="E148" s="2" t="s">
        <v>39</v>
      </c>
      <c r="F148" s="2" t="s">
        <v>186</v>
      </c>
      <c r="G148" s="2" t="s">
        <v>39</v>
      </c>
      <c r="H148" s="2" t="s">
        <v>39</v>
      </c>
      <c r="I148" s="3">
        <v>-7520</v>
      </c>
      <c r="J148" s="2" t="s">
        <v>39</v>
      </c>
      <c r="K148" s="2" t="s">
        <v>39</v>
      </c>
      <c r="L148" s="2" t="s">
        <v>39</v>
      </c>
      <c r="M148" s="2" t="s">
        <v>39</v>
      </c>
      <c r="N148" s="2" t="s">
        <v>39</v>
      </c>
      <c r="O148" s="2" t="s">
        <v>39</v>
      </c>
      <c r="P148" s="2" t="str">
        <f t="shared" si="6"/>
        <v>617100</v>
      </c>
      <c r="Q148" s="2" t="str">
        <f>IFERROR(VLOOKUP($P148,'Kredieten productgroepen functi'!$C:$M,2,FALSE),"n.v.t.")</f>
        <v>Diensten cie Bodemdaling</v>
      </c>
      <c r="R148" s="2" t="str">
        <f t="shared" si="7"/>
        <v>823090</v>
      </c>
      <c r="S148" s="2" t="str">
        <f>IFERROR(VLOOKUP($R148,Kostensoorten!$C:$J,2,FALSE),"n.v.t.")</f>
        <v>Overige opbr goederen en diensten</v>
      </c>
      <c r="T148" s="2" t="s">
        <v>39</v>
      </c>
      <c r="U148" s="2" t="s">
        <v>39</v>
      </c>
      <c r="V148" s="2" t="s">
        <v>39</v>
      </c>
      <c r="W148" s="2" t="s">
        <v>39</v>
      </c>
      <c r="X148" s="2" t="s">
        <v>39</v>
      </c>
      <c r="Y148" s="2" t="s">
        <v>39</v>
      </c>
      <c r="Z148" s="2" t="s">
        <v>39</v>
      </c>
      <c r="AA148" s="2" t="s">
        <v>39</v>
      </c>
      <c r="AB148" s="2" t="s">
        <v>39</v>
      </c>
      <c r="AC148" s="2" t="s">
        <v>39</v>
      </c>
      <c r="AD148" s="2" t="s">
        <v>39</v>
      </c>
      <c r="AE148" s="2" t="s">
        <v>39</v>
      </c>
      <c r="AF148" s="2" t="s">
        <v>39</v>
      </c>
      <c r="AG148" s="2" t="s">
        <v>39</v>
      </c>
      <c r="AH148" s="2" t="s">
        <v>39</v>
      </c>
      <c r="AI148" s="2" t="s">
        <v>39</v>
      </c>
      <c r="AJ148" s="2" t="s">
        <v>39</v>
      </c>
      <c r="AK148" s="2">
        <v>0</v>
      </c>
      <c r="AL148" s="2" t="s">
        <v>39</v>
      </c>
      <c r="AM148" s="2" t="s">
        <v>39</v>
      </c>
      <c r="AN148" s="2" t="str">
        <f>IFERROR(VLOOKUP($P148,'Kredieten productgroepen functi'!$C:$M,6,FALSE),"n.v.t.")</f>
        <v>1701</v>
      </c>
      <c r="AO148" s="2" t="str">
        <f>IFERROR(VLOOKUP($P148,'Kredieten productgroepen functi'!$C:$M,7,FALSE),"n.v.t.")</f>
        <v>Diensten voor derden</v>
      </c>
      <c r="AP148" s="2" t="str">
        <f>IFERROR(VLOOKUP($P148,'Kredieten productgroepen functi'!$C:$M,8,FALSE),"n.v.t.")</f>
        <v>17</v>
      </c>
      <c r="AQ148" s="2" t="str">
        <f>IFERROR(VLOOKUP($P148,'Kredieten productgroepen functi'!$C:$M,9,FALSE),"n.v.t.")</f>
        <v>Overige baten en lasten</v>
      </c>
      <c r="AR148" s="2" t="str">
        <f>IFERROR(VLOOKUP($P148,'Kredieten productgroepen functi'!$C:$M,10,FALSE),"n.v.t.")</f>
        <v>1</v>
      </c>
      <c r="AS148" s="2" t="str">
        <f>IFERROR(VLOOKUP($P148,'Kredieten productgroepen functi'!$C:$M,11,FALSE),"n.v.t.")</f>
        <v>Algemeen bestuur</v>
      </c>
      <c r="AT148" s="2" t="str">
        <f t="shared" si="8"/>
        <v>Baten</v>
      </c>
      <c r="AU148" s="2" t="str">
        <f>IFERROR(VLOOKUP($R148,Kostensoorten!$C:$J,7,FALSE),"n.v.t.")</f>
        <v>2.3</v>
      </c>
      <c r="AV148" s="2" t="str">
        <f>IFERROR(VLOOKUP($R148,Kostensoorten!$C:$J,8,FALSE),"n.v.t.")</f>
        <v>Overige goederen en diensten</v>
      </c>
    </row>
    <row r="149" spans="1:48">
      <c r="A149" s="2" t="s">
        <v>39</v>
      </c>
      <c r="B149" s="2" t="s">
        <v>39</v>
      </c>
      <c r="C149" s="2" t="s">
        <v>39</v>
      </c>
      <c r="D149" s="2" t="s">
        <v>39</v>
      </c>
      <c r="E149" s="2" t="s">
        <v>39</v>
      </c>
      <c r="F149" s="2" t="s">
        <v>187</v>
      </c>
      <c r="G149" s="2" t="s">
        <v>39</v>
      </c>
      <c r="H149" s="2" t="s">
        <v>39</v>
      </c>
      <c r="I149" s="3">
        <v>61507</v>
      </c>
      <c r="J149" s="2" t="s">
        <v>39</v>
      </c>
      <c r="K149" s="2" t="s">
        <v>39</v>
      </c>
      <c r="L149" s="2" t="s">
        <v>39</v>
      </c>
      <c r="M149" s="2" t="s">
        <v>39</v>
      </c>
      <c r="N149" s="2" t="s">
        <v>39</v>
      </c>
      <c r="O149" s="2" t="s">
        <v>39</v>
      </c>
      <c r="P149" s="2" t="str">
        <f t="shared" si="6"/>
        <v>617101</v>
      </c>
      <c r="Q149" s="2" t="str">
        <f>IFERROR(VLOOKUP($P149,'Kredieten productgroepen functi'!$C:$M,2,FALSE),"n.v.t.")</f>
        <v>Diensten voor SNN</v>
      </c>
      <c r="R149" s="2" t="str">
        <f t="shared" si="7"/>
        <v>482000</v>
      </c>
      <c r="S149" s="2" t="str">
        <f>IFERROR(VLOOKUP($R149,Kostensoorten!$C:$J,2,FALSE),"n.v.t.")</f>
        <v>Directe apparaatskosten</v>
      </c>
      <c r="T149" s="2" t="s">
        <v>39</v>
      </c>
      <c r="U149" s="2" t="s">
        <v>39</v>
      </c>
      <c r="V149" s="2" t="s">
        <v>39</v>
      </c>
      <c r="W149" s="2" t="s">
        <v>39</v>
      </c>
      <c r="X149" s="2" t="s">
        <v>39</v>
      </c>
      <c r="Y149" s="2" t="s">
        <v>39</v>
      </c>
      <c r="Z149" s="2" t="s">
        <v>39</v>
      </c>
      <c r="AA149" s="2" t="s">
        <v>39</v>
      </c>
      <c r="AB149" s="2" t="s">
        <v>39</v>
      </c>
      <c r="AC149" s="2" t="s">
        <v>39</v>
      </c>
      <c r="AD149" s="2" t="s">
        <v>39</v>
      </c>
      <c r="AE149" s="2" t="s">
        <v>39</v>
      </c>
      <c r="AF149" s="2" t="s">
        <v>39</v>
      </c>
      <c r="AG149" s="2" t="s">
        <v>39</v>
      </c>
      <c r="AH149" s="2" t="s">
        <v>39</v>
      </c>
      <c r="AI149" s="2" t="s">
        <v>39</v>
      </c>
      <c r="AJ149" s="2" t="s">
        <v>39</v>
      </c>
      <c r="AK149" s="2">
        <v>0</v>
      </c>
      <c r="AL149" s="2" t="s">
        <v>39</v>
      </c>
      <c r="AM149" s="2" t="s">
        <v>39</v>
      </c>
      <c r="AN149" s="2" t="str">
        <f>IFERROR(VLOOKUP($P149,'Kredieten productgroepen functi'!$C:$M,6,FALSE),"n.v.t.")</f>
        <v>1701</v>
      </c>
      <c r="AO149" s="2" t="str">
        <f>IFERROR(VLOOKUP($P149,'Kredieten productgroepen functi'!$C:$M,7,FALSE),"n.v.t.")</f>
        <v>Diensten voor derden</v>
      </c>
      <c r="AP149" s="2" t="str">
        <f>IFERROR(VLOOKUP($P149,'Kredieten productgroepen functi'!$C:$M,8,FALSE),"n.v.t.")</f>
        <v>17</v>
      </c>
      <c r="AQ149" s="2" t="str">
        <f>IFERROR(VLOOKUP($P149,'Kredieten productgroepen functi'!$C:$M,9,FALSE),"n.v.t.")</f>
        <v>Overige baten en lasten</v>
      </c>
      <c r="AR149" s="2" t="str">
        <f>IFERROR(VLOOKUP($P149,'Kredieten productgroepen functi'!$C:$M,10,FALSE),"n.v.t.")</f>
        <v>1</v>
      </c>
      <c r="AS149" s="2" t="str">
        <f>IFERROR(VLOOKUP($P149,'Kredieten productgroepen functi'!$C:$M,11,FALSE),"n.v.t.")</f>
        <v>Algemeen bestuur</v>
      </c>
      <c r="AT149" s="2" t="str">
        <f t="shared" si="8"/>
        <v>Lasten</v>
      </c>
      <c r="AU149" s="2" t="str">
        <f>IFERROR(VLOOKUP($R149,Kostensoorten!$C:$J,7,FALSE),"n.v.t.")</f>
        <v>8.2</v>
      </c>
      <c r="AV149" s="2" t="str">
        <f>IFERROR(VLOOKUP($R149,Kostensoorten!$C:$J,8,FALSE),"n.v.t.")</f>
        <v>Overige verrekeningen</v>
      </c>
    </row>
    <row r="150" spans="1:48">
      <c r="A150" s="2" t="s">
        <v>39</v>
      </c>
      <c r="B150" s="2" t="s">
        <v>39</v>
      </c>
      <c r="C150" s="2" t="s">
        <v>39</v>
      </c>
      <c r="D150" s="2" t="s">
        <v>39</v>
      </c>
      <c r="E150" s="2" t="s">
        <v>39</v>
      </c>
      <c r="F150" s="2" t="s">
        <v>188</v>
      </c>
      <c r="G150" s="2" t="s">
        <v>39</v>
      </c>
      <c r="H150" s="2" t="s">
        <v>39</v>
      </c>
      <c r="I150" s="3">
        <v>-4170</v>
      </c>
      <c r="J150" s="2" t="s">
        <v>39</v>
      </c>
      <c r="K150" s="2" t="s">
        <v>39</v>
      </c>
      <c r="L150" s="2" t="s">
        <v>39</v>
      </c>
      <c r="M150" s="2" t="s">
        <v>39</v>
      </c>
      <c r="N150" s="2" t="s">
        <v>39</v>
      </c>
      <c r="O150" s="2" t="s">
        <v>39</v>
      </c>
      <c r="P150" s="2" t="str">
        <f t="shared" si="6"/>
        <v>617101</v>
      </c>
      <c r="Q150" s="2" t="str">
        <f>IFERROR(VLOOKUP($P150,'Kredieten productgroepen functi'!$C:$M,2,FALSE),"n.v.t.")</f>
        <v>Diensten voor SNN</v>
      </c>
      <c r="R150" s="2" t="str">
        <f t="shared" si="7"/>
        <v>823010</v>
      </c>
      <c r="S150" s="2" t="str">
        <f>IFERROR(VLOOKUP($R150,Kostensoorten!$C:$J,2,FALSE),"n.v.t.")</f>
        <v>Vergoeding verrichte werkzaamheden</v>
      </c>
      <c r="T150" s="2" t="s">
        <v>39</v>
      </c>
      <c r="U150" s="2" t="s">
        <v>39</v>
      </c>
      <c r="V150" s="2" t="s">
        <v>39</v>
      </c>
      <c r="W150" s="2" t="s">
        <v>39</v>
      </c>
      <c r="X150" s="2" t="s">
        <v>39</v>
      </c>
      <c r="Y150" s="2" t="s">
        <v>39</v>
      </c>
      <c r="Z150" s="2" t="s">
        <v>39</v>
      </c>
      <c r="AA150" s="2" t="s">
        <v>39</v>
      </c>
      <c r="AB150" s="2" t="s">
        <v>39</v>
      </c>
      <c r="AC150" s="2" t="s">
        <v>39</v>
      </c>
      <c r="AD150" s="2" t="s">
        <v>39</v>
      </c>
      <c r="AE150" s="2" t="s">
        <v>39</v>
      </c>
      <c r="AF150" s="2" t="s">
        <v>39</v>
      </c>
      <c r="AG150" s="2" t="s">
        <v>39</v>
      </c>
      <c r="AH150" s="2" t="s">
        <v>39</v>
      </c>
      <c r="AI150" s="2" t="s">
        <v>39</v>
      </c>
      <c r="AJ150" s="2" t="s">
        <v>39</v>
      </c>
      <c r="AK150" s="2">
        <v>0</v>
      </c>
      <c r="AL150" s="2" t="s">
        <v>39</v>
      </c>
      <c r="AM150" s="2" t="s">
        <v>39</v>
      </c>
      <c r="AN150" s="2" t="str">
        <f>IFERROR(VLOOKUP($P150,'Kredieten productgroepen functi'!$C:$M,6,FALSE),"n.v.t.")</f>
        <v>1701</v>
      </c>
      <c r="AO150" s="2" t="str">
        <f>IFERROR(VLOOKUP($P150,'Kredieten productgroepen functi'!$C:$M,7,FALSE),"n.v.t.")</f>
        <v>Diensten voor derden</v>
      </c>
      <c r="AP150" s="2" t="str">
        <f>IFERROR(VLOOKUP($P150,'Kredieten productgroepen functi'!$C:$M,8,FALSE),"n.v.t.")</f>
        <v>17</v>
      </c>
      <c r="AQ150" s="2" t="str">
        <f>IFERROR(VLOOKUP($P150,'Kredieten productgroepen functi'!$C:$M,9,FALSE),"n.v.t.")</f>
        <v>Overige baten en lasten</v>
      </c>
      <c r="AR150" s="2" t="str">
        <f>IFERROR(VLOOKUP($P150,'Kredieten productgroepen functi'!$C:$M,10,FALSE),"n.v.t.")</f>
        <v>1</v>
      </c>
      <c r="AS150" s="2" t="str">
        <f>IFERROR(VLOOKUP($P150,'Kredieten productgroepen functi'!$C:$M,11,FALSE),"n.v.t.")</f>
        <v>Algemeen bestuur</v>
      </c>
      <c r="AT150" s="2" t="str">
        <f t="shared" si="8"/>
        <v>Baten</v>
      </c>
      <c r="AU150" s="2" t="str">
        <f>IFERROR(VLOOKUP($R150,Kostensoorten!$C:$J,7,FALSE),"n.v.t.")</f>
        <v>2.3</v>
      </c>
      <c r="AV150" s="2" t="str">
        <f>IFERROR(VLOOKUP($R150,Kostensoorten!$C:$J,8,FALSE),"n.v.t.")</f>
        <v>Overige goederen en diensten</v>
      </c>
    </row>
    <row r="151" spans="1:48">
      <c r="A151" s="2" t="s">
        <v>39</v>
      </c>
      <c r="B151" s="2" t="s">
        <v>39</v>
      </c>
      <c r="C151" s="2" t="s">
        <v>39</v>
      </c>
      <c r="D151" s="2" t="s">
        <v>39</v>
      </c>
      <c r="E151" s="2" t="s">
        <v>39</v>
      </c>
      <c r="F151" s="2" t="s">
        <v>189</v>
      </c>
      <c r="G151" s="2" t="s">
        <v>39</v>
      </c>
      <c r="H151" s="2" t="s">
        <v>39</v>
      </c>
      <c r="I151" s="3">
        <v>-6410</v>
      </c>
      <c r="J151" s="2" t="s">
        <v>39</v>
      </c>
      <c r="K151" s="2" t="s">
        <v>39</v>
      </c>
      <c r="L151" s="2" t="s">
        <v>39</v>
      </c>
      <c r="M151" s="2" t="s">
        <v>39</v>
      </c>
      <c r="N151" s="2" t="s">
        <v>39</v>
      </c>
      <c r="O151" s="2" t="s">
        <v>39</v>
      </c>
      <c r="P151" s="2" t="str">
        <f t="shared" si="6"/>
        <v>617101</v>
      </c>
      <c r="Q151" s="2" t="str">
        <f>IFERROR(VLOOKUP($P151,'Kredieten productgroepen functi'!$C:$M,2,FALSE),"n.v.t.")</f>
        <v>Diensten voor SNN</v>
      </c>
      <c r="R151" s="2" t="str">
        <f t="shared" si="7"/>
        <v>823010</v>
      </c>
      <c r="S151" s="2" t="str">
        <f>IFERROR(VLOOKUP($R151,Kostensoorten!$C:$J,2,FALSE),"n.v.t.")</f>
        <v>Vergoeding verrichte werkzaamheden</v>
      </c>
      <c r="T151" s="2" t="s">
        <v>39</v>
      </c>
      <c r="U151" s="2" t="s">
        <v>39</v>
      </c>
      <c r="V151" s="2" t="s">
        <v>39</v>
      </c>
      <c r="W151" s="2" t="s">
        <v>39</v>
      </c>
      <c r="X151" s="2" t="s">
        <v>39</v>
      </c>
      <c r="Y151" s="2" t="s">
        <v>39</v>
      </c>
      <c r="Z151" s="2" t="s">
        <v>39</v>
      </c>
      <c r="AA151" s="2" t="s">
        <v>39</v>
      </c>
      <c r="AB151" s="2" t="s">
        <v>39</v>
      </c>
      <c r="AC151" s="2" t="s">
        <v>39</v>
      </c>
      <c r="AD151" s="2" t="s">
        <v>39</v>
      </c>
      <c r="AE151" s="2" t="s">
        <v>39</v>
      </c>
      <c r="AF151" s="2" t="s">
        <v>39</v>
      </c>
      <c r="AG151" s="2" t="s">
        <v>39</v>
      </c>
      <c r="AH151" s="2" t="s">
        <v>39</v>
      </c>
      <c r="AI151" s="2" t="s">
        <v>39</v>
      </c>
      <c r="AJ151" s="2" t="s">
        <v>39</v>
      </c>
      <c r="AK151" s="2">
        <v>0</v>
      </c>
      <c r="AL151" s="2" t="s">
        <v>39</v>
      </c>
      <c r="AM151" s="2" t="s">
        <v>39</v>
      </c>
      <c r="AN151" s="2" t="str">
        <f>IFERROR(VLOOKUP($P151,'Kredieten productgroepen functi'!$C:$M,6,FALSE),"n.v.t.")</f>
        <v>1701</v>
      </c>
      <c r="AO151" s="2" t="str">
        <f>IFERROR(VLOOKUP($P151,'Kredieten productgroepen functi'!$C:$M,7,FALSE),"n.v.t.")</f>
        <v>Diensten voor derden</v>
      </c>
      <c r="AP151" s="2" t="str">
        <f>IFERROR(VLOOKUP($P151,'Kredieten productgroepen functi'!$C:$M,8,FALSE),"n.v.t.")</f>
        <v>17</v>
      </c>
      <c r="AQ151" s="2" t="str">
        <f>IFERROR(VLOOKUP($P151,'Kredieten productgroepen functi'!$C:$M,9,FALSE),"n.v.t.")</f>
        <v>Overige baten en lasten</v>
      </c>
      <c r="AR151" s="2" t="str">
        <f>IFERROR(VLOOKUP($P151,'Kredieten productgroepen functi'!$C:$M,10,FALSE),"n.v.t.")</f>
        <v>1</v>
      </c>
      <c r="AS151" s="2" t="str">
        <f>IFERROR(VLOOKUP($P151,'Kredieten productgroepen functi'!$C:$M,11,FALSE),"n.v.t.")</f>
        <v>Algemeen bestuur</v>
      </c>
      <c r="AT151" s="2" t="str">
        <f t="shared" si="8"/>
        <v>Baten</v>
      </c>
      <c r="AU151" s="2" t="str">
        <f>IFERROR(VLOOKUP($R151,Kostensoorten!$C:$J,7,FALSE),"n.v.t.")</f>
        <v>2.3</v>
      </c>
      <c r="AV151" s="2" t="str">
        <f>IFERROR(VLOOKUP($R151,Kostensoorten!$C:$J,8,FALSE),"n.v.t.")</f>
        <v>Overige goederen en diensten</v>
      </c>
    </row>
    <row r="152" spans="1:48">
      <c r="A152" s="2" t="s">
        <v>39</v>
      </c>
      <c r="B152" s="2" t="s">
        <v>39</v>
      </c>
      <c r="C152" s="2" t="s">
        <v>39</v>
      </c>
      <c r="D152" s="2" t="s">
        <v>39</v>
      </c>
      <c r="E152" s="2" t="s">
        <v>39</v>
      </c>
      <c r="F152" s="2" t="s">
        <v>190</v>
      </c>
      <c r="G152" s="2" t="s">
        <v>39</v>
      </c>
      <c r="H152" s="2" t="s">
        <v>39</v>
      </c>
      <c r="I152" s="3">
        <v>-62250</v>
      </c>
      <c r="J152" s="2" t="s">
        <v>39</v>
      </c>
      <c r="K152" s="2" t="s">
        <v>39</v>
      </c>
      <c r="L152" s="2" t="s">
        <v>39</v>
      </c>
      <c r="M152" s="2" t="s">
        <v>39</v>
      </c>
      <c r="N152" s="2" t="s">
        <v>39</v>
      </c>
      <c r="O152" s="2" t="s">
        <v>39</v>
      </c>
      <c r="P152" s="2" t="str">
        <f t="shared" si="6"/>
        <v>617101</v>
      </c>
      <c r="Q152" s="2" t="str">
        <f>IFERROR(VLOOKUP($P152,'Kredieten productgroepen functi'!$C:$M,2,FALSE),"n.v.t.")</f>
        <v>Diensten voor SNN</v>
      </c>
      <c r="R152" s="2" t="str">
        <f t="shared" si="7"/>
        <v>823010</v>
      </c>
      <c r="S152" s="2" t="str">
        <f>IFERROR(VLOOKUP($R152,Kostensoorten!$C:$J,2,FALSE),"n.v.t.")</f>
        <v>Vergoeding verrichte werkzaamheden</v>
      </c>
      <c r="T152" s="2" t="s">
        <v>39</v>
      </c>
      <c r="U152" s="2" t="s">
        <v>39</v>
      </c>
      <c r="V152" s="2" t="s">
        <v>39</v>
      </c>
      <c r="W152" s="2" t="s">
        <v>39</v>
      </c>
      <c r="X152" s="2" t="s">
        <v>39</v>
      </c>
      <c r="Y152" s="2" t="s">
        <v>39</v>
      </c>
      <c r="Z152" s="2" t="s">
        <v>39</v>
      </c>
      <c r="AA152" s="2" t="s">
        <v>39</v>
      </c>
      <c r="AB152" s="2" t="s">
        <v>39</v>
      </c>
      <c r="AC152" s="2" t="s">
        <v>39</v>
      </c>
      <c r="AD152" s="2" t="s">
        <v>39</v>
      </c>
      <c r="AE152" s="2" t="s">
        <v>39</v>
      </c>
      <c r="AF152" s="2" t="s">
        <v>39</v>
      </c>
      <c r="AG152" s="2" t="s">
        <v>39</v>
      </c>
      <c r="AH152" s="2" t="s">
        <v>39</v>
      </c>
      <c r="AI152" s="2" t="s">
        <v>39</v>
      </c>
      <c r="AJ152" s="2" t="s">
        <v>39</v>
      </c>
      <c r="AK152" s="2">
        <v>0</v>
      </c>
      <c r="AL152" s="2" t="s">
        <v>39</v>
      </c>
      <c r="AM152" s="2" t="s">
        <v>39</v>
      </c>
      <c r="AN152" s="2" t="str">
        <f>IFERROR(VLOOKUP($P152,'Kredieten productgroepen functi'!$C:$M,6,FALSE),"n.v.t.")</f>
        <v>1701</v>
      </c>
      <c r="AO152" s="2" t="str">
        <f>IFERROR(VLOOKUP($P152,'Kredieten productgroepen functi'!$C:$M,7,FALSE),"n.v.t.")</f>
        <v>Diensten voor derden</v>
      </c>
      <c r="AP152" s="2" t="str">
        <f>IFERROR(VLOOKUP($P152,'Kredieten productgroepen functi'!$C:$M,8,FALSE),"n.v.t.")</f>
        <v>17</v>
      </c>
      <c r="AQ152" s="2" t="str">
        <f>IFERROR(VLOOKUP($P152,'Kredieten productgroepen functi'!$C:$M,9,FALSE),"n.v.t.")</f>
        <v>Overige baten en lasten</v>
      </c>
      <c r="AR152" s="2" t="str">
        <f>IFERROR(VLOOKUP($P152,'Kredieten productgroepen functi'!$C:$M,10,FALSE),"n.v.t.")</f>
        <v>1</v>
      </c>
      <c r="AS152" s="2" t="str">
        <f>IFERROR(VLOOKUP($P152,'Kredieten productgroepen functi'!$C:$M,11,FALSE),"n.v.t.")</f>
        <v>Algemeen bestuur</v>
      </c>
      <c r="AT152" s="2" t="str">
        <f t="shared" si="8"/>
        <v>Baten</v>
      </c>
      <c r="AU152" s="2" t="str">
        <f>IFERROR(VLOOKUP($R152,Kostensoorten!$C:$J,7,FALSE),"n.v.t.")</f>
        <v>2.3</v>
      </c>
      <c r="AV152" s="2" t="str">
        <f>IFERROR(VLOOKUP($R152,Kostensoorten!$C:$J,8,FALSE),"n.v.t.")</f>
        <v>Overige goederen en diensten</v>
      </c>
    </row>
    <row r="153" spans="1:48">
      <c r="A153" s="2" t="s">
        <v>39</v>
      </c>
      <c r="B153" s="2" t="s">
        <v>39</v>
      </c>
      <c r="C153" s="2" t="s">
        <v>39</v>
      </c>
      <c r="D153" s="2" t="s">
        <v>39</v>
      </c>
      <c r="E153" s="2" t="s">
        <v>39</v>
      </c>
      <c r="F153" s="2" t="s">
        <v>191</v>
      </c>
      <c r="G153" s="2" t="s">
        <v>39</v>
      </c>
      <c r="H153" s="2" t="s">
        <v>39</v>
      </c>
      <c r="I153" s="3">
        <v>-5705</v>
      </c>
      <c r="J153" s="2" t="s">
        <v>39</v>
      </c>
      <c r="K153" s="2" t="s">
        <v>39</v>
      </c>
      <c r="L153" s="2" t="s">
        <v>39</v>
      </c>
      <c r="M153" s="2" t="s">
        <v>39</v>
      </c>
      <c r="N153" s="2" t="s">
        <v>39</v>
      </c>
      <c r="O153" s="2" t="s">
        <v>39</v>
      </c>
      <c r="P153" s="2" t="str">
        <f t="shared" si="6"/>
        <v>617101</v>
      </c>
      <c r="Q153" s="2" t="str">
        <f>IFERROR(VLOOKUP($P153,'Kredieten productgroepen functi'!$C:$M,2,FALSE),"n.v.t.")</f>
        <v>Diensten voor SNN</v>
      </c>
      <c r="R153" s="2" t="str">
        <f t="shared" si="7"/>
        <v>823010</v>
      </c>
      <c r="S153" s="2" t="str">
        <f>IFERROR(VLOOKUP($R153,Kostensoorten!$C:$J,2,FALSE),"n.v.t.")</f>
        <v>Vergoeding verrichte werkzaamheden</v>
      </c>
      <c r="T153" s="2" t="s">
        <v>39</v>
      </c>
      <c r="U153" s="2" t="s">
        <v>39</v>
      </c>
      <c r="V153" s="2" t="s">
        <v>39</v>
      </c>
      <c r="W153" s="2" t="s">
        <v>39</v>
      </c>
      <c r="X153" s="2" t="s">
        <v>39</v>
      </c>
      <c r="Y153" s="2" t="s">
        <v>39</v>
      </c>
      <c r="Z153" s="2" t="s">
        <v>39</v>
      </c>
      <c r="AA153" s="2" t="s">
        <v>39</v>
      </c>
      <c r="AB153" s="2" t="s">
        <v>39</v>
      </c>
      <c r="AC153" s="2" t="s">
        <v>39</v>
      </c>
      <c r="AD153" s="2" t="s">
        <v>39</v>
      </c>
      <c r="AE153" s="2" t="s">
        <v>39</v>
      </c>
      <c r="AF153" s="2" t="s">
        <v>39</v>
      </c>
      <c r="AG153" s="2" t="s">
        <v>39</v>
      </c>
      <c r="AH153" s="2" t="s">
        <v>39</v>
      </c>
      <c r="AI153" s="2" t="s">
        <v>39</v>
      </c>
      <c r="AJ153" s="2" t="s">
        <v>39</v>
      </c>
      <c r="AK153" s="2">
        <v>0</v>
      </c>
      <c r="AL153" s="2" t="s">
        <v>39</v>
      </c>
      <c r="AM153" s="2" t="s">
        <v>39</v>
      </c>
      <c r="AN153" s="2" t="str">
        <f>IFERROR(VLOOKUP($P153,'Kredieten productgroepen functi'!$C:$M,6,FALSE),"n.v.t.")</f>
        <v>1701</v>
      </c>
      <c r="AO153" s="2" t="str">
        <f>IFERROR(VLOOKUP($P153,'Kredieten productgroepen functi'!$C:$M,7,FALSE),"n.v.t.")</f>
        <v>Diensten voor derden</v>
      </c>
      <c r="AP153" s="2" t="str">
        <f>IFERROR(VLOOKUP($P153,'Kredieten productgroepen functi'!$C:$M,8,FALSE),"n.v.t.")</f>
        <v>17</v>
      </c>
      <c r="AQ153" s="2" t="str">
        <f>IFERROR(VLOOKUP($P153,'Kredieten productgroepen functi'!$C:$M,9,FALSE),"n.v.t.")</f>
        <v>Overige baten en lasten</v>
      </c>
      <c r="AR153" s="2" t="str">
        <f>IFERROR(VLOOKUP($P153,'Kredieten productgroepen functi'!$C:$M,10,FALSE),"n.v.t.")</f>
        <v>1</v>
      </c>
      <c r="AS153" s="2" t="str">
        <f>IFERROR(VLOOKUP($P153,'Kredieten productgroepen functi'!$C:$M,11,FALSE),"n.v.t.")</f>
        <v>Algemeen bestuur</v>
      </c>
      <c r="AT153" s="2" t="str">
        <f t="shared" si="8"/>
        <v>Baten</v>
      </c>
      <c r="AU153" s="2" t="str">
        <f>IFERROR(VLOOKUP($R153,Kostensoorten!$C:$J,7,FALSE),"n.v.t.")</f>
        <v>2.3</v>
      </c>
      <c r="AV153" s="2" t="str">
        <f>IFERROR(VLOOKUP($R153,Kostensoorten!$C:$J,8,FALSE),"n.v.t.")</f>
        <v>Overige goederen en diensten</v>
      </c>
    </row>
    <row r="154" spans="1:48">
      <c r="A154" s="2" t="s">
        <v>39</v>
      </c>
      <c r="B154" s="2" t="s">
        <v>39</v>
      </c>
      <c r="C154" s="2" t="s">
        <v>39</v>
      </c>
      <c r="D154" s="2" t="s">
        <v>39</v>
      </c>
      <c r="E154" s="2" t="s">
        <v>39</v>
      </c>
      <c r="F154" s="2" t="s">
        <v>192</v>
      </c>
      <c r="G154" s="2" t="s">
        <v>39</v>
      </c>
      <c r="H154" s="2" t="s">
        <v>39</v>
      </c>
      <c r="I154" s="3">
        <v>671419</v>
      </c>
      <c r="J154" s="2" t="s">
        <v>39</v>
      </c>
      <c r="K154" s="2" t="s">
        <v>39</v>
      </c>
      <c r="L154" s="2" t="s">
        <v>39</v>
      </c>
      <c r="M154" s="2" t="s">
        <v>39</v>
      </c>
      <c r="N154" s="2" t="s">
        <v>39</v>
      </c>
      <c r="O154" s="2" t="s">
        <v>39</v>
      </c>
      <c r="P154" s="2" t="str">
        <f t="shared" si="6"/>
        <v>617103</v>
      </c>
      <c r="Q154" s="2" t="str">
        <f>IFERROR(VLOOKUP($P154,'Kredieten productgroepen functi'!$C:$M,2,FALSE),"n.v.t.")</f>
        <v>Diensten regiovisie</v>
      </c>
      <c r="R154" s="2" t="str">
        <f t="shared" si="7"/>
        <v>482000</v>
      </c>
      <c r="S154" s="2" t="str">
        <f>IFERROR(VLOOKUP($R154,Kostensoorten!$C:$J,2,FALSE),"n.v.t.")</f>
        <v>Directe apparaatskosten</v>
      </c>
      <c r="T154" s="2" t="s">
        <v>39</v>
      </c>
      <c r="U154" s="2" t="s">
        <v>39</v>
      </c>
      <c r="V154" s="2" t="s">
        <v>39</v>
      </c>
      <c r="W154" s="2" t="s">
        <v>39</v>
      </c>
      <c r="X154" s="2" t="s">
        <v>39</v>
      </c>
      <c r="Y154" s="2" t="s">
        <v>39</v>
      </c>
      <c r="Z154" s="2" t="s">
        <v>39</v>
      </c>
      <c r="AA154" s="2" t="s">
        <v>39</v>
      </c>
      <c r="AB154" s="2" t="s">
        <v>39</v>
      </c>
      <c r="AC154" s="2" t="s">
        <v>39</v>
      </c>
      <c r="AD154" s="2" t="s">
        <v>39</v>
      </c>
      <c r="AE154" s="2" t="s">
        <v>39</v>
      </c>
      <c r="AF154" s="2" t="s">
        <v>39</v>
      </c>
      <c r="AG154" s="2" t="s">
        <v>39</v>
      </c>
      <c r="AH154" s="2" t="s">
        <v>39</v>
      </c>
      <c r="AI154" s="2" t="s">
        <v>39</v>
      </c>
      <c r="AJ154" s="2" t="s">
        <v>39</v>
      </c>
      <c r="AK154" s="2">
        <v>0</v>
      </c>
      <c r="AL154" s="2" t="s">
        <v>39</v>
      </c>
      <c r="AM154" s="2" t="s">
        <v>39</v>
      </c>
      <c r="AN154" s="2" t="str">
        <f>IFERROR(VLOOKUP($P154,'Kredieten productgroepen functi'!$C:$M,6,FALSE),"n.v.t.")</f>
        <v>1701</v>
      </c>
      <c r="AO154" s="2" t="str">
        <f>IFERROR(VLOOKUP($P154,'Kredieten productgroepen functi'!$C:$M,7,FALSE),"n.v.t.")</f>
        <v>Diensten voor derden</v>
      </c>
      <c r="AP154" s="2" t="str">
        <f>IFERROR(VLOOKUP($P154,'Kredieten productgroepen functi'!$C:$M,8,FALSE),"n.v.t.")</f>
        <v>17</v>
      </c>
      <c r="AQ154" s="2" t="str">
        <f>IFERROR(VLOOKUP($P154,'Kredieten productgroepen functi'!$C:$M,9,FALSE),"n.v.t.")</f>
        <v>Overige baten en lasten</v>
      </c>
      <c r="AR154" s="2" t="str">
        <f>IFERROR(VLOOKUP($P154,'Kredieten productgroepen functi'!$C:$M,10,FALSE),"n.v.t.")</f>
        <v>1</v>
      </c>
      <c r="AS154" s="2" t="str">
        <f>IFERROR(VLOOKUP($P154,'Kredieten productgroepen functi'!$C:$M,11,FALSE),"n.v.t.")</f>
        <v>Algemeen bestuur</v>
      </c>
      <c r="AT154" s="2" t="str">
        <f t="shared" si="8"/>
        <v>Lasten</v>
      </c>
      <c r="AU154" s="2" t="str">
        <f>IFERROR(VLOOKUP($R154,Kostensoorten!$C:$J,7,FALSE),"n.v.t.")</f>
        <v>8.2</v>
      </c>
      <c r="AV154" s="2" t="str">
        <f>IFERROR(VLOOKUP($R154,Kostensoorten!$C:$J,8,FALSE),"n.v.t.")</f>
        <v>Overige verrekeningen</v>
      </c>
    </row>
    <row r="155" spans="1:48">
      <c r="A155" s="2" t="s">
        <v>39</v>
      </c>
      <c r="B155" s="2" t="s">
        <v>39</v>
      </c>
      <c r="C155" s="2" t="s">
        <v>39</v>
      </c>
      <c r="D155" s="2" t="s">
        <v>39</v>
      </c>
      <c r="E155" s="2" t="s">
        <v>39</v>
      </c>
      <c r="F155" s="2" t="s">
        <v>193</v>
      </c>
      <c r="G155" s="2" t="s">
        <v>39</v>
      </c>
      <c r="H155" s="2" t="s">
        <v>39</v>
      </c>
      <c r="I155" s="3">
        <v>-689766</v>
      </c>
      <c r="J155" s="2" t="s">
        <v>39</v>
      </c>
      <c r="K155" s="2" t="s">
        <v>39</v>
      </c>
      <c r="L155" s="2" t="s">
        <v>39</v>
      </c>
      <c r="M155" s="2" t="s">
        <v>39</v>
      </c>
      <c r="N155" s="2" t="s">
        <v>39</v>
      </c>
      <c r="O155" s="2" t="s">
        <v>39</v>
      </c>
      <c r="P155" s="2" t="str">
        <f t="shared" si="6"/>
        <v>617103</v>
      </c>
      <c r="Q155" s="2" t="str">
        <f>IFERROR(VLOOKUP($P155,'Kredieten productgroepen functi'!$C:$M,2,FALSE),"n.v.t.")</f>
        <v>Diensten regiovisie</v>
      </c>
      <c r="R155" s="2" t="str">
        <f t="shared" si="7"/>
        <v>823010</v>
      </c>
      <c r="S155" s="2" t="str">
        <f>IFERROR(VLOOKUP($R155,Kostensoorten!$C:$J,2,FALSE),"n.v.t.")</f>
        <v>Vergoeding verrichte werkzaamheden</v>
      </c>
      <c r="T155" s="2" t="s">
        <v>39</v>
      </c>
      <c r="U155" s="2" t="s">
        <v>39</v>
      </c>
      <c r="V155" s="2" t="s">
        <v>39</v>
      </c>
      <c r="W155" s="2" t="s">
        <v>39</v>
      </c>
      <c r="X155" s="2" t="s">
        <v>39</v>
      </c>
      <c r="Y155" s="2" t="s">
        <v>39</v>
      </c>
      <c r="Z155" s="2" t="s">
        <v>39</v>
      </c>
      <c r="AA155" s="2" t="s">
        <v>39</v>
      </c>
      <c r="AB155" s="2" t="s">
        <v>39</v>
      </c>
      <c r="AC155" s="2" t="s">
        <v>39</v>
      </c>
      <c r="AD155" s="2" t="s">
        <v>39</v>
      </c>
      <c r="AE155" s="2" t="s">
        <v>39</v>
      </c>
      <c r="AF155" s="2" t="s">
        <v>39</v>
      </c>
      <c r="AG155" s="2" t="s">
        <v>39</v>
      </c>
      <c r="AH155" s="2" t="s">
        <v>39</v>
      </c>
      <c r="AI155" s="2" t="s">
        <v>39</v>
      </c>
      <c r="AJ155" s="2" t="s">
        <v>39</v>
      </c>
      <c r="AK155" s="2">
        <v>0</v>
      </c>
      <c r="AL155" s="2" t="s">
        <v>39</v>
      </c>
      <c r="AM155" s="2" t="s">
        <v>39</v>
      </c>
      <c r="AN155" s="2" t="str">
        <f>IFERROR(VLOOKUP($P155,'Kredieten productgroepen functi'!$C:$M,6,FALSE),"n.v.t.")</f>
        <v>1701</v>
      </c>
      <c r="AO155" s="2" t="str">
        <f>IFERROR(VLOOKUP($P155,'Kredieten productgroepen functi'!$C:$M,7,FALSE),"n.v.t.")</f>
        <v>Diensten voor derden</v>
      </c>
      <c r="AP155" s="2" t="str">
        <f>IFERROR(VLOOKUP($P155,'Kredieten productgroepen functi'!$C:$M,8,FALSE),"n.v.t.")</f>
        <v>17</v>
      </c>
      <c r="AQ155" s="2" t="str">
        <f>IFERROR(VLOOKUP($P155,'Kredieten productgroepen functi'!$C:$M,9,FALSE),"n.v.t.")</f>
        <v>Overige baten en lasten</v>
      </c>
      <c r="AR155" s="2" t="str">
        <f>IFERROR(VLOOKUP($P155,'Kredieten productgroepen functi'!$C:$M,10,FALSE),"n.v.t.")</f>
        <v>1</v>
      </c>
      <c r="AS155" s="2" t="str">
        <f>IFERROR(VLOOKUP($P155,'Kredieten productgroepen functi'!$C:$M,11,FALSE),"n.v.t.")</f>
        <v>Algemeen bestuur</v>
      </c>
      <c r="AT155" s="2" t="str">
        <f t="shared" si="8"/>
        <v>Baten</v>
      </c>
      <c r="AU155" s="2" t="str">
        <f>IFERROR(VLOOKUP($R155,Kostensoorten!$C:$J,7,FALSE),"n.v.t.")</f>
        <v>2.3</v>
      </c>
      <c r="AV155" s="2" t="str">
        <f>IFERROR(VLOOKUP($R155,Kostensoorten!$C:$J,8,FALSE),"n.v.t.")</f>
        <v>Overige goederen en diensten</v>
      </c>
    </row>
    <row r="156" spans="1:48">
      <c r="A156" s="2" t="s">
        <v>39</v>
      </c>
      <c r="B156" s="2" t="s">
        <v>39</v>
      </c>
      <c r="C156" s="2" t="s">
        <v>39</v>
      </c>
      <c r="D156" s="2" t="s">
        <v>39</v>
      </c>
      <c r="E156" s="2" t="s">
        <v>39</v>
      </c>
      <c r="F156" s="2" t="s">
        <v>194</v>
      </c>
      <c r="G156" s="2" t="s">
        <v>39</v>
      </c>
      <c r="H156" s="2" t="s">
        <v>39</v>
      </c>
      <c r="I156" s="3">
        <v>-89435</v>
      </c>
      <c r="J156" s="2" t="s">
        <v>39</v>
      </c>
      <c r="K156" s="2" t="s">
        <v>39</v>
      </c>
      <c r="L156" s="2" t="s">
        <v>39</v>
      </c>
      <c r="M156" s="2" t="s">
        <v>39</v>
      </c>
      <c r="N156" s="2" t="s">
        <v>39</v>
      </c>
      <c r="O156" s="2" t="s">
        <v>39</v>
      </c>
      <c r="P156" s="2" t="str">
        <f t="shared" si="6"/>
        <v>617105</v>
      </c>
      <c r="Q156" s="2" t="str">
        <f>IFERROR(VLOOKUP($P156,'Kredieten productgroepen functi'!$C:$M,2,FALSE),"n.v.t.")</f>
        <v>overige diensten voor derden</v>
      </c>
      <c r="R156" s="2" t="str">
        <f t="shared" si="7"/>
        <v>823010</v>
      </c>
      <c r="S156" s="2" t="str">
        <f>IFERROR(VLOOKUP($R156,Kostensoorten!$C:$J,2,FALSE),"n.v.t.")</f>
        <v>Vergoeding verrichte werkzaamheden</v>
      </c>
      <c r="T156" s="2" t="s">
        <v>39</v>
      </c>
      <c r="U156" s="2" t="s">
        <v>39</v>
      </c>
      <c r="V156" s="2" t="s">
        <v>39</v>
      </c>
      <c r="W156" s="2" t="s">
        <v>39</v>
      </c>
      <c r="X156" s="2" t="s">
        <v>39</v>
      </c>
      <c r="Y156" s="2" t="s">
        <v>39</v>
      </c>
      <c r="Z156" s="2" t="s">
        <v>39</v>
      </c>
      <c r="AA156" s="2" t="s">
        <v>39</v>
      </c>
      <c r="AB156" s="2" t="s">
        <v>39</v>
      </c>
      <c r="AC156" s="2" t="s">
        <v>39</v>
      </c>
      <c r="AD156" s="2" t="s">
        <v>39</v>
      </c>
      <c r="AE156" s="2" t="s">
        <v>39</v>
      </c>
      <c r="AF156" s="2" t="s">
        <v>39</v>
      </c>
      <c r="AG156" s="2" t="s">
        <v>39</v>
      </c>
      <c r="AH156" s="2" t="s">
        <v>39</v>
      </c>
      <c r="AI156" s="2" t="s">
        <v>39</v>
      </c>
      <c r="AJ156" s="2" t="s">
        <v>39</v>
      </c>
      <c r="AK156" s="2">
        <v>0</v>
      </c>
      <c r="AL156" s="2" t="s">
        <v>39</v>
      </c>
      <c r="AM156" s="2" t="s">
        <v>39</v>
      </c>
      <c r="AN156" s="2" t="str">
        <f>IFERROR(VLOOKUP($P156,'Kredieten productgroepen functi'!$C:$M,6,FALSE),"n.v.t.")</f>
        <v>1701</v>
      </c>
      <c r="AO156" s="2" t="str">
        <f>IFERROR(VLOOKUP($P156,'Kredieten productgroepen functi'!$C:$M,7,FALSE),"n.v.t.")</f>
        <v>Diensten voor derden</v>
      </c>
      <c r="AP156" s="2" t="str">
        <f>IFERROR(VLOOKUP($P156,'Kredieten productgroepen functi'!$C:$M,8,FALSE),"n.v.t.")</f>
        <v>17</v>
      </c>
      <c r="AQ156" s="2" t="str">
        <f>IFERROR(VLOOKUP($P156,'Kredieten productgroepen functi'!$C:$M,9,FALSE),"n.v.t.")</f>
        <v>Overige baten en lasten</v>
      </c>
      <c r="AR156" s="2" t="str">
        <f>IFERROR(VLOOKUP($P156,'Kredieten productgroepen functi'!$C:$M,10,FALSE),"n.v.t.")</f>
        <v>1</v>
      </c>
      <c r="AS156" s="2" t="str">
        <f>IFERROR(VLOOKUP($P156,'Kredieten productgroepen functi'!$C:$M,11,FALSE),"n.v.t.")</f>
        <v>Algemeen bestuur</v>
      </c>
      <c r="AT156" s="2" t="str">
        <f t="shared" si="8"/>
        <v>Baten</v>
      </c>
      <c r="AU156" s="2" t="str">
        <f>IFERROR(VLOOKUP($R156,Kostensoorten!$C:$J,7,FALSE),"n.v.t.")</f>
        <v>2.3</v>
      </c>
      <c r="AV156" s="2" t="str">
        <f>IFERROR(VLOOKUP($R156,Kostensoorten!$C:$J,8,FALSE),"n.v.t.")</f>
        <v>Overige goederen en diensten</v>
      </c>
    </row>
    <row r="157" spans="1:48">
      <c r="A157" s="2" t="s">
        <v>39</v>
      </c>
      <c r="B157" s="2" t="s">
        <v>39</v>
      </c>
      <c r="C157" s="2" t="s">
        <v>39</v>
      </c>
      <c r="D157" s="2" t="s">
        <v>39</v>
      </c>
      <c r="E157" s="2" t="s">
        <v>39</v>
      </c>
      <c r="F157" s="2" t="s">
        <v>195</v>
      </c>
      <c r="G157" s="2" t="s">
        <v>39</v>
      </c>
      <c r="H157" s="2" t="s">
        <v>39</v>
      </c>
      <c r="I157" s="3">
        <v>-79146</v>
      </c>
      <c r="J157" s="2" t="s">
        <v>39</v>
      </c>
      <c r="K157" s="2" t="s">
        <v>39</v>
      </c>
      <c r="L157" s="2" t="s">
        <v>39</v>
      </c>
      <c r="M157" s="2" t="s">
        <v>39</v>
      </c>
      <c r="N157" s="2" t="s">
        <v>39</v>
      </c>
      <c r="O157" s="2" t="s">
        <v>39</v>
      </c>
      <c r="P157" s="2" t="str">
        <f t="shared" si="6"/>
        <v>617105</v>
      </c>
      <c r="Q157" s="2" t="str">
        <f>IFERROR(VLOOKUP($P157,'Kredieten productgroepen functi'!$C:$M,2,FALSE),"n.v.t.")</f>
        <v>overige diensten voor derden</v>
      </c>
      <c r="R157" s="2" t="str">
        <f t="shared" si="7"/>
        <v>823010</v>
      </c>
      <c r="S157" s="2" t="str">
        <f>IFERROR(VLOOKUP($R157,Kostensoorten!$C:$J,2,FALSE),"n.v.t.")</f>
        <v>Vergoeding verrichte werkzaamheden</v>
      </c>
      <c r="T157" s="2" t="s">
        <v>39</v>
      </c>
      <c r="U157" s="2" t="s">
        <v>39</v>
      </c>
      <c r="V157" s="2" t="s">
        <v>39</v>
      </c>
      <c r="W157" s="2" t="s">
        <v>39</v>
      </c>
      <c r="X157" s="2" t="s">
        <v>39</v>
      </c>
      <c r="Y157" s="2" t="s">
        <v>39</v>
      </c>
      <c r="Z157" s="2" t="s">
        <v>39</v>
      </c>
      <c r="AA157" s="2" t="s">
        <v>39</v>
      </c>
      <c r="AB157" s="2" t="s">
        <v>39</v>
      </c>
      <c r="AC157" s="2" t="s">
        <v>39</v>
      </c>
      <c r="AD157" s="2" t="s">
        <v>39</v>
      </c>
      <c r="AE157" s="2" t="s">
        <v>39</v>
      </c>
      <c r="AF157" s="2" t="s">
        <v>39</v>
      </c>
      <c r="AG157" s="2" t="s">
        <v>39</v>
      </c>
      <c r="AH157" s="2" t="s">
        <v>39</v>
      </c>
      <c r="AI157" s="2" t="s">
        <v>39</v>
      </c>
      <c r="AJ157" s="2" t="s">
        <v>39</v>
      </c>
      <c r="AK157" s="2">
        <v>0</v>
      </c>
      <c r="AL157" s="2" t="s">
        <v>39</v>
      </c>
      <c r="AM157" s="2" t="s">
        <v>39</v>
      </c>
      <c r="AN157" s="2" t="str">
        <f>IFERROR(VLOOKUP($P157,'Kredieten productgroepen functi'!$C:$M,6,FALSE),"n.v.t.")</f>
        <v>1701</v>
      </c>
      <c r="AO157" s="2" t="str">
        <f>IFERROR(VLOOKUP($P157,'Kredieten productgroepen functi'!$C:$M,7,FALSE),"n.v.t.")</f>
        <v>Diensten voor derden</v>
      </c>
      <c r="AP157" s="2" t="str">
        <f>IFERROR(VLOOKUP($P157,'Kredieten productgroepen functi'!$C:$M,8,FALSE),"n.v.t.")</f>
        <v>17</v>
      </c>
      <c r="AQ157" s="2" t="str">
        <f>IFERROR(VLOOKUP($P157,'Kredieten productgroepen functi'!$C:$M,9,FALSE),"n.v.t.")</f>
        <v>Overige baten en lasten</v>
      </c>
      <c r="AR157" s="2" t="str">
        <f>IFERROR(VLOOKUP($P157,'Kredieten productgroepen functi'!$C:$M,10,FALSE),"n.v.t.")</f>
        <v>1</v>
      </c>
      <c r="AS157" s="2" t="str">
        <f>IFERROR(VLOOKUP($P157,'Kredieten productgroepen functi'!$C:$M,11,FALSE),"n.v.t.")</f>
        <v>Algemeen bestuur</v>
      </c>
      <c r="AT157" s="2" t="str">
        <f t="shared" si="8"/>
        <v>Baten</v>
      </c>
      <c r="AU157" s="2" t="str">
        <f>IFERROR(VLOOKUP($R157,Kostensoorten!$C:$J,7,FALSE),"n.v.t.")</f>
        <v>2.3</v>
      </c>
      <c r="AV157" s="2" t="str">
        <f>IFERROR(VLOOKUP($R157,Kostensoorten!$C:$J,8,FALSE),"n.v.t.")</f>
        <v>Overige goederen en diensten</v>
      </c>
    </row>
    <row r="158" spans="1:48">
      <c r="A158" s="2" t="s">
        <v>39</v>
      </c>
      <c r="B158" s="2" t="s">
        <v>39</v>
      </c>
      <c r="C158" s="2" t="s">
        <v>39</v>
      </c>
      <c r="D158" s="2" t="s">
        <v>39</v>
      </c>
      <c r="E158" s="2" t="s">
        <v>39</v>
      </c>
      <c r="F158" s="2" t="s">
        <v>196</v>
      </c>
      <c r="G158" s="2" t="s">
        <v>39</v>
      </c>
      <c r="H158" s="2" t="s">
        <v>39</v>
      </c>
      <c r="I158" s="3">
        <v>-108305</v>
      </c>
      <c r="J158" s="2" t="s">
        <v>39</v>
      </c>
      <c r="K158" s="2" t="s">
        <v>39</v>
      </c>
      <c r="L158" s="2" t="s">
        <v>39</v>
      </c>
      <c r="M158" s="2" t="s">
        <v>39</v>
      </c>
      <c r="N158" s="2" t="s">
        <v>39</v>
      </c>
      <c r="O158" s="2" t="s">
        <v>39</v>
      </c>
      <c r="P158" s="2" t="str">
        <f t="shared" si="6"/>
        <v>617105</v>
      </c>
      <c r="Q158" s="2" t="str">
        <f>IFERROR(VLOOKUP($P158,'Kredieten productgroepen functi'!$C:$M,2,FALSE),"n.v.t.")</f>
        <v>overige diensten voor derden</v>
      </c>
      <c r="R158" s="2" t="str">
        <f t="shared" si="7"/>
        <v>823010</v>
      </c>
      <c r="S158" s="2" t="str">
        <f>IFERROR(VLOOKUP($R158,Kostensoorten!$C:$J,2,FALSE),"n.v.t.")</f>
        <v>Vergoeding verrichte werkzaamheden</v>
      </c>
      <c r="T158" s="2" t="s">
        <v>39</v>
      </c>
      <c r="U158" s="2" t="s">
        <v>39</v>
      </c>
      <c r="V158" s="2" t="s">
        <v>39</v>
      </c>
      <c r="W158" s="2" t="s">
        <v>39</v>
      </c>
      <c r="X158" s="2" t="s">
        <v>39</v>
      </c>
      <c r="Y158" s="2" t="s">
        <v>39</v>
      </c>
      <c r="Z158" s="2" t="s">
        <v>39</v>
      </c>
      <c r="AA158" s="2" t="s">
        <v>39</v>
      </c>
      <c r="AB158" s="2" t="s">
        <v>39</v>
      </c>
      <c r="AC158" s="2" t="s">
        <v>39</v>
      </c>
      <c r="AD158" s="2" t="s">
        <v>39</v>
      </c>
      <c r="AE158" s="2" t="s">
        <v>39</v>
      </c>
      <c r="AF158" s="2" t="s">
        <v>39</v>
      </c>
      <c r="AG158" s="2" t="s">
        <v>39</v>
      </c>
      <c r="AH158" s="2" t="s">
        <v>39</v>
      </c>
      <c r="AI158" s="2" t="s">
        <v>39</v>
      </c>
      <c r="AJ158" s="2" t="s">
        <v>39</v>
      </c>
      <c r="AK158" s="2">
        <v>0</v>
      </c>
      <c r="AL158" s="2" t="s">
        <v>39</v>
      </c>
      <c r="AM158" s="2" t="s">
        <v>39</v>
      </c>
      <c r="AN158" s="2" t="str">
        <f>IFERROR(VLOOKUP($P158,'Kredieten productgroepen functi'!$C:$M,6,FALSE),"n.v.t.")</f>
        <v>1701</v>
      </c>
      <c r="AO158" s="2" t="str">
        <f>IFERROR(VLOOKUP($P158,'Kredieten productgroepen functi'!$C:$M,7,FALSE),"n.v.t.")</f>
        <v>Diensten voor derden</v>
      </c>
      <c r="AP158" s="2" t="str">
        <f>IFERROR(VLOOKUP($P158,'Kredieten productgroepen functi'!$C:$M,8,FALSE),"n.v.t.")</f>
        <v>17</v>
      </c>
      <c r="AQ158" s="2" t="str">
        <f>IFERROR(VLOOKUP($P158,'Kredieten productgroepen functi'!$C:$M,9,FALSE),"n.v.t.")</f>
        <v>Overige baten en lasten</v>
      </c>
      <c r="AR158" s="2" t="str">
        <f>IFERROR(VLOOKUP($P158,'Kredieten productgroepen functi'!$C:$M,10,FALSE),"n.v.t.")</f>
        <v>1</v>
      </c>
      <c r="AS158" s="2" t="str">
        <f>IFERROR(VLOOKUP($P158,'Kredieten productgroepen functi'!$C:$M,11,FALSE),"n.v.t.")</f>
        <v>Algemeen bestuur</v>
      </c>
      <c r="AT158" s="2" t="str">
        <f t="shared" si="8"/>
        <v>Baten</v>
      </c>
      <c r="AU158" s="2" t="str">
        <f>IFERROR(VLOOKUP($R158,Kostensoorten!$C:$J,7,FALSE),"n.v.t.")</f>
        <v>2.3</v>
      </c>
      <c r="AV158" s="2" t="str">
        <f>IFERROR(VLOOKUP($R158,Kostensoorten!$C:$J,8,FALSE),"n.v.t.")</f>
        <v>Overige goederen en diensten</v>
      </c>
    </row>
    <row r="159" spans="1:48">
      <c r="A159" s="2" t="s">
        <v>39</v>
      </c>
      <c r="B159" s="2" t="s">
        <v>39</v>
      </c>
      <c r="C159" s="2" t="s">
        <v>39</v>
      </c>
      <c r="D159" s="2" t="s">
        <v>39</v>
      </c>
      <c r="E159" s="2" t="s">
        <v>39</v>
      </c>
      <c r="F159" s="2" t="s">
        <v>197</v>
      </c>
      <c r="G159" s="2" t="s">
        <v>39</v>
      </c>
      <c r="H159" s="2" t="s">
        <v>39</v>
      </c>
      <c r="I159" s="3">
        <v>-13987</v>
      </c>
      <c r="J159" s="2" t="s">
        <v>39</v>
      </c>
      <c r="K159" s="2" t="s">
        <v>39</v>
      </c>
      <c r="L159" s="2" t="s">
        <v>39</v>
      </c>
      <c r="M159" s="2" t="s">
        <v>39</v>
      </c>
      <c r="N159" s="2" t="s">
        <v>39</v>
      </c>
      <c r="O159" s="2" t="s">
        <v>39</v>
      </c>
      <c r="P159" s="2" t="str">
        <f t="shared" si="6"/>
        <v>617105</v>
      </c>
      <c r="Q159" s="2" t="str">
        <f>IFERROR(VLOOKUP($P159,'Kredieten productgroepen functi'!$C:$M,2,FALSE),"n.v.t.")</f>
        <v>overige diensten voor derden</v>
      </c>
      <c r="R159" s="2" t="str">
        <f t="shared" si="7"/>
        <v>823010</v>
      </c>
      <c r="S159" s="2" t="str">
        <f>IFERROR(VLOOKUP($R159,Kostensoorten!$C:$J,2,FALSE),"n.v.t.")</f>
        <v>Vergoeding verrichte werkzaamheden</v>
      </c>
      <c r="T159" s="2" t="s">
        <v>39</v>
      </c>
      <c r="U159" s="2" t="s">
        <v>39</v>
      </c>
      <c r="V159" s="2" t="s">
        <v>39</v>
      </c>
      <c r="W159" s="2" t="s">
        <v>39</v>
      </c>
      <c r="X159" s="2" t="s">
        <v>39</v>
      </c>
      <c r="Y159" s="2" t="s">
        <v>39</v>
      </c>
      <c r="Z159" s="2" t="s">
        <v>39</v>
      </c>
      <c r="AA159" s="2" t="s">
        <v>39</v>
      </c>
      <c r="AB159" s="2" t="s">
        <v>39</v>
      </c>
      <c r="AC159" s="2" t="s">
        <v>39</v>
      </c>
      <c r="AD159" s="2" t="s">
        <v>39</v>
      </c>
      <c r="AE159" s="2" t="s">
        <v>39</v>
      </c>
      <c r="AF159" s="2" t="s">
        <v>39</v>
      </c>
      <c r="AG159" s="2" t="s">
        <v>39</v>
      </c>
      <c r="AH159" s="2" t="s">
        <v>39</v>
      </c>
      <c r="AI159" s="2" t="s">
        <v>39</v>
      </c>
      <c r="AJ159" s="2" t="s">
        <v>39</v>
      </c>
      <c r="AK159" s="2">
        <v>0</v>
      </c>
      <c r="AL159" s="2" t="s">
        <v>39</v>
      </c>
      <c r="AM159" s="2" t="s">
        <v>39</v>
      </c>
      <c r="AN159" s="2" t="str">
        <f>IFERROR(VLOOKUP($P159,'Kredieten productgroepen functi'!$C:$M,6,FALSE),"n.v.t.")</f>
        <v>1701</v>
      </c>
      <c r="AO159" s="2" t="str">
        <f>IFERROR(VLOOKUP($P159,'Kredieten productgroepen functi'!$C:$M,7,FALSE),"n.v.t.")</f>
        <v>Diensten voor derden</v>
      </c>
      <c r="AP159" s="2" t="str">
        <f>IFERROR(VLOOKUP($P159,'Kredieten productgroepen functi'!$C:$M,8,FALSE),"n.v.t.")</f>
        <v>17</v>
      </c>
      <c r="AQ159" s="2" t="str">
        <f>IFERROR(VLOOKUP($P159,'Kredieten productgroepen functi'!$C:$M,9,FALSE),"n.v.t.")</f>
        <v>Overige baten en lasten</v>
      </c>
      <c r="AR159" s="2" t="str">
        <f>IFERROR(VLOOKUP($P159,'Kredieten productgroepen functi'!$C:$M,10,FALSE),"n.v.t.")</f>
        <v>1</v>
      </c>
      <c r="AS159" s="2" t="str">
        <f>IFERROR(VLOOKUP($P159,'Kredieten productgroepen functi'!$C:$M,11,FALSE),"n.v.t.")</f>
        <v>Algemeen bestuur</v>
      </c>
      <c r="AT159" s="2" t="str">
        <f t="shared" si="8"/>
        <v>Baten</v>
      </c>
      <c r="AU159" s="2" t="str">
        <f>IFERROR(VLOOKUP($R159,Kostensoorten!$C:$J,7,FALSE),"n.v.t.")</f>
        <v>2.3</v>
      </c>
      <c r="AV159" s="2" t="str">
        <f>IFERROR(VLOOKUP($R159,Kostensoorten!$C:$J,8,FALSE),"n.v.t.")</f>
        <v>Overige goederen en diensten</v>
      </c>
    </row>
    <row r="160" spans="1:48">
      <c r="A160" s="2" t="s">
        <v>39</v>
      </c>
      <c r="B160" s="2" t="s">
        <v>39</v>
      </c>
      <c r="C160" s="2" t="s">
        <v>39</v>
      </c>
      <c r="D160" s="2" t="s">
        <v>39</v>
      </c>
      <c r="E160" s="2" t="s">
        <v>39</v>
      </c>
      <c r="F160" s="2" t="s">
        <v>198</v>
      </c>
      <c r="G160" s="2" t="s">
        <v>39</v>
      </c>
      <c r="H160" s="2" t="s">
        <v>39</v>
      </c>
      <c r="I160" s="3">
        <v>-198619</v>
      </c>
      <c r="J160" s="2" t="s">
        <v>39</v>
      </c>
      <c r="K160" s="2" t="s">
        <v>39</v>
      </c>
      <c r="L160" s="2" t="s">
        <v>39</v>
      </c>
      <c r="M160" s="2" t="s">
        <v>39</v>
      </c>
      <c r="N160" s="2" t="s">
        <v>39</v>
      </c>
      <c r="O160" s="2" t="s">
        <v>39</v>
      </c>
      <c r="P160" s="2" t="str">
        <f t="shared" si="6"/>
        <v>617105</v>
      </c>
      <c r="Q160" s="2" t="str">
        <f>IFERROR(VLOOKUP($P160,'Kredieten productgroepen functi'!$C:$M,2,FALSE),"n.v.t.")</f>
        <v>overige diensten voor derden</v>
      </c>
      <c r="R160" s="2" t="str">
        <f t="shared" si="7"/>
        <v>823010</v>
      </c>
      <c r="S160" s="2" t="str">
        <f>IFERROR(VLOOKUP($R160,Kostensoorten!$C:$J,2,FALSE),"n.v.t.")</f>
        <v>Vergoeding verrichte werkzaamheden</v>
      </c>
      <c r="T160" s="2" t="s">
        <v>39</v>
      </c>
      <c r="U160" s="2" t="s">
        <v>39</v>
      </c>
      <c r="V160" s="2" t="s">
        <v>39</v>
      </c>
      <c r="W160" s="2" t="s">
        <v>39</v>
      </c>
      <c r="X160" s="2" t="s">
        <v>39</v>
      </c>
      <c r="Y160" s="2" t="s">
        <v>39</v>
      </c>
      <c r="Z160" s="2" t="s">
        <v>39</v>
      </c>
      <c r="AA160" s="2" t="s">
        <v>39</v>
      </c>
      <c r="AB160" s="2" t="s">
        <v>39</v>
      </c>
      <c r="AC160" s="2" t="s">
        <v>39</v>
      </c>
      <c r="AD160" s="2" t="s">
        <v>39</v>
      </c>
      <c r="AE160" s="2" t="s">
        <v>39</v>
      </c>
      <c r="AF160" s="2" t="s">
        <v>39</v>
      </c>
      <c r="AG160" s="2" t="s">
        <v>39</v>
      </c>
      <c r="AH160" s="2" t="s">
        <v>39</v>
      </c>
      <c r="AI160" s="2" t="s">
        <v>39</v>
      </c>
      <c r="AJ160" s="2" t="s">
        <v>39</v>
      </c>
      <c r="AK160" s="2">
        <v>0</v>
      </c>
      <c r="AL160" s="2" t="s">
        <v>39</v>
      </c>
      <c r="AM160" s="2" t="s">
        <v>39</v>
      </c>
      <c r="AN160" s="2" t="str">
        <f>IFERROR(VLOOKUP($P160,'Kredieten productgroepen functi'!$C:$M,6,FALSE),"n.v.t.")</f>
        <v>1701</v>
      </c>
      <c r="AO160" s="2" t="str">
        <f>IFERROR(VLOOKUP($P160,'Kredieten productgroepen functi'!$C:$M,7,FALSE),"n.v.t.")</f>
        <v>Diensten voor derden</v>
      </c>
      <c r="AP160" s="2" t="str">
        <f>IFERROR(VLOOKUP($P160,'Kredieten productgroepen functi'!$C:$M,8,FALSE),"n.v.t.")</f>
        <v>17</v>
      </c>
      <c r="AQ160" s="2" t="str">
        <f>IFERROR(VLOOKUP($P160,'Kredieten productgroepen functi'!$C:$M,9,FALSE),"n.v.t.")</f>
        <v>Overige baten en lasten</v>
      </c>
      <c r="AR160" s="2" t="str">
        <f>IFERROR(VLOOKUP($P160,'Kredieten productgroepen functi'!$C:$M,10,FALSE),"n.v.t.")</f>
        <v>1</v>
      </c>
      <c r="AS160" s="2" t="str">
        <f>IFERROR(VLOOKUP($P160,'Kredieten productgroepen functi'!$C:$M,11,FALSE),"n.v.t.")</f>
        <v>Algemeen bestuur</v>
      </c>
      <c r="AT160" s="2" t="str">
        <f t="shared" si="8"/>
        <v>Baten</v>
      </c>
      <c r="AU160" s="2" t="str">
        <f>IFERROR(VLOOKUP($R160,Kostensoorten!$C:$J,7,FALSE),"n.v.t.")</f>
        <v>2.3</v>
      </c>
      <c r="AV160" s="2" t="str">
        <f>IFERROR(VLOOKUP($R160,Kostensoorten!$C:$J,8,FALSE),"n.v.t.")</f>
        <v>Overige goederen en diensten</v>
      </c>
    </row>
    <row r="161" spans="1:48">
      <c r="A161" s="2" t="s">
        <v>39</v>
      </c>
      <c r="B161" s="2" t="s">
        <v>39</v>
      </c>
      <c r="C161" s="2" t="s">
        <v>39</v>
      </c>
      <c r="D161" s="2" t="s">
        <v>39</v>
      </c>
      <c r="E161" s="2" t="s">
        <v>39</v>
      </c>
      <c r="F161" s="2" t="s">
        <v>199</v>
      </c>
      <c r="G161" s="2" t="s">
        <v>39</v>
      </c>
      <c r="H161" s="2" t="s">
        <v>39</v>
      </c>
      <c r="I161" s="3">
        <v>60573.42</v>
      </c>
      <c r="J161" s="2" t="s">
        <v>39</v>
      </c>
      <c r="K161" s="2" t="s">
        <v>39</v>
      </c>
      <c r="L161" s="2" t="s">
        <v>39</v>
      </c>
      <c r="M161" s="2" t="s">
        <v>39</v>
      </c>
      <c r="N161" s="2" t="s">
        <v>39</v>
      </c>
      <c r="O161" s="2" t="s">
        <v>39</v>
      </c>
      <c r="P161" s="2" t="str">
        <f t="shared" si="6"/>
        <v>617107</v>
      </c>
      <c r="Q161" s="2" t="str">
        <f>IFERROR(VLOOKUP($P161,'Kredieten productgroepen functi'!$C:$M,2,FALSE),"n.v.t.")</f>
        <v>Diensten Pr.Bernhard Cultuurfonds</v>
      </c>
      <c r="R161" s="2" t="str">
        <f t="shared" si="7"/>
        <v>482000</v>
      </c>
      <c r="S161" s="2" t="str">
        <f>IFERROR(VLOOKUP($R161,Kostensoorten!$C:$J,2,FALSE),"n.v.t.")</f>
        <v>Directe apparaatskosten</v>
      </c>
      <c r="T161" s="2" t="s">
        <v>39</v>
      </c>
      <c r="U161" s="2" t="s">
        <v>39</v>
      </c>
      <c r="V161" s="2" t="s">
        <v>39</v>
      </c>
      <c r="W161" s="2" t="s">
        <v>39</v>
      </c>
      <c r="X161" s="2" t="s">
        <v>39</v>
      </c>
      <c r="Y161" s="2" t="s">
        <v>39</v>
      </c>
      <c r="Z161" s="2" t="s">
        <v>39</v>
      </c>
      <c r="AA161" s="2" t="s">
        <v>39</v>
      </c>
      <c r="AB161" s="2" t="s">
        <v>39</v>
      </c>
      <c r="AC161" s="2" t="s">
        <v>39</v>
      </c>
      <c r="AD161" s="2" t="s">
        <v>39</v>
      </c>
      <c r="AE161" s="2" t="s">
        <v>39</v>
      </c>
      <c r="AF161" s="2" t="s">
        <v>39</v>
      </c>
      <c r="AG161" s="2" t="s">
        <v>39</v>
      </c>
      <c r="AH161" s="2" t="s">
        <v>39</v>
      </c>
      <c r="AI161" s="2" t="s">
        <v>39</v>
      </c>
      <c r="AJ161" s="2" t="s">
        <v>39</v>
      </c>
      <c r="AK161" s="2">
        <v>0</v>
      </c>
      <c r="AL161" s="2" t="s">
        <v>39</v>
      </c>
      <c r="AM161" s="2" t="s">
        <v>39</v>
      </c>
      <c r="AN161" s="2" t="str">
        <f>IFERROR(VLOOKUP($P161,'Kredieten productgroepen functi'!$C:$M,6,FALSE),"n.v.t.")</f>
        <v>1701</v>
      </c>
      <c r="AO161" s="2" t="str">
        <f>IFERROR(VLOOKUP($P161,'Kredieten productgroepen functi'!$C:$M,7,FALSE),"n.v.t.")</f>
        <v>Diensten voor derden</v>
      </c>
      <c r="AP161" s="2" t="str">
        <f>IFERROR(VLOOKUP($P161,'Kredieten productgroepen functi'!$C:$M,8,FALSE),"n.v.t.")</f>
        <v>17</v>
      </c>
      <c r="AQ161" s="2" t="str">
        <f>IFERROR(VLOOKUP($P161,'Kredieten productgroepen functi'!$C:$M,9,FALSE),"n.v.t.")</f>
        <v>Overige baten en lasten</v>
      </c>
      <c r="AR161" s="2" t="str">
        <f>IFERROR(VLOOKUP($P161,'Kredieten productgroepen functi'!$C:$M,10,FALSE),"n.v.t.")</f>
        <v>1</v>
      </c>
      <c r="AS161" s="2" t="str">
        <f>IFERROR(VLOOKUP($P161,'Kredieten productgroepen functi'!$C:$M,11,FALSE),"n.v.t.")</f>
        <v>Algemeen bestuur</v>
      </c>
      <c r="AT161" s="2" t="str">
        <f t="shared" si="8"/>
        <v>Lasten</v>
      </c>
      <c r="AU161" s="2" t="str">
        <f>IFERROR(VLOOKUP($R161,Kostensoorten!$C:$J,7,FALSE),"n.v.t.")</f>
        <v>8.2</v>
      </c>
      <c r="AV161" s="2" t="str">
        <f>IFERROR(VLOOKUP($R161,Kostensoorten!$C:$J,8,FALSE),"n.v.t.")</f>
        <v>Overige verrekeningen</v>
      </c>
    </row>
    <row r="162" spans="1:48">
      <c r="A162" s="2" t="s">
        <v>39</v>
      </c>
      <c r="B162" s="2" t="s">
        <v>39</v>
      </c>
      <c r="C162" s="2" t="s">
        <v>39</v>
      </c>
      <c r="D162" s="2" t="s">
        <v>39</v>
      </c>
      <c r="E162" s="2" t="s">
        <v>39</v>
      </c>
      <c r="F162" s="2" t="s">
        <v>200</v>
      </c>
      <c r="G162" s="2" t="s">
        <v>39</v>
      </c>
      <c r="H162" s="2" t="s">
        <v>39</v>
      </c>
      <c r="I162" s="3">
        <v>59606.58</v>
      </c>
      <c r="J162" s="2" t="s">
        <v>39</v>
      </c>
      <c r="K162" s="2" t="s">
        <v>39</v>
      </c>
      <c r="L162" s="2" t="s">
        <v>39</v>
      </c>
      <c r="M162" s="2" t="s">
        <v>39</v>
      </c>
      <c r="N162" s="2" t="s">
        <v>39</v>
      </c>
      <c r="O162" s="2" t="s">
        <v>39</v>
      </c>
      <c r="P162" s="2" t="str">
        <f t="shared" si="6"/>
        <v>617107</v>
      </c>
      <c r="Q162" s="2" t="str">
        <f>IFERROR(VLOOKUP($P162,'Kredieten productgroepen functi'!$C:$M,2,FALSE),"n.v.t.")</f>
        <v>Diensten Pr.Bernhard Cultuurfonds</v>
      </c>
      <c r="R162" s="2" t="str">
        <f t="shared" si="7"/>
        <v>482010</v>
      </c>
      <c r="S162" s="2" t="str">
        <f>IFERROR(VLOOKUP($R162,Kostensoorten!$C:$J,2,FALSE),"n.v.t.")</f>
        <v>Overhead</v>
      </c>
      <c r="T162" s="2" t="s">
        <v>39</v>
      </c>
      <c r="U162" s="2" t="s">
        <v>39</v>
      </c>
      <c r="V162" s="2" t="s">
        <v>39</v>
      </c>
      <c r="W162" s="2" t="s">
        <v>39</v>
      </c>
      <c r="X162" s="2" t="s">
        <v>39</v>
      </c>
      <c r="Y162" s="2" t="s">
        <v>39</v>
      </c>
      <c r="Z162" s="2" t="s">
        <v>39</v>
      </c>
      <c r="AA162" s="2" t="s">
        <v>39</v>
      </c>
      <c r="AB162" s="2" t="s">
        <v>39</v>
      </c>
      <c r="AC162" s="2" t="s">
        <v>39</v>
      </c>
      <c r="AD162" s="2" t="s">
        <v>39</v>
      </c>
      <c r="AE162" s="2" t="s">
        <v>39</v>
      </c>
      <c r="AF162" s="2" t="s">
        <v>39</v>
      </c>
      <c r="AG162" s="2" t="s">
        <v>39</v>
      </c>
      <c r="AH162" s="2" t="s">
        <v>39</v>
      </c>
      <c r="AI162" s="2" t="s">
        <v>39</v>
      </c>
      <c r="AJ162" s="2" t="s">
        <v>39</v>
      </c>
      <c r="AK162" s="2">
        <v>0</v>
      </c>
      <c r="AL162" s="2" t="s">
        <v>39</v>
      </c>
      <c r="AM162" s="2" t="s">
        <v>39</v>
      </c>
      <c r="AN162" s="2" t="str">
        <f>IFERROR(VLOOKUP($P162,'Kredieten productgroepen functi'!$C:$M,6,FALSE),"n.v.t.")</f>
        <v>1701</v>
      </c>
      <c r="AO162" s="2" t="str">
        <f>IFERROR(VLOOKUP($P162,'Kredieten productgroepen functi'!$C:$M,7,FALSE),"n.v.t.")</f>
        <v>Diensten voor derden</v>
      </c>
      <c r="AP162" s="2" t="str">
        <f>IFERROR(VLOOKUP($P162,'Kredieten productgroepen functi'!$C:$M,8,FALSE),"n.v.t.")</f>
        <v>17</v>
      </c>
      <c r="AQ162" s="2" t="str">
        <f>IFERROR(VLOOKUP($P162,'Kredieten productgroepen functi'!$C:$M,9,FALSE),"n.v.t.")</f>
        <v>Overige baten en lasten</v>
      </c>
      <c r="AR162" s="2" t="str">
        <f>IFERROR(VLOOKUP($P162,'Kredieten productgroepen functi'!$C:$M,10,FALSE),"n.v.t.")</f>
        <v>1</v>
      </c>
      <c r="AS162" s="2" t="str">
        <f>IFERROR(VLOOKUP($P162,'Kredieten productgroepen functi'!$C:$M,11,FALSE),"n.v.t.")</f>
        <v>Algemeen bestuur</v>
      </c>
      <c r="AT162" s="2" t="str">
        <f t="shared" si="8"/>
        <v>Lasten</v>
      </c>
      <c r="AU162" s="2" t="str">
        <f>IFERROR(VLOOKUP($R162,Kostensoorten!$C:$J,7,FALSE),"n.v.t.")</f>
        <v>8.2</v>
      </c>
      <c r="AV162" s="2" t="str">
        <f>IFERROR(VLOOKUP($R162,Kostensoorten!$C:$J,8,FALSE),"n.v.t.")</f>
        <v>Overige verrekeningen</v>
      </c>
    </row>
    <row r="163" spans="1:48">
      <c r="A163" s="2" t="s">
        <v>39</v>
      </c>
      <c r="B163" s="2" t="s">
        <v>39</v>
      </c>
      <c r="C163" s="2" t="s">
        <v>39</v>
      </c>
      <c r="D163" s="2" t="s">
        <v>39</v>
      </c>
      <c r="E163" s="2" t="s">
        <v>39</v>
      </c>
      <c r="F163" s="2" t="s">
        <v>201</v>
      </c>
      <c r="G163" s="2" t="s">
        <v>39</v>
      </c>
      <c r="H163" s="2" t="s">
        <v>39</v>
      </c>
      <c r="I163" s="3">
        <v>-10000</v>
      </c>
      <c r="J163" s="2" t="s">
        <v>39</v>
      </c>
      <c r="K163" s="2" t="s">
        <v>39</v>
      </c>
      <c r="L163" s="2" t="s">
        <v>39</v>
      </c>
      <c r="M163" s="2" t="s">
        <v>39</v>
      </c>
      <c r="N163" s="2" t="s">
        <v>39</v>
      </c>
      <c r="O163" s="2" t="s">
        <v>39</v>
      </c>
      <c r="P163" s="2" t="str">
        <f t="shared" si="6"/>
        <v>617107</v>
      </c>
      <c r="Q163" s="2" t="str">
        <f>IFERROR(VLOOKUP($P163,'Kredieten productgroepen functi'!$C:$M,2,FALSE),"n.v.t.")</f>
        <v>Diensten Pr.Bernhard Cultuurfonds</v>
      </c>
      <c r="R163" s="2" t="str">
        <f t="shared" si="7"/>
        <v>823010</v>
      </c>
      <c r="S163" s="2" t="str">
        <f>IFERROR(VLOOKUP($R163,Kostensoorten!$C:$J,2,FALSE),"n.v.t.")</f>
        <v>Vergoeding verrichte werkzaamheden</v>
      </c>
      <c r="T163" s="2" t="s">
        <v>39</v>
      </c>
      <c r="U163" s="2" t="s">
        <v>39</v>
      </c>
      <c r="V163" s="2" t="s">
        <v>39</v>
      </c>
      <c r="W163" s="2" t="s">
        <v>39</v>
      </c>
      <c r="X163" s="2" t="s">
        <v>39</v>
      </c>
      <c r="Y163" s="2" t="s">
        <v>39</v>
      </c>
      <c r="Z163" s="2" t="s">
        <v>39</v>
      </c>
      <c r="AA163" s="2" t="s">
        <v>39</v>
      </c>
      <c r="AB163" s="2" t="s">
        <v>39</v>
      </c>
      <c r="AC163" s="2" t="s">
        <v>39</v>
      </c>
      <c r="AD163" s="2" t="s">
        <v>39</v>
      </c>
      <c r="AE163" s="2" t="s">
        <v>39</v>
      </c>
      <c r="AF163" s="2" t="s">
        <v>39</v>
      </c>
      <c r="AG163" s="2" t="s">
        <v>39</v>
      </c>
      <c r="AH163" s="2" t="s">
        <v>39</v>
      </c>
      <c r="AI163" s="2" t="s">
        <v>39</v>
      </c>
      <c r="AJ163" s="2" t="s">
        <v>39</v>
      </c>
      <c r="AK163" s="2">
        <v>0</v>
      </c>
      <c r="AL163" s="2" t="s">
        <v>39</v>
      </c>
      <c r="AM163" s="2" t="s">
        <v>39</v>
      </c>
      <c r="AN163" s="2" t="str">
        <f>IFERROR(VLOOKUP($P163,'Kredieten productgroepen functi'!$C:$M,6,FALSE),"n.v.t.")</f>
        <v>1701</v>
      </c>
      <c r="AO163" s="2" t="str">
        <f>IFERROR(VLOOKUP($P163,'Kredieten productgroepen functi'!$C:$M,7,FALSE),"n.v.t.")</f>
        <v>Diensten voor derden</v>
      </c>
      <c r="AP163" s="2" t="str">
        <f>IFERROR(VLOOKUP($P163,'Kredieten productgroepen functi'!$C:$M,8,FALSE),"n.v.t.")</f>
        <v>17</v>
      </c>
      <c r="AQ163" s="2" t="str">
        <f>IFERROR(VLOOKUP($P163,'Kredieten productgroepen functi'!$C:$M,9,FALSE),"n.v.t.")</f>
        <v>Overige baten en lasten</v>
      </c>
      <c r="AR163" s="2" t="str">
        <f>IFERROR(VLOOKUP($P163,'Kredieten productgroepen functi'!$C:$M,10,FALSE),"n.v.t.")</f>
        <v>1</v>
      </c>
      <c r="AS163" s="2" t="str">
        <f>IFERROR(VLOOKUP($P163,'Kredieten productgroepen functi'!$C:$M,11,FALSE),"n.v.t.")</f>
        <v>Algemeen bestuur</v>
      </c>
      <c r="AT163" s="2" t="str">
        <f t="shared" si="8"/>
        <v>Baten</v>
      </c>
      <c r="AU163" s="2" t="str">
        <f>IFERROR(VLOOKUP($R163,Kostensoorten!$C:$J,7,FALSE),"n.v.t.")</f>
        <v>2.3</v>
      </c>
      <c r="AV163" s="2" t="str">
        <f>IFERROR(VLOOKUP($R163,Kostensoorten!$C:$J,8,FALSE),"n.v.t.")</f>
        <v>Overige goederen en diensten</v>
      </c>
    </row>
    <row r="164" spans="1:48">
      <c r="A164" s="2" t="s">
        <v>39</v>
      </c>
      <c r="B164" s="2" t="s">
        <v>39</v>
      </c>
      <c r="C164" s="2" t="s">
        <v>39</v>
      </c>
      <c r="D164" s="2" t="s">
        <v>39</v>
      </c>
      <c r="E164" s="2" t="s">
        <v>39</v>
      </c>
      <c r="F164" s="2" t="s">
        <v>202</v>
      </c>
      <c r="G164" s="2" t="s">
        <v>39</v>
      </c>
      <c r="H164" s="2" t="s">
        <v>39</v>
      </c>
      <c r="I164" s="3">
        <v>198486</v>
      </c>
      <c r="J164" s="2" t="s">
        <v>39</v>
      </c>
      <c r="K164" s="2" t="s">
        <v>39</v>
      </c>
      <c r="L164" s="2" t="s">
        <v>39</v>
      </c>
      <c r="M164" s="2" t="s">
        <v>39</v>
      </c>
      <c r="N164" s="2" t="s">
        <v>39</v>
      </c>
      <c r="O164" s="2" t="s">
        <v>39</v>
      </c>
      <c r="P164" s="2" t="str">
        <f t="shared" si="6"/>
        <v>617110</v>
      </c>
      <c r="Q164" s="2" t="str">
        <f>IFERROR(VLOOKUP($P164,'Kredieten productgroepen functi'!$C:$M,2,FALSE),"n.v.t.")</f>
        <v>Diensten voor Omgevingsdienst Gron.</v>
      </c>
      <c r="R164" s="2" t="str">
        <f t="shared" si="7"/>
        <v>482000</v>
      </c>
      <c r="S164" s="2" t="str">
        <f>IFERROR(VLOOKUP($R164,Kostensoorten!$C:$J,2,FALSE),"n.v.t.")</f>
        <v>Directe apparaatskosten</v>
      </c>
      <c r="T164" s="2" t="s">
        <v>39</v>
      </c>
      <c r="U164" s="2" t="s">
        <v>39</v>
      </c>
      <c r="V164" s="2" t="s">
        <v>39</v>
      </c>
      <c r="W164" s="2" t="s">
        <v>39</v>
      </c>
      <c r="X164" s="2" t="s">
        <v>39</v>
      </c>
      <c r="Y164" s="2" t="s">
        <v>39</v>
      </c>
      <c r="Z164" s="2" t="s">
        <v>39</v>
      </c>
      <c r="AA164" s="2" t="s">
        <v>39</v>
      </c>
      <c r="AB164" s="2" t="s">
        <v>39</v>
      </c>
      <c r="AC164" s="2" t="s">
        <v>39</v>
      </c>
      <c r="AD164" s="2" t="s">
        <v>39</v>
      </c>
      <c r="AE164" s="2" t="s">
        <v>39</v>
      </c>
      <c r="AF164" s="2" t="s">
        <v>39</v>
      </c>
      <c r="AG164" s="2" t="s">
        <v>39</v>
      </c>
      <c r="AH164" s="2" t="s">
        <v>39</v>
      </c>
      <c r="AI164" s="2" t="s">
        <v>39</v>
      </c>
      <c r="AJ164" s="2" t="s">
        <v>39</v>
      </c>
      <c r="AK164" s="2">
        <v>0</v>
      </c>
      <c r="AL164" s="2" t="s">
        <v>39</v>
      </c>
      <c r="AM164" s="2" t="s">
        <v>39</v>
      </c>
      <c r="AN164" s="2" t="str">
        <f>IFERROR(VLOOKUP($P164,'Kredieten productgroepen functi'!$C:$M,6,FALSE),"n.v.t.")</f>
        <v>1701</v>
      </c>
      <c r="AO164" s="2" t="str">
        <f>IFERROR(VLOOKUP($P164,'Kredieten productgroepen functi'!$C:$M,7,FALSE),"n.v.t.")</f>
        <v>Diensten voor derden</v>
      </c>
      <c r="AP164" s="2" t="str">
        <f>IFERROR(VLOOKUP($P164,'Kredieten productgroepen functi'!$C:$M,8,FALSE),"n.v.t.")</f>
        <v>17</v>
      </c>
      <c r="AQ164" s="2" t="str">
        <f>IFERROR(VLOOKUP($P164,'Kredieten productgroepen functi'!$C:$M,9,FALSE),"n.v.t.")</f>
        <v>Overige baten en lasten</v>
      </c>
      <c r="AR164" s="2" t="str">
        <f>IFERROR(VLOOKUP($P164,'Kredieten productgroepen functi'!$C:$M,10,FALSE),"n.v.t.")</f>
        <v>1</v>
      </c>
      <c r="AS164" s="2" t="str">
        <f>IFERROR(VLOOKUP($P164,'Kredieten productgroepen functi'!$C:$M,11,FALSE),"n.v.t.")</f>
        <v>Algemeen bestuur</v>
      </c>
      <c r="AT164" s="2" t="str">
        <f t="shared" si="8"/>
        <v>Lasten</v>
      </c>
      <c r="AU164" s="2" t="str">
        <f>IFERROR(VLOOKUP($R164,Kostensoorten!$C:$J,7,FALSE),"n.v.t.")</f>
        <v>8.2</v>
      </c>
      <c r="AV164" s="2" t="str">
        <f>IFERROR(VLOOKUP($R164,Kostensoorten!$C:$J,8,FALSE),"n.v.t.")</f>
        <v>Overige verrekeningen</v>
      </c>
    </row>
    <row r="165" spans="1:48">
      <c r="A165" s="2" t="s">
        <v>39</v>
      </c>
      <c r="B165" s="2" t="s">
        <v>39</v>
      </c>
      <c r="C165" s="2" t="s">
        <v>39</v>
      </c>
      <c r="D165" s="2" t="s">
        <v>39</v>
      </c>
      <c r="E165" s="2" t="s">
        <v>39</v>
      </c>
      <c r="F165" s="2" t="s">
        <v>203</v>
      </c>
      <c r="G165" s="2" t="s">
        <v>39</v>
      </c>
      <c r="H165" s="2" t="s">
        <v>39</v>
      </c>
      <c r="I165" s="3">
        <v>-90000</v>
      </c>
      <c r="J165" s="2" t="s">
        <v>39</v>
      </c>
      <c r="K165" s="2" t="s">
        <v>39</v>
      </c>
      <c r="L165" s="2" t="s">
        <v>39</v>
      </c>
      <c r="M165" s="2" t="s">
        <v>39</v>
      </c>
      <c r="N165" s="2" t="s">
        <v>39</v>
      </c>
      <c r="O165" s="2" t="s">
        <v>39</v>
      </c>
      <c r="P165" s="2" t="str">
        <f t="shared" si="6"/>
        <v>617110</v>
      </c>
      <c r="Q165" s="2" t="str">
        <f>IFERROR(VLOOKUP($P165,'Kredieten productgroepen functi'!$C:$M,2,FALSE),"n.v.t.")</f>
        <v>Diensten voor Omgevingsdienst Gron.</v>
      </c>
      <c r="R165" s="2" t="str">
        <f t="shared" si="7"/>
        <v>823010</v>
      </c>
      <c r="S165" s="2" t="str">
        <f>IFERROR(VLOOKUP($R165,Kostensoorten!$C:$J,2,FALSE),"n.v.t.")</f>
        <v>Vergoeding verrichte werkzaamheden</v>
      </c>
      <c r="T165" s="2" t="s">
        <v>39</v>
      </c>
      <c r="U165" s="2" t="s">
        <v>39</v>
      </c>
      <c r="V165" s="2" t="s">
        <v>39</v>
      </c>
      <c r="W165" s="2" t="s">
        <v>39</v>
      </c>
      <c r="X165" s="2" t="s">
        <v>39</v>
      </c>
      <c r="Y165" s="2" t="s">
        <v>39</v>
      </c>
      <c r="Z165" s="2" t="s">
        <v>39</v>
      </c>
      <c r="AA165" s="2" t="s">
        <v>39</v>
      </c>
      <c r="AB165" s="2" t="s">
        <v>39</v>
      </c>
      <c r="AC165" s="2" t="s">
        <v>39</v>
      </c>
      <c r="AD165" s="2" t="s">
        <v>39</v>
      </c>
      <c r="AE165" s="2" t="s">
        <v>39</v>
      </c>
      <c r="AF165" s="2" t="s">
        <v>39</v>
      </c>
      <c r="AG165" s="2" t="s">
        <v>39</v>
      </c>
      <c r="AH165" s="2" t="s">
        <v>39</v>
      </c>
      <c r="AI165" s="2" t="s">
        <v>39</v>
      </c>
      <c r="AJ165" s="2" t="s">
        <v>39</v>
      </c>
      <c r="AK165" s="2">
        <v>0</v>
      </c>
      <c r="AL165" s="2" t="s">
        <v>39</v>
      </c>
      <c r="AM165" s="2" t="s">
        <v>39</v>
      </c>
      <c r="AN165" s="2" t="str">
        <f>IFERROR(VLOOKUP($P165,'Kredieten productgroepen functi'!$C:$M,6,FALSE),"n.v.t.")</f>
        <v>1701</v>
      </c>
      <c r="AO165" s="2" t="str">
        <f>IFERROR(VLOOKUP($P165,'Kredieten productgroepen functi'!$C:$M,7,FALSE),"n.v.t.")</f>
        <v>Diensten voor derden</v>
      </c>
      <c r="AP165" s="2" t="str">
        <f>IFERROR(VLOOKUP($P165,'Kredieten productgroepen functi'!$C:$M,8,FALSE),"n.v.t.")</f>
        <v>17</v>
      </c>
      <c r="AQ165" s="2" t="str">
        <f>IFERROR(VLOOKUP($P165,'Kredieten productgroepen functi'!$C:$M,9,FALSE),"n.v.t.")</f>
        <v>Overige baten en lasten</v>
      </c>
      <c r="AR165" s="2" t="str">
        <f>IFERROR(VLOOKUP($P165,'Kredieten productgroepen functi'!$C:$M,10,FALSE),"n.v.t.")</f>
        <v>1</v>
      </c>
      <c r="AS165" s="2" t="str">
        <f>IFERROR(VLOOKUP($P165,'Kredieten productgroepen functi'!$C:$M,11,FALSE),"n.v.t.")</f>
        <v>Algemeen bestuur</v>
      </c>
      <c r="AT165" s="2" t="str">
        <f t="shared" si="8"/>
        <v>Baten</v>
      </c>
      <c r="AU165" s="2" t="str">
        <f>IFERROR(VLOOKUP($R165,Kostensoorten!$C:$J,7,FALSE),"n.v.t.")</f>
        <v>2.3</v>
      </c>
      <c r="AV165" s="2" t="str">
        <f>IFERROR(VLOOKUP($R165,Kostensoorten!$C:$J,8,FALSE),"n.v.t.")</f>
        <v>Overige goederen en diensten</v>
      </c>
    </row>
    <row r="166" spans="1:48">
      <c r="A166" s="2" t="s">
        <v>39</v>
      </c>
      <c r="B166" s="2" t="s">
        <v>39</v>
      </c>
      <c r="C166" s="2" t="s">
        <v>39</v>
      </c>
      <c r="D166" s="2" t="s">
        <v>39</v>
      </c>
      <c r="E166" s="2" t="s">
        <v>39</v>
      </c>
      <c r="F166" s="2" t="s">
        <v>204</v>
      </c>
      <c r="G166" s="2" t="s">
        <v>39</v>
      </c>
      <c r="H166" s="2" t="s">
        <v>39</v>
      </c>
      <c r="I166" s="3">
        <v>-108500</v>
      </c>
      <c r="J166" s="2" t="s">
        <v>39</v>
      </c>
      <c r="K166" s="2" t="s">
        <v>39</v>
      </c>
      <c r="L166" s="2" t="s">
        <v>39</v>
      </c>
      <c r="M166" s="2" t="s">
        <v>39</v>
      </c>
      <c r="N166" s="2" t="s">
        <v>39</v>
      </c>
      <c r="O166" s="2" t="s">
        <v>39</v>
      </c>
      <c r="P166" s="2" t="str">
        <f t="shared" si="6"/>
        <v>617110</v>
      </c>
      <c r="Q166" s="2" t="str">
        <f>IFERROR(VLOOKUP($P166,'Kredieten productgroepen functi'!$C:$M,2,FALSE),"n.v.t.")</f>
        <v>Diensten voor Omgevingsdienst Gron.</v>
      </c>
      <c r="R166" s="2" t="str">
        <f t="shared" si="7"/>
        <v>823010</v>
      </c>
      <c r="S166" s="2" t="str">
        <f>IFERROR(VLOOKUP($R166,Kostensoorten!$C:$J,2,FALSE),"n.v.t.")</f>
        <v>Vergoeding verrichte werkzaamheden</v>
      </c>
      <c r="T166" s="2" t="s">
        <v>39</v>
      </c>
      <c r="U166" s="2" t="s">
        <v>39</v>
      </c>
      <c r="V166" s="2" t="s">
        <v>39</v>
      </c>
      <c r="W166" s="2" t="s">
        <v>39</v>
      </c>
      <c r="X166" s="2" t="s">
        <v>39</v>
      </c>
      <c r="Y166" s="2" t="s">
        <v>39</v>
      </c>
      <c r="Z166" s="2" t="s">
        <v>39</v>
      </c>
      <c r="AA166" s="2" t="s">
        <v>39</v>
      </c>
      <c r="AB166" s="2" t="s">
        <v>39</v>
      </c>
      <c r="AC166" s="2" t="s">
        <v>39</v>
      </c>
      <c r="AD166" s="2" t="s">
        <v>39</v>
      </c>
      <c r="AE166" s="2" t="s">
        <v>39</v>
      </c>
      <c r="AF166" s="2" t="s">
        <v>39</v>
      </c>
      <c r="AG166" s="2" t="s">
        <v>39</v>
      </c>
      <c r="AH166" s="2" t="s">
        <v>39</v>
      </c>
      <c r="AI166" s="2" t="s">
        <v>39</v>
      </c>
      <c r="AJ166" s="2" t="s">
        <v>39</v>
      </c>
      <c r="AK166" s="2">
        <v>0</v>
      </c>
      <c r="AL166" s="2" t="s">
        <v>39</v>
      </c>
      <c r="AM166" s="2" t="s">
        <v>39</v>
      </c>
      <c r="AN166" s="2" t="str">
        <f>IFERROR(VLOOKUP($P166,'Kredieten productgroepen functi'!$C:$M,6,FALSE),"n.v.t.")</f>
        <v>1701</v>
      </c>
      <c r="AO166" s="2" t="str">
        <f>IFERROR(VLOOKUP($P166,'Kredieten productgroepen functi'!$C:$M,7,FALSE),"n.v.t.")</f>
        <v>Diensten voor derden</v>
      </c>
      <c r="AP166" s="2" t="str">
        <f>IFERROR(VLOOKUP($P166,'Kredieten productgroepen functi'!$C:$M,8,FALSE),"n.v.t.")</f>
        <v>17</v>
      </c>
      <c r="AQ166" s="2" t="str">
        <f>IFERROR(VLOOKUP($P166,'Kredieten productgroepen functi'!$C:$M,9,FALSE),"n.v.t.")</f>
        <v>Overige baten en lasten</v>
      </c>
      <c r="AR166" s="2" t="str">
        <f>IFERROR(VLOOKUP($P166,'Kredieten productgroepen functi'!$C:$M,10,FALSE),"n.v.t.")</f>
        <v>1</v>
      </c>
      <c r="AS166" s="2" t="str">
        <f>IFERROR(VLOOKUP($P166,'Kredieten productgroepen functi'!$C:$M,11,FALSE),"n.v.t.")</f>
        <v>Algemeen bestuur</v>
      </c>
      <c r="AT166" s="2" t="str">
        <f t="shared" si="8"/>
        <v>Baten</v>
      </c>
      <c r="AU166" s="2" t="str">
        <f>IFERROR(VLOOKUP($R166,Kostensoorten!$C:$J,7,FALSE),"n.v.t.")</f>
        <v>2.3</v>
      </c>
      <c r="AV166" s="2" t="str">
        <f>IFERROR(VLOOKUP($R166,Kostensoorten!$C:$J,8,FALSE),"n.v.t.")</f>
        <v>Overige goederen en diensten</v>
      </c>
    </row>
    <row r="167" spans="1:48">
      <c r="A167" s="2" t="s">
        <v>39</v>
      </c>
      <c r="B167" s="2" t="s">
        <v>39</v>
      </c>
      <c r="C167" s="2" t="s">
        <v>39</v>
      </c>
      <c r="D167" s="2" t="s">
        <v>39</v>
      </c>
      <c r="E167" s="2" t="s">
        <v>39</v>
      </c>
      <c r="F167" s="2" t="s">
        <v>205</v>
      </c>
      <c r="G167" s="2" t="s">
        <v>39</v>
      </c>
      <c r="H167" s="2" t="s">
        <v>39</v>
      </c>
      <c r="I167" s="3">
        <v>-0.03</v>
      </c>
      <c r="J167" s="2" t="s">
        <v>39</v>
      </c>
      <c r="K167" s="2" t="s">
        <v>39</v>
      </c>
      <c r="L167" s="2" t="s">
        <v>39</v>
      </c>
      <c r="M167" s="2" t="s">
        <v>39</v>
      </c>
      <c r="N167" s="2" t="s">
        <v>39</v>
      </c>
      <c r="O167" s="2" t="s">
        <v>39</v>
      </c>
      <c r="P167" s="2" t="str">
        <f t="shared" si="6"/>
        <v>617200</v>
      </c>
      <c r="Q167" s="2" t="str">
        <f>IFERROR(VLOOKUP($P167,'Kredieten productgroepen functi'!$C:$M,2,FALSE),"n.v.t.")</f>
        <v>Apparaatskosten Verhuur Gebouwen</v>
      </c>
      <c r="R167" s="2" t="str">
        <f t="shared" si="7"/>
        <v>482000</v>
      </c>
      <c r="S167" s="2" t="str">
        <f>IFERROR(VLOOKUP($R167,Kostensoorten!$C:$J,2,FALSE),"n.v.t.")</f>
        <v>Directe apparaatskosten</v>
      </c>
      <c r="T167" s="2" t="s">
        <v>39</v>
      </c>
      <c r="U167" s="2" t="s">
        <v>39</v>
      </c>
      <c r="V167" s="2" t="s">
        <v>39</v>
      </c>
      <c r="W167" s="2" t="s">
        <v>39</v>
      </c>
      <c r="X167" s="2" t="s">
        <v>39</v>
      </c>
      <c r="Y167" s="2" t="s">
        <v>39</v>
      </c>
      <c r="Z167" s="2" t="s">
        <v>39</v>
      </c>
      <c r="AA167" s="2" t="s">
        <v>39</v>
      </c>
      <c r="AB167" s="2" t="s">
        <v>39</v>
      </c>
      <c r="AC167" s="2" t="s">
        <v>39</v>
      </c>
      <c r="AD167" s="2" t="s">
        <v>39</v>
      </c>
      <c r="AE167" s="2" t="s">
        <v>39</v>
      </c>
      <c r="AF167" s="2" t="s">
        <v>39</v>
      </c>
      <c r="AG167" s="2" t="s">
        <v>39</v>
      </c>
      <c r="AH167" s="2" t="s">
        <v>39</v>
      </c>
      <c r="AI167" s="2" t="s">
        <v>39</v>
      </c>
      <c r="AJ167" s="2" t="s">
        <v>39</v>
      </c>
      <c r="AK167" s="2">
        <v>0</v>
      </c>
      <c r="AL167" s="2" t="s">
        <v>39</v>
      </c>
      <c r="AM167" s="2" t="s">
        <v>39</v>
      </c>
      <c r="AN167" s="2" t="str">
        <f>IFERROR(VLOOKUP($P167,'Kredieten productgroepen functi'!$C:$M,6,FALSE),"n.v.t.")</f>
        <v>1702</v>
      </c>
      <c r="AO167" s="2" t="str">
        <f>IFERROR(VLOOKUP($P167,'Kredieten productgroepen functi'!$C:$M,7,FALSE),"n.v.t.")</f>
        <v>Verhuur van gebouwen</v>
      </c>
      <c r="AP167" s="2" t="str">
        <f>IFERROR(VLOOKUP($P167,'Kredieten productgroepen functi'!$C:$M,8,FALSE),"n.v.t.")</f>
        <v>17</v>
      </c>
      <c r="AQ167" s="2" t="str">
        <f>IFERROR(VLOOKUP($P167,'Kredieten productgroepen functi'!$C:$M,9,FALSE),"n.v.t.")</f>
        <v>Overige baten en lasten</v>
      </c>
      <c r="AR167" s="2" t="str">
        <f>IFERROR(VLOOKUP($P167,'Kredieten productgroepen functi'!$C:$M,10,FALSE),"n.v.t.")</f>
        <v>1</v>
      </c>
      <c r="AS167" s="2" t="str">
        <f>IFERROR(VLOOKUP($P167,'Kredieten productgroepen functi'!$C:$M,11,FALSE),"n.v.t.")</f>
        <v>Algemeen bestuur</v>
      </c>
      <c r="AT167" s="2" t="str">
        <f t="shared" si="8"/>
        <v>Lasten</v>
      </c>
      <c r="AU167" s="2" t="str">
        <f>IFERROR(VLOOKUP($R167,Kostensoorten!$C:$J,7,FALSE),"n.v.t.")</f>
        <v>8.2</v>
      </c>
      <c r="AV167" s="2" t="str">
        <f>IFERROR(VLOOKUP($R167,Kostensoorten!$C:$J,8,FALSE),"n.v.t.")</f>
        <v>Overige verrekeningen</v>
      </c>
    </row>
    <row r="168" spans="1:48">
      <c r="A168" s="2" t="s">
        <v>39</v>
      </c>
      <c r="B168" s="2" t="s">
        <v>39</v>
      </c>
      <c r="C168" s="2" t="s">
        <v>39</v>
      </c>
      <c r="D168" s="2" t="s">
        <v>39</v>
      </c>
      <c r="E168" s="2" t="s">
        <v>39</v>
      </c>
      <c r="F168" s="2" t="s">
        <v>206</v>
      </c>
      <c r="G168" s="2" t="s">
        <v>39</v>
      </c>
      <c r="H168" s="2" t="s">
        <v>39</v>
      </c>
      <c r="I168" s="3">
        <v>211330.03</v>
      </c>
      <c r="J168" s="2" t="s">
        <v>39</v>
      </c>
      <c r="K168" s="2" t="s">
        <v>39</v>
      </c>
      <c r="L168" s="2" t="s">
        <v>39</v>
      </c>
      <c r="M168" s="2" t="s">
        <v>39</v>
      </c>
      <c r="N168" s="2" t="s">
        <v>39</v>
      </c>
      <c r="O168" s="2" t="s">
        <v>39</v>
      </c>
      <c r="P168" s="2" t="str">
        <f t="shared" si="6"/>
        <v>617200</v>
      </c>
      <c r="Q168" s="2" t="str">
        <f>IFERROR(VLOOKUP($P168,'Kredieten productgroepen functi'!$C:$M,2,FALSE),"n.v.t.")</f>
        <v>Apparaatskosten Verhuur Gebouwen</v>
      </c>
      <c r="R168" s="2" t="str">
        <f t="shared" si="7"/>
        <v>482010</v>
      </c>
      <c r="S168" s="2" t="str">
        <f>IFERROR(VLOOKUP($R168,Kostensoorten!$C:$J,2,FALSE),"n.v.t.")</f>
        <v>Overhead</v>
      </c>
      <c r="T168" s="2" t="s">
        <v>39</v>
      </c>
      <c r="U168" s="2" t="s">
        <v>39</v>
      </c>
      <c r="V168" s="2" t="s">
        <v>39</v>
      </c>
      <c r="W168" s="2" t="s">
        <v>39</v>
      </c>
      <c r="X168" s="2" t="s">
        <v>39</v>
      </c>
      <c r="Y168" s="2" t="s">
        <v>39</v>
      </c>
      <c r="Z168" s="2" t="s">
        <v>39</v>
      </c>
      <c r="AA168" s="2" t="s">
        <v>39</v>
      </c>
      <c r="AB168" s="2" t="s">
        <v>39</v>
      </c>
      <c r="AC168" s="2" t="s">
        <v>39</v>
      </c>
      <c r="AD168" s="2" t="s">
        <v>39</v>
      </c>
      <c r="AE168" s="2" t="s">
        <v>39</v>
      </c>
      <c r="AF168" s="2" t="s">
        <v>39</v>
      </c>
      <c r="AG168" s="2" t="s">
        <v>39</v>
      </c>
      <c r="AH168" s="2" t="s">
        <v>39</v>
      </c>
      <c r="AI168" s="2" t="s">
        <v>39</v>
      </c>
      <c r="AJ168" s="2" t="s">
        <v>39</v>
      </c>
      <c r="AK168" s="2">
        <v>0</v>
      </c>
      <c r="AL168" s="2" t="s">
        <v>39</v>
      </c>
      <c r="AM168" s="2" t="s">
        <v>39</v>
      </c>
      <c r="AN168" s="2" t="str">
        <f>IFERROR(VLOOKUP($P168,'Kredieten productgroepen functi'!$C:$M,6,FALSE),"n.v.t.")</f>
        <v>1702</v>
      </c>
      <c r="AO168" s="2" t="str">
        <f>IFERROR(VLOOKUP($P168,'Kredieten productgroepen functi'!$C:$M,7,FALSE),"n.v.t.")</f>
        <v>Verhuur van gebouwen</v>
      </c>
      <c r="AP168" s="2" t="str">
        <f>IFERROR(VLOOKUP($P168,'Kredieten productgroepen functi'!$C:$M,8,FALSE),"n.v.t.")</f>
        <v>17</v>
      </c>
      <c r="AQ168" s="2" t="str">
        <f>IFERROR(VLOOKUP($P168,'Kredieten productgroepen functi'!$C:$M,9,FALSE),"n.v.t.")</f>
        <v>Overige baten en lasten</v>
      </c>
      <c r="AR168" s="2" t="str">
        <f>IFERROR(VLOOKUP($P168,'Kredieten productgroepen functi'!$C:$M,10,FALSE),"n.v.t.")</f>
        <v>1</v>
      </c>
      <c r="AS168" s="2" t="str">
        <f>IFERROR(VLOOKUP($P168,'Kredieten productgroepen functi'!$C:$M,11,FALSE),"n.v.t.")</f>
        <v>Algemeen bestuur</v>
      </c>
      <c r="AT168" s="2" t="str">
        <f t="shared" si="8"/>
        <v>Lasten</v>
      </c>
      <c r="AU168" s="2" t="str">
        <f>IFERROR(VLOOKUP($R168,Kostensoorten!$C:$J,7,FALSE),"n.v.t.")</f>
        <v>8.2</v>
      </c>
      <c r="AV168" s="2" t="str">
        <f>IFERROR(VLOOKUP($R168,Kostensoorten!$C:$J,8,FALSE),"n.v.t.")</f>
        <v>Overige verrekeningen</v>
      </c>
    </row>
    <row r="169" spans="1:48">
      <c r="A169" s="2" t="s">
        <v>39</v>
      </c>
      <c r="B169" s="2" t="s">
        <v>39</v>
      </c>
      <c r="C169" s="2" t="s">
        <v>39</v>
      </c>
      <c r="D169" s="2" t="s">
        <v>39</v>
      </c>
      <c r="E169" s="2" t="s">
        <v>39</v>
      </c>
      <c r="F169" s="2" t="s">
        <v>207</v>
      </c>
      <c r="G169" s="2" t="s">
        <v>39</v>
      </c>
      <c r="H169" s="2" t="s">
        <v>39</v>
      </c>
      <c r="I169" s="3">
        <v>-166600</v>
      </c>
      <c r="J169" s="2" t="s">
        <v>39</v>
      </c>
      <c r="K169" s="2" t="s">
        <v>39</v>
      </c>
      <c r="L169" s="2" t="s">
        <v>39</v>
      </c>
      <c r="M169" s="2" t="s">
        <v>39</v>
      </c>
      <c r="N169" s="2" t="s">
        <v>39</v>
      </c>
      <c r="O169" s="2" t="s">
        <v>39</v>
      </c>
      <c r="P169" s="2" t="str">
        <f t="shared" si="6"/>
        <v>617201</v>
      </c>
      <c r="Q169" s="2" t="str">
        <f>IFERROR(VLOOKUP($P169,'Kredieten productgroepen functi'!$C:$M,2,FALSE),"n.v.t.")</f>
        <v>Huuropbrengst</v>
      </c>
      <c r="R169" s="2" t="str">
        <f t="shared" si="7"/>
        <v>822110</v>
      </c>
      <c r="S169" s="2" t="str">
        <f>IFERROR(VLOOKUP($R169,Kostensoorten!$C:$J,2,FALSE),"n.v.t.")</f>
        <v>Huren gebouwen en terreinen</v>
      </c>
      <c r="T169" s="2" t="s">
        <v>39</v>
      </c>
      <c r="U169" s="2" t="s">
        <v>39</v>
      </c>
      <c r="V169" s="2" t="s">
        <v>39</v>
      </c>
      <c r="W169" s="2" t="s">
        <v>39</v>
      </c>
      <c r="X169" s="2" t="s">
        <v>39</v>
      </c>
      <c r="Y169" s="2" t="s">
        <v>39</v>
      </c>
      <c r="Z169" s="2" t="s">
        <v>39</v>
      </c>
      <c r="AA169" s="2" t="s">
        <v>39</v>
      </c>
      <c r="AB169" s="2" t="s">
        <v>39</v>
      </c>
      <c r="AC169" s="2" t="s">
        <v>39</v>
      </c>
      <c r="AD169" s="2" t="s">
        <v>39</v>
      </c>
      <c r="AE169" s="2" t="s">
        <v>39</v>
      </c>
      <c r="AF169" s="2" t="s">
        <v>39</v>
      </c>
      <c r="AG169" s="2" t="s">
        <v>39</v>
      </c>
      <c r="AH169" s="2" t="s">
        <v>39</v>
      </c>
      <c r="AI169" s="2" t="s">
        <v>39</v>
      </c>
      <c r="AJ169" s="2" t="s">
        <v>39</v>
      </c>
      <c r="AK169" s="2">
        <v>0</v>
      </c>
      <c r="AL169" s="2" t="s">
        <v>39</v>
      </c>
      <c r="AM169" s="2" t="s">
        <v>39</v>
      </c>
      <c r="AN169" s="2" t="str">
        <f>IFERROR(VLOOKUP($P169,'Kredieten productgroepen functi'!$C:$M,6,FALSE),"n.v.t.")</f>
        <v>1702</v>
      </c>
      <c r="AO169" s="2" t="str">
        <f>IFERROR(VLOOKUP($P169,'Kredieten productgroepen functi'!$C:$M,7,FALSE),"n.v.t.")</f>
        <v>Verhuur van gebouwen</v>
      </c>
      <c r="AP169" s="2" t="str">
        <f>IFERROR(VLOOKUP($P169,'Kredieten productgroepen functi'!$C:$M,8,FALSE),"n.v.t.")</f>
        <v>17</v>
      </c>
      <c r="AQ169" s="2" t="str">
        <f>IFERROR(VLOOKUP($P169,'Kredieten productgroepen functi'!$C:$M,9,FALSE),"n.v.t.")</f>
        <v>Overige baten en lasten</v>
      </c>
      <c r="AR169" s="2" t="str">
        <f>IFERROR(VLOOKUP($P169,'Kredieten productgroepen functi'!$C:$M,10,FALSE),"n.v.t.")</f>
        <v>1</v>
      </c>
      <c r="AS169" s="2" t="str">
        <f>IFERROR(VLOOKUP($P169,'Kredieten productgroepen functi'!$C:$M,11,FALSE),"n.v.t.")</f>
        <v>Algemeen bestuur</v>
      </c>
      <c r="AT169" s="2" t="str">
        <f t="shared" si="8"/>
        <v>Baten</v>
      </c>
      <c r="AU169" s="2" t="str">
        <f>IFERROR(VLOOKUP($R169,Kostensoorten!$C:$J,7,FALSE),"n.v.t.")</f>
        <v>2.2.1</v>
      </c>
      <c r="AV169" s="2" t="str">
        <f>IFERROR(VLOOKUP($R169,Kostensoorten!$C:$J,8,FALSE),"n.v.t.")</f>
        <v>Huren</v>
      </c>
    </row>
    <row r="170" spans="1:48">
      <c r="A170" s="2" t="s">
        <v>39</v>
      </c>
      <c r="B170" s="2" t="s">
        <v>39</v>
      </c>
      <c r="C170" s="2" t="s">
        <v>39</v>
      </c>
      <c r="D170" s="2" t="s">
        <v>39</v>
      </c>
      <c r="E170" s="2" t="s">
        <v>39</v>
      </c>
      <c r="F170" s="2" t="s">
        <v>208</v>
      </c>
      <c r="G170" s="2" t="s">
        <v>39</v>
      </c>
      <c r="H170" s="2" t="s">
        <v>39</v>
      </c>
      <c r="I170" s="3">
        <v>4354474.74</v>
      </c>
      <c r="J170" s="2" t="s">
        <v>39</v>
      </c>
      <c r="K170" s="2" t="s">
        <v>39</v>
      </c>
      <c r="L170" s="2" t="s">
        <v>39</v>
      </c>
      <c r="M170" s="2" t="s">
        <v>39</v>
      </c>
      <c r="N170" s="2" t="s">
        <v>39</v>
      </c>
      <c r="O170" s="2" t="s">
        <v>39</v>
      </c>
      <c r="P170" s="2" t="str">
        <f t="shared" si="6"/>
        <v>617300</v>
      </c>
      <c r="Q170" s="2" t="str">
        <f>IFERROR(VLOOKUP($P170,'Kredieten productgroepen functi'!$C:$M,2,FALSE),"n.v.t.")</f>
        <v>Apparaatkosten Hoofdvaarwegen</v>
      </c>
      <c r="R170" s="2" t="str">
        <f t="shared" si="7"/>
        <v>482000</v>
      </c>
      <c r="S170" s="2" t="str">
        <f>IFERROR(VLOOKUP($R170,Kostensoorten!$C:$J,2,FALSE),"n.v.t.")</f>
        <v>Directe apparaatskosten</v>
      </c>
      <c r="T170" s="2" t="s">
        <v>39</v>
      </c>
      <c r="U170" s="2" t="s">
        <v>39</v>
      </c>
      <c r="V170" s="2" t="s">
        <v>39</v>
      </c>
      <c r="W170" s="2" t="s">
        <v>39</v>
      </c>
      <c r="X170" s="2" t="s">
        <v>39</v>
      </c>
      <c r="Y170" s="2" t="s">
        <v>39</v>
      </c>
      <c r="Z170" s="2" t="s">
        <v>39</v>
      </c>
      <c r="AA170" s="2" t="s">
        <v>39</v>
      </c>
      <c r="AB170" s="2" t="s">
        <v>39</v>
      </c>
      <c r="AC170" s="2" t="s">
        <v>39</v>
      </c>
      <c r="AD170" s="2" t="s">
        <v>39</v>
      </c>
      <c r="AE170" s="2" t="s">
        <v>39</v>
      </c>
      <c r="AF170" s="2" t="s">
        <v>39</v>
      </c>
      <c r="AG170" s="2" t="s">
        <v>39</v>
      </c>
      <c r="AH170" s="2" t="s">
        <v>39</v>
      </c>
      <c r="AI170" s="2" t="s">
        <v>39</v>
      </c>
      <c r="AJ170" s="2" t="s">
        <v>39</v>
      </c>
      <c r="AK170" s="2">
        <v>0</v>
      </c>
      <c r="AL170" s="2" t="s">
        <v>39</v>
      </c>
      <c r="AM170" s="2" t="s">
        <v>39</v>
      </c>
      <c r="AN170" s="2" t="str">
        <f>IFERROR(VLOOKUP($P170,'Kredieten productgroepen functi'!$C:$M,6,FALSE),"n.v.t.")</f>
        <v>1703</v>
      </c>
      <c r="AO170" s="2" t="str">
        <f>IFERROR(VLOOKUP($P170,'Kredieten productgroepen functi'!$C:$M,7,FALSE),"n.v.t.")</f>
        <v>Diensten voor derden hoofdvaarwegen</v>
      </c>
      <c r="AP170" s="2" t="str">
        <f>IFERROR(VLOOKUP($P170,'Kredieten productgroepen functi'!$C:$M,8,FALSE),"n.v.t.")</f>
        <v>17</v>
      </c>
      <c r="AQ170" s="2" t="str">
        <f>IFERROR(VLOOKUP($P170,'Kredieten productgroepen functi'!$C:$M,9,FALSE),"n.v.t.")</f>
        <v>Overige baten en lasten</v>
      </c>
      <c r="AR170" s="2" t="str">
        <f>IFERROR(VLOOKUP($P170,'Kredieten productgroepen functi'!$C:$M,10,FALSE),"n.v.t.")</f>
        <v>1</v>
      </c>
      <c r="AS170" s="2" t="str">
        <f>IFERROR(VLOOKUP($P170,'Kredieten productgroepen functi'!$C:$M,11,FALSE),"n.v.t.")</f>
        <v>Algemeen bestuur</v>
      </c>
      <c r="AT170" s="2" t="str">
        <f t="shared" si="8"/>
        <v>Lasten</v>
      </c>
      <c r="AU170" s="2" t="str">
        <f>IFERROR(VLOOKUP($R170,Kostensoorten!$C:$J,7,FALSE),"n.v.t.")</f>
        <v>8.2</v>
      </c>
      <c r="AV170" s="2" t="str">
        <f>IFERROR(VLOOKUP($R170,Kostensoorten!$C:$J,8,FALSE),"n.v.t.")</f>
        <v>Overige verrekeningen</v>
      </c>
    </row>
    <row r="171" spans="1:48">
      <c r="A171" s="2" t="s">
        <v>39</v>
      </c>
      <c r="B171" s="2" t="s">
        <v>39</v>
      </c>
      <c r="C171" s="2" t="s">
        <v>39</v>
      </c>
      <c r="D171" s="2" t="s">
        <v>39</v>
      </c>
      <c r="E171" s="2" t="s">
        <v>39</v>
      </c>
      <c r="F171" s="2" t="s">
        <v>209</v>
      </c>
      <c r="G171" s="2" t="s">
        <v>39</v>
      </c>
      <c r="H171" s="2" t="s">
        <v>39</v>
      </c>
      <c r="I171" s="3">
        <v>487022.26</v>
      </c>
      <c r="J171" s="2" t="s">
        <v>39</v>
      </c>
      <c r="K171" s="2" t="s">
        <v>39</v>
      </c>
      <c r="L171" s="2" t="s">
        <v>39</v>
      </c>
      <c r="M171" s="2" t="s">
        <v>39</v>
      </c>
      <c r="N171" s="2" t="s">
        <v>39</v>
      </c>
      <c r="O171" s="2" t="s">
        <v>39</v>
      </c>
      <c r="P171" s="2" t="str">
        <f t="shared" si="6"/>
        <v>617300</v>
      </c>
      <c r="Q171" s="2" t="str">
        <f>IFERROR(VLOOKUP($P171,'Kredieten productgroepen functi'!$C:$M,2,FALSE),"n.v.t.")</f>
        <v>Apparaatkosten Hoofdvaarwegen</v>
      </c>
      <c r="R171" s="2" t="str">
        <f t="shared" si="7"/>
        <v>482010</v>
      </c>
      <c r="S171" s="2" t="str">
        <f>IFERROR(VLOOKUP($R171,Kostensoorten!$C:$J,2,FALSE),"n.v.t.")</f>
        <v>Overhead</v>
      </c>
      <c r="T171" s="2" t="s">
        <v>39</v>
      </c>
      <c r="U171" s="2" t="s">
        <v>39</v>
      </c>
      <c r="V171" s="2" t="s">
        <v>39</v>
      </c>
      <c r="W171" s="2" t="s">
        <v>39</v>
      </c>
      <c r="X171" s="2" t="s">
        <v>39</v>
      </c>
      <c r="Y171" s="2" t="s">
        <v>39</v>
      </c>
      <c r="Z171" s="2" t="s">
        <v>39</v>
      </c>
      <c r="AA171" s="2" t="s">
        <v>39</v>
      </c>
      <c r="AB171" s="2" t="s">
        <v>39</v>
      </c>
      <c r="AC171" s="2" t="s">
        <v>39</v>
      </c>
      <c r="AD171" s="2" t="s">
        <v>39</v>
      </c>
      <c r="AE171" s="2" t="s">
        <v>39</v>
      </c>
      <c r="AF171" s="2" t="s">
        <v>39</v>
      </c>
      <c r="AG171" s="2" t="s">
        <v>39</v>
      </c>
      <c r="AH171" s="2" t="s">
        <v>39</v>
      </c>
      <c r="AI171" s="2" t="s">
        <v>39</v>
      </c>
      <c r="AJ171" s="2" t="s">
        <v>39</v>
      </c>
      <c r="AK171" s="2">
        <v>0</v>
      </c>
      <c r="AL171" s="2" t="s">
        <v>39</v>
      </c>
      <c r="AM171" s="2" t="s">
        <v>39</v>
      </c>
      <c r="AN171" s="2" t="str">
        <f>IFERROR(VLOOKUP($P171,'Kredieten productgroepen functi'!$C:$M,6,FALSE),"n.v.t.")</f>
        <v>1703</v>
      </c>
      <c r="AO171" s="2" t="str">
        <f>IFERROR(VLOOKUP($P171,'Kredieten productgroepen functi'!$C:$M,7,FALSE),"n.v.t.")</f>
        <v>Diensten voor derden hoofdvaarwegen</v>
      </c>
      <c r="AP171" s="2" t="str">
        <f>IFERROR(VLOOKUP($P171,'Kredieten productgroepen functi'!$C:$M,8,FALSE),"n.v.t.")</f>
        <v>17</v>
      </c>
      <c r="AQ171" s="2" t="str">
        <f>IFERROR(VLOOKUP($P171,'Kredieten productgroepen functi'!$C:$M,9,FALSE),"n.v.t.")</f>
        <v>Overige baten en lasten</v>
      </c>
      <c r="AR171" s="2" t="str">
        <f>IFERROR(VLOOKUP($P171,'Kredieten productgroepen functi'!$C:$M,10,FALSE),"n.v.t.")</f>
        <v>1</v>
      </c>
      <c r="AS171" s="2" t="str">
        <f>IFERROR(VLOOKUP($P171,'Kredieten productgroepen functi'!$C:$M,11,FALSE),"n.v.t.")</f>
        <v>Algemeen bestuur</v>
      </c>
      <c r="AT171" s="2" t="str">
        <f t="shared" si="8"/>
        <v>Lasten</v>
      </c>
      <c r="AU171" s="2" t="str">
        <f>IFERROR(VLOOKUP($R171,Kostensoorten!$C:$J,7,FALSE),"n.v.t.")</f>
        <v>8.2</v>
      </c>
      <c r="AV171" s="2" t="str">
        <f>IFERROR(VLOOKUP($R171,Kostensoorten!$C:$J,8,FALSE),"n.v.t.")</f>
        <v>Overige verrekeningen</v>
      </c>
    </row>
    <row r="172" spans="1:48">
      <c r="A172" s="2" t="s">
        <v>39</v>
      </c>
      <c r="B172" s="2" t="s">
        <v>39</v>
      </c>
      <c r="C172" s="2" t="s">
        <v>39</v>
      </c>
      <c r="D172" s="2" t="s">
        <v>39</v>
      </c>
      <c r="E172" s="2" t="s">
        <v>39</v>
      </c>
      <c r="F172" s="2" t="s">
        <v>210</v>
      </c>
      <c r="G172" s="2" t="s">
        <v>39</v>
      </c>
      <c r="H172" s="2" t="s">
        <v>39</v>
      </c>
      <c r="I172" s="3">
        <v>29200</v>
      </c>
      <c r="J172" s="2" t="s">
        <v>39</v>
      </c>
      <c r="K172" s="2" t="s">
        <v>39</v>
      </c>
      <c r="L172" s="2" t="s">
        <v>39</v>
      </c>
      <c r="M172" s="2" t="s">
        <v>39</v>
      </c>
      <c r="N172" s="2" t="s">
        <v>39</v>
      </c>
      <c r="O172" s="2" t="s">
        <v>39</v>
      </c>
      <c r="P172" s="2" t="str">
        <f t="shared" si="6"/>
        <v>617301</v>
      </c>
      <c r="Q172" s="2" t="str">
        <f>IFERROR(VLOOKUP($P172,'Kredieten productgroepen functi'!$C:$M,2,FALSE),"n.v.t.")</f>
        <v>Directe kosten vast onderhodu</v>
      </c>
      <c r="R172" s="2" t="str">
        <f t="shared" si="7"/>
        <v>460101</v>
      </c>
      <c r="S172" s="2" t="str">
        <f>IFERROR(VLOOKUP($R172,Kostensoorten!$C:$J,2,FALSE),"n.v.t.")</f>
        <v>Afschrijvingen</v>
      </c>
      <c r="T172" s="2" t="s">
        <v>39</v>
      </c>
      <c r="U172" s="2" t="s">
        <v>39</v>
      </c>
      <c r="V172" s="2" t="s">
        <v>39</v>
      </c>
      <c r="W172" s="2" t="s">
        <v>39</v>
      </c>
      <c r="X172" s="2" t="s">
        <v>39</v>
      </c>
      <c r="Y172" s="2" t="s">
        <v>39</v>
      </c>
      <c r="Z172" s="2" t="s">
        <v>39</v>
      </c>
      <c r="AA172" s="2" t="s">
        <v>39</v>
      </c>
      <c r="AB172" s="2" t="s">
        <v>39</v>
      </c>
      <c r="AC172" s="2" t="s">
        <v>39</v>
      </c>
      <c r="AD172" s="2" t="s">
        <v>39</v>
      </c>
      <c r="AE172" s="2" t="s">
        <v>39</v>
      </c>
      <c r="AF172" s="2" t="s">
        <v>39</v>
      </c>
      <c r="AG172" s="2" t="s">
        <v>39</v>
      </c>
      <c r="AH172" s="2" t="s">
        <v>39</v>
      </c>
      <c r="AI172" s="2" t="s">
        <v>39</v>
      </c>
      <c r="AJ172" s="2" t="s">
        <v>39</v>
      </c>
      <c r="AK172" s="2">
        <v>0</v>
      </c>
      <c r="AL172" s="2" t="s">
        <v>39</v>
      </c>
      <c r="AM172" s="2" t="s">
        <v>39</v>
      </c>
      <c r="AN172" s="2" t="str">
        <f>IFERROR(VLOOKUP($P172,'Kredieten productgroepen functi'!$C:$M,6,FALSE),"n.v.t.")</f>
        <v>1703</v>
      </c>
      <c r="AO172" s="2" t="str">
        <f>IFERROR(VLOOKUP($P172,'Kredieten productgroepen functi'!$C:$M,7,FALSE),"n.v.t.")</f>
        <v>Diensten voor derden hoofdvaarwegen</v>
      </c>
      <c r="AP172" s="2" t="str">
        <f>IFERROR(VLOOKUP($P172,'Kredieten productgroepen functi'!$C:$M,8,FALSE),"n.v.t.")</f>
        <v>17</v>
      </c>
      <c r="AQ172" s="2" t="str">
        <f>IFERROR(VLOOKUP($P172,'Kredieten productgroepen functi'!$C:$M,9,FALSE),"n.v.t.")</f>
        <v>Overige baten en lasten</v>
      </c>
      <c r="AR172" s="2" t="str">
        <f>IFERROR(VLOOKUP($P172,'Kredieten productgroepen functi'!$C:$M,10,FALSE),"n.v.t.")</f>
        <v>1</v>
      </c>
      <c r="AS172" s="2" t="str">
        <f>IFERROR(VLOOKUP($P172,'Kredieten productgroepen functi'!$C:$M,11,FALSE),"n.v.t.")</f>
        <v>Algemeen bestuur</v>
      </c>
      <c r="AT172" s="2" t="str">
        <f t="shared" si="8"/>
        <v>Lasten</v>
      </c>
      <c r="AU172" s="2" t="str">
        <f>IFERROR(VLOOKUP($R172,Kostensoorten!$C:$J,7,FALSE),"n.v.t.")</f>
        <v>6.1</v>
      </c>
      <c r="AV172" s="2" t="str">
        <f>IFERROR(VLOOKUP($R172,Kostensoorten!$C:$J,8,FALSE),"n.v.t.")</f>
        <v>Afschrijvingen</v>
      </c>
    </row>
    <row r="173" spans="1:48">
      <c r="A173" s="2" t="s">
        <v>39</v>
      </c>
      <c r="B173" s="2" t="s">
        <v>39</v>
      </c>
      <c r="C173" s="2" t="s">
        <v>39</v>
      </c>
      <c r="D173" s="2" t="s">
        <v>39</v>
      </c>
      <c r="E173" s="2" t="s">
        <v>39</v>
      </c>
      <c r="F173" s="2" t="s">
        <v>211</v>
      </c>
      <c r="G173" s="2" t="s">
        <v>39</v>
      </c>
      <c r="H173" s="2" t="s">
        <v>39</v>
      </c>
      <c r="I173" s="3">
        <v>5400</v>
      </c>
      <c r="J173" s="2" t="s">
        <v>39</v>
      </c>
      <c r="K173" s="2" t="s">
        <v>39</v>
      </c>
      <c r="L173" s="2" t="s">
        <v>39</v>
      </c>
      <c r="M173" s="2" t="s">
        <v>39</v>
      </c>
      <c r="N173" s="2" t="s">
        <v>39</v>
      </c>
      <c r="O173" s="2" t="s">
        <v>39</v>
      </c>
      <c r="P173" s="2" t="str">
        <f t="shared" si="6"/>
        <v>617301</v>
      </c>
      <c r="Q173" s="2" t="str">
        <f>IFERROR(VLOOKUP($P173,'Kredieten productgroepen functi'!$C:$M,2,FALSE),"n.v.t.")</f>
        <v>Directe kosten vast onderhodu</v>
      </c>
      <c r="R173" s="2" t="str">
        <f t="shared" si="7"/>
        <v>460502</v>
      </c>
      <c r="S173" s="2" t="str">
        <f>IFERROR(VLOOKUP($R173,Kostensoorten!$C:$J,2,FALSE),"n.v.t.")</f>
        <v>rentetoerekening (omslagrente)</v>
      </c>
      <c r="T173" s="2" t="s">
        <v>39</v>
      </c>
      <c r="U173" s="2" t="s">
        <v>39</v>
      </c>
      <c r="V173" s="2" t="s">
        <v>39</v>
      </c>
      <c r="W173" s="2" t="s">
        <v>39</v>
      </c>
      <c r="X173" s="2" t="s">
        <v>39</v>
      </c>
      <c r="Y173" s="2" t="s">
        <v>39</v>
      </c>
      <c r="Z173" s="2" t="s">
        <v>39</v>
      </c>
      <c r="AA173" s="2" t="s">
        <v>39</v>
      </c>
      <c r="AB173" s="2" t="s">
        <v>39</v>
      </c>
      <c r="AC173" s="2" t="s">
        <v>39</v>
      </c>
      <c r="AD173" s="2" t="s">
        <v>39</v>
      </c>
      <c r="AE173" s="2" t="s">
        <v>39</v>
      </c>
      <c r="AF173" s="2" t="s">
        <v>39</v>
      </c>
      <c r="AG173" s="2" t="s">
        <v>39</v>
      </c>
      <c r="AH173" s="2" t="s">
        <v>39</v>
      </c>
      <c r="AI173" s="2" t="s">
        <v>39</v>
      </c>
      <c r="AJ173" s="2" t="s">
        <v>39</v>
      </c>
      <c r="AK173" s="2">
        <v>0</v>
      </c>
      <c r="AL173" s="2" t="s">
        <v>39</v>
      </c>
      <c r="AM173" s="2" t="s">
        <v>39</v>
      </c>
      <c r="AN173" s="2" t="str">
        <f>IFERROR(VLOOKUP($P173,'Kredieten productgroepen functi'!$C:$M,6,FALSE),"n.v.t.")</f>
        <v>1703</v>
      </c>
      <c r="AO173" s="2" t="str">
        <f>IFERROR(VLOOKUP($P173,'Kredieten productgroepen functi'!$C:$M,7,FALSE),"n.v.t.")</f>
        <v>Diensten voor derden hoofdvaarwegen</v>
      </c>
      <c r="AP173" s="2" t="str">
        <f>IFERROR(VLOOKUP($P173,'Kredieten productgroepen functi'!$C:$M,8,FALSE),"n.v.t.")</f>
        <v>17</v>
      </c>
      <c r="AQ173" s="2" t="str">
        <f>IFERROR(VLOOKUP($P173,'Kredieten productgroepen functi'!$C:$M,9,FALSE),"n.v.t.")</f>
        <v>Overige baten en lasten</v>
      </c>
      <c r="AR173" s="2" t="str">
        <f>IFERROR(VLOOKUP($P173,'Kredieten productgroepen functi'!$C:$M,10,FALSE),"n.v.t.")</f>
        <v>1</v>
      </c>
      <c r="AS173" s="2" t="str">
        <f>IFERROR(VLOOKUP($P173,'Kredieten productgroepen functi'!$C:$M,11,FALSE),"n.v.t.")</f>
        <v>Algemeen bestuur</v>
      </c>
      <c r="AT173" s="2" t="str">
        <f t="shared" si="8"/>
        <v>Lasten</v>
      </c>
      <c r="AU173" s="2" t="str">
        <f>IFERROR(VLOOKUP($R173,Kostensoorten!$C:$J,7,FALSE),"n.v.t.")</f>
        <v>6.2</v>
      </c>
      <c r="AV173" s="2" t="str">
        <f>IFERROR(VLOOKUP($R173,Kostensoorten!$C:$J,8,FALSE),"n.v.t.")</f>
        <v>Bespaarde rente</v>
      </c>
    </row>
    <row r="174" spans="1:48">
      <c r="A174" s="2" t="s">
        <v>39</v>
      </c>
      <c r="B174" s="2" t="s">
        <v>39</v>
      </c>
      <c r="C174" s="2" t="s">
        <v>39</v>
      </c>
      <c r="D174" s="2" t="s">
        <v>39</v>
      </c>
      <c r="E174" s="2" t="s">
        <v>39</v>
      </c>
      <c r="F174" s="2" t="s">
        <v>212</v>
      </c>
      <c r="G174" s="2" t="s">
        <v>39</v>
      </c>
      <c r="H174" s="2" t="s">
        <v>39</v>
      </c>
      <c r="I174" s="3">
        <v>-422400</v>
      </c>
      <c r="J174" s="2" t="s">
        <v>39</v>
      </c>
      <c r="K174" s="2" t="s">
        <v>39</v>
      </c>
      <c r="L174" s="2" t="s">
        <v>39</v>
      </c>
      <c r="M174" s="2" t="s">
        <v>39</v>
      </c>
      <c r="N174" s="2" t="s">
        <v>39</v>
      </c>
      <c r="O174" s="2" t="s">
        <v>39</v>
      </c>
      <c r="P174" s="2" t="str">
        <f t="shared" si="6"/>
        <v>617301</v>
      </c>
      <c r="Q174" s="2" t="str">
        <f>IFERROR(VLOOKUP($P174,'Kredieten productgroepen functi'!$C:$M,2,FALSE),"n.v.t.")</f>
        <v>Directe kosten vast onderhodu</v>
      </c>
      <c r="R174" s="2" t="str">
        <f t="shared" si="7"/>
        <v>823010</v>
      </c>
      <c r="S174" s="2" t="str">
        <f>IFERROR(VLOOKUP($R174,Kostensoorten!$C:$J,2,FALSE),"n.v.t.")</f>
        <v>Vergoeding verrichte werkzaamheden</v>
      </c>
      <c r="T174" s="2" t="s">
        <v>39</v>
      </c>
      <c r="U174" s="2" t="s">
        <v>39</v>
      </c>
      <c r="V174" s="2" t="s">
        <v>39</v>
      </c>
      <c r="W174" s="2" t="s">
        <v>39</v>
      </c>
      <c r="X174" s="2" t="s">
        <v>39</v>
      </c>
      <c r="Y174" s="2" t="s">
        <v>39</v>
      </c>
      <c r="Z174" s="2" t="s">
        <v>39</v>
      </c>
      <c r="AA174" s="2" t="s">
        <v>39</v>
      </c>
      <c r="AB174" s="2" t="s">
        <v>39</v>
      </c>
      <c r="AC174" s="2" t="s">
        <v>39</v>
      </c>
      <c r="AD174" s="2" t="s">
        <v>39</v>
      </c>
      <c r="AE174" s="2" t="s">
        <v>39</v>
      </c>
      <c r="AF174" s="2" t="s">
        <v>39</v>
      </c>
      <c r="AG174" s="2" t="s">
        <v>39</v>
      </c>
      <c r="AH174" s="2" t="s">
        <v>39</v>
      </c>
      <c r="AI174" s="2" t="s">
        <v>39</v>
      </c>
      <c r="AJ174" s="2" t="s">
        <v>39</v>
      </c>
      <c r="AK174" s="2">
        <v>0</v>
      </c>
      <c r="AL174" s="2" t="s">
        <v>39</v>
      </c>
      <c r="AM174" s="2" t="s">
        <v>39</v>
      </c>
      <c r="AN174" s="2" t="str">
        <f>IFERROR(VLOOKUP($P174,'Kredieten productgroepen functi'!$C:$M,6,FALSE),"n.v.t.")</f>
        <v>1703</v>
      </c>
      <c r="AO174" s="2" t="str">
        <f>IFERROR(VLOOKUP($P174,'Kredieten productgroepen functi'!$C:$M,7,FALSE),"n.v.t.")</f>
        <v>Diensten voor derden hoofdvaarwegen</v>
      </c>
      <c r="AP174" s="2" t="str">
        <f>IFERROR(VLOOKUP($P174,'Kredieten productgroepen functi'!$C:$M,8,FALSE),"n.v.t.")</f>
        <v>17</v>
      </c>
      <c r="AQ174" s="2" t="str">
        <f>IFERROR(VLOOKUP($P174,'Kredieten productgroepen functi'!$C:$M,9,FALSE),"n.v.t.")</f>
        <v>Overige baten en lasten</v>
      </c>
      <c r="AR174" s="2" t="str">
        <f>IFERROR(VLOOKUP($P174,'Kredieten productgroepen functi'!$C:$M,10,FALSE),"n.v.t.")</f>
        <v>1</v>
      </c>
      <c r="AS174" s="2" t="str">
        <f>IFERROR(VLOOKUP($P174,'Kredieten productgroepen functi'!$C:$M,11,FALSE),"n.v.t.")</f>
        <v>Algemeen bestuur</v>
      </c>
      <c r="AT174" s="2" t="str">
        <f t="shared" si="8"/>
        <v>Baten</v>
      </c>
      <c r="AU174" s="2" t="str">
        <f>IFERROR(VLOOKUP($R174,Kostensoorten!$C:$J,7,FALSE),"n.v.t.")</f>
        <v>2.3</v>
      </c>
      <c r="AV174" s="2" t="str">
        <f>IFERROR(VLOOKUP($R174,Kostensoorten!$C:$J,8,FALSE),"n.v.t.")</f>
        <v>Overige goederen en diensten</v>
      </c>
    </row>
    <row r="175" spans="1:48">
      <c r="A175" s="2" t="s">
        <v>39</v>
      </c>
      <c r="B175" s="2" t="s">
        <v>39</v>
      </c>
      <c r="C175" s="2" t="s">
        <v>39</v>
      </c>
      <c r="D175" s="2" t="s">
        <v>39</v>
      </c>
      <c r="E175" s="2" t="s">
        <v>39</v>
      </c>
      <c r="F175" s="2" t="s">
        <v>213</v>
      </c>
      <c r="G175" s="2" t="s">
        <v>39</v>
      </c>
      <c r="H175" s="2" t="s">
        <v>39</v>
      </c>
      <c r="I175" s="3">
        <v>-1654800</v>
      </c>
      <c r="J175" s="2" t="s">
        <v>39</v>
      </c>
      <c r="K175" s="2" t="s">
        <v>39</v>
      </c>
      <c r="L175" s="2" t="s">
        <v>39</v>
      </c>
      <c r="M175" s="2" t="s">
        <v>39</v>
      </c>
      <c r="N175" s="2" t="s">
        <v>39</v>
      </c>
      <c r="O175" s="2" t="s">
        <v>39</v>
      </c>
      <c r="P175" s="2" t="str">
        <f t="shared" si="6"/>
        <v>617301</v>
      </c>
      <c r="Q175" s="2" t="str">
        <f>IFERROR(VLOOKUP($P175,'Kredieten productgroepen functi'!$C:$M,2,FALSE),"n.v.t.")</f>
        <v>Directe kosten vast onderhodu</v>
      </c>
      <c r="R175" s="2" t="str">
        <f t="shared" si="7"/>
        <v>823010</v>
      </c>
      <c r="S175" s="2" t="str">
        <f>IFERROR(VLOOKUP($R175,Kostensoorten!$C:$J,2,FALSE),"n.v.t.")</f>
        <v>Vergoeding verrichte werkzaamheden</v>
      </c>
      <c r="T175" s="2" t="s">
        <v>39</v>
      </c>
      <c r="U175" s="2" t="s">
        <v>39</v>
      </c>
      <c r="V175" s="2" t="s">
        <v>39</v>
      </c>
      <c r="W175" s="2" t="s">
        <v>39</v>
      </c>
      <c r="X175" s="2" t="s">
        <v>39</v>
      </c>
      <c r="Y175" s="2" t="s">
        <v>39</v>
      </c>
      <c r="Z175" s="2" t="s">
        <v>39</v>
      </c>
      <c r="AA175" s="2" t="s">
        <v>39</v>
      </c>
      <c r="AB175" s="2" t="s">
        <v>39</v>
      </c>
      <c r="AC175" s="2" t="s">
        <v>39</v>
      </c>
      <c r="AD175" s="2" t="s">
        <v>39</v>
      </c>
      <c r="AE175" s="2" t="s">
        <v>39</v>
      </c>
      <c r="AF175" s="2" t="s">
        <v>39</v>
      </c>
      <c r="AG175" s="2" t="s">
        <v>39</v>
      </c>
      <c r="AH175" s="2" t="s">
        <v>39</v>
      </c>
      <c r="AI175" s="2" t="s">
        <v>39</v>
      </c>
      <c r="AJ175" s="2" t="s">
        <v>39</v>
      </c>
      <c r="AK175" s="2">
        <v>0</v>
      </c>
      <c r="AL175" s="2" t="s">
        <v>39</v>
      </c>
      <c r="AM175" s="2" t="s">
        <v>39</v>
      </c>
      <c r="AN175" s="2" t="str">
        <f>IFERROR(VLOOKUP($P175,'Kredieten productgroepen functi'!$C:$M,6,FALSE),"n.v.t.")</f>
        <v>1703</v>
      </c>
      <c r="AO175" s="2" t="str">
        <f>IFERROR(VLOOKUP($P175,'Kredieten productgroepen functi'!$C:$M,7,FALSE),"n.v.t.")</f>
        <v>Diensten voor derden hoofdvaarwegen</v>
      </c>
      <c r="AP175" s="2" t="str">
        <f>IFERROR(VLOOKUP($P175,'Kredieten productgroepen functi'!$C:$M,8,FALSE),"n.v.t.")</f>
        <v>17</v>
      </c>
      <c r="AQ175" s="2" t="str">
        <f>IFERROR(VLOOKUP($P175,'Kredieten productgroepen functi'!$C:$M,9,FALSE),"n.v.t.")</f>
        <v>Overige baten en lasten</v>
      </c>
      <c r="AR175" s="2" t="str">
        <f>IFERROR(VLOOKUP($P175,'Kredieten productgroepen functi'!$C:$M,10,FALSE),"n.v.t.")</f>
        <v>1</v>
      </c>
      <c r="AS175" s="2" t="str">
        <f>IFERROR(VLOOKUP($P175,'Kredieten productgroepen functi'!$C:$M,11,FALSE),"n.v.t.")</f>
        <v>Algemeen bestuur</v>
      </c>
      <c r="AT175" s="2" t="str">
        <f t="shared" si="8"/>
        <v>Baten</v>
      </c>
      <c r="AU175" s="2" t="str">
        <f>IFERROR(VLOOKUP($R175,Kostensoorten!$C:$J,7,FALSE),"n.v.t.")</f>
        <v>2.3</v>
      </c>
      <c r="AV175" s="2" t="str">
        <f>IFERROR(VLOOKUP($R175,Kostensoorten!$C:$J,8,FALSE),"n.v.t.")</f>
        <v>Overige goederen en diensten</v>
      </c>
    </row>
    <row r="176" spans="1:48">
      <c r="A176" s="2" t="s">
        <v>39</v>
      </c>
      <c r="B176" s="2" t="s">
        <v>39</v>
      </c>
      <c r="C176" s="2" t="s">
        <v>39</v>
      </c>
      <c r="D176" s="2" t="s">
        <v>39</v>
      </c>
      <c r="E176" s="2" t="s">
        <v>39</v>
      </c>
      <c r="F176" s="2" t="s">
        <v>214</v>
      </c>
      <c r="G176" s="2" t="s">
        <v>39</v>
      </c>
      <c r="H176" s="2" t="s">
        <v>39</v>
      </c>
      <c r="I176" s="3">
        <v>-34600</v>
      </c>
      <c r="J176" s="2" t="s">
        <v>39</v>
      </c>
      <c r="K176" s="2" t="s">
        <v>39</v>
      </c>
      <c r="L176" s="2" t="s">
        <v>39</v>
      </c>
      <c r="M176" s="2" t="s">
        <v>39</v>
      </c>
      <c r="N176" s="2" t="s">
        <v>39</v>
      </c>
      <c r="O176" s="2" t="s">
        <v>39</v>
      </c>
      <c r="P176" s="2" t="str">
        <f t="shared" si="6"/>
        <v>617301</v>
      </c>
      <c r="Q176" s="2" t="str">
        <f>IFERROR(VLOOKUP($P176,'Kredieten productgroepen functi'!$C:$M,2,FALSE),"n.v.t.")</f>
        <v>Directe kosten vast onderhodu</v>
      </c>
      <c r="R176" s="2" t="str">
        <f t="shared" si="7"/>
        <v>823090</v>
      </c>
      <c r="S176" s="2" t="str">
        <f>IFERROR(VLOOKUP($R176,Kostensoorten!$C:$J,2,FALSE),"n.v.t.")</f>
        <v>Overige opbr goederen en diensten</v>
      </c>
      <c r="T176" s="2" t="s">
        <v>39</v>
      </c>
      <c r="U176" s="2" t="s">
        <v>39</v>
      </c>
      <c r="V176" s="2" t="s">
        <v>39</v>
      </c>
      <c r="W176" s="2" t="s">
        <v>39</v>
      </c>
      <c r="X176" s="2" t="s">
        <v>39</v>
      </c>
      <c r="Y176" s="2" t="s">
        <v>39</v>
      </c>
      <c r="Z176" s="2" t="s">
        <v>39</v>
      </c>
      <c r="AA176" s="2" t="s">
        <v>39</v>
      </c>
      <c r="AB176" s="2" t="s">
        <v>39</v>
      </c>
      <c r="AC176" s="2" t="s">
        <v>39</v>
      </c>
      <c r="AD176" s="2" t="s">
        <v>39</v>
      </c>
      <c r="AE176" s="2" t="s">
        <v>39</v>
      </c>
      <c r="AF176" s="2" t="s">
        <v>39</v>
      </c>
      <c r="AG176" s="2" t="s">
        <v>39</v>
      </c>
      <c r="AH176" s="2" t="s">
        <v>39</v>
      </c>
      <c r="AI176" s="2" t="s">
        <v>39</v>
      </c>
      <c r="AJ176" s="2" t="s">
        <v>39</v>
      </c>
      <c r="AK176" s="2">
        <v>0</v>
      </c>
      <c r="AL176" s="2" t="s">
        <v>39</v>
      </c>
      <c r="AM176" s="2" t="s">
        <v>39</v>
      </c>
      <c r="AN176" s="2" t="str">
        <f>IFERROR(VLOOKUP($P176,'Kredieten productgroepen functi'!$C:$M,6,FALSE),"n.v.t.")</f>
        <v>1703</v>
      </c>
      <c r="AO176" s="2" t="str">
        <f>IFERROR(VLOOKUP($P176,'Kredieten productgroepen functi'!$C:$M,7,FALSE),"n.v.t.")</f>
        <v>Diensten voor derden hoofdvaarwegen</v>
      </c>
      <c r="AP176" s="2" t="str">
        <f>IFERROR(VLOOKUP($P176,'Kredieten productgroepen functi'!$C:$M,8,FALSE),"n.v.t.")</f>
        <v>17</v>
      </c>
      <c r="AQ176" s="2" t="str">
        <f>IFERROR(VLOOKUP($P176,'Kredieten productgroepen functi'!$C:$M,9,FALSE),"n.v.t.")</f>
        <v>Overige baten en lasten</v>
      </c>
      <c r="AR176" s="2" t="str">
        <f>IFERROR(VLOOKUP($P176,'Kredieten productgroepen functi'!$C:$M,10,FALSE),"n.v.t.")</f>
        <v>1</v>
      </c>
      <c r="AS176" s="2" t="str">
        <f>IFERROR(VLOOKUP($P176,'Kredieten productgroepen functi'!$C:$M,11,FALSE),"n.v.t.")</f>
        <v>Algemeen bestuur</v>
      </c>
      <c r="AT176" s="2" t="str">
        <f t="shared" si="8"/>
        <v>Baten</v>
      </c>
      <c r="AU176" s="2" t="str">
        <f>IFERROR(VLOOKUP($R176,Kostensoorten!$C:$J,7,FALSE),"n.v.t.")</f>
        <v>2.3</v>
      </c>
      <c r="AV176" s="2" t="str">
        <f>IFERROR(VLOOKUP($R176,Kostensoorten!$C:$J,8,FALSE),"n.v.t.")</f>
        <v>Overige goederen en diensten</v>
      </c>
    </row>
    <row r="177" spans="1:48">
      <c r="A177" s="2" t="s">
        <v>39</v>
      </c>
      <c r="B177" s="2" t="s">
        <v>39</v>
      </c>
      <c r="C177" s="2" t="s">
        <v>39</v>
      </c>
      <c r="D177" s="2" t="s">
        <v>39</v>
      </c>
      <c r="E177" s="2" t="s">
        <v>39</v>
      </c>
      <c r="F177" s="2" t="s">
        <v>215</v>
      </c>
      <c r="G177" s="2" t="s">
        <v>39</v>
      </c>
      <c r="H177" s="2" t="s">
        <v>39</v>
      </c>
      <c r="I177" s="3">
        <v>-127300</v>
      </c>
      <c r="J177" s="2" t="s">
        <v>39</v>
      </c>
      <c r="K177" s="2" t="s">
        <v>39</v>
      </c>
      <c r="L177" s="2" t="s">
        <v>39</v>
      </c>
      <c r="M177" s="2" t="s">
        <v>39</v>
      </c>
      <c r="N177" s="2" t="s">
        <v>39</v>
      </c>
      <c r="O177" s="2" t="s">
        <v>39</v>
      </c>
      <c r="P177" s="2" t="str">
        <f t="shared" si="6"/>
        <v>617302</v>
      </c>
      <c r="Q177" s="2" t="str">
        <f>IFERROR(VLOOKUP($P177,'Kredieten productgroepen functi'!$C:$M,2,FALSE),"n.v.t.")</f>
        <v>Diensten varend bedr. HVW Rijk</v>
      </c>
      <c r="R177" s="2" t="str">
        <f t="shared" si="7"/>
        <v>823010</v>
      </c>
      <c r="S177" s="2" t="str">
        <f>IFERROR(VLOOKUP($R177,Kostensoorten!$C:$J,2,FALSE),"n.v.t.")</f>
        <v>Vergoeding verrichte werkzaamheden</v>
      </c>
      <c r="T177" s="2" t="s">
        <v>39</v>
      </c>
      <c r="U177" s="2" t="s">
        <v>39</v>
      </c>
      <c r="V177" s="2" t="s">
        <v>39</v>
      </c>
      <c r="W177" s="2" t="s">
        <v>39</v>
      </c>
      <c r="X177" s="2" t="s">
        <v>39</v>
      </c>
      <c r="Y177" s="2" t="s">
        <v>39</v>
      </c>
      <c r="Z177" s="2" t="s">
        <v>39</v>
      </c>
      <c r="AA177" s="2" t="s">
        <v>39</v>
      </c>
      <c r="AB177" s="2" t="s">
        <v>39</v>
      </c>
      <c r="AC177" s="2" t="s">
        <v>39</v>
      </c>
      <c r="AD177" s="2" t="s">
        <v>39</v>
      </c>
      <c r="AE177" s="2" t="s">
        <v>39</v>
      </c>
      <c r="AF177" s="2" t="s">
        <v>39</v>
      </c>
      <c r="AG177" s="2" t="s">
        <v>39</v>
      </c>
      <c r="AH177" s="2" t="s">
        <v>39</v>
      </c>
      <c r="AI177" s="2" t="s">
        <v>39</v>
      </c>
      <c r="AJ177" s="2" t="s">
        <v>39</v>
      </c>
      <c r="AK177" s="2">
        <v>0</v>
      </c>
      <c r="AL177" s="2" t="s">
        <v>39</v>
      </c>
      <c r="AM177" s="2" t="s">
        <v>39</v>
      </c>
      <c r="AN177" s="2" t="str">
        <f>IFERROR(VLOOKUP($P177,'Kredieten productgroepen functi'!$C:$M,6,FALSE),"n.v.t.")</f>
        <v>1703</v>
      </c>
      <c r="AO177" s="2" t="str">
        <f>IFERROR(VLOOKUP($P177,'Kredieten productgroepen functi'!$C:$M,7,FALSE),"n.v.t.")</f>
        <v>Diensten voor derden hoofdvaarwegen</v>
      </c>
      <c r="AP177" s="2" t="str">
        <f>IFERROR(VLOOKUP($P177,'Kredieten productgroepen functi'!$C:$M,8,FALSE),"n.v.t.")</f>
        <v>17</v>
      </c>
      <c r="AQ177" s="2" t="str">
        <f>IFERROR(VLOOKUP($P177,'Kredieten productgroepen functi'!$C:$M,9,FALSE),"n.v.t.")</f>
        <v>Overige baten en lasten</v>
      </c>
      <c r="AR177" s="2" t="str">
        <f>IFERROR(VLOOKUP($P177,'Kredieten productgroepen functi'!$C:$M,10,FALSE),"n.v.t.")</f>
        <v>1</v>
      </c>
      <c r="AS177" s="2" t="str">
        <f>IFERROR(VLOOKUP($P177,'Kredieten productgroepen functi'!$C:$M,11,FALSE),"n.v.t.")</f>
        <v>Algemeen bestuur</v>
      </c>
      <c r="AT177" s="2" t="str">
        <f t="shared" si="8"/>
        <v>Baten</v>
      </c>
      <c r="AU177" s="2" t="str">
        <f>IFERROR(VLOOKUP($R177,Kostensoorten!$C:$J,7,FALSE),"n.v.t.")</f>
        <v>2.3</v>
      </c>
      <c r="AV177" s="2" t="str">
        <f>IFERROR(VLOOKUP($R177,Kostensoorten!$C:$J,8,FALSE),"n.v.t.")</f>
        <v>Overige goederen en diensten</v>
      </c>
    </row>
    <row r="178" spans="1:48">
      <c r="A178" s="2" t="s">
        <v>39</v>
      </c>
      <c r="B178" s="2" t="s">
        <v>39</v>
      </c>
      <c r="C178" s="2" t="s">
        <v>39</v>
      </c>
      <c r="D178" s="2" t="s">
        <v>39</v>
      </c>
      <c r="E178" s="2" t="s">
        <v>39</v>
      </c>
      <c r="F178" s="2" t="s">
        <v>216</v>
      </c>
      <c r="G178" s="2" t="s">
        <v>39</v>
      </c>
      <c r="H178" s="2" t="s">
        <v>39</v>
      </c>
      <c r="I178" s="3">
        <v>-107775</v>
      </c>
      <c r="J178" s="2" t="s">
        <v>39</v>
      </c>
      <c r="K178" s="2" t="s">
        <v>39</v>
      </c>
      <c r="L178" s="2" t="s">
        <v>39</v>
      </c>
      <c r="M178" s="2" t="s">
        <v>39</v>
      </c>
      <c r="N178" s="2" t="s">
        <v>39</v>
      </c>
      <c r="O178" s="2" t="s">
        <v>39</v>
      </c>
      <c r="P178" s="2" t="str">
        <f t="shared" si="6"/>
        <v>617303</v>
      </c>
      <c r="Q178" s="2" t="str">
        <f>IFERROR(VLOOKUP($P178,'Kredieten productgroepen functi'!$C:$M,2,FALSE),"n.v.t.")</f>
        <v>Diensten bediening HVW Rijk</v>
      </c>
      <c r="R178" s="2" t="str">
        <f t="shared" si="7"/>
        <v>823010</v>
      </c>
      <c r="S178" s="2" t="str">
        <f>IFERROR(VLOOKUP($R178,Kostensoorten!$C:$J,2,FALSE),"n.v.t.")</f>
        <v>Vergoeding verrichte werkzaamheden</v>
      </c>
      <c r="T178" s="2" t="s">
        <v>39</v>
      </c>
      <c r="U178" s="2" t="s">
        <v>39</v>
      </c>
      <c r="V178" s="2" t="s">
        <v>39</v>
      </c>
      <c r="W178" s="2" t="s">
        <v>39</v>
      </c>
      <c r="X178" s="2" t="s">
        <v>39</v>
      </c>
      <c r="Y178" s="2" t="s">
        <v>39</v>
      </c>
      <c r="Z178" s="2" t="s">
        <v>39</v>
      </c>
      <c r="AA178" s="2" t="s">
        <v>39</v>
      </c>
      <c r="AB178" s="2" t="s">
        <v>39</v>
      </c>
      <c r="AC178" s="2" t="s">
        <v>39</v>
      </c>
      <c r="AD178" s="2" t="s">
        <v>39</v>
      </c>
      <c r="AE178" s="2" t="s">
        <v>39</v>
      </c>
      <c r="AF178" s="2" t="s">
        <v>39</v>
      </c>
      <c r="AG178" s="2" t="s">
        <v>39</v>
      </c>
      <c r="AH178" s="2" t="s">
        <v>39</v>
      </c>
      <c r="AI178" s="2" t="s">
        <v>39</v>
      </c>
      <c r="AJ178" s="2" t="s">
        <v>39</v>
      </c>
      <c r="AK178" s="2">
        <v>0</v>
      </c>
      <c r="AL178" s="2" t="s">
        <v>39</v>
      </c>
      <c r="AM178" s="2" t="s">
        <v>39</v>
      </c>
      <c r="AN178" s="2" t="str">
        <f>IFERROR(VLOOKUP($P178,'Kredieten productgroepen functi'!$C:$M,6,FALSE),"n.v.t.")</f>
        <v>1703</v>
      </c>
      <c r="AO178" s="2" t="str">
        <f>IFERROR(VLOOKUP($P178,'Kredieten productgroepen functi'!$C:$M,7,FALSE),"n.v.t.")</f>
        <v>Diensten voor derden hoofdvaarwegen</v>
      </c>
      <c r="AP178" s="2" t="str">
        <f>IFERROR(VLOOKUP($P178,'Kredieten productgroepen functi'!$C:$M,8,FALSE),"n.v.t.")</f>
        <v>17</v>
      </c>
      <c r="AQ178" s="2" t="str">
        <f>IFERROR(VLOOKUP($P178,'Kredieten productgroepen functi'!$C:$M,9,FALSE),"n.v.t.")</f>
        <v>Overige baten en lasten</v>
      </c>
      <c r="AR178" s="2" t="str">
        <f>IFERROR(VLOOKUP($P178,'Kredieten productgroepen functi'!$C:$M,10,FALSE),"n.v.t.")</f>
        <v>1</v>
      </c>
      <c r="AS178" s="2" t="str">
        <f>IFERROR(VLOOKUP($P178,'Kredieten productgroepen functi'!$C:$M,11,FALSE),"n.v.t.")</f>
        <v>Algemeen bestuur</v>
      </c>
      <c r="AT178" s="2" t="str">
        <f t="shared" si="8"/>
        <v>Baten</v>
      </c>
      <c r="AU178" s="2" t="str">
        <f>IFERROR(VLOOKUP($R178,Kostensoorten!$C:$J,7,FALSE),"n.v.t.")</f>
        <v>2.3</v>
      </c>
      <c r="AV178" s="2" t="str">
        <f>IFERROR(VLOOKUP($R178,Kostensoorten!$C:$J,8,FALSE),"n.v.t.")</f>
        <v>Overige goederen en diensten</v>
      </c>
    </row>
    <row r="179" spans="1:48">
      <c r="A179" s="2" t="s">
        <v>39</v>
      </c>
      <c r="B179" s="2" t="s">
        <v>39</v>
      </c>
      <c r="C179" s="2" t="s">
        <v>39</v>
      </c>
      <c r="D179" s="2" t="s">
        <v>39</v>
      </c>
      <c r="E179" s="2" t="s">
        <v>39</v>
      </c>
      <c r="F179" s="2" t="s">
        <v>217</v>
      </c>
      <c r="G179" s="2" t="s">
        <v>39</v>
      </c>
      <c r="H179" s="2" t="s">
        <v>39</v>
      </c>
      <c r="I179" s="3">
        <v>-2646000</v>
      </c>
      <c r="J179" s="2" t="s">
        <v>39</v>
      </c>
      <c r="K179" s="2" t="s">
        <v>39</v>
      </c>
      <c r="L179" s="2" t="s">
        <v>39</v>
      </c>
      <c r="M179" s="2" t="s">
        <v>39</v>
      </c>
      <c r="N179" s="2" t="s">
        <v>39</v>
      </c>
      <c r="O179" s="2" t="s">
        <v>39</v>
      </c>
      <c r="P179" s="2" t="str">
        <f t="shared" si="6"/>
        <v>617303</v>
      </c>
      <c r="Q179" s="2" t="str">
        <f>IFERROR(VLOOKUP($P179,'Kredieten productgroepen functi'!$C:$M,2,FALSE),"n.v.t.")</f>
        <v>Diensten bediening HVW Rijk</v>
      </c>
      <c r="R179" s="2" t="str">
        <f t="shared" si="7"/>
        <v>823010</v>
      </c>
      <c r="S179" s="2" t="str">
        <f>IFERROR(VLOOKUP($R179,Kostensoorten!$C:$J,2,FALSE),"n.v.t.")</f>
        <v>Vergoeding verrichte werkzaamheden</v>
      </c>
      <c r="T179" s="2" t="s">
        <v>39</v>
      </c>
      <c r="U179" s="2" t="s">
        <v>39</v>
      </c>
      <c r="V179" s="2" t="s">
        <v>39</v>
      </c>
      <c r="W179" s="2" t="s">
        <v>39</v>
      </c>
      <c r="X179" s="2" t="s">
        <v>39</v>
      </c>
      <c r="Y179" s="2" t="s">
        <v>39</v>
      </c>
      <c r="Z179" s="2" t="s">
        <v>39</v>
      </c>
      <c r="AA179" s="2" t="s">
        <v>39</v>
      </c>
      <c r="AB179" s="2" t="s">
        <v>39</v>
      </c>
      <c r="AC179" s="2" t="s">
        <v>39</v>
      </c>
      <c r="AD179" s="2" t="s">
        <v>39</v>
      </c>
      <c r="AE179" s="2" t="s">
        <v>39</v>
      </c>
      <c r="AF179" s="2" t="s">
        <v>39</v>
      </c>
      <c r="AG179" s="2" t="s">
        <v>39</v>
      </c>
      <c r="AH179" s="2" t="s">
        <v>39</v>
      </c>
      <c r="AI179" s="2" t="s">
        <v>39</v>
      </c>
      <c r="AJ179" s="2" t="s">
        <v>39</v>
      </c>
      <c r="AK179" s="2">
        <v>0</v>
      </c>
      <c r="AL179" s="2" t="s">
        <v>39</v>
      </c>
      <c r="AM179" s="2" t="s">
        <v>39</v>
      </c>
      <c r="AN179" s="2" t="str">
        <f>IFERROR(VLOOKUP($P179,'Kredieten productgroepen functi'!$C:$M,6,FALSE),"n.v.t.")</f>
        <v>1703</v>
      </c>
      <c r="AO179" s="2" t="str">
        <f>IFERROR(VLOOKUP($P179,'Kredieten productgroepen functi'!$C:$M,7,FALSE),"n.v.t.")</f>
        <v>Diensten voor derden hoofdvaarwegen</v>
      </c>
      <c r="AP179" s="2" t="str">
        <f>IFERROR(VLOOKUP($P179,'Kredieten productgroepen functi'!$C:$M,8,FALSE),"n.v.t.")</f>
        <v>17</v>
      </c>
      <c r="AQ179" s="2" t="str">
        <f>IFERROR(VLOOKUP($P179,'Kredieten productgroepen functi'!$C:$M,9,FALSE),"n.v.t.")</f>
        <v>Overige baten en lasten</v>
      </c>
      <c r="AR179" s="2" t="str">
        <f>IFERROR(VLOOKUP($P179,'Kredieten productgroepen functi'!$C:$M,10,FALSE),"n.v.t.")</f>
        <v>1</v>
      </c>
      <c r="AS179" s="2" t="str">
        <f>IFERROR(VLOOKUP($P179,'Kredieten productgroepen functi'!$C:$M,11,FALSE),"n.v.t.")</f>
        <v>Algemeen bestuur</v>
      </c>
      <c r="AT179" s="2" t="str">
        <f t="shared" si="8"/>
        <v>Baten</v>
      </c>
      <c r="AU179" s="2" t="str">
        <f>IFERROR(VLOOKUP($R179,Kostensoorten!$C:$J,7,FALSE),"n.v.t.")</f>
        <v>2.3</v>
      </c>
      <c r="AV179" s="2" t="str">
        <f>IFERROR(VLOOKUP($R179,Kostensoorten!$C:$J,8,FALSE),"n.v.t.")</f>
        <v>Overige goederen en diensten</v>
      </c>
    </row>
    <row r="180" spans="1:48">
      <c r="A180" s="2" t="s">
        <v>39</v>
      </c>
      <c r="B180" s="2" t="s">
        <v>39</v>
      </c>
      <c r="C180" s="2" t="s">
        <v>39</v>
      </c>
      <c r="D180" s="2" t="s">
        <v>39</v>
      </c>
      <c r="E180" s="2" t="s">
        <v>39</v>
      </c>
      <c r="F180" s="2" t="s">
        <v>218</v>
      </c>
      <c r="G180" s="2" t="s">
        <v>39</v>
      </c>
      <c r="H180" s="2" t="s">
        <v>39</v>
      </c>
      <c r="I180" s="3">
        <v>236621.17</v>
      </c>
      <c r="J180" s="2" t="s">
        <v>39</v>
      </c>
      <c r="K180" s="2" t="s">
        <v>39</v>
      </c>
      <c r="L180" s="2" t="s">
        <v>39</v>
      </c>
      <c r="M180" s="2" t="s">
        <v>39</v>
      </c>
      <c r="N180" s="2" t="s">
        <v>39</v>
      </c>
      <c r="O180" s="2" t="s">
        <v>39</v>
      </c>
      <c r="P180" s="2" t="str">
        <f t="shared" si="6"/>
        <v>620000</v>
      </c>
      <c r="Q180" s="2" t="str">
        <f>IFERROR(VLOOKUP($P180,'Kredieten productgroepen functi'!$C:$M,2,FALSE),"n.v.t.")</f>
        <v>Apparaatskn Openbare Orde En Veil.</v>
      </c>
      <c r="R180" s="2" t="str">
        <f t="shared" si="7"/>
        <v>482000</v>
      </c>
      <c r="S180" s="2" t="str">
        <f>IFERROR(VLOOKUP($R180,Kostensoorten!$C:$J,2,FALSE),"n.v.t.")</f>
        <v>Directe apparaatskosten</v>
      </c>
      <c r="T180" s="2" t="s">
        <v>39</v>
      </c>
      <c r="U180" s="2" t="s">
        <v>39</v>
      </c>
      <c r="V180" s="2" t="s">
        <v>39</v>
      </c>
      <c r="W180" s="2" t="s">
        <v>39</v>
      </c>
      <c r="X180" s="2" t="s">
        <v>39</v>
      </c>
      <c r="Y180" s="2" t="s">
        <v>39</v>
      </c>
      <c r="Z180" s="2" t="s">
        <v>39</v>
      </c>
      <c r="AA180" s="2" t="s">
        <v>39</v>
      </c>
      <c r="AB180" s="2" t="s">
        <v>39</v>
      </c>
      <c r="AC180" s="2" t="s">
        <v>39</v>
      </c>
      <c r="AD180" s="2" t="s">
        <v>39</v>
      </c>
      <c r="AE180" s="2" t="s">
        <v>39</v>
      </c>
      <c r="AF180" s="2" t="s">
        <v>39</v>
      </c>
      <c r="AG180" s="2" t="s">
        <v>39</v>
      </c>
      <c r="AH180" s="2" t="s">
        <v>39</v>
      </c>
      <c r="AI180" s="2" t="s">
        <v>39</v>
      </c>
      <c r="AJ180" s="2" t="s">
        <v>39</v>
      </c>
      <c r="AK180" s="2">
        <v>0</v>
      </c>
      <c r="AL180" s="2" t="s">
        <v>39</v>
      </c>
      <c r="AM180" s="2" t="s">
        <v>39</v>
      </c>
      <c r="AN180" s="2" t="str">
        <f>IFERROR(VLOOKUP($P180,'Kredieten productgroepen functi'!$C:$M,6,FALSE),"n.v.t.")</f>
        <v>2001</v>
      </c>
      <c r="AO180" s="2" t="str">
        <f>IFERROR(VLOOKUP($P180,'Kredieten productgroepen functi'!$C:$M,7,FALSE),"n.v.t.")</f>
        <v>Openbare orde en veiligheid</v>
      </c>
      <c r="AP180" s="2" t="str">
        <f>IFERROR(VLOOKUP($P180,'Kredieten productgroepen functi'!$C:$M,8,FALSE),"n.v.t.")</f>
        <v>20</v>
      </c>
      <c r="AQ180" s="2" t="str">
        <f>IFERROR(VLOOKUP($P180,'Kredieten productgroepen functi'!$C:$M,9,FALSE),"n.v.t.")</f>
        <v>Openbare orde en veiligheid, algemeen</v>
      </c>
      <c r="AR180" s="2" t="str">
        <f>IFERROR(VLOOKUP($P180,'Kredieten productgroepen functi'!$C:$M,10,FALSE),"n.v.t.")</f>
        <v>2</v>
      </c>
      <c r="AS180" s="2" t="str">
        <f>IFERROR(VLOOKUP($P180,'Kredieten productgroepen functi'!$C:$M,11,FALSE),"n.v.t.")</f>
        <v>Openbare orde en veiligheid</v>
      </c>
      <c r="AT180" s="2" t="str">
        <f t="shared" si="8"/>
        <v>Lasten</v>
      </c>
      <c r="AU180" s="2" t="str">
        <f>IFERROR(VLOOKUP($R180,Kostensoorten!$C:$J,7,FALSE),"n.v.t.")</f>
        <v>8.2</v>
      </c>
      <c r="AV180" s="2" t="str">
        <f>IFERROR(VLOOKUP($R180,Kostensoorten!$C:$J,8,FALSE),"n.v.t.")</f>
        <v>Overige verrekeningen</v>
      </c>
    </row>
    <row r="181" spans="1:48">
      <c r="A181" s="2" t="s">
        <v>39</v>
      </c>
      <c r="B181" s="2" t="s">
        <v>39</v>
      </c>
      <c r="C181" s="2" t="s">
        <v>39</v>
      </c>
      <c r="D181" s="2" t="s">
        <v>39</v>
      </c>
      <c r="E181" s="2" t="s">
        <v>39</v>
      </c>
      <c r="F181" s="2" t="s">
        <v>219</v>
      </c>
      <c r="G181" s="2" t="s">
        <v>39</v>
      </c>
      <c r="H181" s="2" t="s">
        <v>39</v>
      </c>
      <c r="I181" s="3">
        <v>215801.83</v>
      </c>
      <c r="J181" s="2" t="s">
        <v>39</v>
      </c>
      <c r="K181" s="2" t="s">
        <v>39</v>
      </c>
      <c r="L181" s="2" t="s">
        <v>39</v>
      </c>
      <c r="M181" s="2" t="s">
        <v>39</v>
      </c>
      <c r="N181" s="2" t="s">
        <v>39</v>
      </c>
      <c r="O181" s="2" t="s">
        <v>39</v>
      </c>
      <c r="P181" s="2" t="str">
        <f t="shared" si="6"/>
        <v>620000</v>
      </c>
      <c r="Q181" s="2" t="str">
        <f>IFERROR(VLOOKUP($P181,'Kredieten productgroepen functi'!$C:$M,2,FALSE),"n.v.t.")</f>
        <v>Apparaatskn Openbare Orde En Veil.</v>
      </c>
      <c r="R181" s="2" t="str">
        <f t="shared" si="7"/>
        <v>482010</v>
      </c>
      <c r="S181" s="2" t="str">
        <f>IFERROR(VLOOKUP($R181,Kostensoorten!$C:$J,2,FALSE),"n.v.t.")</f>
        <v>Overhead</v>
      </c>
      <c r="T181" s="2" t="s">
        <v>39</v>
      </c>
      <c r="U181" s="2" t="s">
        <v>39</v>
      </c>
      <c r="V181" s="2" t="s">
        <v>39</v>
      </c>
      <c r="W181" s="2" t="s">
        <v>39</v>
      </c>
      <c r="X181" s="2" t="s">
        <v>39</v>
      </c>
      <c r="Y181" s="2" t="s">
        <v>39</v>
      </c>
      <c r="Z181" s="2" t="s">
        <v>39</v>
      </c>
      <c r="AA181" s="2" t="s">
        <v>39</v>
      </c>
      <c r="AB181" s="2" t="s">
        <v>39</v>
      </c>
      <c r="AC181" s="2" t="s">
        <v>39</v>
      </c>
      <c r="AD181" s="2" t="s">
        <v>39</v>
      </c>
      <c r="AE181" s="2" t="s">
        <v>39</v>
      </c>
      <c r="AF181" s="2" t="s">
        <v>39</v>
      </c>
      <c r="AG181" s="2" t="s">
        <v>39</v>
      </c>
      <c r="AH181" s="2" t="s">
        <v>39</v>
      </c>
      <c r="AI181" s="2" t="s">
        <v>39</v>
      </c>
      <c r="AJ181" s="2" t="s">
        <v>39</v>
      </c>
      <c r="AK181" s="2">
        <v>0</v>
      </c>
      <c r="AL181" s="2" t="s">
        <v>39</v>
      </c>
      <c r="AM181" s="2" t="s">
        <v>39</v>
      </c>
      <c r="AN181" s="2" t="str">
        <f>IFERROR(VLOOKUP($P181,'Kredieten productgroepen functi'!$C:$M,6,FALSE),"n.v.t.")</f>
        <v>2001</v>
      </c>
      <c r="AO181" s="2" t="str">
        <f>IFERROR(VLOOKUP($P181,'Kredieten productgroepen functi'!$C:$M,7,FALSE),"n.v.t.")</f>
        <v>Openbare orde en veiligheid</v>
      </c>
      <c r="AP181" s="2" t="str">
        <f>IFERROR(VLOOKUP($P181,'Kredieten productgroepen functi'!$C:$M,8,FALSE),"n.v.t.")</f>
        <v>20</v>
      </c>
      <c r="AQ181" s="2" t="str">
        <f>IFERROR(VLOOKUP($P181,'Kredieten productgroepen functi'!$C:$M,9,FALSE),"n.v.t.")</f>
        <v>Openbare orde en veiligheid, algemeen</v>
      </c>
      <c r="AR181" s="2" t="str">
        <f>IFERROR(VLOOKUP($P181,'Kredieten productgroepen functi'!$C:$M,10,FALSE),"n.v.t.")</f>
        <v>2</v>
      </c>
      <c r="AS181" s="2" t="str">
        <f>IFERROR(VLOOKUP($P181,'Kredieten productgroepen functi'!$C:$M,11,FALSE),"n.v.t.")</f>
        <v>Openbare orde en veiligheid</v>
      </c>
      <c r="AT181" s="2" t="str">
        <f t="shared" si="8"/>
        <v>Lasten</v>
      </c>
      <c r="AU181" s="2" t="str">
        <f>IFERROR(VLOOKUP($R181,Kostensoorten!$C:$J,7,FALSE),"n.v.t.")</f>
        <v>8.2</v>
      </c>
      <c r="AV181" s="2" t="str">
        <f>IFERROR(VLOOKUP($R181,Kostensoorten!$C:$J,8,FALSE),"n.v.t.")</f>
        <v>Overige verrekeningen</v>
      </c>
    </row>
    <row r="182" spans="1:48">
      <c r="A182" s="2" t="s">
        <v>39</v>
      </c>
      <c r="B182" s="2" t="s">
        <v>39</v>
      </c>
      <c r="C182" s="2" t="s">
        <v>39</v>
      </c>
      <c r="D182" s="2" t="s">
        <v>39</v>
      </c>
      <c r="E182" s="2" t="s">
        <v>39</v>
      </c>
      <c r="F182" s="2" t="s">
        <v>220</v>
      </c>
      <c r="G182" s="2" t="s">
        <v>39</v>
      </c>
      <c r="H182" s="2" t="s">
        <v>39</v>
      </c>
      <c r="I182" s="3">
        <v>0</v>
      </c>
      <c r="J182" s="2" t="s">
        <v>39</v>
      </c>
      <c r="K182" s="2" t="s">
        <v>39</v>
      </c>
      <c r="L182" s="2" t="s">
        <v>39</v>
      </c>
      <c r="M182" s="2" t="s">
        <v>39</v>
      </c>
      <c r="N182" s="2" t="s">
        <v>39</v>
      </c>
      <c r="O182" s="2" t="s">
        <v>39</v>
      </c>
      <c r="P182" s="2" t="str">
        <f t="shared" si="6"/>
        <v>620100</v>
      </c>
      <c r="Q182" s="2" t="str">
        <f>IFERROR(VLOOKUP($P182,'Kredieten productgroepen functi'!$C:$M,2,FALSE),"n.v.t.")</f>
        <v>Diverse Kosten Oov</v>
      </c>
      <c r="R182" s="2" t="str">
        <f t="shared" si="7"/>
        <v>441202</v>
      </c>
      <c r="S182" s="2" t="str">
        <f>IFERROR(VLOOKUP($R182,Kostensoorten!$C:$J,2,FALSE),"n.v.t.")</f>
        <v>Overige vermogensoverdr. aan derden</v>
      </c>
      <c r="T182" s="2" t="s">
        <v>39</v>
      </c>
      <c r="U182" s="2" t="s">
        <v>39</v>
      </c>
      <c r="V182" s="2" t="s">
        <v>39</v>
      </c>
      <c r="W182" s="2" t="s">
        <v>39</v>
      </c>
      <c r="X182" s="2" t="s">
        <v>39</v>
      </c>
      <c r="Y182" s="2" t="s">
        <v>39</v>
      </c>
      <c r="Z182" s="2" t="s">
        <v>39</v>
      </c>
      <c r="AA182" s="2" t="s">
        <v>39</v>
      </c>
      <c r="AB182" s="2" t="s">
        <v>39</v>
      </c>
      <c r="AC182" s="2" t="s">
        <v>39</v>
      </c>
      <c r="AD182" s="2" t="s">
        <v>39</v>
      </c>
      <c r="AE182" s="2" t="s">
        <v>39</v>
      </c>
      <c r="AF182" s="2" t="s">
        <v>39</v>
      </c>
      <c r="AG182" s="2" t="s">
        <v>39</v>
      </c>
      <c r="AH182" s="2" t="s">
        <v>39</v>
      </c>
      <c r="AI182" s="2" t="s">
        <v>39</v>
      </c>
      <c r="AJ182" s="2" t="s">
        <v>39</v>
      </c>
      <c r="AK182" s="2">
        <v>0</v>
      </c>
      <c r="AL182" s="2" t="s">
        <v>39</v>
      </c>
      <c r="AM182" s="2" t="s">
        <v>39</v>
      </c>
      <c r="AN182" s="2" t="str">
        <f>IFERROR(VLOOKUP($P182,'Kredieten productgroepen functi'!$C:$M,6,FALSE),"n.v.t.")</f>
        <v>2001</v>
      </c>
      <c r="AO182" s="2" t="str">
        <f>IFERROR(VLOOKUP($P182,'Kredieten productgroepen functi'!$C:$M,7,FALSE),"n.v.t.")</f>
        <v>Openbare orde en veiligheid</v>
      </c>
      <c r="AP182" s="2" t="str">
        <f>IFERROR(VLOOKUP($P182,'Kredieten productgroepen functi'!$C:$M,8,FALSE),"n.v.t.")</f>
        <v>20</v>
      </c>
      <c r="AQ182" s="2" t="str">
        <f>IFERROR(VLOOKUP($P182,'Kredieten productgroepen functi'!$C:$M,9,FALSE),"n.v.t.")</f>
        <v>Openbare orde en veiligheid, algemeen</v>
      </c>
      <c r="AR182" s="2" t="str">
        <f>IFERROR(VLOOKUP($P182,'Kredieten productgroepen functi'!$C:$M,10,FALSE),"n.v.t.")</f>
        <v>2</v>
      </c>
      <c r="AS182" s="2" t="str">
        <f>IFERROR(VLOOKUP($P182,'Kredieten productgroepen functi'!$C:$M,11,FALSE),"n.v.t.")</f>
        <v>Openbare orde en veiligheid</v>
      </c>
      <c r="AT182" s="2" t="str">
        <f t="shared" si="8"/>
        <v>Lasten</v>
      </c>
      <c r="AU182" s="2" t="str">
        <f>IFERROR(VLOOKUP($R182,Kostensoorten!$C:$J,7,FALSE),"n.v.t.")</f>
        <v>4.1.2</v>
      </c>
      <c r="AV182" s="2" t="str">
        <f>IFERROR(VLOOKUP($R182,Kostensoorten!$C:$J,8,FALSE),"n.v.t.")</f>
        <v>Overige vermogensoverdrachten</v>
      </c>
    </row>
    <row r="183" spans="1:48">
      <c r="A183" s="2" t="s">
        <v>39</v>
      </c>
      <c r="B183" s="2" t="s">
        <v>39</v>
      </c>
      <c r="C183" s="2" t="s">
        <v>39</v>
      </c>
      <c r="D183" s="2" t="s">
        <v>39</v>
      </c>
      <c r="E183" s="2" t="s">
        <v>39</v>
      </c>
      <c r="F183" s="2" t="s">
        <v>221</v>
      </c>
      <c r="G183" s="2" t="s">
        <v>39</v>
      </c>
      <c r="H183" s="2" t="s">
        <v>39</v>
      </c>
      <c r="I183" s="3">
        <v>22900</v>
      </c>
      <c r="J183" s="2" t="s">
        <v>39</v>
      </c>
      <c r="K183" s="2" t="s">
        <v>39</v>
      </c>
      <c r="L183" s="2" t="s">
        <v>39</v>
      </c>
      <c r="M183" s="2" t="s">
        <v>39</v>
      </c>
      <c r="N183" s="2" t="s">
        <v>39</v>
      </c>
      <c r="O183" s="2" t="s">
        <v>39</v>
      </c>
      <c r="P183" s="2" t="str">
        <f t="shared" si="6"/>
        <v>620105</v>
      </c>
      <c r="Q183" s="2" t="str">
        <f>IFERROR(VLOOKUP($P183,'Kredieten productgroepen functi'!$C:$M,2,FALSE),"n.v.t.")</f>
        <v>Risicokaart</v>
      </c>
      <c r="R183" s="2" t="str">
        <f t="shared" si="7"/>
        <v>423139</v>
      </c>
      <c r="S183" s="2" t="str">
        <f>IFERROR(VLOOKUP($R183,Kostensoorten!$C:$J,2,FALSE),"n.v.t.")</f>
        <v>Overige diensten van derden</v>
      </c>
      <c r="T183" s="2" t="s">
        <v>39</v>
      </c>
      <c r="U183" s="2" t="s">
        <v>39</v>
      </c>
      <c r="V183" s="2" t="s">
        <v>39</v>
      </c>
      <c r="W183" s="2" t="s">
        <v>39</v>
      </c>
      <c r="X183" s="2" t="s">
        <v>39</v>
      </c>
      <c r="Y183" s="2" t="s">
        <v>39</v>
      </c>
      <c r="Z183" s="2" t="s">
        <v>39</v>
      </c>
      <c r="AA183" s="2" t="s">
        <v>39</v>
      </c>
      <c r="AB183" s="2" t="s">
        <v>39</v>
      </c>
      <c r="AC183" s="2" t="s">
        <v>39</v>
      </c>
      <c r="AD183" s="2" t="s">
        <v>39</v>
      </c>
      <c r="AE183" s="2" t="s">
        <v>39</v>
      </c>
      <c r="AF183" s="2" t="s">
        <v>39</v>
      </c>
      <c r="AG183" s="2" t="s">
        <v>39</v>
      </c>
      <c r="AH183" s="2" t="s">
        <v>39</v>
      </c>
      <c r="AI183" s="2" t="s">
        <v>39</v>
      </c>
      <c r="AJ183" s="2" t="s">
        <v>39</v>
      </c>
      <c r="AK183" s="2">
        <v>0</v>
      </c>
      <c r="AL183" s="2" t="s">
        <v>39</v>
      </c>
      <c r="AM183" s="2" t="s">
        <v>39</v>
      </c>
      <c r="AN183" s="2" t="str">
        <f>IFERROR(VLOOKUP($P183,'Kredieten productgroepen functi'!$C:$M,6,FALSE),"n.v.t.")</f>
        <v>2001</v>
      </c>
      <c r="AO183" s="2" t="str">
        <f>IFERROR(VLOOKUP($P183,'Kredieten productgroepen functi'!$C:$M,7,FALSE),"n.v.t.")</f>
        <v>Openbare orde en veiligheid</v>
      </c>
      <c r="AP183" s="2" t="str">
        <f>IFERROR(VLOOKUP($P183,'Kredieten productgroepen functi'!$C:$M,8,FALSE),"n.v.t.")</f>
        <v>20</v>
      </c>
      <c r="AQ183" s="2" t="str">
        <f>IFERROR(VLOOKUP($P183,'Kredieten productgroepen functi'!$C:$M,9,FALSE),"n.v.t.")</f>
        <v>Openbare orde en veiligheid, algemeen</v>
      </c>
      <c r="AR183" s="2" t="str">
        <f>IFERROR(VLOOKUP($P183,'Kredieten productgroepen functi'!$C:$M,10,FALSE),"n.v.t.")</f>
        <v>2</v>
      </c>
      <c r="AS183" s="2" t="str">
        <f>IFERROR(VLOOKUP($P183,'Kredieten productgroepen functi'!$C:$M,11,FALSE),"n.v.t.")</f>
        <v>Openbare orde en veiligheid</v>
      </c>
      <c r="AT183" s="2" t="str">
        <f t="shared" si="8"/>
        <v>Lasten</v>
      </c>
      <c r="AU183" s="2" t="str">
        <f>IFERROR(VLOOKUP($R183,Kostensoorten!$C:$J,7,FALSE),"n.v.t.")</f>
        <v>2.3.1</v>
      </c>
      <c r="AV183" s="2" t="str">
        <f>IFERROR(VLOOKUP($R183,Kostensoorten!$C:$J,8,FALSE),"n.v.t.")</f>
        <v>Aankopen niet duurzame goedere</v>
      </c>
    </row>
    <row r="184" spans="1:48">
      <c r="A184" s="2" t="s">
        <v>39</v>
      </c>
      <c r="B184" s="2" t="s">
        <v>39</v>
      </c>
      <c r="C184" s="2" t="s">
        <v>39</v>
      </c>
      <c r="D184" s="2" t="s">
        <v>39</v>
      </c>
      <c r="E184" s="2" t="s">
        <v>39</v>
      </c>
      <c r="F184" s="2" t="s">
        <v>222</v>
      </c>
      <c r="G184" s="2" t="s">
        <v>39</v>
      </c>
      <c r="H184" s="2" t="s">
        <v>39</v>
      </c>
      <c r="I184" s="3">
        <v>-266259</v>
      </c>
      <c r="J184" s="2" t="s">
        <v>39</v>
      </c>
      <c r="K184" s="2" t="s">
        <v>39</v>
      </c>
      <c r="L184" s="2" t="s">
        <v>39</v>
      </c>
      <c r="M184" s="2" t="s">
        <v>39</v>
      </c>
      <c r="N184" s="2" t="s">
        <v>39</v>
      </c>
      <c r="O184" s="2" t="s">
        <v>39</v>
      </c>
      <c r="P184" s="2" t="str">
        <f t="shared" si="6"/>
        <v>620106</v>
      </c>
      <c r="Q184" s="2" t="str">
        <f>IFERROR(VLOOKUP($P184,'Kredieten productgroepen functi'!$C:$M,2,FALSE),"n.v.t.")</f>
        <v>Uitv.programma ext.veiligh.beleid</v>
      </c>
      <c r="R184" s="2" t="str">
        <f t="shared" si="7"/>
        <v>440302</v>
      </c>
      <c r="S184" s="2" t="str">
        <f>IFERROR(VLOOKUP($R184,Kostensoorten!$C:$J,2,FALSE),"n.v.t.")</f>
        <v>Overige inkomensoverdrachten</v>
      </c>
      <c r="T184" s="2" t="s">
        <v>39</v>
      </c>
      <c r="U184" s="2" t="s">
        <v>39</v>
      </c>
      <c r="V184" s="2" t="s">
        <v>39</v>
      </c>
      <c r="W184" s="2" t="s">
        <v>39</v>
      </c>
      <c r="X184" s="2" t="s">
        <v>39</v>
      </c>
      <c r="Y184" s="2" t="s">
        <v>39</v>
      </c>
      <c r="Z184" s="2" t="s">
        <v>39</v>
      </c>
      <c r="AA184" s="2" t="s">
        <v>39</v>
      </c>
      <c r="AB184" s="2" t="s">
        <v>39</v>
      </c>
      <c r="AC184" s="2" t="s">
        <v>39</v>
      </c>
      <c r="AD184" s="2" t="s">
        <v>39</v>
      </c>
      <c r="AE184" s="2" t="s">
        <v>39</v>
      </c>
      <c r="AF184" s="2" t="s">
        <v>39</v>
      </c>
      <c r="AG184" s="2" t="s">
        <v>39</v>
      </c>
      <c r="AH184" s="2" t="s">
        <v>39</v>
      </c>
      <c r="AI184" s="2" t="s">
        <v>39</v>
      </c>
      <c r="AJ184" s="2" t="s">
        <v>39</v>
      </c>
      <c r="AK184" s="2">
        <v>0</v>
      </c>
      <c r="AL184" s="2" t="s">
        <v>39</v>
      </c>
      <c r="AM184" s="2" t="s">
        <v>39</v>
      </c>
      <c r="AN184" s="2" t="str">
        <f>IFERROR(VLOOKUP($P184,'Kredieten productgroepen functi'!$C:$M,6,FALSE),"n.v.t.")</f>
        <v>2001</v>
      </c>
      <c r="AO184" s="2" t="str">
        <f>IFERROR(VLOOKUP($P184,'Kredieten productgroepen functi'!$C:$M,7,FALSE),"n.v.t.")</f>
        <v>Openbare orde en veiligheid</v>
      </c>
      <c r="AP184" s="2" t="str">
        <f>IFERROR(VLOOKUP($P184,'Kredieten productgroepen functi'!$C:$M,8,FALSE),"n.v.t.")</f>
        <v>20</v>
      </c>
      <c r="AQ184" s="2" t="str">
        <f>IFERROR(VLOOKUP($P184,'Kredieten productgroepen functi'!$C:$M,9,FALSE),"n.v.t.")</f>
        <v>Openbare orde en veiligheid, algemeen</v>
      </c>
      <c r="AR184" s="2" t="str">
        <f>IFERROR(VLOOKUP($P184,'Kredieten productgroepen functi'!$C:$M,10,FALSE),"n.v.t.")</f>
        <v>2</v>
      </c>
      <c r="AS184" s="2" t="str">
        <f>IFERROR(VLOOKUP($P184,'Kredieten productgroepen functi'!$C:$M,11,FALSE),"n.v.t.")</f>
        <v>Openbare orde en veiligheid</v>
      </c>
      <c r="AT184" s="2" t="str">
        <f t="shared" si="8"/>
        <v>Lasten</v>
      </c>
      <c r="AU184" s="2" t="str">
        <f>IFERROR(VLOOKUP($R184,Kostensoorten!$C:$J,7,FALSE),"n.v.t.")</f>
        <v>4.0.3</v>
      </c>
      <c r="AV184" s="2" t="str">
        <f>IFERROR(VLOOKUP($R184,Kostensoorten!$C:$J,8,FALSE),"n.v.t.")</f>
        <v>Overige inkomensoverdrachten</v>
      </c>
    </row>
    <row r="185" spans="1:48">
      <c r="A185" s="2" t="s">
        <v>39</v>
      </c>
      <c r="B185" s="2" t="s">
        <v>39</v>
      </c>
      <c r="C185" s="2" t="s">
        <v>39</v>
      </c>
      <c r="D185" s="2" t="s">
        <v>39</v>
      </c>
      <c r="E185" s="2" t="s">
        <v>39</v>
      </c>
      <c r="F185" s="2" t="s">
        <v>223</v>
      </c>
      <c r="G185" s="2" t="s">
        <v>39</v>
      </c>
      <c r="H185" s="2" t="s">
        <v>39</v>
      </c>
      <c r="I185" s="3">
        <v>0</v>
      </c>
      <c r="J185" s="2" t="s">
        <v>39</v>
      </c>
      <c r="K185" s="2" t="s">
        <v>39</v>
      </c>
      <c r="L185" s="2" t="s">
        <v>39</v>
      </c>
      <c r="M185" s="2" t="s">
        <v>39</v>
      </c>
      <c r="N185" s="2" t="s">
        <v>39</v>
      </c>
      <c r="O185" s="2" t="s">
        <v>39</v>
      </c>
      <c r="P185" s="2" t="str">
        <f t="shared" si="6"/>
        <v>620107</v>
      </c>
      <c r="Q185" s="2" t="str">
        <f>IFERROR(VLOOKUP($P185,'Kredieten productgroepen functi'!$C:$M,2,FALSE),"n.v.t.")</f>
        <v>Provinciaal Veiligheidsbeleid</v>
      </c>
      <c r="R185" s="2" t="str">
        <f t="shared" si="7"/>
        <v>441202</v>
      </c>
      <c r="S185" s="2" t="str">
        <f>IFERROR(VLOOKUP($R185,Kostensoorten!$C:$J,2,FALSE),"n.v.t.")</f>
        <v>Overige vermogensoverdr. aan derden</v>
      </c>
      <c r="T185" s="2" t="s">
        <v>39</v>
      </c>
      <c r="U185" s="2" t="s">
        <v>39</v>
      </c>
      <c r="V185" s="2" t="s">
        <v>39</v>
      </c>
      <c r="W185" s="2" t="s">
        <v>39</v>
      </c>
      <c r="X185" s="2" t="s">
        <v>39</v>
      </c>
      <c r="Y185" s="2" t="s">
        <v>39</v>
      </c>
      <c r="Z185" s="2" t="s">
        <v>39</v>
      </c>
      <c r="AA185" s="2" t="s">
        <v>39</v>
      </c>
      <c r="AB185" s="2" t="s">
        <v>39</v>
      </c>
      <c r="AC185" s="2" t="s">
        <v>39</v>
      </c>
      <c r="AD185" s="2" t="s">
        <v>39</v>
      </c>
      <c r="AE185" s="2" t="s">
        <v>39</v>
      </c>
      <c r="AF185" s="2" t="s">
        <v>39</v>
      </c>
      <c r="AG185" s="2" t="s">
        <v>39</v>
      </c>
      <c r="AH185" s="2" t="s">
        <v>39</v>
      </c>
      <c r="AI185" s="2" t="s">
        <v>39</v>
      </c>
      <c r="AJ185" s="2" t="s">
        <v>39</v>
      </c>
      <c r="AK185" s="2">
        <v>0</v>
      </c>
      <c r="AL185" s="2" t="s">
        <v>39</v>
      </c>
      <c r="AM185" s="2" t="s">
        <v>39</v>
      </c>
      <c r="AN185" s="2" t="str">
        <f>IFERROR(VLOOKUP($P185,'Kredieten productgroepen functi'!$C:$M,6,FALSE),"n.v.t.")</f>
        <v>2001</v>
      </c>
      <c r="AO185" s="2" t="str">
        <f>IFERROR(VLOOKUP($P185,'Kredieten productgroepen functi'!$C:$M,7,FALSE),"n.v.t.")</f>
        <v>Openbare orde en veiligheid</v>
      </c>
      <c r="AP185" s="2" t="str">
        <f>IFERROR(VLOOKUP($P185,'Kredieten productgroepen functi'!$C:$M,8,FALSE),"n.v.t.")</f>
        <v>20</v>
      </c>
      <c r="AQ185" s="2" t="str">
        <f>IFERROR(VLOOKUP($P185,'Kredieten productgroepen functi'!$C:$M,9,FALSE),"n.v.t.")</f>
        <v>Openbare orde en veiligheid, algemeen</v>
      </c>
      <c r="AR185" s="2" t="str">
        <f>IFERROR(VLOOKUP($P185,'Kredieten productgroepen functi'!$C:$M,10,FALSE),"n.v.t.")</f>
        <v>2</v>
      </c>
      <c r="AS185" s="2" t="str">
        <f>IFERROR(VLOOKUP($P185,'Kredieten productgroepen functi'!$C:$M,11,FALSE),"n.v.t.")</f>
        <v>Openbare orde en veiligheid</v>
      </c>
      <c r="AT185" s="2" t="str">
        <f t="shared" si="8"/>
        <v>Lasten</v>
      </c>
      <c r="AU185" s="2" t="str">
        <f>IFERROR(VLOOKUP($R185,Kostensoorten!$C:$J,7,FALSE),"n.v.t.")</f>
        <v>4.1.2</v>
      </c>
      <c r="AV185" s="2" t="str">
        <f>IFERROR(VLOOKUP($R185,Kostensoorten!$C:$J,8,FALSE),"n.v.t.")</f>
        <v>Overige vermogensoverdrachten</v>
      </c>
    </row>
    <row r="186" spans="1:48">
      <c r="A186" s="2" t="s">
        <v>39</v>
      </c>
      <c r="B186" s="2" t="s">
        <v>39</v>
      </c>
      <c r="C186" s="2" t="s">
        <v>39</v>
      </c>
      <c r="D186" s="2" t="s">
        <v>39</v>
      </c>
      <c r="E186" s="2" t="s">
        <v>39</v>
      </c>
      <c r="F186" s="2" t="s">
        <v>224</v>
      </c>
      <c r="G186" s="2" t="s">
        <v>39</v>
      </c>
      <c r="H186" s="2" t="s">
        <v>39</v>
      </c>
      <c r="I186" s="3">
        <v>797973.36</v>
      </c>
      <c r="J186" s="2" t="s">
        <v>39</v>
      </c>
      <c r="K186" s="2" t="s">
        <v>39</v>
      </c>
      <c r="L186" s="2" t="s">
        <v>39</v>
      </c>
      <c r="M186" s="2" t="s">
        <v>39</v>
      </c>
      <c r="N186" s="2" t="s">
        <v>39</v>
      </c>
      <c r="O186" s="2" t="s">
        <v>39</v>
      </c>
      <c r="P186" s="2" t="str">
        <f t="shared" si="6"/>
        <v>630000</v>
      </c>
      <c r="Q186" s="2" t="str">
        <f>IFERROR(VLOOKUP($P186,'Kredieten productgroepen functi'!$C:$M,2,FALSE),"n.v.t.")</f>
        <v>Apparaatskosten</v>
      </c>
      <c r="R186" s="2" t="str">
        <f t="shared" si="7"/>
        <v>482000</v>
      </c>
      <c r="S186" s="2" t="str">
        <f>IFERROR(VLOOKUP($R186,Kostensoorten!$C:$J,2,FALSE),"n.v.t.")</f>
        <v>Directe apparaatskosten</v>
      </c>
      <c r="T186" s="2" t="s">
        <v>39</v>
      </c>
      <c r="U186" s="2" t="s">
        <v>39</v>
      </c>
      <c r="V186" s="2" t="s">
        <v>39</v>
      </c>
      <c r="W186" s="2" t="s">
        <v>39</v>
      </c>
      <c r="X186" s="2" t="s">
        <v>39</v>
      </c>
      <c r="Y186" s="2" t="s">
        <v>39</v>
      </c>
      <c r="Z186" s="2" t="s">
        <v>39</v>
      </c>
      <c r="AA186" s="2" t="s">
        <v>39</v>
      </c>
      <c r="AB186" s="2" t="s">
        <v>39</v>
      </c>
      <c r="AC186" s="2" t="s">
        <v>39</v>
      </c>
      <c r="AD186" s="2" t="s">
        <v>39</v>
      </c>
      <c r="AE186" s="2" t="s">
        <v>39</v>
      </c>
      <c r="AF186" s="2" t="s">
        <v>39</v>
      </c>
      <c r="AG186" s="2" t="s">
        <v>39</v>
      </c>
      <c r="AH186" s="2" t="s">
        <v>39</v>
      </c>
      <c r="AI186" s="2" t="s">
        <v>39</v>
      </c>
      <c r="AJ186" s="2" t="s">
        <v>39</v>
      </c>
      <c r="AK186" s="2">
        <v>0</v>
      </c>
      <c r="AL186" s="2" t="s">
        <v>39</v>
      </c>
      <c r="AM186" s="2" t="s">
        <v>39</v>
      </c>
      <c r="AN186" s="2" t="str">
        <f>IFERROR(VLOOKUP($P186,'Kredieten productgroepen functi'!$C:$M,6,FALSE),"n.v.t.")</f>
        <v>3001</v>
      </c>
      <c r="AO186" s="2" t="str">
        <f>IFERROR(VLOOKUP($P186,'Kredieten productgroepen functi'!$C:$M,7,FALSE),"n.v.t.")</f>
        <v>Mobiliteitsbeleid</v>
      </c>
      <c r="AP186" s="2" t="str">
        <f>IFERROR(VLOOKUP($P186,'Kredieten productgroepen functi'!$C:$M,8,FALSE),"n.v.t.")</f>
        <v>30</v>
      </c>
      <c r="AQ186" s="2" t="str">
        <f>IFERROR(VLOOKUP($P186,'Kredieten productgroepen functi'!$C:$M,9,FALSE),"n.v.t.")</f>
        <v>Verkeer en vervoer, algemeen</v>
      </c>
      <c r="AR186" s="2" t="str">
        <f>IFERROR(VLOOKUP($P186,'Kredieten productgroepen functi'!$C:$M,10,FALSE),"n.v.t.")</f>
        <v>3</v>
      </c>
      <c r="AS186" s="2" t="str">
        <f>IFERROR(VLOOKUP($P186,'Kredieten productgroepen functi'!$C:$M,11,FALSE),"n.v.t.")</f>
        <v>Verkeer en vervoer</v>
      </c>
      <c r="AT186" s="2" t="str">
        <f t="shared" si="8"/>
        <v>Lasten</v>
      </c>
      <c r="AU186" s="2" t="str">
        <f>IFERROR(VLOOKUP($R186,Kostensoorten!$C:$J,7,FALSE),"n.v.t.")</f>
        <v>8.2</v>
      </c>
      <c r="AV186" s="2" t="str">
        <f>IFERROR(VLOOKUP($R186,Kostensoorten!$C:$J,8,FALSE),"n.v.t.")</f>
        <v>Overige verrekeningen</v>
      </c>
    </row>
    <row r="187" spans="1:48">
      <c r="A187" s="2" t="s">
        <v>39</v>
      </c>
      <c r="B187" s="2" t="s">
        <v>39</v>
      </c>
      <c r="C187" s="2" t="s">
        <v>39</v>
      </c>
      <c r="D187" s="2" t="s">
        <v>39</v>
      </c>
      <c r="E187" s="2" t="s">
        <v>39</v>
      </c>
      <c r="F187" s="2" t="s">
        <v>225</v>
      </c>
      <c r="G187" s="2" t="s">
        <v>39</v>
      </c>
      <c r="H187" s="2" t="s">
        <v>39</v>
      </c>
      <c r="I187" s="3">
        <v>664903.64</v>
      </c>
      <c r="J187" s="2" t="s">
        <v>39</v>
      </c>
      <c r="K187" s="2" t="s">
        <v>39</v>
      </c>
      <c r="L187" s="2" t="s">
        <v>39</v>
      </c>
      <c r="M187" s="2" t="s">
        <v>39</v>
      </c>
      <c r="N187" s="2" t="s">
        <v>39</v>
      </c>
      <c r="O187" s="2" t="s">
        <v>39</v>
      </c>
      <c r="P187" s="2" t="str">
        <f t="shared" si="6"/>
        <v>630000</v>
      </c>
      <c r="Q187" s="2" t="str">
        <f>IFERROR(VLOOKUP($P187,'Kredieten productgroepen functi'!$C:$M,2,FALSE),"n.v.t.")</f>
        <v>Apparaatskosten</v>
      </c>
      <c r="R187" s="2" t="str">
        <f t="shared" si="7"/>
        <v>482010</v>
      </c>
      <c r="S187" s="2" t="str">
        <f>IFERROR(VLOOKUP($R187,Kostensoorten!$C:$J,2,FALSE),"n.v.t.")</f>
        <v>Overhead</v>
      </c>
      <c r="T187" s="2" t="s">
        <v>39</v>
      </c>
      <c r="U187" s="2" t="s">
        <v>39</v>
      </c>
      <c r="V187" s="2" t="s">
        <v>39</v>
      </c>
      <c r="W187" s="2" t="s">
        <v>39</v>
      </c>
      <c r="X187" s="2" t="s">
        <v>39</v>
      </c>
      <c r="Y187" s="2" t="s">
        <v>39</v>
      </c>
      <c r="Z187" s="2" t="s">
        <v>39</v>
      </c>
      <c r="AA187" s="2" t="s">
        <v>39</v>
      </c>
      <c r="AB187" s="2" t="s">
        <v>39</v>
      </c>
      <c r="AC187" s="2" t="s">
        <v>39</v>
      </c>
      <c r="AD187" s="2" t="s">
        <v>39</v>
      </c>
      <c r="AE187" s="2" t="s">
        <v>39</v>
      </c>
      <c r="AF187" s="2" t="s">
        <v>39</v>
      </c>
      <c r="AG187" s="2" t="s">
        <v>39</v>
      </c>
      <c r="AH187" s="2" t="s">
        <v>39</v>
      </c>
      <c r="AI187" s="2" t="s">
        <v>39</v>
      </c>
      <c r="AJ187" s="2" t="s">
        <v>39</v>
      </c>
      <c r="AK187" s="2">
        <v>0</v>
      </c>
      <c r="AL187" s="2" t="s">
        <v>39</v>
      </c>
      <c r="AM187" s="2" t="s">
        <v>39</v>
      </c>
      <c r="AN187" s="2" t="str">
        <f>IFERROR(VLOOKUP($P187,'Kredieten productgroepen functi'!$C:$M,6,FALSE),"n.v.t.")</f>
        <v>3001</v>
      </c>
      <c r="AO187" s="2" t="str">
        <f>IFERROR(VLOOKUP($P187,'Kredieten productgroepen functi'!$C:$M,7,FALSE),"n.v.t.")</f>
        <v>Mobiliteitsbeleid</v>
      </c>
      <c r="AP187" s="2" t="str">
        <f>IFERROR(VLOOKUP($P187,'Kredieten productgroepen functi'!$C:$M,8,FALSE),"n.v.t.")</f>
        <v>30</v>
      </c>
      <c r="AQ187" s="2" t="str">
        <f>IFERROR(VLOOKUP($P187,'Kredieten productgroepen functi'!$C:$M,9,FALSE),"n.v.t.")</f>
        <v>Verkeer en vervoer, algemeen</v>
      </c>
      <c r="AR187" s="2" t="str">
        <f>IFERROR(VLOOKUP($P187,'Kredieten productgroepen functi'!$C:$M,10,FALSE),"n.v.t.")</f>
        <v>3</v>
      </c>
      <c r="AS187" s="2" t="str">
        <f>IFERROR(VLOOKUP($P187,'Kredieten productgroepen functi'!$C:$M,11,FALSE),"n.v.t.")</f>
        <v>Verkeer en vervoer</v>
      </c>
      <c r="AT187" s="2" t="str">
        <f t="shared" si="8"/>
        <v>Lasten</v>
      </c>
      <c r="AU187" s="2" t="str">
        <f>IFERROR(VLOOKUP($R187,Kostensoorten!$C:$J,7,FALSE),"n.v.t.")</f>
        <v>8.2</v>
      </c>
      <c r="AV187" s="2" t="str">
        <f>IFERROR(VLOOKUP($R187,Kostensoorten!$C:$J,8,FALSE),"n.v.t.")</f>
        <v>Overige verrekeningen</v>
      </c>
    </row>
    <row r="188" spans="1:48">
      <c r="A188" s="2" t="s">
        <v>39</v>
      </c>
      <c r="B188" s="2" t="s">
        <v>39</v>
      </c>
      <c r="C188" s="2" t="s">
        <v>39</v>
      </c>
      <c r="D188" s="2" t="s">
        <v>39</v>
      </c>
      <c r="E188" s="2" t="s">
        <v>39</v>
      </c>
      <c r="F188" s="2" t="s">
        <v>226</v>
      </c>
      <c r="G188" s="2" t="s">
        <v>39</v>
      </c>
      <c r="H188" s="2" t="s">
        <v>39</v>
      </c>
      <c r="I188" s="3">
        <v>46196</v>
      </c>
      <c r="J188" s="2" t="s">
        <v>39</v>
      </c>
      <c r="K188" s="2" t="s">
        <v>39</v>
      </c>
      <c r="L188" s="2" t="s">
        <v>39</v>
      </c>
      <c r="M188" s="2" t="s">
        <v>39</v>
      </c>
      <c r="N188" s="2" t="s">
        <v>39</v>
      </c>
      <c r="O188" s="2" t="s">
        <v>39</v>
      </c>
      <c r="P188" s="2" t="str">
        <f t="shared" si="6"/>
        <v>630100</v>
      </c>
      <c r="Q188" s="2" t="str">
        <f>IFERROR(VLOOKUP($P188,'Kredieten productgroepen functi'!$C:$M,2,FALSE),"n.v.t.")</f>
        <v>Verkeerstellingen</v>
      </c>
      <c r="R188" s="2" t="str">
        <f t="shared" si="7"/>
        <v>423040</v>
      </c>
      <c r="S188" s="2" t="str">
        <f>IFERROR(VLOOKUP($R188,Kostensoorten!$C:$J,2,FALSE),"n.v.t.")</f>
        <v>Normaal onderhoud</v>
      </c>
      <c r="T188" s="2" t="s">
        <v>39</v>
      </c>
      <c r="U188" s="2" t="s">
        <v>39</v>
      </c>
      <c r="V188" s="2" t="s">
        <v>39</v>
      </c>
      <c r="W188" s="2" t="s">
        <v>39</v>
      </c>
      <c r="X188" s="2" t="s">
        <v>39</v>
      </c>
      <c r="Y188" s="2" t="s">
        <v>39</v>
      </c>
      <c r="Z188" s="2" t="s">
        <v>39</v>
      </c>
      <c r="AA188" s="2" t="s">
        <v>39</v>
      </c>
      <c r="AB188" s="2" t="s">
        <v>39</v>
      </c>
      <c r="AC188" s="2" t="s">
        <v>39</v>
      </c>
      <c r="AD188" s="2" t="s">
        <v>39</v>
      </c>
      <c r="AE188" s="2" t="s">
        <v>39</v>
      </c>
      <c r="AF188" s="2" t="s">
        <v>39</v>
      </c>
      <c r="AG188" s="2" t="s">
        <v>39</v>
      </c>
      <c r="AH188" s="2" t="s">
        <v>39</v>
      </c>
      <c r="AI188" s="2" t="s">
        <v>39</v>
      </c>
      <c r="AJ188" s="2" t="s">
        <v>39</v>
      </c>
      <c r="AK188" s="2">
        <v>0</v>
      </c>
      <c r="AL188" s="2" t="s">
        <v>39</v>
      </c>
      <c r="AM188" s="2" t="s">
        <v>39</v>
      </c>
      <c r="AN188" s="2" t="str">
        <f>IFERROR(VLOOKUP($P188,'Kredieten productgroepen functi'!$C:$M,6,FALSE),"n.v.t.")</f>
        <v>3001</v>
      </c>
      <c r="AO188" s="2" t="str">
        <f>IFERROR(VLOOKUP($P188,'Kredieten productgroepen functi'!$C:$M,7,FALSE),"n.v.t.")</f>
        <v>Mobiliteitsbeleid</v>
      </c>
      <c r="AP188" s="2" t="str">
        <f>IFERROR(VLOOKUP($P188,'Kredieten productgroepen functi'!$C:$M,8,FALSE),"n.v.t.")</f>
        <v>30</v>
      </c>
      <c r="AQ188" s="2" t="str">
        <f>IFERROR(VLOOKUP($P188,'Kredieten productgroepen functi'!$C:$M,9,FALSE),"n.v.t.")</f>
        <v>Verkeer en vervoer, algemeen</v>
      </c>
      <c r="AR188" s="2" t="str">
        <f>IFERROR(VLOOKUP($P188,'Kredieten productgroepen functi'!$C:$M,10,FALSE),"n.v.t.")</f>
        <v>3</v>
      </c>
      <c r="AS188" s="2" t="str">
        <f>IFERROR(VLOOKUP($P188,'Kredieten productgroepen functi'!$C:$M,11,FALSE),"n.v.t.")</f>
        <v>Verkeer en vervoer</v>
      </c>
      <c r="AT188" s="2" t="str">
        <f t="shared" si="8"/>
        <v>Lasten</v>
      </c>
      <c r="AU188" s="2" t="str">
        <f>IFERROR(VLOOKUP($R188,Kostensoorten!$C:$J,7,FALSE),"n.v.t.")</f>
        <v>2.3.1</v>
      </c>
      <c r="AV188" s="2" t="str">
        <f>IFERROR(VLOOKUP($R188,Kostensoorten!$C:$J,8,FALSE),"n.v.t.")</f>
        <v>Aankopen niet duurzame goedere</v>
      </c>
    </row>
    <row r="189" spans="1:48">
      <c r="A189" s="2" t="s">
        <v>39</v>
      </c>
      <c r="B189" s="2" t="s">
        <v>39</v>
      </c>
      <c r="C189" s="2" t="s">
        <v>39</v>
      </c>
      <c r="D189" s="2" t="s">
        <v>39</v>
      </c>
      <c r="E189" s="2" t="s">
        <v>39</v>
      </c>
      <c r="F189" s="2" t="s">
        <v>227</v>
      </c>
      <c r="G189" s="2" t="s">
        <v>39</v>
      </c>
      <c r="H189" s="2" t="s">
        <v>39</v>
      </c>
      <c r="I189" s="3">
        <v>4790</v>
      </c>
      <c r="J189" s="2" t="s">
        <v>39</v>
      </c>
      <c r="K189" s="2" t="s">
        <v>39</v>
      </c>
      <c r="L189" s="2" t="s">
        <v>39</v>
      </c>
      <c r="M189" s="2" t="s">
        <v>39</v>
      </c>
      <c r="N189" s="2" t="s">
        <v>39</v>
      </c>
      <c r="O189" s="2" t="s">
        <v>39</v>
      </c>
      <c r="P189" s="2" t="str">
        <f t="shared" si="6"/>
        <v>630101</v>
      </c>
      <c r="Q189" s="2" t="str">
        <f>IFERROR(VLOOKUP($P189,'Kredieten productgroepen functi'!$C:$M,2,FALSE),"n.v.t.")</f>
        <v>Onderzoek Ongevallen</v>
      </c>
      <c r="R189" s="2" t="str">
        <f t="shared" si="7"/>
        <v>423040</v>
      </c>
      <c r="S189" s="2" t="str">
        <f>IFERROR(VLOOKUP($R189,Kostensoorten!$C:$J,2,FALSE),"n.v.t.")</f>
        <v>Normaal onderhoud</v>
      </c>
      <c r="T189" s="2" t="s">
        <v>39</v>
      </c>
      <c r="U189" s="2" t="s">
        <v>39</v>
      </c>
      <c r="V189" s="2" t="s">
        <v>39</v>
      </c>
      <c r="W189" s="2" t="s">
        <v>39</v>
      </c>
      <c r="X189" s="2" t="s">
        <v>39</v>
      </c>
      <c r="Y189" s="2" t="s">
        <v>39</v>
      </c>
      <c r="Z189" s="2" t="s">
        <v>39</v>
      </c>
      <c r="AA189" s="2" t="s">
        <v>39</v>
      </c>
      <c r="AB189" s="2" t="s">
        <v>39</v>
      </c>
      <c r="AC189" s="2" t="s">
        <v>39</v>
      </c>
      <c r="AD189" s="2" t="s">
        <v>39</v>
      </c>
      <c r="AE189" s="2" t="s">
        <v>39</v>
      </c>
      <c r="AF189" s="2" t="s">
        <v>39</v>
      </c>
      <c r="AG189" s="2" t="s">
        <v>39</v>
      </c>
      <c r="AH189" s="2" t="s">
        <v>39</v>
      </c>
      <c r="AI189" s="2" t="s">
        <v>39</v>
      </c>
      <c r="AJ189" s="2" t="s">
        <v>39</v>
      </c>
      <c r="AK189" s="2">
        <v>0</v>
      </c>
      <c r="AL189" s="2" t="s">
        <v>39</v>
      </c>
      <c r="AM189" s="2" t="s">
        <v>39</v>
      </c>
      <c r="AN189" s="2" t="str">
        <f>IFERROR(VLOOKUP($P189,'Kredieten productgroepen functi'!$C:$M,6,FALSE),"n.v.t.")</f>
        <v>3001</v>
      </c>
      <c r="AO189" s="2" t="str">
        <f>IFERROR(VLOOKUP($P189,'Kredieten productgroepen functi'!$C:$M,7,FALSE),"n.v.t.")</f>
        <v>Mobiliteitsbeleid</v>
      </c>
      <c r="AP189" s="2" t="str">
        <f>IFERROR(VLOOKUP($P189,'Kredieten productgroepen functi'!$C:$M,8,FALSE),"n.v.t.")</f>
        <v>30</v>
      </c>
      <c r="AQ189" s="2" t="str">
        <f>IFERROR(VLOOKUP($P189,'Kredieten productgroepen functi'!$C:$M,9,FALSE),"n.v.t.")</f>
        <v>Verkeer en vervoer, algemeen</v>
      </c>
      <c r="AR189" s="2" t="str">
        <f>IFERROR(VLOOKUP($P189,'Kredieten productgroepen functi'!$C:$M,10,FALSE),"n.v.t.")</f>
        <v>3</v>
      </c>
      <c r="AS189" s="2" t="str">
        <f>IFERROR(VLOOKUP($P189,'Kredieten productgroepen functi'!$C:$M,11,FALSE),"n.v.t.")</f>
        <v>Verkeer en vervoer</v>
      </c>
      <c r="AT189" s="2" t="str">
        <f t="shared" si="8"/>
        <v>Lasten</v>
      </c>
      <c r="AU189" s="2" t="str">
        <f>IFERROR(VLOOKUP($R189,Kostensoorten!$C:$J,7,FALSE),"n.v.t.")</f>
        <v>2.3.1</v>
      </c>
      <c r="AV189" s="2" t="str">
        <f>IFERROR(VLOOKUP($R189,Kostensoorten!$C:$J,8,FALSE),"n.v.t.")</f>
        <v>Aankopen niet duurzame goedere</v>
      </c>
    </row>
    <row r="190" spans="1:48">
      <c r="A190" s="2" t="s">
        <v>39</v>
      </c>
      <c r="B190" s="2" t="s">
        <v>39</v>
      </c>
      <c r="C190" s="2" t="s">
        <v>39</v>
      </c>
      <c r="D190" s="2" t="s">
        <v>39</v>
      </c>
      <c r="E190" s="2" t="s">
        <v>39</v>
      </c>
      <c r="F190" s="2" t="s">
        <v>228</v>
      </c>
      <c r="G190" s="2" t="s">
        <v>39</v>
      </c>
      <c r="H190" s="2" t="s">
        <v>39</v>
      </c>
      <c r="I190" s="3">
        <v>119172</v>
      </c>
      <c r="J190" s="2" t="s">
        <v>39</v>
      </c>
      <c r="K190" s="2" t="s">
        <v>39</v>
      </c>
      <c r="L190" s="2" t="s">
        <v>39</v>
      </c>
      <c r="M190" s="2" t="s">
        <v>39</v>
      </c>
      <c r="N190" s="2" t="s">
        <v>39</v>
      </c>
      <c r="O190" s="2" t="s">
        <v>39</v>
      </c>
      <c r="P190" s="2" t="str">
        <f t="shared" si="6"/>
        <v>630102</v>
      </c>
      <c r="Q190" s="2" t="str">
        <f>IFERROR(VLOOKUP($P190,'Kredieten productgroepen functi'!$C:$M,2,FALSE),"n.v.t.")</f>
        <v>Verkeersonderzoek</v>
      </c>
      <c r="R190" s="2" t="str">
        <f t="shared" si="7"/>
        <v>423040</v>
      </c>
      <c r="S190" s="2" t="str">
        <f>IFERROR(VLOOKUP($R190,Kostensoorten!$C:$J,2,FALSE),"n.v.t.")</f>
        <v>Normaal onderhoud</v>
      </c>
      <c r="T190" s="2" t="s">
        <v>39</v>
      </c>
      <c r="U190" s="2" t="s">
        <v>39</v>
      </c>
      <c r="V190" s="2" t="s">
        <v>39</v>
      </c>
      <c r="W190" s="2" t="s">
        <v>39</v>
      </c>
      <c r="X190" s="2" t="s">
        <v>39</v>
      </c>
      <c r="Y190" s="2" t="s">
        <v>39</v>
      </c>
      <c r="Z190" s="2" t="s">
        <v>39</v>
      </c>
      <c r="AA190" s="2" t="s">
        <v>39</v>
      </c>
      <c r="AB190" s="2" t="s">
        <v>39</v>
      </c>
      <c r="AC190" s="2" t="s">
        <v>39</v>
      </c>
      <c r="AD190" s="2" t="s">
        <v>39</v>
      </c>
      <c r="AE190" s="2" t="s">
        <v>39</v>
      </c>
      <c r="AF190" s="2" t="s">
        <v>39</v>
      </c>
      <c r="AG190" s="2" t="s">
        <v>39</v>
      </c>
      <c r="AH190" s="2" t="s">
        <v>39</v>
      </c>
      <c r="AI190" s="2" t="s">
        <v>39</v>
      </c>
      <c r="AJ190" s="2" t="s">
        <v>39</v>
      </c>
      <c r="AK190" s="2">
        <v>0</v>
      </c>
      <c r="AL190" s="2" t="s">
        <v>39</v>
      </c>
      <c r="AM190" s="2" t="s">
        <v>39</v>
      </c>
      <c r="AN190" s="2" t="str">
        <f>IFERROR(VLOOKUP($P190,'Kredieten productgroepen functi'!$C:$M,6,FALSE),"n.v.t.")</f>
        <v>3001</v>
      </c>
      <c r="AO190" s="2" t="str">
        <f>IFERROR(VLOOKUP($P190,'Kredieten productgroepen functi'!$C:$M,7,FALSE),"n.v.t.")</f>
        <v>Mobiliteitsbeleid</v>
      </c>
      <c r="AP190" s="2" t="str">
        <f>IFERROR(VLOOKUP($P190,'Kredieten productgroepen functi'!$C:$M,8,FALSE),"n.v.t.")</f>
        <v>30</v>
      </c>
      <c r="AQ190" s="2" t="str">
        <f>IFERROR(VLOOKUP($P190,'Kredieten productgroepen functi'!$C:$M,9,FALSE),"n.v.t.")</f>
        <v>Verkeer en vervoer, algemeen</v>
      </c>
      <c r="AR190" s="2" t="str">
        <f>IFERROR(VLOOKUP($P190,'Kredieten productgroepen functi'!$C:$M,10,FALSE),"n.v.t.")</f>
        <v>3</v>
      </c>
      <c r="AS190" s="2" t="str">
        <f>IFERROR(VLOOKUP($P190,'Kredieten productgroepen functi'!$C:$M,11,FALSE),"n.v.t.")</f>
        <v>Verkeer en vervoer</v>
      </c>
      <c r="AT190" s="2" t="str">
        <f t="shared" si="8"/>
        <v>Lasten</v>
      </c>
      <c r="AU190" s="2" t="str">
        <f>IFERROR(VLOOKUP($R190,Kostensoorten!$C:$J,7,FALSE),"n.v.t.")</f>
        <v>2.3.1</v>
      </c>
      <c r="AV190" s="2" t="str">
        <f>IFERROR(VLOOKUP($R190,Kostensoorten!$C:$J,8,FALSE),"n.v.t.")</f>
        <v>Aankopen niet duurzame goedere</v>
      </c>
    </row>
    <row r="191" spans="1:48">
      <c r="A191" s="2" t="s">
        <v>39</v>
      </c>
      <c r="B191" s="2" t="s">
        <v>39</v>
      </c>
      <c r="C191" s="2" t="s">
        <v>39</v>
      </c>
      <c r="D191" s="2" t="s">
        <v>39</v>
      </c>
      <c r="E191" s="2" t="s">
        <v>39</v>
      </c>
      <c r="F191" s="2" t="s">
        <v>229</v>
      </c>
      <c r="G191" s="2" t="s">
        <v>39</v>
      </c>
      <c r="H191" s="2" t="s">
        <v>39</v>
      </c>
      <c r="I191" s="3">
        <v>67620</v>
      </c>
      <c r="J191" s="2" t="s">
        <v>39</v>
      </c>
      <c r="K191" s="2" t="s">
        <v>39</v>
      </c>
      <c r="L191" s="2" t="s">
        <v>39</v>
      </c>
      <c r="M191" s="2" t="s">
        <v>39</v>
      </c>
      <c r="N191" s="2" t="s">
        <v>39</v>
      </c>
      <c r="O191" s="2" t="s">
        <v>39</v>
      </c>
      <c r="P191" s="2" t="str">
        <f t="shared" si="6"/>
        <v>630103</v>
      </c>
      <c r="Q191" s="2" t="str">
        <f>IFERROR(VLOOKUP($P191,'Kredieten productgroepen functi'!$C:$M,2,FALSE),"n.v.t.")</f>
        <v>Communicatie</v>
      </c>
      <c r="R191" s="2" t="str">
        <f t="shared" si="7"/>
        <v>423139</v>
      </c>
      <c r="S191" s="2" t="str">
        <f>IFERROR(VLOOKUP($R191,Kostensoorten!$C:$J,2,FALSE),"n.v.t.")</f>
        <v>Overige diensten van derden</v>
      </c>
      <c r="T191" s="2" t="s">
        <v>39</v>
      </c>
      <c r="U191" s="2" t="s">
        <v>39</v>
      </c>
      <c r="V191" s="2" t="s">
        <v>39</v>
      </c>
      <c r="W191" s="2" t="s">
        <v>39</v>
      </c>
      <c r="X191" s="2" t="s">
        <v>39</v>
      </c>
      <c r="Y191" s="2" t="s">
        <v>39</v>
      </c>
      <c r="Z191" s="2" t="s">
        <v>39</v>
      </c>
      <c r="AA191" s="2" t="s">
        <v>39</v>
      </c>
      <c r="AB191" s="2" t="s">
        <v>39</v>
      </c>
      <c r="AC191" s="2" t="s">
        <v>39</v>
      </c>
      <c r="AD191" s="2" t="s">
        <v>39</v>
      </c>
      <c r="AE191" s="2" t="s">
        <v>39</v>
      </c>
      <c r="AF191" s="2" t="s">
        <v>39</v>
      </c>
      <c r="AG191" s="2" t="s">
        <v>39</v>
      </c>
      <c r="AH191" s="2" t="s">
        <v>39</v>
      </c>
      <c r="AI191" s="2" t="s">
        <v>39</v>
      </c>
      <c r="AJ191" s="2" t="s">
        <v>39</v>
      </c>
      <c r="AK191" s="2">
        <v>0</v>
      </c>
      <c r="AL191" s="2" t="s">
        <v>39</v>
      </c>
      <c r="AM191" s="2" t="s">
        <v>39</v>
      </c>
      <c r="AN191" s="2" t="str">
        <f>IFERROR(VLOOKUP($P191,'Kredieten productgroepen functi'!$C:$M,6,FALSE),"n.v.t.")</f>
        <v>3001</v>
      </c>
      <c r="AO191" s="2" t="str">
        <f>IFERROR(VLOOKUP($P191,'Kredieten productgroepen functi'!$C:$M,7,FALSE),"n.v.t.")</f>
        <v>Mobiliteitsbeleid</v>
      </c>
      <c r="AP191" s="2" t="str">
        <f>IFERROR(VLOOKUP($P191,'Kredieten productgroepen functi'!$C:$M,8,FALSE),"n.v.t.")</f>
        <v>30</v>
      </c>
      <c r="AQ191" s="2" t="str">
        <f>IFERROR(VLOOKUP($P191,'Kredieten productgroepen functi'!$C:$M,9,FALSE),"n.v.t.")</f>
        <v>Verkeer en vervoer, algemeen</v>
      </c>
      <c r="AR191" s="2" t="str">
        <f>IFERROR(VLOOKUP($P191,'Kredieten productgroepen functi'!$C:$M,10,FALSE),"n.v.t.")</f>
        <v>3</v>
      </c>
      <c r="AS191" s="2" t="str">
        <f>IFERROR(VLOOKUP($P191,'Kredieten productgroepen functi'!$C:$M,11,FALSE),"n.v.t.")</f>
        <v>Verkeer en vervoer</v>
      </c>
      <c r="AT191" s="2" t="str">
        <f t="shared" si="8"/>
        <v>Lasten</v>
      </c>
      <c r="AU191" s="2" t="str">
        <f>IFERROR(VLOOKUP($R191,Kostensoorten!$C:$J,7,FALSE),"n.v.t.")</f>
        <v>2.3.1</v>
      </c>
      <c r="AV191" s="2" t="str">
        <f>IFERROR(VLOOKUP($R191,Kostensoorten!$C:$J,8,FALSE),"n.v.t.")</f>
        <v>Aankopen niet duurzame goedere</v>
      </c>
    </row>
    <row r="192" spans="1:48">
      <c r="A192" s="2" t="s">
        <v>39</v>
      </c>
      <c r="B192" s="2" t="s">
        <v>39</v>
      </c>
      <c r="C192" s="2" t="s">
        <v>39</v>
      </c>
      <c r="D192" s="2" t="s">
        <v>39</v>
      </c>
      <c r="E192" s="2" t="s">
        <v>39</v>
      </c>
      <c r="F192" s="2" t="s">
        <v>230</v>
      </c>
      <c r="G192" s="2" t="s">
        <v>39</v>
      </c>
      <c r="H192" s="2" t="s">
        <v>39</v>
      </c>
      <c r="I192" s="3">
        <v>5640</v>
      </c>
      <c r="J192" s="2" t="s">
        <v>39</v>
      </c>
      <c r="K192" s="2" t="s">
        <v>39</v>
      </c>
      <c r="L192" s="2" t="s">
        <v>39</v>
      </c>
      <c r="M192" s="2" t="s">
        <v>39</v>
      </c>
      <c r="N192" s="2" t="s">
        <v>39</v>
      </c>
      <c r="O192" s="2" t="s">
        <v>39</v>
      </c>
      <c r="P192" s="2" t="str">
        <f t="shared" si="6"/>
        <v>630104</v>
      </c>
      <c r="Q192" s="2" t="str">
        <f>IFERROR(VLOOKUP($P192,'Kredieten productgroepen functi'!$C:$M,2,FALSE),"n.v.t.")</f>
        <v>Abonnementen/Lidmaat</v>
      </c>
      <c r="R192" s="2" t="str">
        <f t="shared" si="7"/>
        <v>423083</v>
      </c>
      <c r="S192" s="2" t="str">
        <f>IFERROR(VLOOKUP($R192,Kostensoorten!$C:$J,2,FALSE),"n.v.t.")</f>
        <v>Documentatie abonnement</v>
      </c>
      <c r="T192" s="2" t="s">
        <v>39</v>
      </c>
      <c r="U192" s="2" t="s">
        <v>39</v>
      </c>
      <c r="V192" s="2" t="s">
        <v>39</v>
      </c>
      <c r="W192" s="2" t="s">
        <v>39</v>
      </c>
      <c r="X192" s="2" t="s">
        <v>39</v>
      </c>
      <c r="Y192" s="2" t="s">
        <v>39</v>
      </c>
      <c r="Z192" s="2" t="s">
        <v>39</v>
      </c>
      <c r="AA192" s="2" t="s">
        <v>39</v>
      </c>
      <c r="AB192" s="2" t="s">
        <v>39</v>
      </c>
      <c r="AC192" s="2" t="s">
        <v>39</v>
      </c>
      <c r="AD192" s="2" t="s">
        <v>39</v>
      </c>
      <c r="AE192" s="2" t="s">
        <v>39</v>
      </c>
      <c r="AF192" s="2" t="s">
        <v>39</v>
      </c>
      <c r="AG192" s="2" t="s">
        <v>39</v>
      </c>
      <c r="AH192" s="2" t="s">
        <v>39</v>
      </c>
      <c r="AI192" s="2" t="s">
        <v>39</v>
      </c>
      <c r="AJ192" s="2" t="s">
        <v>39</v>
      </c>
      <c r="AK192" s="2">
        <v>0</v>
      </c>
      <c r="AL192" s="2" t="s">
        <v>39</v>
      </c>
      <c r="AM192" s="2" t="s">
        <v>39</v>
      </c>
      <c r="AN192" s="2" t="str">
        <f>IFERROR(VLOOKUP($P192,'Kredieten productgroepen functi'!$C:$M,6,FALSE),"n.v.t.")</f>
        <v>3001</v>
      </c>
      <c r="AO192" s="2" t="str">
        <f>IFERROR(VLOOKUP($P192,'Kredieten productgroepen functi'!$C:$M,7,FALSE),"n.v.t.")</f>
        <v>Mobiliteitsbeleid</v>
      </c>
      <c r="AP192" s="2" t="str">
        <f>IFERROR(VLOOKUP($P192,'Kredieten productgroepen functi'!$C:$M,8,FALSE),"n.v.t.")</f>
        <v>30</v>
      </c>
      <c r="AQ192" s="2" t="str">
        <f>IFERROR(VLOOKUP($P192,'Kredieten productgroepen functi'!$C:$M,9,FALSE),"n.v.t.")</f>
        <v>Verkeer en vervoer, algemeen</v>
      </c>
      <c r="AR192" s="2" t="str">
        <f>IFERROR(VLOOKUP($P192,'Kredieten productgroepen functi'!$C:$M,10,FALSE),"n.v.t.")</f>
        <v>3</v>
      </c>
      <c r="AS192" s="2" t="str">
        <f>IFERROR(VLOOKUP($P192,'Kredieten productgroepen functi'!$C:$M,11,FALSE),"n.v.t.")</f>
        <v>Verkeer en vervoer</v>
      </c>
      <c r="AT192" s="2" t="str">
        <f t="shared" si="8"/>
        <v>Lasten</v>
      </c>
      <c r="AU192" s="2" t="str">
        <f>IFERROR(VLOOKUP($R192,Kostensoorten!$C:$J,7,FALSE),"n.v.t.")</f>
        <v>2.3.1</v>
      </c>
      <c r="AV192" s="2" t="str">
        <f>IFERROR(VLOOKUP($R192,Kostensoorten!$C:$J,8,FALSE),"n.v.t.")</f>
        <v>Aankopen niet duurzame goedere</v>
      </c>
    </row>
    <row r="193" spans="1:48">
      <c r="A193" s="2" t="s">
        <v>39</v>
      </c>
      <c r="B193" s="2" t="s">
        <v>39</v>
      </c>
      <c r="C193" s="2" t="s">
        <v>39</v>
      </c>
      <c r="D193" s="2" t="s">
        <v>39</v>
      </c>
      <c r="E193" s="2" t="s">
        <v>39</v>
      </c>
      <c r="F193" s="2" t="s">
        <v>231</v>
      </c>
      <c r="G193" s="2" t="s">
        <v>39</v>
      </c>
      <c r="H193" s="2" t="s">
        <v>39</v>
      </c>
      <c r="I193" s="3">
        <v>72455</v>
      </c>
      <c r="J193" s="2" t="s">
        <v>39</v>
      </c>
      <c r="K193" s="2" t="s">
        <v>39</v>
      </c>
      <c r="L193" s="2" t="s">
        <v>39</v>
      </c>
      <c r="M193" s="2" t="s">
        <v>39</v>
      </c>
      <c r="N193" s="2" t="s">
        <v>39</v>
      </c>
      <c r="O193" s="2" t="s">
        <v>39</v>
      </c>
      <c r="P193" s="2" t="str">
        <f t="shared" si="6"/>
        <v>630105</v>
      </c>
      <c r="Q193" s="2" t="str">
        <f>IFERROR(VLOOKUP($P193,'Kredieten productgroepen functi'!$C:$M,2,FALSE),"n.v.t.")</f>
        <v>Vervoersmanagement</v>
      </c>
      <c r="R193" s="2" t="str">
        <f t="shared" si="7"/>
        <v>423040</v>
      </c>
      <c r="S193" s="2" t="str">
        <f>IFERROR(VLOOKUP($R193,Kostensoorten!$C:$J,2,FALSE),"n.v.t.")</f>
        <v>Normaal onderhoud</v>
      </c>
      <c r="T193" s="2" t="s">
        <v>39</v>
      </c>
      <c r="U193" s="2" t="s">
        <v>39</v>
      </c>
      <c r="V193" s="2" t="s">
        <v>39</v>
      </c>
      <c r="W193" s="2" t="s">
        <v>39</v>
      </c>
      <c r="X193" s="2" t="s">
        <v>39</v>
      </c>
      <c r="Y193" s="2" t="s">
        <v>39</v>
      </c>
      <c r="Z193" s="2" t="s">
        <v>39</v>
      </c>
      <c r="AA193" s="2" t="s">
        <v>39</v>
      </c>
      <c r="AB193" s="2" t="s">
        <v>39</v>
      </c>
      <c r="AC193" s="2" t="s">
        <v>39</v>
      </c>
      <c r="AD193" s="2" t="s">
        <v>39</v>
      </c>
      <c r="AE193" s="2" t="s">
        <v>39</v>
      </c>
      <c r="AF193" s="2" t="s">
        <v>39</v>
      </c>
      <c r="AG193" s="2" t="s">
        <v>39</v>
      </c>
      <c r="AH193" s="2" t="s">
        <v>39</v>
      </c>
      <c r="AI193" s="2" t="s">
        <v>39</v>
      </c>
      <c r="AJ193" s="2" t="s">
        <v>39</v>
      </c>
      <c r="AK193" s="2">
        <v>0</v>
      </c>
      <c r="AL193" s="2" t="s">
        <v>39</v>
      </c>
      <c r="AM193" s="2" t="s">
        <v>39</v>
      </c>
      <c r="AN193" s="2" t="str">
        <f>IFERROR(VLOOKUP($P193,'Kredieten productgroepen functi'!$C:$M,6,FALSE),"n.v.t.")</f>
        <v>3001</v>
      </c>
      <c r="AO193" s="2" t="str">
        <f>IFERROR(VLOOKUP($P193,'Kredieten productgroepen functi'!$C:$M,7,FALSE),"n.v.t.")</f>
        <v>Mobiliteitsbeleid</v>
      </c>
      <c r="AP193" s="2" t="str">
        <f>IFERROR(VLOOKUP($P193,'Kredieten productgroepen functi'!$C:$M,8,FALSE),"n.v.t.")</f>
        <v>30</v>
      </c>
      <c r="AQ193" s="2" t="str">
        <f>IFERROR(VLOOKUP($P193,'Kredieten productgroepen functi'!$C:$M,9,FALSE),"n.v.t.")</f>
        <v>Verkeer en vervoer, algemeen</v>
      </c>
      <c r="AR193" s="2" t="str">
        <f>IFERROR(VLOOKUP($P193,'Kredieten productgroepen functi'!$C:$M,10,FALSE),"n.v.t.")</f>
        <v>3</v>
      </c>
      <c r="AS193" s="2" t="str">
        <f>IFERROR(VLOOKUP($P193,'Kredieten productgroepen functi'!$C:$M,11,FALSE),"n.v.t.")</f>
        <v>Verkeer en vervoer</v>
      </c>
      <c r="AT193" s="2" t="str">
        <f t="shared" si="8"/>
        <v>Lasten</v>
      </c>
      <c r="AU193" s="2" t="str">
        <f>IFERROR(VLOOKUP($R193,Kostensoorten!$C:$J,7,FALSE),"n.v.t.")</f>
        <v>2.3.1</v>
      </c>
      <c r="AV193" s="2" t="str">
        <f>IFERROR(VLOOKUP($R193,Kostensoorten!$C:$J,8,FALSE),"n.v.t.")</f>
        <v>Aankopen niet duurzame goedere</v>
      </c>
    </row>
    <row r="194" spans="1:48">
      <c r="A194" s="2" t="s">
        <v>39</v>
      </c>
      <c r="B194" s="2" t="s">
        <v>39</v>
      </c>
      <c r="C194" s="2" t="s">
        <v>39</v>
      </c>
      <c r="D194" s="2" t="s">
        <v>39</v>
      </c>
      <c r="E194" s="2" t="s">
        <v>39</v>
      </c>
      <c r="F194" s="2" t="s">
        <v>232</v>
      </c>
      <c r="G194" s="2" t="s">
        <v>39</v>
      </c>
      <c r="H194" s="2" t="s">
        <v>39</v>
      </c>
      <c r="I194" s="3">
        <v>-30260</v>
      </c>
      <c r="J194" s="2" t="s">
        <v>39</v>
      </c>
      <c r="K194" s="2" t="s">
        <v>39</v>
      </c>
      <c r="L194" s="2" t="s">
        <v>39</v>
      </c>
      <c r="M194" s="2" t="s">
        <v>39</v>
      </c>
      <c r="N194" s="2" t="s">
        <v>39</v>
      </c>
      <c r="O194" s="2" t="s">
        <v>39</v>
      </c>
      <c r="P194" s="2" t="str">
        <f t="shared" si="6"/>
        <v>630105</v>
      </c>
      <c r="Q194" s="2" t="str">
        <f>IFERROR(VLOOKUP($P194,'Kredieten productgroepen functi'!$C:$M,2,FALSE),"n.v.t.")</f>
        <v>Vervoersmanagement</v>
      </c>
      <c r="R194" s="2" t="str">
        <f t="shared" si="7"/>
        <v>840110</v>
      </c>
      <c r="S194" s="2" t="str">
        <f>IFERROR(VLOOKUP($R194,Kostensoorten!$C:$J,2,FALSE),"n.v.t.")</f>
        <v>Inkomensoverdracht Rijk</v>
      </c>
      <c r="T194" s="2" t="s">
        <v>39</v>
      </c>
      <c r="U194" s="2" t="s">
        <v>39</v>
      </c>
      <c r="V194" s="2" t="s">
        <v>39</v>
      </c>
      <c r="W194" s="2" t="s">
        <v>39</v>
      </c>
      <c r="X194" s="2" t="s">
        <v>39</v>
      </c>
      <c r="Y194" s="2" t="s">
        <v>39</v>
      </c>
      <c r="Z194" s="2" t="s">
        <v>39</v>
      </c>
      <c r="AA194" s="2" t="s">
        <v>39</v>
      </c>
      <c r="AB194" s="2" t="s">
        <v>39</v>
      </c>
      <c r="AC194" s="2" t="s">
        <v>39</v>
      </c>
      <c r="AD194" s="2" t="s">
        <v>39</v>
      </c>
      <c r="AE194" s="2" t="s">
        <v>39</v>
      </c>
      <c r="AF194" s="2" t="s">
        <v>39</v>
      </c>
      <c r="AG194" s="2" t="s">
        <v>39</v>
      </c>
      <c r="AH194" s="2" t="s">
        <v>39</v>
      </c>
      <c r="AI194" s="2" t="s">
        <v>39</v>
      </c>
      <c r="AJ194" s="2" t="s">
        <v>39</v>
      </c>
      <c r="AK194" s="2">
        <v>0</v>
      </c>
      <c r="AL194" s="2" t="s">
        <v>39</v>
      </c>
      <c r="AM194" s="2" t="s">
        <v>39</v>
      </c>
      <c r="AN194" s="2" t="str">
        <f>IFERROR(VLOOKUP($P194,'Kredieten productgroepen functi'!$C:$M,6,FALSE),"n.v.t.")</f>
        <v>3001</v>
      </c>
      <c r="AO194" s="2" t="str">
        <f>IFERROR(VLOOKUP($P194,'Kredieten productgroepen functi'!$C:$M,7,FALSE),"n.v.t.")</f>
        <v>Mobiliteitsbeleid</v>
      </c>
      <c r="AP194" s="2" t="str">
        <f>IFERROR(VLOOKUP($P194,'Kredieten productgroepen functi'!$C:$M,8,FALSE),"n.v.t.")</f>
        <v>30</v>
      </c>
      <c r="AQ194" s="2" t="str">
        <f>IFERROR(VLOOKUP($P194,'Kredieten productgroepen functi'!$C:$M,9,FALSE),"n.v.t.")</f>
        <v>Verkeer en vervoer, algemeen</v>
      </c>
      <c r="AR194" s="2" t="str">
        <f>IFERROR(VLOOKUP($P194,'Kredieten productgroepen functi'!$C:$M,10,FALSE),"n.v.t.")</f>
        <v>3</v>
      </c>
      <c r="AS194" s="2" t="str">
        <f>IFERROR(VLOOKUP($P194,'Kredieten productgroepen functi'!$C:$M,11,FALSE),"n.v.t.")</f>
        <v>Verkeer en vervoer</v>
      </c>
      <c r="AT194" s="2" t="str">
        <f t="shared" si="8"/>
        <v>Baten</v>
      </c>
      <c r="AU194" s="2" t="str">
        <f>IFERROR(VLOOKUP($R194,Kostensoorten!$C:$J,7,FALSE),"n.v.t.")</f>
        <v>4.0.1</v>
      </c>
      <c r="AV194" s="2" t="str">
        <f>IFERROR(VLOOKUP($R194,Kostensoorten!$C:$J,8,FALSE),"n.v.t.")</f>
        <v>Inkomensoverdrachten van overh</v>
      </c>
    </row>
    <row r="195" spans="1:48">
      <c r="A195" s="2" t="s">
        <v>39</v>
      </c>
      <c r="B195" s="2" t="s">
        <v>39</v>
      </c>
      <c r="C195" s="2" t="s">
        <v>39</v>
      </c>
      <c r="D195" s="2" t="s">
        <v>39</v>
      </c>
      <c r="E195" s="2" t="s">
        <v>39</v>
      </c>
      <c r="F195" s="2" t="s">
        <v>233</v>
      </c>
      <c r="G195" s="2" t="s">
        <v>39</v>
      </c>
      <c r="H195" s="2" t="s">
        <v>39</v>
      </c>
      <c r="I195" s="3">
        <v>953300</v>
      </c>
      <c r="J195" s="2" t="s">
        <v>39</v>
      </c>
      <c r="K195" s="2" t="s">
        <v>39</v>
      </c>
      <c r="L195" s="2" t="s">
        <v>39</v>
      </c>
      <c r="M195" s="2" t="s">
        <v>39</v>
      </c>
      <c r="N195" s="2" t="s">
        <v>39</v>
      </c>
      <c r="O195" s="2" t="s">
        <v>39</v>
      </c>
      <c r="P195" s="2" t="str">
        <f t="shared" si="6"/>
        <v>630110</v>
      </c>
      <c r="Q195" s="2" t="str">
        <f>IFERROR(VLOOKUP($P195,'Kredieten productgroepen functi'!$C:$M,2,FALSE),"n.v.t.")</f>
        <v>Co-Financiering BDU</v>
      </c>
      <c r="R195" s="2" t="str">
        <f t="shared" si="7"/>
        <v>421040</v>
      </c>
      <c r="S195" s="2" t="str">
        <f>IFERROR(VLOOKUP($R195,Kostensoorten!$C:$J,2,FALSE),"n.v.t.")</f>
        <v>Aanleg wegen</v>
      </c>
      <c r="T195" s="2" t="s">
        <v>39</v>
      </c>
      <c r="U195" s="2" t="s">
        <v>39</v>
      </c>
      <c r="V195" s="2" t="s">
        <v>39</v>
      </c>
      <c r="W195" s="2" t="s">
        <v>39</v>
      </c>
      <c r="X195" s="2" t="s">
        <v>39</v>
      </c>
      <c r="Y195" s="2" t="s">
        <v>39</v>
      </c>
      <c r="Z195" s="2" t="s">
        <v>39</v>
      </c>
      <c r="AA195" s="2" t="s">
        <v>39</v>
      </c>
      <c r="AB195" s="2" t="s">
        <v>39</v>
      </c>
      <c r="AC195" s="2" t="s">
        <v>39</v>
      </c>
      <c r="AD195" s="2" t="s">
        <v>39</v>
      </c>
      <c r="AE195" s="2" t="s">
        <v>39</v>
      </c>
      <c r="AF195" s="2" t="s">
        <v>39</v>
      </c>
      <c r="AG195" s="2" t="s">
        <v>39</v>
      </c>
      <c r="AH195" s="2" t="s">
        <v>39</v>
      </c>
      <c r="AI195" s="2" t="s">
        <v>39</v>
      </c>
      <c r="AJ195" s="2" t="s">
        <v>39</v>
      </c>
      <c r="AK195" s="2">
        <v>0</v>
      </c>
      <c r="AL195" s="2" t="s">
        <v>39</v>
      </c>
      <c r="AM195" s="2" t="s">
        <v>39</v>
      </c>
      <c r="AN195" s="2" t="str">
        <f>IFERROR(VLOOKUP($P195,'Kredieten productgroepen functi'!$C:$M,6,FALSE),"n.v.t.")</f>
        <v>3001</v>
      </c>
      <c r="AO195" s="2" t="str">
        <f>IFERROR(VLOOKUP($P195,'Kredieten productgroepen functi'!$C:$M,7,FALSE),"n.v.t.")</f>
        <v>Mobiliteitsbeleid</v>
      </c>
      <c r="AP195" s="2" t="str">
        <f>IFERROR(VLOOKUP($P195,'Kredieten productgroepen functi'!$C:$M,8,FALSE),"n.v.t.")</f>
        <v>30</v>
      </c>
      <c r="AQ195" s="2" t="str">
        <f>IFERROR(VLOOKUP($P195,'Kredieten productgroepen functi'!$C:$M,9,FALSE),"n.v.t.")</f>
        <v>Verkeer en vervoer, algemeen</v>
      </c>
      <c r="AR195" s="2" t="str">
        <f>IFERROR(VLOOKUP($P195,'Kredieten productgroepen functi'!$C:$M,10,FALSE),"n.v.t.")</f>
        <v>3</v>
      </c>
      <c r="AS195" s="2" t="str">
        <f>IFERROR(VLOOKUP($P195,'Kredieten productgroepen functi'!$C:$M,11,FALSE),"n.v.t.")</f>
        <v>Verkeer en vervoer</v>
      </c>
      <c r="AT195" s="2" t="str">
        <f t="shared" si="8"/>
        <v>Lasten</v>
      </c>
      <c r="AU195" s="2" t="str">
        <f>IFERROR(VLOOKUP($R195,Kostensoorten!$C:$J,7,FALSE),"n.v.t.")</f>
        <v>2.1</v>
      </c>
      <c r="AV195" s="2" t="str">
        <f>IFERROR(VLOOKUP($R195,Kostensoorten!$C:$J,8,FALSE),"n.v.t.")</f>
        <v>Uitbestede investeringen</v>
      </c>
    </row>
    <row r="196" spans="1:48">
      <c r="A196" s="2" t="s">
        <v>39</v>
      </c>
      <c r="B196" s="2" t="s">
        <v>39</v>
      </c>
      <c r="C196" s="2" t="s">
        <v>39</v>
      </c>
      <c r="D196" s="2" t="s">
        <v>39</v>
      </c>
      <c r="E196" s="2" t="s">
        <v>39</v>
      </c>
      <c r="F196" s="2" t="s">
        <v>234</v>
      </c>
      <c r="G196" s="2" t="s">
        <v>39</v>
      </c>
      <c r="H196" s="2" t="s">
        <v>39</v>
      </c>
      <c r="I196" s="3">
        <v>250000</v>
      </c>
      <c r="J196" s="2" t="s">
        <v>39</v>
      </c>
      <c r="K196" s="2" t="s">
        <v>39</v>
      </c>
      <c r="L196" s="2" t="s">
        <v>39</v>
      </c>
      <c r="M196" s="2" t="s">
        <v>39</v>
      </c>
      <c r="N196" s="2" t="s">
        <v>39</v>
      </c>
      <c r="O196" s="2" t="s">
        <v>39</v>
      </c>
      <c r="P196" s="2" t="str">
        <f t="shared" si="6"/>
        <v>630111</v>
      </c>
      <c r="Q196" s="2" t="str">
        <f>IFERROR(VLOOKUP($P196,'Kredieten productgroepen functi'!$C:$M,2,FALSE),"n.v.t.")</f>
        <v>Uitv.Beleidsn.Fiets</v>
      </c>
      <c r="R196" s="2" t="str">
        <f t="shared" si="7"/>
        <v>423040</v>
      </c>
      <c r="S196" s="2" t="str">
        <f>IFERROR(VLOOKUP($R196,Kostensoorten!$C:$J,2,FALSE),"n.v.t.")</f>
        <v>Normaal onderhoud</v>
      </c>
      <c r="T196" s="2" t="s">
        <v>39</v>
      </c>
      <c r="U196" s="2" t="s">
        <v>39</v>
      </c>
      <c r="V196" s="2" t="s">
        <v>39</v>
      </c>
      <c r="W196" s="2" t="s">
        <v>39</v>
      </c>
      <c r="X196" s="2" t="s">
        <v>39</v>
      </c>
      <c r="Y196" s="2" t="s">
        <v>39</v>
      </c>
      <c r="Z196" s="2" t="s">
        <v>39</v>
      </c>
      <c r="AA196" s="2" t="s">
        <v>39</v>
      </c>
      <c r="AB196" s="2" t="s">
        <v>39</v>
      </c>
      <c r="AC196" s="2" t="s">
        <v>39</v>
      </c>
      <c r="AD196" s="2" t="s">
        <v>39</v>
      </c>
      <c r="AE196" s="2" t="s">
        <v>39</v>
      </c>
      <c r="AF196" s="2" t="s">
        <v>39</v>
      </c>
      <c r="AG196" s="2" t="s">
        <v>39</v>
      </c>
      <c r="AH196" s="2" t="s">
        <v>39</v>
      </c>
      <c r="AI196" s="2" t="s">
        <v>39</v>
      </c>
      <c r="AJ196" s="2" t="s">
        <v>39</v>
      </c>
      <c r="AK196" s="2">
        <v>0</v>
      </c>
      <c r="AL196" s="2" t="s">
        <v>39</v>
      </c>
      <c r="AM196" s="2" t="s">
        <v>39</v>
      </c>
      <c r="AN196" s="2" t="str">
        <f>IFERROR(VLOOKUP($P196,'Kredieten productgroepen functi'!$C:$M,6,FALSE),"n.v.t.")</f>
        <v>3001</v>
      </c>
      <c r="AO196" s="2" t="str">
        <f>IFERROR(VLOOKUP($P196,'Kredieten productgroepen functi'!$C:$M,7,FALSE),"n.v.t.")</f>
        <v>Mobiliteitsbeleid</v>
      </c>
      <c r="AP196" s="2" t="str">
        <f>IFERROR(VLOOKUP($P196,'Kredieten productgroepen functi'!$C:$M,8,FALSE),"n.v.t.")</f>
        <v>30</v>
      </c>
      <c r="AQ196" s="2" t="str">
        <f>IFERROR(VLOOKUP($P196,'Kredieten productgroepen functi'!$C:$M,9,FALSE),"n.v.t.")</f>
        <v>Verkeer en vervoer, algemeen</v>
      </c>
      <c r="AR196" s="2" t="str">
        <f>IFERROR(VLOOKUP($P196,'Kredieten productgroepen functi'!$C:$M,10,FALSE),"n.v.t.")</f>
        <v>3</v>
      </c>
      <c r="AS196" s="2" t="str">
        <f>IFERROR(VLOOKUP($P196,'Kredieten productgroepen functi'!$C:$M,11,FALSE),"n.v.t.")</f>
        <v>Verkeer en vervoer</v>
      </c>
      <c r="AT196" s="2" t="str">
        <f t="shared" si="8"/>
        <v>Lasten</v>
      </c>
      <c r="AU196" s="2" t="str">
        <f>IFERROR(VLOOKUP($R196,Kostensoorten!$C:$J,7,FALSE),"n.v.t.")</f>
        <v>2.3.1</v>
      </c>
      <c r="AV196" s="2" t="str">
        <f>IFERROR(VLOOKUP($R196,Kostensoorten!$C:$J,8,FALSE),"n.v.t.")</f>
        <v>Aankopen niet duurzame goedere</v>
      </c>
    </row>
    <row r="197" spans="1:48">
      <c r="A197" s="2" t="s">
        <v>39</v>
      </c>
      <c r="B197" s="2" t="s">
        <v>39</v>
      </c>
      <c r="C197" s="2" t="s">
        <v>39</v>
      </c>
      <c r="D197" s="2" t="s">
        <v>39</v>
      </c>
      <c r="E197" s="2" t="s">
        <v>39</v>
      </c>
      <c r="F197" s="2" t="s">
        <v>235</v>
      </c>
      <c r="G197" s="2" t="s">
        <v>39</v>
      </c>
      <c r="H197" s="2" t="s">
        <v>39</v>
      </c>
      <c r="I197" s="3">
        <v>-250000</v>
      </c>
      <c r="J197" s="2" t="s">
        <v>39</v>
      </c>
      <c r="K197" s="2" t="s">
        <v>39</v>
      </c>
      <c r="L197" s="2" t="s">
        <v>39</v>
      </c>
      <c r="M197" s="2" t="s">
        <v>39</v>
      </c>
      <c r="N197" s="2" t="s">
        <v>39</v>
      </c>
      <c r="O197" s="2" t="s">
        <v>39</v>
      </c>
      <c r="P197" s="2" t="str">
        <f t="shared" si="6"/>
        <v>630111</v>
      </c>
      <c r="Q197" s="2" t="str">
        <f>IFERROR(VLOOKUP($P197,'Kredieten productgroepen functi'!$C:$M,2,FALSE),"n.v.t.")</f>
        <v>Uitv.Beleidsn.Fiets</v>
      </c>
      <c r="R197" s="2" t="str">
        <f t="shared" si="7"/>
        <v>860501</v>
      </c>
      <c r="S197" s="2" t="str">
        <f>IFERROR(VLOOKUP($R197,Kostensoorten!$C:$J,2,FALSE),"n.v.t.")</f>
        <v>overige administratieve boekingen</v>
      </c>
      <c r="T197" s="2" t="s">
        <v>39</v>
      </c>
      <c r="U197" s="2" t="s">
        <v>39</v>
      </c>
      <c r="V197" s="2" t="s">
        <v>39</v>
      </c>
      <c r="W197" s="2" t="s">
        <v>39</v>
      </c>
      <c r="X197" s="2" t="s">
        <v>39</v>
      </c>
      <c r="Y197" s="2" t="s">
        <v>39</v>
      </c>
      <c r="Z197" s="2" t="s">
        <v>39</v>
      </c>
      <c r="AA197" s="2" t="s">
        <v>39</v>
      </c>
      <c r="AB197" s="2" t="s">
        <v>39</v>
      </c>
      <c r="AC197" s="2" t="s">
        <v>39</v>
      </c>
      <c r="AD197" s="2" t="s">
        <v>39</v>
      </c>
      <c r="AE197" s="2" t="s">
        <v>39</v>
      </c>
      <c r="AF197" s="2" t="s">
        <v>39</v>
      </c>
      <c r="AG197" s="2" t="s">
        <v>39</v>
      </c>
      <c r="AH197" s="2" t="s">
        <v>39</v>
      </c>
      <c r="AI197" s="2" t="s">
        <v>39</v>
      </c>
      <c r="AJ197" s="2" t="s">
        <v>39</v>
      </c>
      <c r="AK197" s="2">
        <v>0</v>
      </c>
      <c r="AL197" s="2" t="s">
        <v>39</v>
      </c>
      <c r="AM197" s="2" t="s">
        <v>39</v>
      </c>
      <c r="AN197" s="2" t="str">
        <f>IFERROR(VLOOKUP($P197,'Kredieten productgroepen functi'!$C:$M,6,FALSE),"n.v.t.")</f>
        <v>3001</v>
      </c>
      <c r="AO197" s="2" t="str">
        <f>IFERROR(VLOOKUP($P197,'Kredieten productgroepen functi'!$C:$M,7,FALSE),"n.v.t.")</f>
        <v>Mobiliteitsbeleid</v>
      </c>
      <c r="AP197" s="2" t="str">
        <f>IFERROR(VLOOKUP($P197,'Kredieten productgroepen functi'!$C:$M,8,FALSE),"n.v.t.")</f>
        <v>30</v>
      </c>
      <c r="AQ197" s="2" t="str">
        <f>IFERROR(VLOOKUP($P197,'Kredieten productgroepen functi'!$C:$M,9,FALSE),"n.v.t.")</f>
        <v>Verkeer en vervoer, algemeen</v>
      </c>
      <c r="AR197" s="2" t="str">
        <f>IFERROR(VLOOKUP($P197,'Kredieten productgroepen functi'!$C:$M,10,FALSE),"n.v.t.")</f>
        <v>3</v>
      </c>
      <c r="AS197" s="2" t="str">
        <f>IFERROR(VLOOKUP($P197,'Kredieten productgroepen functi'!$C:$M,11,FALSE),"n.v.t.")</f>
        <v>Verkeer en vervoer</v>
      </c>
      <c r="AT197" s="2" t="str">
        <f t="shared" si="8"/>
        <v>Baten</v>
      </c>
      <c r="AU197" s="2" t="str">
        <f>IFERROR(VLOOKUP($R197,Kostensoorten!$C:$J,7,FALSE),"n.v.t.")</f>
        <v>6.9</v>
      </c>
      <c r="AV197" s="2" t="str">
        <f>IFERROR(VLOOKUP($R197,Kostensoorten!$C:$J,8,FALSE),"n.v.t.")</f>
        <v>Overige administratieve boekinge</v>
      </c>
    </row>
    <row r="198" spans="1:48">
      <c r="A198" s="2" t="s">
        <v>39</v>
      </c>
      <c r="B198" s="2" t="s">
        <v>39</v>
      </c>
      <c r="C198" s="2" t="s">
        <v>39</v>
      </c>
      <c r="D198" s="2" t="s">
        <v>39</v>
      </c>
      <c r="E198" s="2" t="s">
        <v>39</v>
      </c>
      <c r="F198" s="2" t="s">
        <v>236</v>
      </c>
      <c r="G198" s="2" t="s">
        <v>39</v>
      </c>
      <c r="H198" s="2" t="s">
        <v>39</v>
      </c>
      <c r="I198" s="3">
        <v>2314833</v>
      </c>
      <c r="J198" s="2" t="s">
        <v>39</v>
      </c>
      <c r="K198" s="2" t="s">
        <v>39</v>
      </c>
      <c r="L198" s="2" t="s">
        <v>39</v>
      </c>
      <c r="M198" s="2" t="s">
        <v>39</v>
      </c>
      <c r="N198" s="2" t="s">
        <v>39</v>
      </c>
      <c r="O198" s="2" t="s">
        <v>39</v>
      </c>
      <c r="P198" s="2" t="str">
        <f t="shared" si="6"/>
        <v>630116</v>
      </c>
      <c r="Q198" s="2" t="str">
        <f>IFERROR(VLOOKUP($P198,'Kredieten productgroepen functi'!$C:$M,2,FALSE),"n.v.t.")</f>
        <v>Infrastructurele projecten BDU</v>
      </c>
      <c r="R198" s="2" t="str">
        <f t="shared" si="7"/>
        <v>441101</v>
      </c>
      <c r="S198" s="2" t="str">
        <f>IFERROR(VLOOKUP($R198,Kostensoorten!$C:$J,2,FALSE),"n.v.t.")</f>
        <v>Investeringsbijdragen aan overheden</v>
      </c>
      <c r="T198" s="2" t="s">
        <v>39</v>
      </c>
      <c r="U198" s="2" t="s">
        <v>39</v>
      </c>
      <c r="V198" s="2" t="s">
        <v>39</v>
      </c>
      <c r="W198" s="2" t="s">
        <v>39</v>
      </c>
      <c r="X198" s="2" t="s">
        <v>39</v>
      </c>
      <c r="Y198" s="2" t="s">
        <v>39</v>
      </c>
      <c r="Z198" s="2" t="s">
        <v>39</v>
      </c>
      <c r="AA198" s="2" t="s">
        <v>39</v>
      </c>
      <c r="AB198" s="2" t="s">
        <v>39</v>
      </c>
      <c r="AC198" s="2" t="s">
        <v>39</v>
      </c>
      <c r="AD198" s="2" t="s">
        <v>39</v>
      </c>
      <c r="AE198" s="2" t="s">
        <v>39</v>
      </c>
      <c r="AF198" s="2" t="s">
        <v>39</v>
      </c>
      <c r="AG198" s="2" t="s">
        <v>39</v>
      </c>
      <c r="AH198" s="2" t="s">
        <v>39</v>
      </c>
      <c r="AI198" s="2" t="s">
        <v>39</v>
      </c>
      <c r="AJ198" s="2" t="s">
        <v>39</v>
      </c>
      <c r="AK198" s="2">
        <v>0</v>
      </c>
      <c r="AL198" s="2" t="s">
        <v>39</v>
      </c>
      <c r="AM198" s="2" t="s">
        <v>39</v>
      </c>
      <c r="AN198" s="2" t="str">
        <f>IFERROR(VLOOKUP($P198,'Kredieten productgroepen functi'!$C:$M,6,FALSE),"n.v.t.")</f>
        <v>3001</v>
      </c>
      <c r="AO198" s="2" t="str">
        <f>IFERROR(VLOOKUP($P198,'Kredieten productgroepen functi'!$C:$M,7,FALSE),"n.v.t.")</f>
        <v>Mobiliteitsbeleid</v>
      </c>
      <c r="AP198" s="2" t="str">
        <f>IFERROR(VLOOKUP($P198,'Kredieten productgroepen functi'!$C:$M,8,FALSE),"n.v.t.")</f>
        <v>30</v>
      </c>
      <c r="AQ198" s="2" t="str">
        <f>IFERROR(VLOOKUP($P198,'Kredieten productgroepen functi'!$C:$M,9,FALSE),"n.v.t.")</f>
        <v>Verkeer en vervoer, algemeen</v>
      </c>
      <c r="AR198" s="2" t="str">
        <f>IFERROR(VLOOKUP($P198,'Kredieten productgroepen functi'!$C:$M,10,FALSE),"n.v.t.")</f>
        <v>3</v>
      </c>
      <c r="AS198" s="2" t="str">
        <f>IFERROR(VLOOKUP($P198,'Kredieten productgroepen functi'!$C:$M,11,FALSE),"n.v.t.")</f>
        <v>Verkeer en vervoer</v>
      </c>
      <c r="AT198" s="2" t="str">
        <f t="shared" si="8"/>
        <v>Lasten</v>
      </c>
      <c r="AU198" s="2" t="str">
        <f>IFERROR(VLOOKUP($R198,Kostensoorten!$C:$J,7,FALSE),"n.v.t.")</f>
        <v>4.1.1</v>
      </c>
      <c r="AV198" s="2" t="str">
        <f>IFERROR(VLOOKUP($R198,Kostensoorten!$C:$J,8,FALSE),"n.v.t.")</f>
        <v>Vermogensoverdrachten aan over</v>
      </c>
    </row>
    <row r="199" spans="1:48">
      <c r="A199" s="2" t="s">
        <v>39</v>
      </c>
      <c r="B199" s="2" t="s">
        <v>39</v>
      </c>
      <c r="C199" s="2" t="s">
        <v>39</v>
      </c>
      <c r="D199" s="2" t="s">
        <v>39</v>
      </c>
      <c r="E199" s="2" t="s">
        <v>39</v>
      </c>
      <c r="F199" s="2" t="s">
        <v>237</v>
      </c>
      <c r="G199" s="2" t="s">
        <v>39</v>
      </c>
      <c r="H199" s="2" t="s">
        <v>39</v>
      </c>
      <c r="I199" s="3">
        <v>596500</v>
      </c>
      <c r="J199" s="2" t="s">
        <v>39</v>
      </c>
      <c r="K199" s="2" t="s">
        <v>39</v>
      </c>
      <c r="L199" s="2" t="s">
        <v>39</v>
      </c>
      <c r="M199" s="2" t="s">
        <v>39</v>
      </c>
      <c r="N199" s="2" t="s">
        <v>39</v>
      </c>
      <c r="O199" s="2" t="s">
        <v>39</v>
      </c>
      <c r="P199" s="2" t="str">
        <f t="shared" ref="P199:P262" si="9">IF(RIGHT(LEFT(F199,6),1)=".",LEFT(F199,5),LEFT(F199,6))</f>
        <v>630117</v>
      </c>
      <c r="Q199" s="2" t="str">
        <f>IFERROR(VLOOKUP($P199,'Kredieten productgroepen functi'!$C:$M,2,FALSE),"n.v.t.")</f>
        <v>Uitv.Werkplan Vvb</v>
      </c>
      <c r="R199" s="2" t="str">
        <f t="shared" ref="R199:R262" si="10">IF(RIGHT(LEFT(F199,6),1)=".",RIGHT(LEFT(F199,12),6),RIGHT(LEFT(F199,13),6))</f>
        <v>440202</v>
      </c>
      <c r="S199" s="2" t="str">
        <f>IFERROR(VLOOKUP($R199,Kostensoorten!$C:$J,2,FALSE),"n.v.t.")</f>
        <v>Overige inkomensoverdr. aan overhdn</v>
      </c>
      <c r="T199" s="2" t="s">
        <v>39</v>
      </c>
      <c r="U199" s="2" t="s">
        <v>39</v>
      </c>
      <c r="V199" s="2" t="s">
        <v>39</v>
      </c>
      <c r="W199" s="2" t="s">
        <v>39</v>
      </c>
      <c r="X199" s="2" t="s">
        <v>39</v>
      </c>
      <c r="Y199" s="2" t="s">
        <v>39</v>
      </c>
      <c r="Z199" s="2" t="s">
        <v>39</v>
      </c>
      <c r="AA199" s="2" t="s">
        <v>39</v>
      </c>
      <c r="AB199" s="2" t="s">
        <v>39</v>
      </c>
      <c r="AC199" s="2" t="s">
        <v>39</v>
      </c>
      <c r="AD199" s="2" t="s">
        <v>39</v>
      </c>
      <c r="AE199" s="2" t="s">
        <v>39</v>
      </c>
      <c r="AF199" s="2" t="s">
        <v>39</v>
      </c>
      <c r="AG199" s="2" t="s">
        <v>39</v>
      </c>
      <c r="AH199" s="2" t="s">
        <v>39</v>
      </c>
      <c r="AI199" s="2" t="s">
        <v>39</v>
      </c>
      <c r="AJ199" s="2" t="s">
        <v>39</v>
      </c>
      <c r="AK199" s="2">
        <v>0</v>
      </c>
      <c r="AL199" s="2" t="s">
        <v>39</v>
      </c>
      <c r="AM199" s="2" t="s">
        <v>39</v>
      </c>
      <c r="AN199" s="2" t="str">
        <f>IFERROR(VLOOKUP($P199,'Kredieten productgroepen functi'!$C:$M,6,FALSE),"n.v.t.")</f>
        <v>3001</v>
      </c>
      <c r="AO199" s="2" t="str">
        <f>IFERROR(VLOOKUP($P199,'Kredieten productgroepen functi'!$C:$M,7,FALSE),"n.v.t.")</f>
        <v>Mobiliteitsbeleid</v>
      </c>
      <c r="AP199" s="2" t="str">
        <f>IFERROR(VLOOKUP($P199,'Kredieten productgroepen functi'!$C:$M,8,FALSE),"n.v.t.")</f>
        <v>30</v>
      </c>
      <c r="AQ199" s="2" t="str">
        <f>IFERROR(VLOOKUP($P199,'Kredieten productgroepen functi'!$C:$M,9,FALSE),"n.v.t.")</f>
        <v>Verkeer en vervoer, algemeen</v>
      </c>
      <c r="AR199" s="2" t="str">
        <f>IFERROR(VLOOKUP($P199,'Kredieten productgroepen functi'!$C:$M,10,FALSE),"n.v.t.")</f>
        <v>3</v>
      </c>
      <c r="AS199" s="2" t="str">
        <f>IFERROR(VLOOKUP($P199,'Kredieten productgroepen functi'!$C:$M,11,FALSE),"n.v.t.")</f>
        <v>Verkeer en vervoer</v>
      </c>
      <c r="AT199" s="2" t="str">
        <f t="shared" ref="AT199:AT262" si="11">IF(LEFT(R199,1)="4","Lasten",IF(LEFT(R199,1)="8","Baten","n.v.t."))</f>
        <v>Lasten</v>
      </c>
      <c r="AU199" s="2" t="str">
        <f>IFERROR(VLOOKUP($R199,Kostensoorten!$C:$J,7,FALSE),"n.v.t.")</f>
        <v>4.0.2</v>
      </c>
      <c r="AV199" s="2" t="str">
        <f>IFERROR(VLOOKUP($R199,Kostensoorten!$C:$J,8,FALSE),"n.v.t.")</f>
        <v>Inkomensoverdrachten aan overh</v>
      </c>
    </row>
    <row r="200" spans="1:48">
      <c r="A200" s="2" t="s">
        <v>39</v>
      </c>
      <c r="B200" s="2" t="s">
        <v>39</v>
      </c>
      <c r="C200" s="2" t="s">
        <v>39</v>
      </c>
      <c r="D200" s="2" t="s">
        <v>39</v>
      </c>
      <c r="E200" s="2" t="s">
        <v>39</v>
      </c>
      <c r="F200" s="2" t="s">
        <v>238</v>
      </c>
      <c r="G200" s="2" t="s">
        <v>39</v>
      </c>
      <c r="H200" s="2" t="s">
        <v>39</v>
      </c>
      <c r="I200" s="3">
        <v>-8997314</v>
      </c>
      <c r="J200" s="2" t="s">
        <v>39</v>
      </c>
      <c r="K200" s="2" t="s">
        <v>39</v>
      </c>
      <c r="L200" s="2" t="s">
        <v>39</v>
      </c>
      <c r="M200" s="2" t="s">
        <v>39</v>
      </c>
      <c r="N200" s="2" t="s">
        <v>39</v>
      </c>
      <c r="O200" s="2" t="s">
        <v>39</v>
      </c>
      <c r="P200" s="2" t="str">
        <f t="shared" si="9"/>
        <v>630118</v>
      </c>
      <c r="Q200" s="2" t="str">
        <f>IFERROR(VLOOKUP($P200,'Kredieten productgroepen functi'!$C:$M,2,FALSE),"n.v.t.")</f>
        <v>Tot.ontv. BDU-midd. Infrastr.proj.</v>
      </c>
      <c r="R200" s="2" t="str">
        <f t="shared" si="10"/>
        <v>841110</v>
      </c>
      <c r="S200" s="2" t="str">
        <f>IFERROR(VLOOKUP($R200,Kostensoorten!$C:$J,2,FALSE),"n.v.t.")</f>
        <v>Vermogensoverdracht Rijk</v>
      </c>
      <c r="T200" s="2" t="s">
        <v>39</v>
      </c>
      <c r="U200" s="2" t="s">
        <v>39</v>
      </c>
      <c r="V200" s="2" t="s">
        <v>39</v>
      </c>
      <c r="W200" s="2" t="s">
        <v>39</v>
      </c>
      <c r="X200" s="2" t="s">
        <v>39</v>
      </c>
      <c r="Y200" s="2" t="s">
        <v>39</v>
      </c>
      <c r="Z200" s="2" t="s">
        <v>39</v>
      </c>
      <c r="AA200" s="2" t="s">
        <v>39</v>
      </c>
      <c r="AB200" s="2" t="s">
        <v>39</v>
      </c>
      <c r="AC200" s="2" t="s">
        <v>39</v>
      </c>
      <c r="AD200" s="2" t="s">
        <v>39</v>
      </c>
      <c r="AE200" s="2" t="s">
        <v>39</v>
      </c>
      <c r="AF200" s="2" t="s">
        <v>39</v>
      </c>
      <c r="AG200" s="2" t="s">
        <v>39</v>
      </c>
      <c r="AH200" s="2" t="s">
        <v>39</v>
      </c>
      <c r="AI200" s="2" t="s">
        <v>39</v>
      </c>
      <c r="AJ200" s="2" t="s">
        <v>39</v>
      </c>
      <c r="AK200" s="2">
        <v>0</v>
      </c>
      <c r="AL200" s="2" t="s">
        <v>39</v>
      </c>
      <c r="AM200" s="2" t="s">
        <v>39</v>
      </c>
      <c r="AN200" s="2" t="str">
        <f>IFERROR(VLOOKUP($P200,'Kredieten productgroepen functi'!$C:$M,6,FALSE),"n.v.t.")</f>
        <v>3001</v>
      </c>
      <c r="AO200" s="2" t="str">
        <f>IFERROR(VLOOKUP($P200,'Kredieten productgroepen functi'!$C:$M,7,FALSE),"n.v.t.")</f>
        <v>Mobiliteitsbeleid</v>
      </c>
      <c r="AP200" s="2" t="str">
        <f>IFERROR(VLOOKUP($P200,'Kredieten productgroepen functi'!$C:$M,8,FALSE),"n.v.t.")</f>
        <v>30</v>
      </c>
      <c r="AQ200" s="2" t="str">
        <f>IFERROR(VLOOKUP($P200,'Kredieten productgroepen functi'!$C:$M,9,FALSE),"n.v.t.")</f>
        <v>Verkeer en vervoer, algemeen</v>
      </c>
      <c r="AR200" s="2" t="str">
        <f>IFERROR(VLOOKUP($P200,'Kredieten productgroepen functi'!$C:$M,10,FALSE),"n.v.t.")</f>
        <v>3</v>
      </c>
      <c r="AS200" s="2" t="str">
        <f>IFERROR(VLOOKUP($P200,'Kredieten productgroepen functi'!$C:$M,11,FALSE),"n.v.t.")</f>
        <v>Verkeer en vervoer</v>
      </c>
      <c r="AT200" s="2" t="str">
        <f t="shared" si="11"/>
        <v>Baten</v>
      </c>
      <c r="AU200" s="2" t="str">
        <f>IFERROR(VLOOKUP($R200,Kostensoorten!$C:$J,7,FALSE),"n.v.t.")</f>
        <v>4.1.1</v>
      </c>
      <c r="AV200" s="2" t="str">
        <f>IFERROR(VLOOKUP($R200,Kostensoorten!$C:$J,8,FALSE),"n.v.t.")</f>
        <v>Vermogensoverdrachten van over</v>
      </c>
    </row>
    <row r="201" spans="1:48">
      <c r="A201" s="2" t="s">
        <v>39</v>
      </c>
      <c r="B201" s="2" t="s">
        <v>39</v>
      </c>
      <c r="C201" s="2" t="s">
        <v>39</v>
      </c>
      <c r="D201" s="2" t="s">
        <v>39</v>
      </c>
      <c r="E201" s="2" t="s">
        <v>39</v>
      </c>
      <c r="F201" s="2" t="s">
        <v>239</v>
      </c>
      <c r="G201" s="2" t="s">
        <v>39</v>
      </c>
      <c r="H201" s="2" t="s">
        <v>39</v>
      </c>
      <c r="I201" s="3">
        <v>-100000</v>
      </c>
      <c r="J201" s="2" t="s">
        <v>39</v>
      </c>
      <c r="K201" s="2" t="s">
        <v>39</v>
      </c>
      <c r="L201" s="2" t="s">
        <v>39</v>
      </c>
      <c r="M201" s="2" t="s">
        <v>39</v>
      </c>
      <c r="N201" s="2" t="s">
        <v>39</v>
      </c>
      <c r="O201" s="2" t="s">
        <v>39</v>
      </c>
      <c r="P201" s="2" t="str">
        <f t="shared" si="9"/>
        <v>630118</v>
      </c>
      <c r="Q201" s="2" t="str">
        <f>IFERROR(VLOOKUP($P201,'Kredieten productgroepen functi'!$C:$M,2,FALSE),"n.v.t.")</f>
        <v>Tot.ontv. BDU-midd. Infrastr.proj.</v>
      </c>
      <c r="R201" s="2" t="str">
        <f t="shared" si="10"/>
        <v>841110</v>
      </c>
      <c r="S201" s="2" t="str">
        <f>IFERROR(VLOOKUP($R201,Kostensoorten!$C:$J,2,FALSE),"n.v.t.")</f>
        <v>Vermogensoverdracht Rijk</v>
      </c>
      <c r="T201" s="2" t="s">
        <v>39</v>
      </c>
      <c r="U201" s="2" t="s">
        <v>39</v>
      </c>
      <c r="V201" s="2" t="s">
        <v>39</v>
      </c>
      <c r="W201" s="2" t="s">
        <v>39</v>
      </c>
      <c r="X201" s="2" t="s">
        <v>39</v>
      </c>
      <c r="Y201" s="2" t="s">
        <v>39</v>
      </c>
      <c r="Z201" s="2" t="s">
        <v>39</v>
      </c>
      <c r="AA201" s="2" t="s">
        <v>39</v>
      </c>
      <c r="AB201" s="2" t="s">
        <v>39</v>
      </c>
      <c r="AC201" s="2" t="s">
        <v>39</v>
      </c>
      <c r="AD201" s="2" t="s">
        <v>39</v>
      </c>
      <c r="AE201" s="2" t="s">
        <v>39</v>
      </c>
      <c r="AF201" s="2" t="s">
        <v>39</v>
      </c>
      <c r="AG201" s="2" t="s">
        <v>39</v>
      </c>
      <c r="AH201" s="2" t="s">
        <v>39</v>
      </c>
      <c r="AI201" s="2" t="s">
        <v>39</v>
      </c>
      <c r="AJ201" s="2" t="s">
        <v>39</v>
      </c>
      <c r="AK201" s="2">
        <v>0</v>
      </c>
      <c r="AL201" s="2" t="s">
        <v>39</v>
      </c>
      <c r="AM201" s="2" t="s">
        <v>39</v>
      </c>
      <c r="AN201" s="2" t="str">
        <f>IFERROR(VLOOKUP($P201,'Kredieten productgroepen functi'!$C:$M,6,FALSE),"n.v.t.")</f>
        <v>3001</v>
      </c>
      <c r="AO201" s="2" t="str">
        <f>IFERROR(VLOOKUP($P201,'Kredieten productgroepen functi'!$C:$M,7,FALSE),"n.v.t.")</f>
        <v>Mobiliteitsbeleid</v>
      </c>
      <c r="AP201" s="2" t="str">
        <f>IFERROR(VLOOKUP($P201,'Kredieten productgroepen functi'!$C:$M,8,FALSE),"n.v.t.")</f>
        <v>30</v>
      </c>
      <c r="AQ201" s="2" t="str">
        <f>IFERROR(VLOOKUP($P201,'Kredieten productgroepen functi'!$C:$M,9,FALSE),"n.v.t.")</f>
        <v>Verkeer en vervoer, algemeen</v>
      </c>
      <c r="AR201" s="2" t="str">
        <f>IFERROR(VLOOKUP($P201,'Kredieten productgroepen functi'!$C:$M,10,FALSE),"n.v.t.")</f>
        <v>3</v>
      </c>
      <c r="AS201" s="2" t="str">
        <f>IFERROR(VLOOKUP($P201,'Kredieten productgroepen functi'!$C:$M,11,FALSE),"n.v.t.")</f>
        <v>Verkeer en vervoer</v>
      </c>
      <c r="AT201" s="2" t="str">
        <f t="shared" si="11"/>
        <v>Baten</v>
      </c>
      <c r="AU201" s="2" t="str">
        <f>IFERROR(VLOOKUP($R201,Kostensoorten!$C:$J,7,FALSE),"n.v.t.")</f>
        <v>4.1.1</v>
      </c>
      <c r="AV201" s="2" t="str">
        <f>IFERROR(VLOOKUP($R201,Kostensoorten!$C:$J,8,FALSE),"n.v.t.")</f>
        <v>Vermogensoverdrachten van over</v>
      </c>
    </row>
    <row r="202" spans="1:48">
      <c r="A202" s="2" t="s">
        <v>39</v>
      </c>
      <c r="B202" s="2" t="s">
        <v>39</v>
      </c>
      <c r="C202" s="2" t="s">
        <v>39</v>
      </c>
      <c r="D202" s="2" t="s">
        <v>39</v>
      </c>
      <c r="E202" s="2" t="s">
        <v>39</v>
      </c>
      <c r="F202" s="2" t="s">
        <v>240</v>
      </c>
      <c r="G202" s="2" t="s">
        <v>39</v>
      </c>
      <c r="H202" s="2" t="s">
        <v>39</v>
      </c>
      <c r="I202" s="3">
        <v>4900000</v>
      </c>
      <c r="J202" s="2" t="s">
        <v>39</v>
      </c>
      <c r="K202" s="2" t="s">
        <v>39</v>
      </c>
      <c r="L202" s="2" t="s">
        <v>39</v>
      </c>
      <c r="M202" s="2" t="s">
        <v>39</v>
      </c>
      <c r="N202" s="2" t="s">
        <v>39</v>
      </c>
      <c r="O202" s="2" t="s">
        <v>39</v>
      </c>
      <c r="P202" s="2" t="str">
        <f t="shared" si="9"/>
        <v>630127</v>
      </c>
      <c r="Q202" s="2" t="str">
        <f>IFERROR(VLOOKUP($P202,'Kredieten productgroepen functi'!$C:$M,2,FALSE),"n.v.t.")</f>
        <v>Reservering infrastr. Projecten BDU</v>
      </c>
      <c r="R202" s="2" t="str">
        <f t="shared" si="10"/>
        <v>441101</v>
      </c>
      <c r="S202" s="2" t="str">
        <f>IFERROR(VLOOKUP($R202,Kostensoorten!$C:$J,2,FALSE),"n.v.t.")</f>
        <v>Investeringsbijdragen aan overheden</v>
      </c>
      <c r="T202" s="2" t="s">
        <v>39</v>
      </c>
      <c r="U202" s="2" t="s">
        <v>39</v>
      </c>
      <c r="V202" s="2" t="s">
        <v>39</v>
      </c>
      <c r="W202" s="2" t="s">
        <v>39</v>
      </c>
      <c r="X202" s="2" t="s">
        <v>39</v>
      </c>
      <c r="Y202" s="2" t="s">
        <v>39</v>
      </c>
      <c r="Z202" s="2" t="s">
        <v>39</v>
      </c>
      <c r="AA202" s="2" t="s">
        <v>39</v>
      </c>
      <c r="AB202" s="2" t="s">
        <v>39</v>
      </c>
      <c r="AC202" s="2" t="s">
        <v>39</v>
      </c>
      <c r="AD202" s="2" t="s">
        <v>39</v>
      </c>
      <c r="AE202" s="2" t="s">
        <v>39</v>
      </c>
      <c r="AF202" s="2" t="s">
        <v>39</v>
      </c>
      <c r="AG202" s="2" t="s">
        <v>39</v>
      </c>
      <c r="AH202" s="2" t="s">
        <v>39</v>
      </c>
      <c r="AI202" s="2" t="s">
        <v>39</v>
      </c>
      <c r="AJ202" s="2" t="s">
        <v>39</v>
      </c>
      <c r="AK202" s="2">
        <v>0</v>
      </c>
      <c r="AL202" s="2" t="s">
        <v>39</v>
      </c>
      <c r="AM202" s="2" t="s">
        <v>39</v>
      </c>
      <c r="AN202" s="2" t="str">
        <f>IFERROR(VLOOKUP($P202,'Kredieten productgroepen functi'!$C:$M,6,FALSE),"n.v.t.")</f>
        <v>3001</v>
      </c>
      <c r="AO202" s="2" t="str">
        <f>IFERROR(VLOOKUP($P202,'Kredieten productgroepen functi'!$C:$M,7,FALSE),"n.v.t.")</f>
        <v>Mobiliteitsbeleid</v>
      </c>
      <c r="AP202" s="2" t="str">
        <f>IFERROR(VLOOKUP($P202,'Kredieten productgroepen functi'!$C:$M,8,FALSE),"n.v.t.")</f>
        <v>30</v>
      </c>
      <c r="AQ202" s="2" t="str">
        <f>IFERROR(VLOOKUP($P202,'Kredieten productgroepen functi'!$C:$M,9,FALSE),"n.v.t.")</f>
        <v>Verkeer en vervoer, algemeen</v>
      </c>
      <c r="AR202" s="2" t="str">
        <f>IFERROR(VLOOKUP($P202,'Kredieten productgroepen functi'!$C:$M,10,FALSE),"n.v.t.")</f>
        <v>3</v>
      </c>
      <c r="AS202" s="2" t="str">
        <f>IFERROR(VLOOKUP($P202,'Kredieten productgroepen functi'!$C:$M,11,FALSE),"n.v.t.")</f>
        <v>Verkeer en vervoer</v>
      </c>
      <c r="AT202" s="2" t="str">
        <f t="shared" si="11"/>
        <v>Lasten</v>
      </c>
      <c r="AU202" s="2" t="str">
        <f>IFERROR(VLOOKUP($R202,Kostensoorten!$C:$J,7,FALSE),"n.v.t.")</f>
        <v>4.1.1</v>
      </c>
      <c r="AV202" s="2" t="str">
        <f>IFERROR(VLOOKUP($R202,Kostensoorten!$C:$J,8,FALSE),"n.v.t.")</f>
        <v>Vermogensoverdrachten aan over</v>
      </c>
    </row>
    <row r="203" spans="1:48">
      <c r="A203" s="2" t="s">
        <v>39</v>
      </c>
      <c r="B203" s="2" t="s">
        <v>39</v>
      </c>
      <c r="C203" s="2" t="s">
        <v>39</v>
      </c>
      <c r="D203" s="2" t="s">
        <v>39</v>
      </c>
      <c r="E203" s="2" t="s">
        <v>39</v>
      </c>
      <c r="F203" s="2" t="s">
        <v>241</v>
      </c>
      <c r="G203" s="2" t="s">
        <v>39</v>
      </c>
      <c r="H203" s="2" t="s">
        <v>39</v>
      </c>
      <c r="I203" s="3">
        <v>-596500</v>
      </c>
      <c r="J203" s="2" t="s">
        <v>39</v>
      </c>
      <c r="K203" s="2" t="s">
        <v>39</v>
      </c>
      <c r="L203" s="2" t="s">
        <v>39</v>
      </c>
      <c r="M203" s="2" t="s">
        <v>39</v>
      </c>
      <c r="N203" s="2" t="s">
        <v>39</v>
      </c>
      <c r="O203" s="2" t="s">
        <v>39</v>
      </c>
      <c r="P203" s="2" t="str">
        <f t="shared" si="9"/>
        <v>630132</v>
      </c>
      <c r="Q203" s="2" t="str">
        <f>IFERROR(VLOOKUP($P203,'Kredieten productgroepen functi'!$C:$M,2,FALSE),"n.v.t.")</f>
        <v>Totaal ontv. BDU tbv uitv.werkpl.VVB</v>
      </c>
      <c r="R203" s="2" t="str">
        <f t="shared" si="10"/>
        <v>840110</v>
      </c>
      <c r="S203" s="2" t="str">
        <f>IFERROR(VLOOKUP($R203,Kostensoorten!$C:$J,2,FALSE),"n.v.t.")</f>
        <v>Inkomensoverdracht Rijk</v>
      </c>
      <c r="T203" s="2" t="s">
        <v>39</v>
      </c>
      <c r="U203" s="2" t="s">
        <v>39</v>
      </c>
      <c r="V203" s="2" t="s">
        <v>39</v>
      </c>
      <c r="W203" s="2" t="s">
        <v>39</v>
      </c>
      <c r="X203" s="2" t="s">
        <v>39</v>
      </c>
      <c r="Y203" s="2" t="s">
        <v>39</v>
      </c>
      <c r="Z203" s="2" t="s">
        <v>39</v>
      </c>
      <c r="AA203" s="2" t="s">
        <v>39</v>
      </c>
      <c r="AB203" s="2" t="s">
        <v>39</v>
      </c>
      <c r="AC203" s="2" t="s">
        <v>39</v>
      </c>
      <c r="AD203" s="2" t="s">
        <v>39</v>
      </c>
      <c r="AE203" s="2" t="s">
        <v>39</v>
      </c>
      <c r="AF203" s="2" t="s">
        <v>39</v>
      </c>
      <c r="AG203" s="2" t="s">
        <v>39</v>
      </c>
      <c r="AH203" s="2" t="s">
        <v>39</v>
      </c>
      <c r="AI203" s="2" t="s">
        <v>39</v>
      </c>
      <c r="AJ203" s="2" t="s">
        <v>39</v>
      </c>
      <c r="AK203" s="2">
        <v>0</v>
      </c>
      <c r="AL203" s="2" t="s">
        <v>39</v>
      </c>
      <c r="AM203" s="2" t="s">
        <v>39</v>
      </c>
      <c r="AN203" s="2" t="str">
        <f>IFERROR(VLOOKUP($P203,'Kredieten productgroepen functi'!$C:$M,6,FALSE),"n.v.t.")</f>
        <v>3001</v>
      </c>
      <c r="AO203" s="2" t="str">
        <f>IFERROR(VLOOKUP($P203,'Kredieten productgroepen functi'!$C:$M,7,FALSE),"n.v.t.")</f>
        <v>Mobiliteitsbeleid</v>
      </c>
      <c r="AP203" s="2" t="str">
        <f>IFERROR(VLOOKUP($P203,'Kredieten productgroepen functi'!$C:$M,8,FALSE),"n.v.t.")</f>
        <v>30</v>
      </c>
      <c r="AQ203" s="2" t="str">
        <f>IFERROR(VLOOKUP($P203,'Kredieten productgroepen functi'!$C:$M,9,FALSE),"n.v.t.")</f>
        <v>Verkeer en vervoer, algemeen</v>
      </c>
      <c r="AR203" s="2" t="str">
        <f>IFERROR(VLOOKUP($P203,'Kredieten productgroepen functi'!$C:$M,10,FALSE),"n.v.t.")</f>
        <v>3</v>
      </c>
      <c r="AS203" s="2" t="str">
        <f>IFERROR(VLOOKUP($P203,'Kredieten productgroepen functi'!$C:$M,11,FALSE),"n.v.t.")</f>
        <v>Verkeer en vervoer</v>
      </c>
      <c r="AT203" s="2" t="str">
        <f t="shared" si="11"/>
        <v>Baten</v>
      </c>
      <c r="AU203" s="2" t="str">
        <f>IFERROR(VLOOKUP($R203,Kostensoorten!$C:$J,7,FALSE),"n.v.t.")</f>
        <v>4.0.1</v>
      </c>
      <c r="AV203" s="2" t="str">
        <f>IFERROR(VLOOKUP($R203,Kostensoorten!$C:$J,8,FALSE),"n.v.t.")</f>
        <v>Inkomensoverdrachten van overh</v>
      </c>
    </row>
    <row r="204" spans="1:48">
      <c r="A204" s="2" t="s">
        <v>39</v>
      </c>
      <c r="B204" s="2" t="s">
        <v>39</v>
      </c>
      <c r="C204" s="2" t="s">
        <v>39</v>
      </c>
      <c r="D204" s="2" t="s">
        <v>39</v>
      </c>
      <c r="E204" s="2" t="s">
        <v>39</v>
      </c>
      <c r="F204" s="2" t="s">
        <v>242</v>
      </c>
      <c r="G204" s="2" t="s">
        <v>39</v>
      </c>
      <c r="H204" s="2" t="s">
        <v>39</v>
      </c>
      <c r="I204" s="3">
        <v>0</v>
      </c>
      <c r="J204" s="2" t="s">
        <v>39</v>
      </c>
      <c r="K204" s="2" t="s">
        <v>39</v>
      </c>
      <c r="L204" s="2" t="s">
        <v>39</v>
      </c>
      <c r="M204" s="2" t="s">
        <v>39</v>
      </c>
      <c r="N204" s="2" t="s">
        <v>39</v>
      </c>
      <c r="O204" s="2" t="s">
        <v>39</v>
      </c>
      <c r="P204" s="2" t="str">
        <f t="shared" si="9"/>
        <v>630132</v>
      </c>
      <c r="Q204" s="2" t="str">
        <f>IFERROR(VLOOKUP($P204,'Kredieten productgroepen functi'!$C:$M,2,FALSE),"n.v.t.")</f>
        <v>Totaal ontv. BDU tbv uitv.werkpl.VVB</v>
      </c>
      <c r="R204" s="2" t="str">
        <f t="shared" si="10"/>
        <v>841110</v>
      </c>
      <c r="S204" s="2" t="str">
        <f>IFERROR(VLOOKUP($R204,Kostensoorten!$C:$J,2,FALSE),"n.v.t.")</f>
        <v>Vermogensoverdracht Rijk</v>
      </c>
      <c r="T204" s="2" t="s">
        <v>39</v>
      </c>
      <c r="U204" s="2" t="s">
        <v>39</v>
      </c>
      <c r="V204" s="2" t="s">
        <v>39</v>
      </c>
      <c r="W204" s="2" t="s">
        <v>39</v>
      </c>
      <c r="X204" s="2" t="s">
        <v>39</v>
      </c>
      <c r="Y204" s="2" t="s">
        <v>39</v>
      </c>
      <c r="Z204" s="2" t="s">
        <v>39</v>
      </c>
      <c r="AA204" s="2" t="s">
        <v>39</v>
      </c>
      <c r="AB204" s="2" t="s">
        <v>39</v>
      </c>
      <c r="AC204" s="2" t="s">
        <v>39</v>
      </c>
      <c r="AD204" s="2" t="s">
        <v>39</v>
      </c>
      <c r="AE204" s="2" t="s">
        <v>39</v>
      </c>
      <c r="AF204" s="2" t="s">
        <v>39</v>
      </c>
      <c r="AG204" s="2" t="s">
        <v>39</v>
      </c>
      <c r="AH204" s="2" t="s">
        <v>39</v>
      </c>
      <c r="AI204" s="2" t="s">
        <v>39</v>
      </c>
      <c r="AJ204" s="2" t="s">
        <v>39</v>
      </c>
      <c r="AK204" s="2">
        <v>0</v>
      </c>
      <c r="AL204" s="2" t="s">
        <v>39</v>
      </c>
      <c r="AM204" s="2" t="s">
        <v>39</v>
      </c>
      <c r="AN204" s="2" t="str">
        <f>IFERROR(VLOOKUP($P204,'Kredieten productgroepen functi'!$C:$M,6,FALSE),"n.v.t.")</f>
        <v>3001</v>
      </c>
      <c r="AO204" s="2" t="str">
        <f>IFERROR(VLOOKUP($P204,'Kredieten productgroepen functi'!$C:$M,7,FALSE),"n.v.t.")</f>
        <v>Mobiliteitsbeleid</v>
      </c>
      <c r="AP204" s="2" t="str">
        <f>IFERROR(VLOOKUP($P204,'Kredieten productgroepen functi'!$C:$M,8,FALSE),"n.v.t.")</f>
        <v>30</v>
      </c>
      <c r="AQ204" s="2" t="str">
        <f>IFERROR(VLOOKUP($P204,'Kredieten productgroepen functi'!$C:$M,9,FALSE),"n.v.t.")</f>
        <v>Verkeer en vervoer, algemeen</v>
      </c>
      <c r="AR204" s="2" t="str">
        <f>IFERROR(VLOOKUP($P204,'Kredieten productgroepen functi'!$C:$M,10,FALSE),"n.v.t.")</f>
        <v>3</v>
      </c>
      <c r="AS204" s="2" t="str">
        <f>IFERROR(VLOOKUP($P204,'Kredieten productgroepen functi'!$C:$M,11,FALSE),"n.v.t.")</f>
        <v>Verkeer en vervoer</v>
      </c>
      <c r="AT204" s="2" t="str">
        <f t="shared" si="11"/>
        <v>Baten</v>
      </c>
      <c r="AU204" s="2" t="str">
        <f>IFERROR(VLOOKUP($R204,Kostensoorten!$C:$J,7,FALSE),"n.v.t.")</f>
        <v>4.1.1</v>
      </c>
      <c r="AV204" s="2" t="str">
        <f>IFERROR(VLOOKUP($R204,Kostensoorten!$C:$J,8,FALSE),"n.v.t.")</f>
        <v>Vermogensoverdrachten van over</v>
      </c>
    </row>
    <row r="205" spans="1:48">
      <c r="A205" s="2" t="s">
        <v>39</v>
      </c>
      <c r="B205" s="2" t="s">
        <v>39</v>
      </c>
      <c r="C205" s="2" t="s">
        <v>39</v>
      </c>
      <c r="D205" s="2" t="s">
        <v>39</v>
      </c>
      <c r="E205" s="2" t="s">
        <v>39</v>
      </c>
      <c r="F205" s="2" t="s">
        <v>243</v>
      </c>
      <c r="G205" s="2" t="s">
        <v>39</v>
      </c>
      <c r="H205" s="2" t="s">
        <v>39</v>
      </c>
      <c r="I205" s="3">
        <v>1782481</v>
      </c>
      <c r="J205" s="2" t="s">
        <v>39</v>
      </c>
      <c r="K205" s="2" t="s">
        <v>39</v>
      </c>
      <c r="L205" s="2" t="s">
        <v>39</v>
      </c>
      <c r="M205" s="2" t="s">
        <v>39</v>
      </c>
      <c r="N205" s="2" t="s">
        <v>39</v>
      </c>
      <c r="O205" s="2" t="s">
        <v>39</v>
      </c>
      <c r="P205" s="2" t="str">
        <f t="shared" si="9"/>
        <v>630145</v>
      </c>
      <c r="Q205" s="2" t="str">
        <f>IFERROR(VLOOKUP($P205,'Kredieten productgroepen functi'!$C:$M,2,FALSE),"n.v.t.")</f>
        <v>Nog te besteden BDU-middelen</v>
      </c>
      <c r="R205" s="2" t="str">
        <f t="shared" si="10"/>
        <v>440302</v>
      </c>
      <c r="S205" s="2" t="str">
        <f>IFERROR(VLOOKUP($R205,Kostensoorten!$C:$J,2,FALSE),"n.v.t.")</f>
        <v>Overige inkomensoverdrachten</v>
      </c>
      <c r="T205" s="2" t="s">
        <v>39</v>
      </c>
      <c r="U205" s="2" t="s">
        <v>39</v>
      </c>
      <c r="V205" s="2" t="s">
        <v>39</v>
      </c>
      <c r="W205" s="2" t="s">
        <v>39</v>
      </c>
      <c r="X205" s="2" t="s">
        <v>39</v>
      </c>
      <c r="Y205" s="2" t="s">
        <v>39</v>
      </c>
      <c r="Z205" s="2" t="s">
        <v>39</v>
      </c>
      <c r="AA205" s="2" t="s">
        <v>39</v>
      </c>
      <c r="AB205" s="2" t="s">
        <v>39</v>
      </c>
      <c r="AC205" s="2" t="s">
        <v>39</v>
      </c>
      <c r="AD205" s="2" t="s">
        <v>39</v>
      </c>
      <c r="AE205" s="2" t="s">
        <v>39</v>
      </c>
      <c r="AF205" s="2" t="s">
        <v>39</v>
      </c>
      <c r="AG205" s="2" t="s">
        <v>39</v>
      </c>
      <c r="AH205" s="2" t="s">
        <v>39</v>
      </c>
      <c r="AI205" s="2" t="s">
        <v>39</v>
      </c>
      <c r="AJ205" s="2" t="s">
        <v>39</v>
      </c>
      <c r="AK205" s="2">
        <v>0</v>
      </c>
      <c r="AL205" s="2" t="s">
        <v>39</v>
      </c>
      <c r="AM205" s="2" t="s">
        <v>39</v>
      </c>
      <c r="AN205" s="2" t="str">
        <f>IFERROR(VLOOKUP($P205,'Kredieten productgroepen functi'!$C:$M,6,FALSE),"n.v.t.")</f>
        <v>3001</v>
      </c>
      <c r="AO205" s="2" t="str">
        <f>IFERROR(VLOOKUP($P205,'Kredieten productgroepen functi'!$C:$M,7,FALSE),"n.v.t.")</f>
        <v>Mobiliteitsbeleid</v>
      </c>
      <c r="AP205" s="2" t="str">
        <f>IFERROR(VLOOKUP($P205,'Kredieten productgroepen functi'!$C:$M,8,FALSE),"n.v.t.")</f>
        <v>30</v>
      </c>
      <c r="AQ205" s="2" t="str">
        <f>IFERROR(VLOOKUP($P205,'Kredieten productgroepen functi'!$C:$M,9,FALSE),"n.v.t.")</f>
        <v>Verkeer en vervoer, algemeen</v>
      </c>
      <c r="AR205" s="2" t="str">
        <f>IFERROR(VLOOKUP($P205,'Kredieten productgroepen functi'!$C:$M,10,FALSE),"n.v.t.")</f>
        <v>3</v>
      </c>
      <c r="AS205" s="2" t="str">
        <f>IFERROR(VLOOKUP($P205,'Kredieten productgroepen functi'!$C:$M,11,FALSE),"n.v.t.")</f>
        <v>Verkeer en vervoer</v>
      </c>
      <c r="AT205" s="2" t="str">
        <f t="shared" si="11"/>
        <v>Lasten</v>
      </c>
      <c r="AU205" s="2" t="str">
        <f>IFERROR(VLOOKUP($R205,Kostensoorten!$C:$J,7,FALSE),"n.v.t.")</f>
        <v>4.0.3</v>
      </c>
      <c r="AV205" s="2" t="str">
        <f>IFERROR(VLOOKUP($R205,Kostensoorten!$C:$J,8,FALSE),"n.v.t.")</f>
        <v>Overige inkomensoverdrachten</v>
      </c>
    </row>
    <row r="206" spans="1:48">
      <c r="A206" s="2" t="s">
        <v>39</v>
      </c>
      <c r="B206" s="2" t="s">
        <v>39</v>
      </c>
      <c r="C206" s="2" t="s">
        <v>39</v>
      </c>
      <c r="D206" s="2" t="s">
        <v>39</v>
      </c>
      <c r="E206" s="2" t="s">
        <v>39</v>
      </c>
      <c r="F206" s="2" t="s">
        <v>244</v>
      </c>
      <c r="G206" s="2" t="s">
        <v>39</v>
      </c>
      <c r="H206" s="2" t="s">
        <v>39</v>
      </c>
      <c r="I206" s="3">
        <v>500000</v>
      </c>
      <c r="J206" s="2" t="s">
        <v>39</v>
      </c>
      <c r="K206" s="2" t="s">
        <v>39</v>
      </c>
      <c r="L206" s="2" t="s">
        <v>39</v>
      </c>
      <c r="M206" s="2" t="s">
        <v>39</v>
      </c>
      <c r="N206" s="2" t="s">
        <v>39</v>
      </c>
      <c r="O206" s="2" t="s">
        <v>39</v>
      </c>
      <c r="P206" s="2" t="str">
        <f t="shared" si="9"/>
        <v>630152</v>
      </c>
      <c r="Q206" s="2" t="str">
        <f>IFERROR(VLOOKUP($P206,'Kredieten productgroepen functi'!$C:$M,2,FALSE),"n.v.t.")</f>
        <v>Herschikking BDU-MIT</v>
      </c>
      <c r="R206" s="2" t="str">
        <f t="shared" si="10"/>
        <v>460501</v>
      </c>
      <c r="S206" s="2" t="str">
        <f>IFERROR(VLOOKUP($R206,Kostensoorten!$C:$J,2,FALSE),"n.v.t.")</f>
        <v>overige administratieve boekingen</v>
      </c>
      <c r="T206" s="2" t="s">
        <v>39</v>
      </c>
      <c r="U206" s="2" t="s">
        <v>39</v>
      </c>
      <c r="V206" s="2" t="s">
        <v>39</v>
      </c>
      <c r="W206" s="2" t="s">
        <v>39</v>
      </c>
      <c r="X206" s="2" t="s">
        <v>39</v>
      </c>
      <c r="Y206" s="2" t="s">
        <v>39</v>
      </c>
      <c r="Z206" s="2" t="s">
        <v>39</v>
      </c>
      <c r="AA206" s="2" t="s">
        <v>39</v>
      </c>
      <c r="AB206" s="2" t="s">
        <v>39</v>
      </c>
      <c r="AC206" s="2" t="s">
        <v>39</v>
      </c>
      <c r="AD206" s="2" t="s">
        <v>39</v>
      </c>
      <c r="AE206" s="2" t="s">
        <v>39</v>
      </c>
      <c r="AF206" s="2" t="s">
        <v>39</v>
      </c>
      <c r="AG206" s="2" t="s">
        <v>39</v>
      </c>
      <c r="AH206" s="2" t="s">
        <v>39</v>
      </c>
      <c r="AI206" s="2" t="s">
        <v>39</v>
      </c>
      <c r="AJ206" s="2" t="s">
        <v>39</v>
      </c>
      <c r="AK206" s="2">
        <v>0</v>
      </c>
      <c r="AL206" s="2" t="s">
        <v>39</v>
      </c>
      <c r="AM206" s="2" t="s">
        <v>39</v>
      </c>
      <c r="AN206" s="2" t="str">
        <f>IFERROR(VLOOKUP($P206,'Kredieten productgroepen functi'!$C:$M,6,FALSE),"n.v.t.")</f>
        <v>3001</v>
      </c>
      <c r="AO206" s="2" t="str">
        <f>IFERROR(VLOOKUP($P206,'Kredieten productgroepen functi'!$C:$M,7,FALSE),"n.v.t.")</f>
        <v>Mobiliteitsbeleid</v>
      </c>
      <c r="AP206" s="2" t="str">
        <f>IFERROR(VLOOKUP($P206,'Kredieten productgroepen functi'!$C:$M,8,FALSE),"n.v.t.")</f>
        <v>30</v>
      </c>
      <c r="AQ206" s="2" t="str">
        <f>IFERROR(VLOOKUP($P206,'Kredieten productgroepen functi'!$C:$M,9,FALSE),"n.v.t.")</f>
        <v>Verkeer en vervoer, algemeen</v>
      </c>
      <c r="AR206" s="2" t="str">
        <f>IFERROR(VLOOKUP($P206,'Kredieten productgroepen functi'!$C:$M,10,FALSE),"n.v.t.")</f>
        <v>3</v>
      </c>
      <c r="AS206" s="2" t="str">
        <f>IFERROR(VLOOKUP($P206,'Kredieten productgroepen functi'!$C:$M,11,FALSE),"n.v.t.")</f>
        <v>Verkeer en vervoer</v>
      </c>
      <c r="AT206" s="2" t="str">
        <f t="shared" si="11"/>
        <v>Lasten</v>
      </c>
      <c r="AU206" s="2" t="str">
        <f>IFERROR(VLOOKUP($R206,Kostensoorten!$C:$J,7,FALSE),"n.v.t.")</f>
        <v>6.9</v>
      </c>
      <c r="AV206" s="2" t="str">
        <f>IFERROR(VLOOKUP($R206,Kostensoorten!$C:$J,8,FALSE),"n.v.t.")</f>
        <v>Overige administratieve boekinge</v>
      </c>
    </row>
    <row r="207" spans="1:48">
      <c r="A207" s="2" t="s">
        <v>39</v>
      </c>
      <c r="B207" s="2" t="s">
        <v>39</v>
      </c>
      <c r="C207" s="2" t="s">
        <v>39</v>
      </c>
      <c r="D207" s="2" t="s">
        <v>39</v>
      </c>
      <c r="E207" s="2" t="s">
        <v>39</v>
      </c>
      <c r="F207" s="2" t="s">
        <v>245</v>
      </c>
      <c r="G207" s="2" t="s">
        <v>39</v>
      </c>
      <c r="H207" s="2" t="s">
        <v>39</v>
      </c>
      <c r="I207" s="3">
        <v>-500000</v>
      </c>
      <c r="J207" s="2" t="s">
        <v>39</v>
      </c>
      <c r="K207" s="2" t="s">
        <v>39</v>
      </c>
      <c r="L207" s="2" t="s">
        <v>39</v>
      </c>
      <c r="M207" s="2" t="s">
        <v>39</v>
      </c>
      <c r="N207" s="2" t="s">
        <v>39</v>
      </c>
      <c r="O207" s="2" t="s">
        <v>39</v>
      </c>
      <c r="P207" s="2" t="str">
        <f t="shared" si="9"/>
        <v>630152</v>
      </c>
      <c r="Q207" s="2" t="str">
        <f>IFERROR(VLOOKUP($P207,'Kredieten productgroepen functi'!$C:$M,2,FALSE),"n.v.t.")</f>
        <v>Herschikking BDU-MIT</v>
      </c>
      <c r="R207" s="2" t="str">
        <f t="shared" si="10"/>
        <v>860501</v>
      </c>
      <c r="S207" s="2" t="str">
        <f>IFERROR(VLOOKUP($R207,Kostensoorten!$C:$J,2,FALSE),"n.v.t.")</f>
        <v>overige administratieve boekingen</v>
      </c>
      <c r="T207" s="2" t="s">
        <v>39</v>
      </c>
      <c r="U207" s="2" t="s">
        <v>39</v>
      </c>
      <c r="V207" s="2" t="s">
        <v>39</v>
      </c>
      <c r="W207" s="2" t="s">
        <v>39</v>
      </c>
      <c r="X207" s="2" t="s">
        <v>39</v>
      </c>
      <c r="Y207" s="2" t="s">
        <v>39</v>
      </c>
      <c r="Z207" s="2" t="s">
        <v>39</v>
      </c>
      <c r="AA207" s="2" t="s">
        <v>39</v>
      </c>
      <c r="AB207" s="2" t="s">
        <v>39</v>
      </c>
      <c r="AC207" s="2" t="s">
        <v>39</v>
      </c>
      <c r="AD207" s="2" t="s">
        <v>39</v>
      </c>
      <c r="AE207" s="2" t="s">
        <v>39</v>
      </c>
      <c r="AF207" s="2" t="s">
        <v>39</v>
      </c>
      <c r="AG207" s="2" t="s">
        <v>39</v>
      </c>
      <c r="AH207" s="2" t="s">
        <v>39</v>
      </c>
      <c r="AI207" s="2" t="s">
        <v>39</v>
      </c>
      <c r="AJ207" s="2" t="s">
        <v>39</v>
      </c>
      <c r="AK207" s="2">
        <v>0</v>
      </c>
      <c r="AL207" s="2" t="s">
        <v>39</v>
      </c>
      <c r="AM207" s="2" t="s">
        <v>39</v>
      </c>
      <c r="AN207" s="2" t="str">
        <f>IFERROR(VLOOKUP($P207,'Kredieten productgroepen functi'!$C:$M,6,FALSE),"n.v.t.")</f>
        <v>3001</v>
      </c>
      <c r="AO207" s="2" t="str">
        <f>IFERROR(VLOOKUP($P207,'Kredieten productgroepen functi'!$C:$M,7,FALSE),"n.v.t.")</f>
        <v>Mobiliteitsbeleid</v>
      </c>
      <c r="AP207" s="2" t="str">
        <f>IFERROR(VLOOKUP($P207,'Kredieten productgroepen functi'!$C:$M,8,FALSE),"n.v.t.")</f>
        <v>30</v>
      </c>
      <c r="AQ207" s="2" t="str">
        <f>IFERROR(VLOOKUP($P207,'Kredieten productgroepen functi'!$C:$M,9,FALSE),"n.v.t.")</f>
        <v>Verkeer en vervoer, algemeen</v>
      </c>
      <c r="AR207" s="2" t="str">
        <f>IFERROR(VLOOKUP($P207,'Kredieten productgroepen functi'!$C:$M,10,FALSE),"n.v.t.")</f>
        <v>3</v>
      </c>
      <c r="AS207" s="2" t="str">
        <f>IFERROR(VLOOKUP($P207,'Kredieten productgroepen functi'!$C:$M,11,FALSE),"n.v.t.")</f>
        <v>Verkeer en vervoer</v>
      </c>
      <c r="AT207" s="2" t="str">
        <f t="shared" si="11"/>
        <v>Baten</v>
      </c>
      <c r="AU207" s="2" t="str">
        <f>IFERROR(VLOOKUP($R207,Kostensoorten!$C:$J,7,FALSE),"n.v.t.")</f>
        <v>6.9</v>
      </c>
      <c r="AV207" s="2" t="str">
        <f>IFERROR(VLOOKUP($R207,Kostensoorten!$C:$J,8,FALSE),"n.v.t.")</f>
        <v>Overige administratieve boekinge</v>
      </c>
    </row>
    <row r="208" spans="1:48">
      <c r="A208" s="2" t="s">
        <v>39</v>
      </c>
      <c r="B208" s="2" t="s">
        <v>39</v>
      </c>
      <c r="C208" s="2" t="s">
        <v>39</v>
      </c>
      <c r="D208" s="2" t="s">
        <v>39</v>
      </c>
      <c r="E208" s="2" t="s">
        <v>39</v>
      </c>
      <c r="F208" s="2" t="s">
        <v>246</v>
      </c>
      <c r="G208" s="2" t="s">
        <v>39</v>
      </c>
      <c r="H208" s="2" t="s">
        <v>39</v>
      </c>
      <c r="I208" s="3">
        <v>1101617.0900000001</v>
      </c>
      <c r="J208" s="2" t="s">
        <v>39</v>
      </c>
      <c r="K208" s="2" t="s">
        <v>39</v>
      </c>
      <c r="L208" s="2" t="s">
        <v>39</v>
      </c>
      <c r="M208" s="2" t="s">
        <v>39</v>
      </c>
      <c r="N208" s="2" t="s">
        <v>39</v>
      </c>
      <c r="O208" s="2" t="s">
        <v>39</v>
      </c>
      <c r="P208" s="2" t="str">
        <f t="shared" si="9"/>
        <v>631000</v>
      </c>
      <c r="Q208" s="2" t="str">
        <f>IFERROR(VLOOKUP($P208,'Kredieten productgroepen functi'!$C:$M,2,FALSE),"n.v.t.")</f>
        <v>Apparaatskosten (Re)Con Wegen Fietsp</v>
      </c>
      <c r="R208" s="2" t="str">
        <f t="shared" si="10"/>
        <v>482000</v>
      </c>
      <c r="S208" s="2" t="str">
        <f>IFERROR(VLOOKUP($R208,Kostensoorten!$C:$J,2,FALSE),"n.v.t.")</f>
        <v>Directe apparaatskosten</v>
      </c>
      <c r="T208" s="2" t="s">
        <v>39</v>
      </c>
      <c r="U208" s="2" t="s">
        <v>39</v>
      </c>
      <c r="V208" s="2" t="s">
        <v>39</v>
      </c>
      <c r="W208" s="2" t="s">
        <v>39</v>
      </c>
      <c r="X208" s="2" t="s">
        <v>39</v>
      </c>
      <c r="Y208" s="2" t="s">
        <v>39</v>
      </c>
      <c r="Z208" s="2" t="s">
        <v>39</v>
      </c>
      <c r="AA208" s="2" t="s">
        <v>39</v>
      </c>
      <c r="AB208" s="2" t="s">
        <v>39</v>
      </c>
      <c r="AC208" s="2" t="s">
        <v>39</v>
      </c>
      <c r="AD208" s="2" t="s">
        <v>39</v>
      </c>
      <c r="AE208" s="2" t="s">
        <v>39</v>
      </c>
      <c r="AF208" s="2" t="s">
        <v>39</v>
      </c>
      <c r="AG208" s="2" t="s">
        <v>39</v>
      </c>
      <c r="AH208" s="2" t="s">
        <v>39</v>
      </c>
      <c r="AI208" s="2" t="s">
        <v>39</v>
      </c>
      <c r="AJ208" s="2" t="s">
        <v>39</v>
      </c>
      <c r="AK208" s="2">
        <v>0</v>
      </c>
      <c r="AL208" s="2" t="s">
        <v>39</v>
      </c>
      <c r="AM208" s="2" t="s">
        <v>39</v>
      </c>
      <c r="AN208" s="2" t="str">
        <f>IFERROR(VLOOKUP($P208,'Kredieten productgroepen functi'!$C:$M,6,FALSE),"n.v.t.")</f>
        <v>3101</v>
      </c>
      <c r="AO208" s="2" t="str">
        <f>IFERROR(VLOOKUP($P208,'Kredieten productgroepen functi'!$C:$M,7,FALSE),"n.v.t.")</f>
        <v>(Re)constructie wegen en fietspaden</v>
      </c>
      <c r="AP208" s="2" t="str">
        <f>IFERROR(VLOOKUP($P208,'Kredieten productgroepen functi'!$C:$M,8,FALSE),"n.v.t.")</f>
        <v>31</v>
      </c>
      <c r="AQ208" s="2" t="str">
        <f>IFERROR(VLOOKUP($P208,'Kredieten productgroepen functi'!$C:$M,9,FALSE),"n.v.t.")</f>
        <v>Landwegen</v>
      </c>
      <c r="AR208" s="2" t="str">
        <f>IFERROR(VLOOKUP($P208,'Kredieten productgroepen functi'!$C:$M,10,FALSE),"n.v.t.")</f>
        <v>3</v>
      </c>
      <c r="AS208" s="2" t="str">
        <f>IFERROR(VLOOKUP($P208,'Kredieten productgroepen functi'!$C:$M,11,FALSE),"n.v.t.")</f>
        <v>Verkeer en vervoer</v>
      </c>
      <c r="AT208" s="2" t="str">
        <f t="shared" si="11"/>
        <v>Lasten</v>
      </c>
      <c r="AU208" s="2" t="str">
        <f>IFERROR(VLOOKUP($R208,Kostensoorten!$C:$J,7,FALSE),"n.v.t.")</f>
        <v>8.2</v>
      </c>
      <c r="AV208" s="2" t="str">
        <f>IFERROR(VLOOKUP($R208,Kostensoorten!$C:$J,8,FALSE),"n.v.t.")</f>
        <v>Overige verrekeningen</v>
      </c>
    </row>
    <row r="209" spans="1:48">
      <c r="A209" s="2" t="s">
        <v>39</v>
      </c>
      <c r="B209" s="2" t="s">
        <v>39</v>
      </c>
      <c r="C209" s="2" t="s">
        <v>39</v>
      </c>
      <c r="D209" s="2" t="s">
        <v>39</v>
      </c>
      <c r="E209" s="2" t="s">
        <v>39</v>
      </c>
      <c r="F209" s="2" t="s">
        <v>247</v>
      </c>
      <c r="G209" s="2" t="s">
        <v>39</v>
      </c>
      <c r="H209" s="2" t="s">
        <v>39</v>
      </c>
      <c r="I209" s="3">
        <v>258943.91</v>
      </c>
      <c r="J209" s="2" t="s">
        <v>39</v>
      </c>
      <c r="K209" s="2" t="s">
        <v>39</v>
      </c>
      <c r="L209" s="2" t="s">
        <v>39</v>
      </c>
      <c r="M209" s="2" t="s">
        <v>39</v>
      </c>
      <c r="N209" s="2" t="s">
        <v>39</v>
      </c>
      <c r="O209" s="2" t="s">
        <v>39</v>
      </c>
      <c r="P209" s="2" t="str">
        <f t="shared" si="9"/>
        <v>631000</v>
      </c>
      <c r="Q209" s="2" t="str">
        <f>IFERROR(VLOOKUP($P209,'Kredieten productgroepen functi'!$C:$M,2,FALSE),"n.v.t.")</f>
        <v>Apparaatskosten (Re)Con Wegen Fietsp</v>
      </c>
      <c r="R209" s="2" t="str">
        <f t="shared" si="10"/>
        <v>482010</v>
      </c>
      <c r="S209" s="2" t="str">
        <f>IFERROR(VLOOKUP($R209,Kostensoorten!$C:$J,2,FALSE),"n.v.t.")</f>
        <v>Overhead</v>
      </c>
      <c r="T209" s="2" t="s">
        <v>39</v>
      </c>
      <c r="U209" s="2" t="s">
        <v>39</v>
      </c>
      <c r="V209" s="2" t="s">
        <v>39</v>
      </c>
      <c r="W209" s="2" t="s">
        <v>39</v>
      </c>
      <c r="X209" s="2" t="s">
        <v>39</v>
      </c>
      <c r="Y209" s="2" t="s">
        <v>39</v>
      </c>
      <c r="Z209" s="2" t="s">
        <v>39</v>
      </c>
      <c r="AA209" s="2" t="s">
        <v>39</v>
      </c>
      <c r="AB209" s="2" t="s">
        <v>39</v>
      </c>
      <c r="AC209" s="2" t="s">
        <v>39</v>
      </c>
      <c r="AD209" s="2" t="s">
        <v>39</v>
      </c>
      <c r="AE209" s="2" t="s">
        <v>39</v>
      </c>
      <c r="AF209" s="2" t="s">
        <v>39</v>
      </c>
      <c r="AG209" s="2" t="s">
        <v>39</v>
      </c>
      <c r="AH209" s="2" t="s">
        <v>39</v>
      </c>
      <c r="AI209" s="2" t="s">
        <v>39</v>
      </c>
      <c r="AJ209" s="2" t="s">
        <v>39</v>
      </c>
      <c r="AK209" s="2">
        <v>0</v>
      </c>
      <c r="AL209" s="2" t="s">
        <v>39</v>
      </c>
      <c r="AM209" s="2" t="s">
        <v>39</v>
      </c>
      <c r="AN209" s="2" t="str">
        <f>IFERROR(VLOOKUP($P209,'Kredieten productgroepen functi'!$C:$M,6,FALSE),"n.v.t.")</f>
        <v>3101</v>
      </c>
      <c r="AO209" s="2" t="str">
        <f>IFERROR(VLOOKUP($P209,'Kredieten productgroepen functi'!$C:$M,7,FALSE),"n.v.t.")</f>
        <v>(Re)constructie wegen en fietspaden</v>
      </c>
      <c r="AP209" s="2" t="str">
        <f>IFERROR(VLOOKUP($P209,'Kredieten productgroepen functi'!$C:$M,8,FALSE),"n.v.t.")</f>
        <v>31</v>
      </c>
      <c r="AQ209" s="2" t="str">
        <f>IFERROR(VLOOKUP($P209,'Kredieten productgroepen functi'!$C:$M,9,FALSE),"n.v.t.")</f>
        <v>Landwegen</v>
      </c>
      <c r="AR209" s="2" t="str">
        <f>IFERROR(VLOOKUP($P209,'Kredieten productgroepen functi'!$C:$M,10,FALSE),"n.v.t.")</f>
        <v>3</v>
      </c>
      <c r="AS209" s="2" t="str">
        <f>IFERROR(VLOOKUP($P209,'Kredieten productgroepen functi'!$C:$M,11,FALSE),"n.v.t.")</f>
        <v>Verkeer en vervoer</v>
      </c>
      <c r="AT209" s="2" t="str">
        <f t="shared" si="11"/>
        <v>Lasten</v>
      </c>
      <c r="AU209" s="2" t="str">
        <f>IFERROR(VLOOKUP($R209,Kostensoorten!$C:$J,7,FALSE),"n.v.t.")</f>
        <v>8.2</v>
      </c>
      <c r="AV209" s="2" t="str">
        <f>IFERROR(VLOOKUP($R209,Kostensoorten!$C:$J,8,FALSE),"n.v.t.")</f>
        <v>Overige verrekeningen</v>
      </c>
    </row>
    <row r="210" spans="1:48">
      <c r="A210" s="2" t="s">
        <v>39</v>
      </c>
      <c r="B210" s="2" t="s">
        <v>39</v>
      </c>
      <c r="C210" s="2" t="s">
        <v>39</v>
      </c>
      <c r="D210" s="2" t="s">
        <v>39</v>
      </c>
      <c r="E210" s="2" t="s">
        <v>39</v>
      </c>
      <c r="F210" s="2" t="s">
        <v>248</v>
      </c>
      <c r="G210" s="2" t="s">
        <v>39</v>
      </c>
      <c r="H210" s="2" t="s">
        <v>39</v>
      </c>
      <c r="I210" s="3">
        <v>3775532.85</v>
      </c>
      <c r="J210" s="2" t="s">
        <v>39</v>
      </c>
      <c r="K210" s="2" t="s">
        <v>39</v>
      </c>
      <c r="L210" s="2" t="s">
        <v>39</v>
      </c>
      <c r="M210" s="2" t="s">
        <v>39</v>
      </c>
      <c r="N210" s="2" t="s">
        <v>39</v>
      </c>
      <c r="O210" s="2" t="s">
        <v>39</v>
      </c>
      <c r="P210" s="2" t="str">
        <f t="shared" si="9"/>
        <v>631001</v>
      </c>
      <c r="Q210" s="2" t="str">
        <f>IFERROR(VLOOKUP($P210,'Kredieten productgroepen functi'!$C:$M,2,FALSE),"n.v.t.")</f>
        <v>Apparaatskn beheer en onderh. Wegen</v>
      </c>
      <c r="R210" s="2" t="str">
        <f t="shared" si="10"/>
        <v>482000</v>
      </c>
      <c r="S210" s="2" t="str">
        <f>IFERROR(VLOOKUP($R210,Kostensoorten!$C:$J,2,FALSE),"n.v.t.")</f>
        <v>Directe apparaatskosten</v>
      </c>
      <c r="T210" s="2" t="s">
        <v>39</v>
      </c>
      <c r="U210" s="2" t="s">
        <v>39</v>
      </c>
      <c r="V210" s="2" t="s">
        <v>39</v>
      </c>
      <c r="W210" s="2" t="s">
        <v>39</v>
      </c>
      <c r="X210" s="2" t="s">
        <v>39</v>
      </c>
      <c r="Y210" s="2" t="s">
        <v>39</v>
      </c>
      <c r="Z210" s="2" t="s">
        <v>39</v>
      </c>
      <c r="AA210" s="2" t="s">
        <v>39</v>
      </c>
      <c r="AB210" s="2" t="s">
        <v>39</v>
      </c>
      <c r="AC210" s="2" t="s">
        <v>39</v>
      </c>
      <c r="AD210" s="2" t="s">
        <v>39</v>
      </c>
      <c r="AE210" s="2" t="s">
        <v>39</v>
      </c>
      <c r="AF210" s="2" t="s">
        <v>39</v>
      </c>
      <c r="AG210" s="2" t="s">
        <v>39</v>
      </c>
      <c r="AH210" s="2" t="s">
        <v>39</v>
      </c>
      <c r="AI210" s="2" t="s">
        <v>39</v>
      </c>
      <c r="AJ210" s="2" t="s">
        <v>39</v>
      </c>
      <c r="AK210" s="2">
        <v>0</v>
      </c>
      <c r="AL210" s="2" t="s">
        <v>39</v>
      </c>
      <c r="AM210" s="2" t="s">
        <v>39</v>
      </c>
      <c r="AN210" s="2" t="str">
        <f>IFERROR(VLOOKUP($P210,'Kredieten productgroepen functi'!$C:$M,6,FALSE),"n.v.t.")</f>
        <v>3102</v>
      </c>
      <c r="AO210" s="2" t="str">
        <f>IFERROR(VLOOKUP($P210,'Kredieten productgroepen functi'!$C:$M,7,FALSE),"n.v.t.")</f>
        <v>Onderhoud en beheer wegen en fietspaden</v>
      </c>
      <c r="AP210" s="2" t="str">
        <f>IFERROR(VLOOKUP($P210,'Kredieten productgroepen functi'!$C:$M,8,FALSE),"n.v.t.")</f>
        <v>31</v>
      </c>
      <c r="AQ210" s="2" t="str">
        <f>IFERROR(VLOOKUP($P210,'Kredieten productgroepen functi'!$C:$M,9,FALSE),"n.v.t.")</f>
        <v>Landwegen</v>
      </c>
      <c r="AR210" s="2" t="str">
        <f>IFERROR(VLOOKUP($P210,'Kredieten productgroepen functi'!$C:$M,10,FALSE),"n.v.t.")</f>
        <v>3</v>
      </c>
      <c r="AS210" s="2" t="str">
        <f>IFERROR(VLOOKUP($P210,'Kredieten productgroepen functi'!$C:$M,11,FALSE),"n.v.t.")</f>
        <v>Verkeer en vervoer</v>
      </c>
      <c r="AT210" s="2" t="str">
        <f t="shared" si="11"/>
        <v>Lasten</v>
      </c>
      <c r="AU210" s="2" t="str">
        <f>IFERROR(VLOOKUP($R210,Kostensoorten!$C:$J,7,FALSE),"n.v.t.")</f>
        <v>8.2</v>
      </c>
      <c r="AV210" s="2" t="str">
        <f>IFERROR(VLOOKUP($R210,Kostensoorten!$C:$J,8,FALSE),"n.v.t.")</f>
        <v>Overige verrekeningen</v>
      </c>
    </row>
    <row r="211" spans="1:48">
      <c r="A211" s="2" t="s">
        <v>39</v>
      </c>
      <c r="B211" s="2" t="s">
        <v>39</v>
      </c>
      <c r="C211" s="2" t="s">
        <v>39</v>
      </c>
      <c r="D211" s="2" t="s">
        <v>39</v>
      </c>
      <c r="E211" s="2" t="s">
        <v>39</v>
      </c>
      <c r="F211" s="2" t="s">
        <v>249</v>
      </c>
      <c r="G211" s="2" t="s">
        <v>39</v>
      </c>
      <c r="H211" s="2" t="s">
        <v>39</v>
      </c>
      <c r="I211" s="3">
        <v>2211020.15</v>
      </c>
      <c r="J211" s="2" t="s">
        <v>39</v>
      </c>
      <c r="K211" s="2" t="s">
        <v>39</v>
      </c>
      <c r="L211" s="2" t="s">
        <v>39</v>
      </c>
      <c r="M211" s="2" t="s">
        <v>39</v>
      </c>
      <c r="N211" s="2" t="s">
        <v>39</v>
      </c>
      <c r="O211" s="2" t="s">
        <v>39</v>
      </c>
      <c r="P211" s="2" t="str">
        <f t="shared" si="9"/>
        <v>631001</v>
      </c>
      <c r="Q211" s="2" t="str">
        <f>IFERROR(VLOOKUP($P211,'Kredieten productgroepen functi'!$C:$M,2,FALSE),"n.v.t.")</f>
        <v>Apparaatskn beheer en onderh. Wegen</v>
      </c>
      <c r="R211" s="2" t="str">
        <f t="shared" si="10"/>
        <v>482010</v>
      </c>
      <c r="S211" s="2" t="str">
        <f>IFERROR(VLOOKUP($R211,Kostensoorten!$C:$J,2,FALSE),"n.v.t.")</f>
        <v>Overhead</v>
      </c>
      <c r="T211" s="2" t="s">
        <v>39</v>
      </c>
      <c r="U211" s="2" t="s">
        <v>39</v>
      </c>
      <c r="V211" s="2" t="s">
        <v>39</v>
      </c>
      <c r="W211" s="2" t="s">
        <v>39</v>
      </c>
      <c r="X211" s="2" t="s">
        <v>39</v>
      </c>
      <c r="Y211" s="2" t="s">
        <v>39</v>
      </c>
      <c r="Z211" s="2" t="s">
        <v>39</v>
      </c>
      <c r="AA211" s="2" t="s">
        <v>39</v>
      </c>
      <c r="AB211" s="2" t="s">
        <v>39</v>
      </c>
      <c r="AC211" s="2" t="s">
        <v>39</v>
      </c>
      <c r="AD211" s="2" t="s">
        <v>39</v>
      </c>
      <c r="AE211" s="2" t="s">
        <v>39</v>
      </c>
      <c r="AF211" s="2" t="s">
        <v>39</v>
      </c>
      <c r="AG211" s="2" t="s">
        <v>39</v>
      </c>
      <c r="AH211" s="2" t="s">
        <v>39</v>
      </c>
      <c r="AI211" s="2" t="s">
        <v>39</v>
      </c>
      <c r="AJ211" s="2" t="s">
        <v>39</v>
      </c>
      <c r="AK211" s="2">
        <v>0</v>
      </c>
      <c r="AL211" s="2" t="s">
        <v>39</v>
      </c>
      <c r="AM211" s="2" t="s">
        <v>39</v>
      </c>
      <c r="AN211" s="2" t="str">
        <f>IFERROR(VLOOKUP($P211,'Kredieten productgroepen functi'!$C:$M,6,FALSE),"n.v.t.")</f>
        <v>3102</v>
      </c>
      <c r="AO211" s="2" t="str">
        <f>IFERROR(VLOOKUP($P211,'Kredieten productgroepen functi'!$C:$M,7,FALSE),"n.v.t.")</f>
        <v>Onderhoud en beheer wegen en fietspaden</v>
      </c>
      <c r="AP211" s="2" t="str">
        <f>IFERROR(VLOOKUP($P211,'Kredieten productgroepen functi'!$C:$M,8,FALSE),"n.v.t.")</f>
        <v>31</v>
      </c>
      <c r="AQ211" s="2" t="str">
        <f>IFERROR(VLOOKUP($P211,'Kredieten productgroepen functi'!$C:$M,9,FALSE),"n.v.t.")</f>
        <v>Landwegen</v>
      </c>
      <c r="AR211" s="2" t="str">
        <f>IFERROR(VLOOKUP($P211,'Kredieten productgroepen functi'!$C:$M,10,FALSE),"n.v.t.")</f>
        <v>3</v>
      </c>
      <c r="AS211" s="2" t="str">
        <f>IFERROR(VLOOKUP($P211,'Kredieten productgroepen functi'!$C:$M,11,FALSE),"n.v.t.")</f>
        <v>Verkeer en vervoer</v>
      </c>
      <c r="AT211" s="2" t="str">
        <f t="shared" si="11"/>
        <v>Lasten</v>
      </c>
      <c r="AU211" s="2" t="str">
        <f>IFERROR(VLOOKUP($R211,Kostensoorten!$C:$J,7,FALSE),"n.v.t.")</f>
        <v>8.2</v>
      </c>
      <c r="AV211" s="2" t="str">
        <f>IFERROR(VLOOKUP($R211,Kostensoorten!$C:$J,8,FALSE),"n.v.t.")</f>
        <v>Overige verrekeningen</v>
      </c>
    </row>
    <row r="212" spans="1:48">
      <c r="A212" s="2" t="s">
        <v>39</v>
      </c>
      <c r="B212" s="2" t="s">
        <v>39</v>
      </c>
      <c r="C212" s="2" t="s">
        <v>39</v>
      </c>
      <c r="D212" s="2" t="s">
        <v>39</v>
      </c>
      <c r="E212" s="2" t="s">
        <v>39</v>
      </c>
      <c r="F212" s="2" t="s">
        <v>250</v>
      </c>
      <c r="G212" s="2" t="s">
        <v>39</v>
      </c>
      <c r="H212" s="2" t="s">
        <v>39</v>
      </c>
      <c r="I212" s="3">
        <v>390087.3</v>
      </c>
      <c r="J212" s="2" t="s">
        <v>39</v>
      </c>
      <c r="K212" s="2" t="s">
        <v>39</v>
      </c>
      <c r="L212" s="2" t="s">
        <v>39</v>
      </c>
      <c r="M212" s="2" t="s">
        <v>39</v>
      </c>
      <c r="N212" s="2" t="s">
        <v>39</v>
      </c>
      <c r="O212" s="2" t="s">
        <v>39</v>
      </c>
      <c r="P212" s="2" t="str">
        <f t="shared" si="9"/>
        <v>631002</v>
      </c>
      <c r="Q212" s="2" t="str">
        <f>IFERROR(VLOOKUP($P212,'Kredieten productgroepen functi'!$C:$M,2,FALSE),"n.v.t.")</f>
        <v>Apparaatskosten Verkeersveiligheid</v>
      </c>
      <c r="R212" s="2" t="str">
        <f t="shared" si="10"/>
        <v>482000</v>
      </c>
      <c r="S212" s="2" t="str">
        <f>IFERROR(VLOOKUP($R212,Kostensoorten!$C:$J,2,FALSE),"n.v.t.")</f>
        <v>Directe apparaatskosten</v>
      </c>
      <c r="T212" s="2" t="s">
        <v>39</v>
      </c>
      <c r="U212" s="2" t="s">
        <v>39</v>
      </c>
      <c r="V212" s="2" t="s">
        <v>39</v>
      </c>
      <c r="W212" s="2" t="s">
        <v>39</v>
      </c>
      <c r="X212" s="2" t="s">
        <v>39</v>
      </c>
      <c r="Y212" s="2" t="s">
        <v>39</v>
      </c>
      <c r="Z212" s="2" t="s">
        <v>39</v>
      </c>
      <c r="AA212" s="2" t="s">
        <v>39</v>
      </c>
      <c r="AB212" s="2" t="s">
        <v>39</v>
      </c>
      <c r="AC212" s="2" t="s">
        <v>39</v>
      </c>
      <c r="AD212" s="2" t="s">
        <v>39</v>
      </c>
      <c r="AE212" s="2" t="s">
        <v>39</v>
      </c>
      <c r="AF212" s="2" t="s">
        <v>39</v>
      </c>
      <c r="AG212" s="2" t="s">
        <v>39</v>
      </c>
      <c r="AH212" s="2" t="s">
        <v>39</v>
      </c>
      <c r="AI212" s="2" t="s">
        <v>39</v>
      </c>
      <c r="AJ212" s="2" t="s">
        <v>39</v>
      </c>
      <c r="AK212" s="2">
        <v>0</v>
      </c>
      <c r="AL212" s="2" t="s">
        <v>39</v>
      </c>
      <c r="AM212" s="2" t="s">
        <v>39</v>
      </c>
      <c r="AN212" s="2" t="str">
        <f>IFERROR(VLOOKUP($P212,'Kredieten productgroepen functi'!$C:$M,6,FALSE),"n.v.t.")</f>
        <v>3103</v>
      </c>
      <c r="AO212" s="2" t="str">
        <f>IFERROR(VLOOKUP($P212,'Kredieten productgroepen functi'!$C:$M,7,FALSE),"n.v.t.")</f>
        <v>Verkeersveiligheid</v>
      </c>
      <c r="AP212" s="2" t="str">
        <f>IFERROR(VLOOKUP($P212,'Kredieten productgroepen functi'!$C:$M,8,FALSE),"n.v.t.")</f>
        <v>31</v>
      </c>
      <c r="AQ212" s="2" t="str">
        <f>IFERROR(VLOOKUP($P212,'Kredieten productgroepen functi'!$C:$M,9,FALSE),"n.v.t.")</f>
        <v>Landwegen</v>
      </c>
      <c r="AR212" s="2" t="str">
        <f>IFERROR(VLOOKUP($P212,'Kredieten productgroepen functi'!$C:$M,10,FALSE),"n.v.t.")</f>
        <v>3</v>
      </c>
      <c r="AS212" s="2" t="str">
        <f>IFERROR(VLOOKUP($P212,'Kredieten productgroepen functi'!$C:$M,11,FALSE),"n.v.t.")</f>
        <v>Verkeer en vervoer</v>
      </c>
      <c r="AT212" s="2" t="str">
        <f t="shared" si="11"/>
        <v>Lasten</v>
      </c>
      <c r="AU212" s="2" t="str">
        <f>IFERROR(VLOOKUP($R212,Kostensoorten!$C:$J,7,FALSE),"n.v.t.")</f>
        <v>8.2</v>
      </c>
      <c r="AV212" s="2" t="str">
        <f>IFERROR(VLOOKUP($R212,Kostensoorten!$C:$J,8,FALSE),"n.v.t.")</f>
        <v>Overige verrekeningen</v>
      </c>
    </row>
    <row r="213" spans="1:48">
      <c r="A213" s="2" t="s">
        <v>39</v>
      </c>
      <c r="B213" s="2" t="s">
        <v>39</v>
      </c>
      <c r="C213" s="2" t="s">
        <v>39</v>
      </c>
      <c r="D213" s="2" t="s">
        <v>39</v>
      </c>
      <c r="E213" s="2" t="s">
        <v>39</v>
      </c>
      <c r="F213" s="2" t="s">
        <v>251</v>
      </c>
      <c r="G213" s="2" t="s">
        <v>39</v>
      </c>
      <c r="H213" s="2" t="s">
        <v>39</v>
      </c>
      <c r="I213" s="3">
        <v>334977.7</v>
      </c>
      <c r="J213" s="2" t="s">
        <v>39</v>
      </c>
      <c r="K213" s="2" t="s">
        <v>39</v>
      </c>
      <c r="L213" s="2" t="s">
        <v>39</v>
      </c>
      <c r="M213" s="2" t="s">
        <v>39</v>
      </c>
      <c r="N213" s="2" t="s">
        <v>39</v>
      </c>
      <c r="O213" s="2" t="s">
        <v>39</v>
      </c>
      <c r="P213" s="2" t="str">
        <f t="shared" si="9"/>
        <v>631002</v>
      </c>
      <c r="Q213" s="2" t="str">
        <f>IFERROR(VLOOKUP($P213,'Kredieten productgroepen functi'!$C:$M,2,FALSE),"n.v.t.")</f>
        <v>Apparaatskosten Verkeersveiligheid</v>
      </c>
      <c r="R213" s="2" t="str">
        <f t="shared" si="10"/>
        <v>482010</v>
      </c>
      <c r="S213" s="2" t="str">
        <f>IFERROR(VLOOKUP($R213,Kostensoorten!$C:$J,2,FALSE),"n.v.t.")</f>
        <v>Overhead</v>
      </c>
      <c r="T213" s="2" t="s">
        <v>39</v>
      </c>
      <c r="U213" s="2" t="s">
        <v>39</v>
      </c>
      <c r="V213" s="2" t="s">
        <v>39</v>
      </c>
      <c r="W213" s="2" t="s">
        <v>39</v>
      </c>
      <c r="X213" s="2" t="s">
        <v>39</v>
      </c>
      <c r="Y213" s="2" t="s">
        <v>39</v>
      </c>
      <c r="Z213" s="2" t="s">
        <v>39</v>
      </c>
      <c r="AA213" s="2" t="s">
        <v>39</v>
      </c>
      <c r="AB213" s="2" t="s">
        <v>39</v>
      </c>
      <c r="AC213" s="2" t="s">
        <v>39</v>
      </c>
      <c r="AD213" s="2" t="s">
        <v>39</v>
      </c>
      <c r="AE213" s="2" t="s">
        <v>39</v>
      </c>
      <c r="AF213" s="2" t="s">
        <v>39</v>
      </c>
      <c r="AG213" s="2" t="s">
        <v>39</v>
      </c>
      <c r="AH213" s="2" t="s">
        <v>39</v>
      </c>
      <c r="AI213" s="2" t="s">
        <v>39</v>
      </c>
      <c r="AJ213" s="2" t="s">
        <v>39</v>
      </c>
      <c r="AK213" s="2">
        <v>0</v>
      </c>
      <c r="AL213" s="2" t="s">
        <v>39</v>
      </c>
      <c r="AM213" s="2" t="s">
        <v>39</v>
      </c>
      <c r="AN213" s="2" t="str">
        <f>IFERROR(VLOOKUP($P213,'Kredieten productgroepen functi'!$C:$M,6,FALSE),"n.v.t.")</f>
        <v>3103</v>
      </c>
      <c r="AO213" s="2" t="str">
        <f>IFERROR(VLOOKUP($P213,'Kredieten productgroepen functi'!$C:$M,7,FALSE),"n.v.t.")</f>
        <v>Verkeersveiligheid</v>
      </c>
      <c r="AP213" s="2" t="str">
        <f>IFERROR(VLOOKUP($P213,'Kredieten productgroepen functi'!$C:$M,8,FALSE),"n.v.t.")</f>
        <v>31</v>
      </c>
      <c r="AQ213" s="2" t="str">
        <f>IFERROR(VLOOKUP($P213,'Kredieten productgroepen functi'!$C:$M,9,FALSE),"n.v.t.")</f>
        <v>Landwegen</v>
      </c>
      <c r="AR213" s="2" t="str">
        <f>IFERROR(VLOOKUP($P213,'Kredieten productgroepen functi'!$C:$M,10,FALSE),"n.v.t.")</f>
        <v>3</v>
      </c>
      <c r="AS213" s="2" t="str">
        <f>IFERROR(VLOOKUP($P213,'Kredieten productgroepen functi'!$C:$M,11,FALSE),"n.v.t.")</f>
        <v>Verkeer en vervoer</v>
      </c>
      <c r="AT213" s="2" t="str">
        <f t="shared" si="11"/>
        <v>Lasten</v>
      </c>
      <c r="AU213" s="2" t="str">
        <f>IFERROR(VLOOKUP($R213,Kostensoorten!$C:$J,7,FALSE),"n.v.t.")</f>
        <v>8.2</v>
      </c>
      <c r="AV213" s="2" t="str">
        <f>IFERROR(VLOOKUP($R213,Kostensoorten!$C:$J,8,FALSE),"n.v.t.")</f>
        <v>Overige verrekeningen</v>
      </c>
    </row>
    <row r="214" spans="1:48">
      <c r="A214" s="2" t="s">
        <v>39</v>
      </c>
      <c r="B214" s="2" t="s">
        <v>39</v>
      </c>
      <c r="C214" s="2" t="s">
        <v>39</v>
      </c>
      <c r="D214" s="2" t="s">
        <v>39</v>
      </c>
      <c r="E214" s="2" t="s">
        <v>39</v>
      </c>
      <c r="F214" s="2" t="s">
        <v>252</v>
      </c>
      <c r="G214" s="2" t="s">
        <v>39</v>
      </c>
      <c r="H214" s="2" t="s">
        <v>39</v>
      </c>
      <c r="I214" s="3">
        <v>142999.45000000001</v>
      </c>
      <c r="J214" s="2" t="s">
        <v>39</v>
      </c>
      <c r="K214" s="2" t="s">
        <v>39</v>
      </c>
      <c r="L214" s="2" t="s">
        <v>39</v>
      </c>
      <c r="M214" s="2" t="s">
        <v>39</v>
      </c>
      <c r="N214" s="2" t="s">
        <v>39</v>
      </c>
      <c r="O214" s="2" t="s">
        <v>39</v>
      </c>
      <c r="P214" s="2" t="str">
        <f t="shared" si="9"/>
        <v>631004</v>
      </c>
      <c r="Q214" s="2" t="str">
        <f>IFERROR(VLOOKUP($P214,'Kredieten productgroepen functi'!$C:$M,2,FALSE),"n.v.t.")</f>
        <v>Apparaatskosten Verkeersman.</v>
      </c>
      <c r="R214" s="2" t="str">
        <f t="shared" si="10"/>
        <v>482000</v>
      </c>
      <c r="S214" s="2" t="str">
        <f>IFERROR(VLOOKUP($R214,Kostensoorten!$C:$J,2,FALSE),"n.v.t.")</f>
        <v>Directe apparaatskosten</v>
      </c>
      <c r="T214" s="2" t="s">
        <v>39</v>
      </c>
      <c r="U214" s="2" t="s">
        <v>39</v>
      </c>
      <c r="V214" s="2" t="s">
        <v>39</v>
      </c>
      <c r="W214" s="2" t="s">
        <v>39</v>
      </c>
      <c r="X214" s="2" t="s">
        <v>39</v>
      </c>
      <c r="Y214" s="2" t="s">
        <v>39</v>
      </c>
      <c r="Z214" s="2" t="s">
        <v>39</v>
      </c>
      <c r="AA214" s="2" t="s">
        <v>39</v>
      </c>
      <c r="AB214" s="2" t="s">
        <v>39</v>
      </c>
      <c r="AC214" s="2" t="s">
        <v>39</v>
      </c>
      <c r="AD214" s="2" t="s">
        <v>39</v>
      </c>
      <c r="AE214" s="2" t="s">
        <v>39</v>
      </c>
      <c r="AF214" s="2" t="s">
        <v>39</v>
      </c>
      <c r="AG214" s="2" t="s">
        <v>39</v>
      </c>
      <c r="AH214" s="2" t="s">
        <v>39</v>
      </c>
      <c r="AI214" s="2" t="s">
        <v>39</v>
      </c>
      <c r="AJ214" s="2" t="s">
        <v>39</v>
      </c>
      <c r="AK214" s="2">
        <v>0</v>
      </c>
      <c r="AL214" s="2" t="s">
        <v>39</v>
      </c>
      <c r="AM214" s="2" t="s">
        <v>39</v>
      </c>
      <c r="AN214" s="2" t="str">
        <f>IFERROR(VLOOKUP($P214,'Kredieten productgroepen functi'!$C:$M,6,FALSE),"n.v.t.")</f>
        <v>3104</v>
      </c>
      <c r="AO214" s="2" t="str">
        <f>IFERROR(VLOOKUP($P214,'Kredieten productgroepen functi'!$C:$M,7,FALSE),"n.v.t.")</f>
        <v>Verkeersmanagement</v>
      </c>
      <c r="AP214" s="2" t="str">
        <f>IFERROR(VLOOKUP($P214,'Kredieten productgroepen functi'!$C:$M,8,FALSE),"n.v.t.")</f>
        <v>31</v>
      </c>
      <c r="AQ214" s="2" t="str">
        <f>IFERROR(VLOOKUP($P214,'Kredieten productgroepen functi'!$C:$M,9,FALSE),"n.v.t.")</f>
        <v>Landwegen</v>
      </c>
      <c r="AR214" s="2" t="str">
        <f>IFERROR(VLOOKUP($P214,'Kredieten productgroepen functi'!$C:$M,10,FALSE),"n.v.t.")</f>
        <v>3</v>
      </c>
      <c r="AS214" s="2" t="str">
        <f>IFERROR(VLOOKUP($P214,'Kredieten productgroepen functi'!$C:$M,11,FALSE),"n.v.t.")</f>
        <v>Verkeer en vervoer</v>
      </c>
      <c r="AT214" s="2" t="str">
        <f t="shared" si="11"/>
        <v>Lasten</v>
      </c>
      <c r="AU214" s="2" t="str">
        <f>IFERROR(VLOOKUP($R214,Kostensoorten!$C:$J,7,FALSE),"n.v.t.")</f>
        <v>8.2</v>
      </c>
      <c r="AV214" s="2" t="str">
        <f>IFERROR(VLOOKUP($R214,Kostensoorten!$C:$J,8,FALSE),"n.v.t.")</f>
        <v>Overige verrekeningen</v>
      </c>
    </row>
    <row r="215" spans="1:48">
      <c r="A215" s="2" t="s">
        <v>39</v>
      </c>
      <c r="B215" s="2" t="s">
        <v>39</v>
      </c>
      <c r="C215" s="2" t="s">
        <v>39</v>
      </c>
      <c r="D215" s="2" t="s">
        <v>39</v>
      </c>
      <c r="E215" s="2" t="s">
        <v>39</v>
      </c>
      <c r="F215" s="2" t="s">
        <v>253</v>
      </c>
      <c r="G215" s="2" t="s">
        <v>39</v>
      </c>
      <c r="H215" s="2" t="s">
        <v>39</v>
      </c>
      <c r="I215" s="3">
        <v>429956.55</v>
      </c>
      <c r="J215" s="2" t="s">
        <v>39</v>
      </c>
      <c r="K215" s="2" t="s">
        <v>39</v>
      </c>
      <c r="L215" s="2" t="s">
        <v>39</v>
      </c>
      <c r="M215" s="2" t="s">
        <v>39</v>
      </c>
      <c r="N215" s="2" t="s">
        <v>39</v>
      </c>
      <c r="O215" s="2" t="s">
        <v>39</v>
      </c>
      <c r="P215" s="2" t="str">
        <f t="shared" si="9"/>
        <v>631004</v>
      </c>
      <c r="Q215" s="2" t="str">
        <f>IFERROR(VLOOKUP($P215,'Kredieten productgroepen functi'!$C:$M,2,FALSE),"n.v.t.")</f>
        <v>Apparaatskosten Verkeersman.</v>
      </c>
      <c r="R215" s="2" t="str">
        <f t="shared" si="10"/>
        <v>482010</v>
      </c>
      <c r="S215" s="2" t="str">
        <f>IFERROR(VLOOKUP($R215,Kostensoorten!$C:$J,2,FALSE),"n.v.t.")</f>
        <v>Overhead</v>
      </c>
      <c r="T215" s="2" t="s">
        <v>39</v>
      </c>
      <c r="U215" s="2" t="s">
        <v>39</v>
      </c>
      <c r="V215" s="2" t="s">
        <v>39</v>
      </c>
      <c r="W215" s="2" t="s">
        <v>39</v>
      </c>
      <c r="X215" s="2" t="s">
        <v>39</v>
      </c>
      <c r="Y215" s="2" t="s">
        <v>39</v>
      </c>
      <c r="Z215" s="2" t="s">
        <v>39</v>
      </c>
      <c r="AA215" s="2" t="s">
        <v>39</v>
      </c>
      <c r="AB215" s="2" t="s">
        <v>39</v>
      </c>
      <c r="AC215" s="2" t="s">
        <v>39</v>
      </c>
      <c r="AD215" s="2" t="s">
        <v>39</v>
      </c>
      <c r="AE215" s="2" t="s">
        <v>39</v>
      </c>
      <c r="AF215" s="2" t="s">
        <v>39</v>
      </c>
      <c r="AG215" s="2" t="s">
        <v>39</v>
      </c>
      <c r="AH215" s="2" t="s">
        <v>39</v>
      </c>
      <c r="AI215" s="2" t="s">
        <v>39</v>
      </c>
      <c r="AJ215" s="2" t="s">
        <v>39</v>
      </c>
      <c r="AK215" s="2">
        <v>0</v>
      </c>
      <c r="AL215" s="2" t="s">
        <v>39</v>
      </c>
      <c r="AM215" s="2" t="s">
        <v>39</v>
      </c>
      <c r="AN215" s="2" t="str">
        <f>IFERROR(VLOOKUP($P215,'Kredieten productgroepen functi'!$C:$M,6,FALSE),"n.v.t.")</f>
        <v>3104</v>
      </c>
      <c r="AO215" s="2" t="str">
        <f>IFERROR(VLOOKUP($P215,'Kredieten productgroepen functi'!$C:$M,7,FALSE),"n.v.t.")</f>
        <v>Verkeersmanagement</v>
      </c>
      <c r="AP215" s="2" t="str">
        <f>IFERROR(VLOOKUP($P215,'Kredieten productgroepen functi'!$C:$M,8,FALSE),"n.v.t.")</f>
        <v>31</v>
      </c>
      <c r="AQ215" s="2" t="str">
        <f>IFERROR(VLOOKUP($P215,'Kredieten productgroepen functi'!$C:$M,9,FALSE),"n.v.t.")</f>
        <v>Landwegen</v>
      </c>
      <c r="AR215" s="2" t="str">
        <f>IFERROR(VLOOKUP($P215,'Kredieten productgroepen functi'!$C:$M,10,FALSE),"n.v.t.")</f>
        <v>3</v>
      </c>
      <c r="AS215" s="2" t="str">
        <f>IFERROR(VLOOKUP($P215,'Kredieten productgroepen functi'!$C:$M,11,FALSE),"n.v.t.")</f>
        <v>Verkeer en vervoer</v>
      </c>
      <c r="AT215" s="2" t="str">
        <f t="shared" si="11"/>
        <v>Lasten</v>
      </c>
      <c r="AU215" s="2" t="str">
        <f>IFERROR(VLOOKUP($R215,Kostensoorten!$C:$J,7,FALSE),"n.v.t.")</f>
        <v>8.2</v>
      </c>
      <c r="AV215" s="2" t="str">
        <f>IFERROR(VLOOKUP($R215,Kostensoorten!$C:$J,8,FALSE),"n.v.t.")</f>
        <v>Overige verrekeningen</v>
      </c>
    </row>
    <row r="216" spans="1:48">
      <c r="A216" s="2" t="s">
        <v>39</v>
      </c>
      <c r="B216" s="2" t="s">
        <v>39</v>
      </c>
      <c r="C216" s="2" t="s">
        <v>39</v>
      </c>
      <c r="D216" s="2" t="s">
        <v>39</v>
      </c>
      <c r="E216" s="2" t="s">
        <v>39</v>
      </c>
      <c r="F216" s="2" t="s">
        <v>254</v>
      </c>
      <c r="G216" s="2" t="s">
        <v>39</v>
      </c>
      <c r="H216" s="2" t="s">
        <v>39</v>
      </c>
      <c r="I216" s="3">
        <v>0</v>
      </c>
      <c r="J216" s="2" t="s">
        <v>39</v>
      </c>
      <c r="K216" s="2" t="s">
        <v>39</v>
      </c>
      <c r="L216" s="2" t="s">
        <v>39</v>
      </c>
      <c r="M216" s="2" t="s">
        <v>39</v>
      </c>
      <c r="N216" s="2" t="s">
        <v>39</v>
      </c>
      <c r="O216" s="2" t="s">
        <v>39</v>
      </c>
      <c r="P216" s="2" t="str">
        <f t="shared" si="9"/>
        <v>631100</v>
      </c>
      <c r="Q216" s="2" t="str">
        <f>IFERROR(VLOOKUP($P216,'Kredieten productgroepen functi'!$C:$M,2,FALSE),"n.v.t.")</f>
        <v>Planvorming/Algemeen</v>
      </c>
      <c r="R216" s="2" t="str">
        <f t="shared" si="10"/>
        <v>423139</v>
      </c>
      <c r="S216" s="2" t="str">
        <f>IFERROR(VLOOKUP($R216,Kostensoorten!$C:$J,2,FALSE),"n.v.t.")</f>
        <v>Overige diensten van derden</v>
      </c>
      <c r="T216" s="2" t="s">
        <v>39</v>
      </c>
      <c r="U216" s="2" t="s">
        <v>39</v>
      </c>
      <c r="V216" s="2" t="s">
        <v>39</v>
      </c>
      <c r="W216" s="2" t="s">
        <v>39</v>
      </c>
      <c r="X216" s="2" t="s">
        <v>39</v>
      </c>
      <c r="Y216" s="2" t="s">
        <v>39</v>
      </c>
      <c r="Z216" s="2" t="s">
        <v>39</v>
      </c>
      <c r="AA216" s="2" t="s">
        <v>39</v>
      </c>
      <c r="AB216" s="2" t="s">
        <v>39</v>
      </c>
      <c r="AC216" s="2" t="s">
        <v>39</v>
      </c>
      <c r="AD216" s="2" t="s">
        <v>39</v>
      </c>
      <c r="AE216" s="2" t="s">
        <v>39</v>
      </c>
      <c r="AF216" s="2" t="s">
        <v>39</v>
      </c>
      <c r="AG216" s="2" t="s">
        <v>39</v>
      </c>
      <c r="AH216" s="2" t="s">
        <v>39</v>
      </c>
      <c r="AI216" s="2" t="s">
        <v>39</v>
      </c>
      <c r="AJ216" s="2" t="s">
        <v>39</v>
      </c>
      <c r="AK216" s="2">
        <v>0</v>
      </c>
      <c r="AL216" s="2" t="s">
        <v>39</v>
      </c>
      <c r="AM216" s="2" t="s">
        <v>39</v>
      </c>
      <c r="AN216" s="2" t="str">
        <f>IFERROR(VLOOKUP($P216,'Kredieten productgroepen functi'!$C:$M,6,FALSE),"n.v.t.")</f>
        <v>3101</v>
      </c>
      <c r="AO216" s="2" t="str">
        <f>IFERROR(VLOOKUP($P216,'Kredieten productgroepen functi'!$C:$M,7,FALSE),"n.v.t.")</f>
        <v>(Re)constructie wegen en fietspaden</v>
      </c>
      <c r="AP216" s="2" t="str">
        <f>IFERROR(VLOOKUP($P216,'Kredieten productgroepen functi'!$C:$M,8,FALSE),"n.v.t.")</f>
        <v>31</v>
      </c>
      <c r="AQ216" s="2" t="str">
        <f>IFERROR(VLOOKUP($P216,'Kredieten productgroepen functi'!$C:$M,9,FALSE),"n.v.t.")</f>
        <v>Landwegen</v>
      </c>
      <c r="AR216" s="2" t="str">
        <f>IFERROR(VLOOKUP($P216,'Kredieten productgroepen functi'!$C:$M,10,FALSE),"n.v.t.")</f>
        <v>3</v>
      </c>
      <c r="AS216" s="2" t="str">
        <f>IFERROR(VLOOKUP($P216,'Kredieten productgroepen functi'!$C:$M,11,FALSE),"n.v.t.")</f>
        <v>Verkeer en vervoer</v>
      </c>
      <c r="AT216" s="2" t="str">
        <f t="shared" si="11"/>
        <v>Lasten</v>
      </c>
      <c r="AU216" s="2" t="str">
        <f>IFERROR(VLOOKUP($R216,Kostensoorten!$C:$J,7,FALSE),"n.v.t.")</f>
        <v>2.3.1</v>
      </c>
      <c r="AV216" s="2" t="str">
        <f>IFERROR(VLOOKUP($R216,Kostensoorten!$C:$J,8,FALSE),"n.v.t.")</f>
        <v>Aankopen niet duurzame goedere</v>
      </c>
    </row>
    <row r="217" spans="1:48">
      <c r="A217" s="2" t="s">
        <v>39</v>
      </c>
      <c r="B217" s="2" t="s">
        <v>39</v>
      </c>
      <c r="C217" s="2" t="s">
        <v>39</v>
      </c>
      <c r="D217" s="2" t="s">
        <v>39</v>
      </c>
      <c r="E217" s="2" t="s">
        <v>39</v>
      </c>
      <c r="F217" s="2" t="s">
        <v>255</v>
      </c>
      <c r="G217" s="2" t="s">
        <v>39</v>
      </c>
      <c r="H217" s="2" t="s">
        <v>39</v>
      </c>
      <c r="I217" s="3">
        <v>2392359</v>
      </c>
      <c r="J217" s="2" t="s">
        <v>39</v>
      </c>
      <c r="K217" s="2" t="s">
        <v>39</v>
      </c>
      <c r="L217" s="2" t="s">
        <v>39</v>
      </c>
      <c r="M217" s="2" t="s">
        <v>39</v>
      </c>
      <c r="N217" s="2" t="s">
        <v>39</v>
      </c>
      <c r="O217" s="2" t="s">
        <v>39</v>
      </c>
      <c r="P217" s="2" t="str">
        <f t="shared" si="9"/>
        <v>631116</v>
      </c>
      <c r="Q217" s="2" t="str">
        <f>IFERROR(VLOOKUP($P217,'Kredieten productgroepen functi'!$C:$M,2,FALSE),"n.v.t.")</f>
        <v>Kapitaallasten wegen en fietspaden</v>
      </c>
      <c r="R217" s="2" t="str">
        <f t="shared" si="10"/>
        <v>460101</v>
      </c>
      <c r="S217" s="2" t="str">
        <f>IFERROR(VLOOKUP($R217,Kostensoorten!$C:$J,2,FALSE),"n.v.t.")</f>
        <v>Afschrijvingen</v>
      </c>
      <c r="T217" s="2" t="s">
        <v>39</v>
      </c>
      <c r="U217" s="2" t="s">
        <v>39</v>
      </c>
      <c r="V217" s="2" t="s">
        <v>39</v>
      </c>
      <c r="W217" s="2" t="s">
        <v>39</v>
      </c>
      <c r="X217" s="2" t="s">
        <v>39</v>
      </c>
      <c r="Y217" s="2" t="s">
        <v>39</v>
      </c>
      <c r="Z217" s="2" t="s">
        <v>39</v>
      </c>
      <c r="AA217" s="2" t="s">
        <v>39</v>
      </c>
      <c r="AB217" s="2" t="s">
        <v>39</v>
      </c>
      <c r="AC217" s="2" t="s">
        <v>39</v>
      </c>
      <c r="AD217" s="2" t="s">
        <v>39</v>
      </c>
      <c r="AE217" s="2" t="s">
        <v>39</v>
      </c>
      <c r="AF217" s="2" t="s">
        <v>39</v>
      </c>
      <c r="AG217" s="2" t="s">
        <v>39</v>
      </c>
      <c r="AH217" s="2" t="s">
        <v>39</v>
      </c>
      <c r="AI217" s="2" t="s">
        <v>39</v>
      </c>
      <c r="AJ217" s="2" t="s">
        <v>39</v>
      </c>
      <c r="AK217" s="2">
        <v>0</v>
      </c>
      <c r="AL217" s="2" t="s">
        <v>39</v>
      </c>
      <c r="AM217" s="2" t="s">
        <v>39</v>
      </c>
      <c r="AN217" s="2" t="str">
        <f>IFERROR(VLOOKUP($P217,'Kredieten productgroepen functi'!$C:$M,6,FALSE),"n.v.t.")</f>
        <v>3101</v>
      </c>
      <c r="AO217" s="2" t="str">
        <f>IFERROR(VLOOKUP($P217,'Kredieten productgroepen functi'!$C:$M,7,FALSE),"n.v.t.")</f>
        <v>(Re)constructie wegen en fietspaden</v>
      </c>
      <c r="AP217" s="2" t="str">
        <f>IFERROR(VLOOKUP($P217,'Kredieten productgroepen functi'!$C:$M,8,FALSE),"n.v.t.")</f>
        <v>31</v>
      </c>
      <c r="AQ217" s="2" t="str">
        <f>IFERROR(VLOOKUP($P217,'Kredieten productgroepen functi'!$C:$M,9,FALSE),"n.v.t.")</f>
        <v>Landwegen</v>
      </c>
      <c r="AR217" s="2" t="str">
        <f>IFERROR(VLOOKUP($P217,'Kredieten productgroepen functi'!$C:$M,10,FALSE),"n.v.t.")</f>
        <v>3</v>
      </c>
      <c r="AS217" s="2" t="str">
        <f>IFERROR(VLOOKUP($P217,'Kredieten productgroepen functi'!$C:$M,11,FALSE),"n.v.t.")</f>
        <v>Verkeer en vervoer</v>
      </c>
      <c r="AT217" s="2" t="str">
        <f t="shared" si="11"/>
        <v>Lasten</v>
      </c>
      <c r="AU217" s="2" t="str">
        <f>IFERROR(VLOOKUP($R217,Kostensoorten!$C:$J,7,FALSE),"n.v.t.")</f>
        <v>6.1</v>
      </c>
      <c r="AV217" s="2" t="str">
        <f>IFERROR(VLOOKUP($R217,Kostensoorten!$C:$J,8,FALSE),"n.v.t.")</f>
        <v>Afschrijvingen</v>
      </c>
    </row>
    <row r="218" spans="1:48">
      <c r="A218" s="2" t="s">
        <v>39</v>
      </c>
      <c r="B218" s="2" t="s">
        <v>39</v>
      </c>
      <c r="C218" s="2" t="s">
        <v>39</v>
      </c>
      <c r="D218" s="2" t="s">
        <v>39</v>
      </c>
      <c r="E218" s="2" t="s">
        <v>39</v>
      </c>
      <c r="F218" s="2" t="s">
        <v>256</v>
      </c>
      <c r="G218" s="2" t="s">
        <v>39</v>
      </c>
      <c r="H218" s="2" t="s">
        <v>39</v>
      </c>
      <c r="I218" s="3">
        <v>1209500</v>
      </c>
      <c r="J218" s="2" t="s">
        <v>39</v>
      </c>
      <c r="K218" s="2" t="s">
        <v>39</v>
      </c>
      <c r="L218" s="2" t="s">
        <v>39</v>
      </c>
      <c r="M218" s="2" t="s">
        <v>39</v>
      </c>
      <c r="N218" s="2" t="s">
        <v>39</v>
      </c>
      <c r="O218" s="2" t="s">
        <v>39</v>
      </c>
      <c r="P218" s="2" t="str">
        <f t="shared" si="9"/>
        <v>631116</v>
      </c>
      <c r="Q218" s="2" t="str">
        <f>IFERROR(VLOOKUP($P218,'Kredieten productgroepen functi'!$C:$M,2,FALSE),"n.v.t.")</f>
        <v>Kapitaallasten wegen en fietspaden</v>
      </c>
      <c r="R218" s="2" t="str">
        <f t="shared" si="10"/>
        <v>460502</v>
      </c>
      <c r="S218" s="2" t="str">
        <f>IFERROR(VLOOKUP($R218,Kostensoorten!$C:$J,2,FALSE),"n.v.t.")</f>
        <v>rentetoerekening (omslagrente)</v>
      </c>
      <c r="T218" s="2" t="s">
        <v>39</v>
      </c>
      <c r="U218" s="2" t="s">
        <v>39</v>
      </c>
      <c r="V218" s="2" t="s">
        <v>39</v>
      </c>
      <c r="W218" s="2" t="s">
        <v>39</v>
      </c>
      <c r="X218" s="2" t="s">
        <v>39</v>
      </c>
      <c r="Y218" s="2" t="s">
        <v>39</v>
      </c>
      <c r="Z218" s="2" t="s">
        <v>39</v>
      </c>
      <c r="AA218" s="2" t="s">
        <v>39</v>
      </c>
      <c r="AB218" s="2" t="s">
        <v>39</v>
      </c>
      <c r="AC218" s="2" t="s">
        <v>39</v>
      </c>
      <c r="AD218" s="2" t="s">
        <v>39</v>
      </c>
      <c r="AE218" s="2" t="s">
        <v>39</v>
      </c>
      <c r="AF218" s="2" t="s">
        <v>39</v>
      </c>
      <c r="AG218" s="2" t="s">
        <v>39</v>
      </c>
      <c r="AH218" s="2" t="s">
        <v>39</v>
      </c>
      <c r="AI218" s="2" t="s">
        <v>39</v>
      </c>
      <c r="AJ218" s="2" t="s">
        <v>39</v>
      </c>
      <c r="AK218" s="2">
        <v>0</v>
      </c>
      <c r="AL218" s="2" t="s">
        <v>39</v>
      </c>
      <c r="AM218" s="2" t="s">
        <v>39</v>
      </c>
      <c r="AN218" s="2" t="str">
        <f>IFERROR(VLOOKUP($P218,'Kredieten productgroepen functi'!$C:$M,6,FALSE),"n.v.t.")</f>
        <v>3101</v>
      </c>
      <c r="AO218" s="2" t="str">
        <f>IFERROR(VLOOKUP($P218,'Kredieten productgroepen functi'!$C:$M,7,FALSE),"n.v.t.")</f>
        <v>(Re)constructie wegen en fietspaden</v>
      </c>
      <c r="AP218" s="2" t="str">
        <f>IFERROR(VLOOKUP($P218,'Kredieten productgroepen functi'!$C:$M,8,FALSE),"n.v.t.")</f>
        <v>31</v>
      </c>
      <c r="AQ218" s="2" t="str">
        <f>IFERROR(VLOOKUP($P218,'Kredieten productgroepen functi'!$C:$M,9,FALSE),"n.v.t.")</f>
        <v>Landwegen</v>
      </c>
      <c r="AR218" s="2" t="str">
        <f>IFERROR(VLOOKUP($P218,'Kredieten productgroepen functi'!$C:$M,10,FALSE),"n.v.t.")</f>
        <v>3</v>
      </c>
      <c r="AS218" s="2" t="str">
        <f>IFERROR(VLOOKUP($P218,'Kredieten productgroepen functi'!$C:$M,11,FALSE),"n.v.t.")</f>
        <v>Verkeer en vervoer</v>
      </c>
      <c r="AT218" s="2" t="str">
        <f t="shared" si="11"/>
        <v>Lasten</v>
      </c>
      <c r="AU218" s="2" t="str">
        <f>IFERROR(VLOOKUP($R218,Kostensoorten!$C:$J,7,FALSE),"n.v.t.")</f>
        <v>6.2</v>
      </c>
      <c r="AV218" s="2" t="str">
        <f>IFERROR(VLOOKUP($R218,Kostensoorten!$C:$J,8,FALSE),"n.v.t.")</f>
        <v>Bespaarde rente</v>
      </c>
    </row>
    <row r="219" spans="1:48">
      <c r="A219" s="2" t="s">
        <v>39</v>
      </c>
      <c r="B219" s="2" t="s">
        <v>39</v>
      </c>
      <c r="C219" s="2" t="s">
        <v>39</v>
      </c>
      <c r="D219" s="2" t="s">
        <v>39</v>
      </c>
      <c r="E219" s="2" t="s">
        <v>39</v>
      </c>
      <c r="F219" s="2" t="s">
        <v>257</v>
      </c>
      <c r="G219" s="2" t="s">
        <v>39</v>
      </c>
      <c r="H219" s="2" t="s">
        <v>39</v>
      </c>
      <c r="I219" s="3">
        <v>-98896</v>
      </c>
      <c r="J219" s="2" t="s">
        <v>39</v>
      </c>
      <c r="K219" s="2" t="s">
        <v>39</v>
      </c>
      <c r="L219" s="2" t="s">
        <v>39</v>
      </c>
      <c r="M219" s="2" t="s">
        <v>39</v>
      </c>
      <c r="N219" s="2" t="s">
        <v>39</v>
      </c>
      <c r="O219" s="2" t="s">
        <v>39</v>
      </c>
      <c r="P219" s="2" t="str">
        <f t="shared" si="9"/>
        <v>631134</v>
      </c>
      <c r="Q219" s="2" t="str">
        <f>IFERROR(VLOOKUP($P219,'Kredieten productgroepen functi'!$C:$M,2,FALSE),"n.v.t.")</f>
        <v>Capaciteitskrediet Ondersteuning</v>
      </c>
      <c r="R219" s="2" t="str">
        <f t="shared" si="10"/>
        <v>440302</v>
      </c>
      <c r="S219" s="2" t="str">
        <f>IFERROR(VLOOKUP($R219,Kostensoorten!$C:$J,2,FALSE),"n.v.t.")</f>
        <v>Overige inkomensoverdrachten</v>
      </c>
      <c r="T219" s="2" t="s">
        <v>39</v>
      </c>
      <c r="U219" s="2" t="s">
        <v>39</v>
      </c>
      <c r="V219" s="2" t="s">
        <v>39</v>
      </c>
      <c r="W219" s="2" t="s">
        <v>39</v>
      </c>
      <c r="X219" s="2" t="s">
        <v>39</v>
      </c>
      <c r="Y219" s="2" t="s">
        <v>39</v>
      </c>
      <c r="Z219" s="2" t="s">
        <v>39</v>
      </c>
      <c r="AA219" s="2" t="s">
        <v>39</v>
      </c>
      <c r="AB219" s="2" t="s">
        <v>39</v>
      </c>
      <c r="AC219" s="2" t="s">
        <v>39</v>
      </c>
      <c r="AD219" s="2" t="s">
        <v>39</v>
      </c>
      <c r="AE219" s="2" t="s">
        <v>39</v>
      </c>
      <c r="AF219" s="2" t="s">
        <v>39</v>
      </c>
      <c r="AG219" s="2" t="s">
        <v>39</v>
      </c>
      <c r="AH219" s="2" t="s">
        <v>39</v>
      </c>
      <c r="AI219" s="2" t="s">
        <v>39</v>
      </c>
      <c r="AJ219" s="2" t="s">
        <v>39</v>
      </c>
      <c r="AK219" s="2">
        <v>0</v>
      </c>
      <c r="AL219" s="2" t="s">
        <v>39</v>
      </c>
      <c r="AM219" s="2" t="s">
        <v>39</v>
      </c>
      <c r="AN219" s="2" t="str">
        <f>IFERROR(VLOOKUP($P219,'Kredieten productgroepen functi'!$C:$M,6,FALSE),"n.v.t.")</f>
        <v>3101</v>
      </c>
      <c r="AO219" s="2" t="str">
        <f>IFERROR(VLOOKUP($P219,'Kredieten productgroepen functi'!$C:$M,7,FALSE),"n.v.t.")</f>
        <v>(Re)constructie wegen en fietspaden</v>
      </c>
      <c r="AP219" s="2" t="str">
        <f>IFERROR(VLOOKUP($P219,'Kredieten productgroepen functi'!$C:$M,8,FALSE),"n.v.t.")</f>
        <v>31</v>
      </c>
      <c r="AQ219" s="2" t="str">
        <f>IFERROR(VLOOKUP($P219,'Kredieten productgroepen functi'!$C:$M,9,FALSE),"n.v.t.")</f>
        <v>Landwegen</v>
      </c>
      <c r="AR219" s="2" t="str">
        <f>IFERROR(VLOOKUP($P219,'Kredieten productgroepen functi'!$C:$M,10,FALSE),"n.v.t.")</f>
        <v>3</v>
      </c>
      <c r="AS219" s="2" t="str">
        <f>IFERROR(VLOOKUP($P219,'Kredieten productgroepen functi'!$C:$M,11,FALSE),"n.v.t.")</f>
        <v>Verkeer en vervoer</v>
      </c>
      <c r="AT219" s="2" t="str">
        <f t="shared" si="11"/>
        <v>Lasten</v>
      </c>
      <c r="AU219" s="2" t="str">
        <f>IFERROR(VLOOKUP($R219,Kostensoorten!$C:$J,7,FALSE),"n.v.t.")</f>
        <v>4.0.3</v>
      </c>
      <c r="AV219" s="2" t="str">
        <f>IFERROR(VLOOKUP($R219,Kostensoorten!$C:$J,8,FALSE),"n.v.t.")</f>
        <v>Overige inkomensoverdrachten</v>
      </c>
    </row>
    <row r="220" spans="1:48">
      <c r="A220" s="2" t="s">
        <v>39</v>
      </c>
      <c r="B220" s="2" t="s">
        <v>39</v>
      </c>
      <c r="C220" s="2" t="s">
        <v>39</v>
      </c>
      <c r="D220" s="2" t="s">
        <v>39</v>
      </c>
      <c r="E220" s="2" t="s">
        <v>39</v>
      </c>
      <c r="F220" s="2" t="s">
        <v>258</v>
      </c>
      <c r="G220" s="2" t="s">
        <v>39</v>
      </c>
      <c r="H220" s="2" t="s">
        <v>39</v>
      </c>
      <c r="I220" s="3">
        <v>-24846</v>
      </c>
      <c r="J220" s="2" t="s">
        <v>39</v>
      </c>
      <c r="K220" s="2" t="s">
        <v>39</v>
      </c>
      <c r="L220" s="2" t="s">
        <v>39</v>
      </c>
      <c r="M220" s="2" t="s">
        <v>39</v>
      </c>
      <c r="N220" s="2" t="s">
        <v>39</v>
      </c>
      <c r="O220" s="2" t="s">
        <v>39</v>
      </c>
      <c r="P220" s="2" t="str">
        <f t="shared" si="9"/>
        <v>631136</v>
      </c>
      <c r="Q220" s="2" t="str">
        <f>IFERROR(VLOOKUP($P220,'Kredieten productgroepen functi'!$C:$M,2,FALSE),"n.v.t.")</f>
        <v>Dekking AKP capaciteitskredieten</v>
      </c>
      <c r="R220" s="2" t="str">
        <f t="shared" si="10"/>
        <v>823010</v>
      </c>
      <c r="S220" s="2" t="str">
        <f>IFERROR(VLOOKUP($R220,Kostensoorten!$C:$J,2,FALSE),"n.v.t.")</f>
        <v>Vergoeding verrichte werkzaamheden</v>
      </c>
      <c r="T220" s="2" t="s">
        <v>39</v>
      </c>
      <c r="U220" s="2" t="s">
        <v>39</v>
      </c>
      <c r="V220" s="2" t="s">
        <v>39</v>
      </c>
      <c r="W220" s="2" t="s">
        <v>39</v>
      </c>
      <c r="X220" s="2" t="s">
        <v>39</v>
      </c>
      <c r="Y220" s="2" t="s">
        <v>39</v>
      </c>
      <c r="Z220" s="2" t="s">
        <v>39</v>
      </c>
      <c r="AA220" s="2" t="s">
        <v>39</v>
      </c>
      <c r="AB220" s="2" t="s">
        <v>39</v>
      </c>
      <c r="AC220" s="2" t="s">
        <v>39</v>
      </c>
      <c r="AD220" s="2" t="s">
        <v>39</v>
      </c>
      <c r="AE220" s="2" t="s">
        <v>39</v>
      </c>
      <c r="AF220" s="2" t="s">
        <v>39</v>
      </c>
      <c r="AG220" s="2" t="s">
        <v>39</v>
      </c>
      <c r="AH220" s="2" t="s">
        <v>39</v>
      </c>
      <c r="AI220" s="2" t="s">
        <v>39</v>
      </c>
      <c r="AJ220" s="2" t="s">
        <v>39</v>
      </c>
      <c r="AK220" s="2">
        <v>0</v>
      </c>
      <c r="AL220" s="2" t="s">
        <v>39</v>
      </c>
      <c r="AM220" s="2" t="s">
        <v>39</v>
      </c>
      <c r="AN220" s="2" t="str">
        <f>IFERROR(VLOOKUP($P220,'Kredieten productgroepen functi'!$C:$M,6,FALSE),"n.v.t.")</f>
        <v>3101</v>
      </c>
      <c r="AO220" s="2" t="str">
        <f>IFERROR(VLOOKUP($P220,'Kredieten productgroepen functi'!$C:$M,7,FALSE),"n.v.t.")</f>
        <v>(Re)constructie wegen en fietspaden</v>
      </c>
      <c r="AP220" s="2" t="str">
        <f>IFERROR(VLOOKUP($P220,'Kredieten productgroepen functi'!$C:$M,8,FALSE),"n.v.t.")</f>
        <v>31</v>
      </c>
      <c r="AQ220" s="2" t="str">
        <f>IFERROR(VLOOKUP($P220,'Kredieten productgroepen functi'!$C:$M,9,FALSE),"n.v.t.")</f>
        <v>Landwegen</v>
      </c>
      <c r="AR220" s="2" t="str">
        <f>IFERROR(VLOOKUP($P220,'Kredieten productgroepen functi'!$C:$M,10,FALSE),"n.v.t.")</f>
        <v>3</v>
      </c>
      <c r="AS220" s="2" t="str">
        <f>IFERROR(VLOOKUP($P220,'Kredieten productgroepen functi'!$C:$M,11,FALSE),"n.v.t.")</f>
        <v>Verkeer en vervoer</v>
      </c>
      <c r="AT220" s="2" t="str">
        <f t="shared" si="11"/>
        <v>Baten</v>
      </c>
      <c r="AU220" s="2" t="str">
        <f>IFERROR(VLOOKUP($R220,Kostensoorten!$C:$J,7,FALSE),"n.v.t.")</f>
        <v>2.3</v>
      </c>
      <c r="AV220" s="2" t="str">
        <f>IFERROR(VLOOKUP($R220,Kostensoorten!$C:$J,8,FALSE),"n.v.t.")</f>
        <v>Overige goederen en diensten</v>
      </c>
    </row>
    <row r="221" spans="1:48">
      <c r="A221" s="2" t="s">
        <v>39</v>
      </c>
      <c r="B221" s="2" t="s">
        <v>39</v>
      </c>
      <c r="C221" s="2" t="s">
        <v>39</v>
      </c>
      <c r="D221" s="2" t="s">
        <v>39</v>
      </c>
      <c r="E221" s="2" t="s">
        <v>39</v>
      </c>
      <c r="F221" s="2" t="s">
        <v>259</v>
      </c>
      <c r="G221" s="2" t="s">
        <v>39</v>
      </c>
      <c r="H221" s="2" t="s">
        <v>39</v>
      </c>
      <c r="I221" s="3">
        <v>-500484</v>
      </c>
      <c r="J221" s="2" t="s">
        <v>39</v>
      </c>
      <c r="K221" s="2" t="s">
        <v>39</v>
      </c>
      <c r="L221" s="2" t="s">
        <v>39</v>
      </c>
      <c r="M221" s="2" t="s">
        <v>39</v>
      </c>
      <c r="N221" s="2" t="s">
        <v>39</v>
      </c>
      <c r="O221" s="2" t="s">
        <v>39</v>
      </c>
      <c r="P221" s="2" t="str">
        <f t="shared" si="9"/>
        <v>631136</v>
      </c>
      <c r="Q221" s="2" t="str">
        <f>IFERROR(VLOOKUP($P221,'Kredieten productgroepen functi'!$C:$M,2,FALSE),"n.v.t.")</f>
        <v>Dekking AKP capaciteitskredieten</v>
      </c>
      <c r="R221" s="2" t="str">
        <f t="shared" si="10"/>
        <v>823010</v>
      </c>
      <c r="S221" s="2" t="str">
        <f>IFERROR(VLOOKUP($R221,Kostensoorten!$C:$J,2,FALSE),"n.v.t.")</f>
        <v>Vergoeding verrichte werkzaamheden</v>
      </c>
      <c r="T221" s="2" t="s">
        <v>39</v>
      </c>
      <c r="U221" s="2" t="s">
        <v>39</v>
      </c>
      <c r="V221" s="2" t="s">
        <v>39</v>
      </c>
      <c r="W221" s="2" t="s">
        <v>39</v>
      </c>
      <c r="X221" s="2" t="s">
        <v>39</v>
      </c>
      <c r="Y221" s="2" t="s">
        <v>39</v>
      </c>
      <c r="Z221" s="2" t="s">
        <v>39</v>
      </c>
      <c r="AA221" s="2" t="s">
        <v>39</v>
      </c>
      <c r="AB221" s="2" t="s">
        <v>39</v>
      </c>
      <c r="AC221" s="2" t="s">
        <v>39</v>
      </c>
      <c r="AD221" s="2" t="s">
        <v>39</v>
      </c>
      <c r="AE221" s="2" t="s">
        <v>39</v>
      </c>
      <c r="AF221" s="2" t="s">
        <v>39</v>
      </c>
      <c r="AG221" s="2" t="s">
        <v>39</v>
      </c>
      <c r="AH221" s="2" t="s">
        <v>39</v>
      </c>
      <c r="AI221" s="2" t="s">
        <v>39</v>
      </c>
      <c r="AJ221" s="2" t="s">
        <v>39</v>
      </c>
      <c r="AK221" s="2">
        <v>0</v>
      </c>
      <c r="AL221" s="2" t="s">
        <v>39</v>
      </c>
      <c r="AM221" s="2" t="s">
        <v>39</v>
      </c>
      <c r="AN221" s="2" t="str">
        <f>IFERROR(VLOOKUP($P221,'Kredieten productgroepen functi'!$C:$M,6,FALSE),"n.v.t.")</f>
        <v>3101</v>
      </c>
      <c r="AO221" s="2" t="str">
        <f>IFERROR(VLOOKUP($P221,'Kredieten productgroepen functi'!$C:$M,7,FALSE),"n.v.t.")</f>
        <v>(Re)constructie wegen en fietspaden</v>
      </c>
      <c r="AP221" s="2" t="str">
        <f>IFERROR(VLOOKUP($P221,'Kredieten productgroepen functi'!$C:$M,8,FALSE),"n.v.t.")</f>
        <v>31</v>
      </c>
      <c r="AQ221" s="2" t="str">
        <f>IFERROR(VLOOKUP($P221,'Kredieten productgroepen functi'!$C:$M,9,FALSE),"n.v.t.")</f>
        <v>Landwegen</v>
      </c>
      <c r="AR221" s="2" t="str">
        <f>IFERROR(VLOOKUP($P221,'Kredieten productgroepen functi'!$C:$M,10,FALSE),"n.v.t.")</f>
        <v>3</v>
      </c>
      <c r="AS221" s="2" t="str">
        <f>IFERROR(VLOOKUP($P221,'Kredieten productgroepen functi'!$C:$M,11,FALSE),"n.v.t.")</f>
        <v>Verkeer en vervoer</v>
      </c>
      <c r="AT221" s="2" t="str">
        <f t="shared" si="11"/>
        <v>Baten</v>
      </c>
      <c r="AU221" s="2" t="str">
        <f>IFERROR(VLOOKUP($R221,Kostensoorten!$C:$J,7,FALSE),"n.v.t.")</f>
        <v>2.3</v>
      </c>
      <c r="AV221" s="2" t="str">
        <f>IFERROR(VLOOKUP($R221,Kostensoorten!$C:$J,8,FALSE),"n.v.t.")</f>
        <v>Overige goederen en diensten</v>
      </c>
    </row>
    <row r="222" spans="1:48">
      <c r="A222" s="2" t="s">
        <v>39</v>
      </c>
      <c r="B222" s="2" t="s">
        <v>39</v>
      </c>
      <c r="C222" s="2" t="s">
        <v>39</v>
      </c>
      <c r="D222" s="2" t="s">
        <v>39</v>
      </c>
      <c r="E222" s="2" t="s">
        <v>39</v>
      </c>
      <c r="F222" s="2" t="s">
        <v>260</v>
      </c>
      <c r="G222" s="2" t="s">
        <v>39</v>
      </c>
      <c r="H222" s="2" t="s">
        <v>39</v>
      </c>
      <c r="I222" s="3">
        <v>-7741</v>
      </c>
      <c r="J222" s="2" t="s">
        <v>39</v>
      </c>
      <c r="K222" s="2" t="s">
        <v>39</v>
      </c>
      <c r="L222" s="2" t="s">
        <v>39</v>
      </c>
      <c r="M222" s="2" t="s">
        <v>39</v>
      </c>
      <c r="N222" s="2" t="s">
        <v>39</v>
      </c>
      <c r="O222" s="2" t="s">
        <v>39</v>
      </c>
      <c r="P222" s="2" t="str">
        <f t="shared" si="9"/>
        <v>631136</v>
      </c>
      <c r="Q222" s="2" t="str">
        <f>IFERROR(VLOOKUP($P222,'Kredieten productgroepen functi'!$C:$M,2,FALSE),"n.v.t.")</f>
        <v>Dekking AKP capaciteitskredieten</v>
      </c>
      <c r="R222" s="2" t="str">
        <f t="shared" si="10"/>
        <v>823010</v>
      </c>
      <c r="S222" s="2" t="str">
        <f>IFERROR(VLOOKUP($R222,Kostensoorten!$C:$J,2,FALSE),"n.v.t.")</f>
        <v>Vergoeding verrichte werkzaamheden</v>
      </c>
      <c r="T222" s="2" t="s">
        <v>39</v>
      </c>
      <c r="U222" s="2" t="s">
        <v>39</v>
      </c>
      <c r="V222" s="2" t="s">
        <v>39</v>
      </c>
      <c r="W222" s="2" t="s">
        <v>39</v>
      </c>
      <c r="X222" s="2" t="s">
        <v>39</v>
      </c>
      <c r="Y222" s="2" t="s">
        <v>39</v>
      </c>
      <c r="Z222" s="2" t="s">
        <v>39</v>
      </c>
      <c r="AA222" s="2" t="s">
        <v>39</v>
      </c>
      <c r="AB222" s="2" t="s">
        <v>39</v>
      </c>
      <c r="AC222" s="2" t="s">
        <v>39</v>
      </c>
      <c r="AD222" s="2" t="s">
        <v>39</v>
      </c>
      <c r="AE222" s="2" t="s">
        <v>39</v>
      </c>
      <c r="AF222" s="2" t="s">
        <v>39</v>
      </c>
      <c r="AG222" s="2" t="s">
        <v>39</v>
      </c>
      <c r="AH222" s="2" t="s">
        <v>39</v>
      </c>
      <c r="AI222" s="2" t="s">
        <v>39</v>
      </c>
      <c r="AJ222" s="2" t="s">
        <v>39</v>
      </c>
      <c r="AK222" s="2">
        <v>0</v>
      </c>
      <c r="AL222" s="2" t="s">
        <v>39</v>
      </c>
      <c r="AM222" s="2" t="s">
        <v>39</v>
      </c>
      <c r="AN222" s="2" t="str">
        <f>IFERROR(VLOOKUP($P222,'Kredieten productgroepen functi'!$C:$M,6,FALSE),"n.v.t.")</f>
        <v>3101</v>
      </c>
      <c r="AO222" s="2" t="str">
        <f>IFERROR(VLOOKUP($P222,'Kredieten productgroepen functi'!$C:$M,7,FALSE),"n.v.t.")</f>
        <v>(Re)constructie wegen en fietspaden</v>
      </c>
      <c r="AP222" s="2" t="str">
        <f>IFERROR(VLOOKUP($P222,'Kredieten productgroepen functi'!$C:$M,8,FALSE),"n.v.t.")</f>
        <v>31</v>
      </c>
      <c r="AQ222" s="2" t="str">
        <f>IFERROR(VLOOKUP($P222,'Kredieten productgroepen functi'!$C:$M,9,FALSE),"n.v.t.")</f>
        <v>Landwegen</v>
      </c>
      <c r="AR222" s="2" t="str">
        <f>IFERROR(VLOOKUP($P222,'Kredieten productgroepen functi'!$C:$M,10,FALSE),"n.v.t.")</f>
        <v>3</v>
      </c>
      <c r="AS222" s="2" t="str">
        <f>IFERROR(VLOOKUP($P222,'Kredieten productgroepen functi'!$C:$M,11,FALSE),"n.v.t.")</f>
        <v>Verkeer en vervoer</v>
      </c>
      <c r="AT222" s="2" t="str">
        <f t="shared" si="11"/>
        <v>Baten</v>
      </c>
      <c r="AU222" s="2" t="str">
        <f>IFERROR(VLOOKUP($R222,Kostensoorten!$C:$J,7,FALSE),"n.v.t.")</f>
        <v>2.3</v>
      </c>
      <c r="AV222" s="2" t="str">
        <f>IFERROR(VLOOKUP($R222,Kostensoorten!$C:$J,8,FALSE),"n.v.t.")</f>
        <v>Overige goederen en diensten</v>
      </c>
    </row>
    <row r="223" spans="1:48">
      <c r="A223" s="2" t="s">
        <v>39</v>
      </c>
      <c r="B223" s="2" t="s">
        <v>39</v>
      </c>
      <c r="C223" s="2" t="s">
        <v>39</v>
      </c>
      <c r="D223" s="2" t="s">
        <v>39</v>
      </c>
      <c r="E223" s="2" t="s">
        <v>39</v>
      </c>
      <c r="F223" s="2" t="s">
        <v>261</v>
      </c>
      <c r="G223" s="2" t="s">
        <v>39</v>
      </c>
      <c r="H223" s="2" t="s">
        <v>39</v>
      </c>
      <c r="I223" s="3">
        <v>-260806</v>
      </c>
      <c r="J223" s="2" t="s">
        <v>39</v>
      </c>
      <c r="K223" s="2" t="s">
        <v>39</v>
      </c>
      <c r="L223" s="2" t="s">
        <v>39</v>
      </c>
      <c r="M223" s="2" t="s">
        <v>39</v>
      </c>
      <c r="N223" s="2" t="s">
        <v>39</v>
      </c>
      <c r="O223" s="2" t="s">
        <v>39</v>
      </c>
      <c r="P223" s="2" t="str">
        <f t="shared" si="9"/>
        <v>631136</v>
      </c>
      <c r="Q223" s="2" t="str">
        <f>IFERROR(VLOOKUP($P223,'Kredieten productgroepen functi'!$C:$M,2,FALSE),"n.v.t.")</f>
        <v>Dekking AKP capaciteitskredieten</v>
      </c>
      <c r="R223" s="2" t="str">
        <f t="shared" si="10"/>
        <v>823010</v>
      </c>
      <c r="S223" s="2" t="str">
        <f>IFERROR(VLOOKUP($R223,Kostensoorten!$C:$J,2,FALSE),"n.v.t.")</f>
        <v>Vergoeding verrichte werkzaamheden</v>
      </c>
      <c r="T223" s="2" t="s">
        <v>39</v>
      </c>
      <c r="U223" s="2" t="s">
        <v>39</v>
      </c>
      <c r="V223" s="2" t="s">
        <v>39</v>
      </c>
      <c r="W223" s="2" t="s">
        <v>39</v>
      </c>
      <c r="X223" s="2" t="s">
        <v>39</v>
      </c>
      <c r="Y223" s="2" t="s">
        <v>39</v>
      </c>
      <c r="Z223" s="2" t="s">
        <v>39</v>
      </c>
      <c r="AA223" s="2" t="s">
        <v>39</v>
      </c>
      <c r="AB223" s="2" t="s">
        <v>39</v>
      </c>
      <c r="AC223" s="2" t="s">
        <v>39</v>
      </c>
      <c r="AD223" s="2" t="s">
        <v>39</v>
      </c>
      <c r="AE223" s="2" t="s">
        <v>39</v>
      </c>
      <c r="AF223" s="2" t="s">
        <v>39</v>
      </c>
      <c r="AG223" s="2" t="s">
        <v>39</v>
      </c>
      <c r="AH223" s="2" t="s">
        <v>39</v>
      </c>
      <c r="AI223" s="2" t="s">
        <v>39</v>
      </c>
      <c r="AJ223" s="2" t="s">
        <v>39</v>
      </c>
      <c r="AK223" s="2">
        <v>0</v>
      </c>
      <c r="AL223" s="2" t="s">
        <v>39</v>
      </c>
      <c r="AM223" s="2" t="s">
        <v>39</v>
      </c>
      <c r="AN223" s="2" t="str">
        <f>IFERROR(VLOOKUP($P223,'Kredieten productgroepen functi'!$C:$M,6,FALSE),"n.v.t.")</f>
        <v>3101</v>
      </c>
      <c r="AO223" s="2" t="str">
        <f>IFERROR(VLOOKUP($P223,'Kredieten productgroepen functi'!$C:$M,7,FALSE),"n.v.t.")</f>
        <v>(Re)constructie wegen en fietspaden</v>
      </c>
      <c r="AP223" s="2" t="str">
        <f>IFERROR(VLOOKUP($P223,'Kredieten productgroepen functi'!$C:$M,8,FALSE),"n.v.t.")</f>
        <v>31</v>
      </c>
      <c r="AQ223" s="2" t="str">
        <f>IFERROR(VLOOKUP($P223,'Kredieten productgroepen functi'!$C:$M,9,FALSE),"n.v.t.")</f>
        <v>Landwegen</v>
      </c>
      <c r="AR223" s="2" t="str">
        <f>IFERROR(VLOOKUP($P223,'Kredieten productgroepen functi'!$C:$M,10,FALSE),"n.v.t.")</f>
        <v>3</v>
      </c>
      <c r="AS223" s="2" t="str">
        <f>IFERROR(VLOOKUP($P223,'Kredieten productgroepen functi'!$C:$M,11,FALSE),"n.v.t.")</f>
        <v>Verkeer en vervoer</v>
      </c>
      <c r="AT223" s="2" t="str">
        <f t="shared" si="11"/>
        <v>Baten</v>
      </c>
      <c r="AU223" s="2" t="str">
        <f>IFERROR(VLOOKUP($R223,Kostensoorten!$C:$J,7,FALSE),"n.v.t.")</f>
        <v>2.3</v>
      </c>
      <c r="AV223" s="2" t="str">
        <f>IFERROR(VLOOKUP($R223,Kostensoorten!$C:$J,8,FALSE),"n.v.t.")</f>
        <v>Overige goederen en diensten</v>
      </c>
    </row>
    <row r="224" spans="1:48">
      <c r="A224" s="2" t="s">
        <v>39</v>
      </c>
      <c r="B224" s="2" t="s">
        <v>39</v>
      </c>
      <c r="C224" s="2" t="s">
        <v>39</v>
      </c>
      <c r="D224" s="2" t="s">
        <v>39</v>
      </c>
      <c r="E224" s="2" t="s">
        <v>39</v>
      </c>
      <c r="F224" s="2" t="s">
        <v>262</v>
      </c>
      <c r="G224" s="2" t="s">
        <v>39</v>
      </c>
      <c r="H224" s="2" t="s">
        <v>39</v>
      </c>
      <c r="I224" s="3">
        <v>400430</v>
      </c>
      <c r="J224" s="2" t="s">
        <v>39</v>
      </c>
      <c r="K224" s="2" t="s">
        <v>39</v>
      </c>
      <c r="L224" s="2" t="s">
        <v>39</v>
      </c>
      <c r="M224" s="2" t="s">
        <v>39</v>
      </c>
      <c r="N224" s="2" t="s">
        <v>39</v>
      </c>
      <c r="O224" s="2" t="s">
        <v>39</v>
      </c>
      <c r="P224" s="2" t="str">
        <f t="shared" si="9"/>
        <v>631345</v>
      </c>
      <c r="Q224" s="2" t="str">
        <f>IFERROR(VLOOKUP($P224,'Kredieten productgroepen functi'!$C:$M,2,FALSE),"n.v.t.")</f>
        <v>Bermen en Sloten</v>
      </c>
      <c r="R224" s="2" t="str">
        <f t="shared" si="10"/>
        <v>423040</v>
      </c>
      <c r="S224" s="2" t="str">
        <f>IFERROR(VLOOKUP($R224,Kostensoorten!$C:$J,2,FALSE),"n.v.t.")</f>
        <v>Normaal onderhoud</v>
      </c>
      <c r="T224" s="2" t="s">
        <v>39</v>
      </c>
      <c r="U224" s="2" t="s">
        <v>39</v>
      </c>
      <c r="V224" s="2" t="s">
        <v>39</v>
      </c>
      <c r="W224" s="2" t="s">
        <v>39</v>
      </c>
      <c r="X224" s="2" t="s">
        <v>39</v>
      </c>
      <c r="Y224" s="2" t="s">
        <v>39</v>
      </c>
      <c r="Z224" s="2" t="s">
        <v>39</v>
      </c>
      <c r="AA224" s="2" t="s">
        <v>39</v>
      </c>
      <c r="AB224" s="2" t="s">
        <v>39</v>
      </c>
      <c r="AC224" s="2" t="s">
        <v>39</v>
      </c>
      <c r="AD224" s="2" t="s">
        <v>39</v>
      </c>
      <c r="AE224" s="2" t="s">
        <v>39</v>
      </c>
      <c r="AF224" s="2" t="s">
        <v>39</v>
      </c>
      <c r="AG224" s="2" t="s">
        <v>39</v>
      </c>
      <c r="AH224" s="2" t="s">
        <v>39</v>
      </c>
      <c r="AI224" s="2" t="s">
        <v>39</v>
      </c>
      <c r="AJ224" s="2" t="s">
        <v>39</v>
      </c>
      <c r="AK224" s="2">
        <v>0</v>
      </c>
      <c r="AL224" s="2" t="s">
        <v>39</v>
      </c>
      <c r="AM224" s="2" t="s">
        <v>39</v>
      </c>
      <c r="AN224" s="2" t="str">
        <f>IFERROR(VLOOKUP($P224,'Kredieten productgroepen functi'!$C:$M,6,FALSE),"n.v.t.")</f>
        <v>3102</v>
      </c>
      <c r="AO224" s="2" t="str">
        <f>IFERROR(VLOOKUP($P224,'Kredieten productgroepen functi'!$C:$M,7,FALSE),"n.v.t.")</f>
        <v>Onderhoud en beheer wegen en fietspaden</v>
      </c>
      <c r="AP224" s="2" t="str">
        <f>IFERROR(VLOOKUP($P224,'Kredieten productgroepen functi'!$C:$M,8,FALSE),"n.v.t.")</f>
        <v>31</v>
      </c>
      <c r="AQ224" s="2" t="str">
        <f>IFERROR(VLOOKUP($P224,'Kredieten productgroepen functi'!$C:$M,9,FALSE),"n.v.t.")</f>
        <v>Landwegen</v>
      </c>
      <c r="AR224" s="2" t="str">
        <f>IFERROR(VLOOKUP($P224,'Kredieten productgroepen functi'!$C:$M,10,FALSE),"n.v.t.")</f>
        <v>3</v>
      </c>
      <c r="AS224" s="2" t="str">
        <f>IFERROR(VLOOKUP($P224,'Kredieten productgroepen functi'!$C:$M,11,FALSE),"n.v.t.")</f>
        <v>Verkeer en vervoer</v>
      </c>
      <c r="AT224" s="2" t="str">
        <f t="shared" si="11"/>
        <v>Lasten</v>
      </c>
      <c r="AU224" s="2" t="str">
        <f>IFERROR(VLOOKUP($R224,Kostensoorten!$C:$J,7,FALSE),"n.v.t.")</f>
        <v>2.3.1</v>
      </c>
      <c r="AV224" s="2" t="str">
        <f>IFERROR(VLOOKUP($R224,Kostensoorten!$C:$J,8,FALSE),"n.v.t.")</f>
        <v>Aankopen niet duurzame goedere</v>
      </c>
    </row>
    <row r="225" spans="1:48">
      <c r="A225" s="2" t="s">
        <v>39</v>
      </c>
      <c r="B225" s="2" t="s">
        <v>39</v>
      </c>
      <c r="C225" s="2" t="s">
        <v>39</v>
      </c>
      <c r="D225" s="2" t="s">
        <v>39</v>
      </c>
      <c r="E225" s="2" t="s">
        <v>39</v>
      </c>
      <c r="F225" s="2" t="s">
        <v>263</v>
      </c>
      <c r="G225" s="2" t="s">
        <v>39</v>
      </c>
      <c r="H225" s="2" t="s">
        <v>39</v>
      </c>
      <c r="I225" s="3">
        <v>863070</v>
      </c>
      <c r="J225" s="2" t="s">
        <v>39</v>
      </c>
      <c r="K225" s="2" t="s">
        <v>39</v>
      </c>
      <c r="L225" s="2" t="s">
        <v>39</v>
      </c>
      <c r="M225" s="2" t="s">
        <v>39</v>
      </c>
      <c r="N225" s="2" t="s">
        <v>39</v>
      </c>
      <c r="O225" s="2" t="s">
        <v>39</v>
      </c>
      <c r="P225" s="2" t="str">
        <f t="shared" si="9"/>
        <v>631346</v>
      </c>
      <c r="Q225" s="2" t="str">
        <f>IFERROR(VLOOKUP($P225,'Kredieten productgroepen functi'!$C:$M,2,FALSE),"n.v.t.")</f>
        <v>Hoofdrijbaanverhardingen</v>
      </c>
      <c r="R225" s="2" t="str">
        <f t="shared" si="10"/>
        <v>423040</v>
      </c>
      <c r="S225" s="2" t="str">
        <f>IFERROR(VLOOKUP($R225,Kostensoorten!$C:$J,2,FALSE),"n.v.t.")</f>
        <v>Normaal onderhoud</v>
      </c>
      <c r="T225" s="2" t="s">
        <v>39</v>
      </c>
      <c r="U225" s="2" t="s">
        <v>39</v>
      </c>
      <c r="V225" s="2" t="s">
        <v>39</v>
      </c>
      <c r="W225" s="2" t="s">
        <v>39</v>
      </c>
      <c r="X225" s="2" t="s">
        <v>39</v>
      </c>
      <c r="Y225" s="2" t="s">
        <v>39</v>
      </c>
      <c r="Z225" s="2" t="s">
        <v>39</v>
      </c>
      <c r="AA225" s="2" t="s">
        <v>39</v>
      </c>
      <c r="AB225" s="2" t="s">
        <v>39</v>
      </c>
      <c r="AC225" s="2" t="s">
        <v>39</v>
      </c>
      <c r="AD225" s="2" t="s">
        <v>39</v>
      </c>
      <c r="AE225" s="2" t="s">
        <v>39</v>
      </c>
      <c r="AF225" s="2" t="s">
        <v>39</v>
      </c>
      <c r="AG225" s="2" t="s">
        <v>39</v>
      </c>
      <c r="AH225" s="2" t="s">
        <v>39</v>
      </c>
      <c r="AI225" s="2" t="s">
        <v>39</v>
      </c>
      <c r="AJ225" s="2" t="s">
        <v>39</v>
      </c>
      <c r="AK225" s="2">
        <v>0</v>
      </c>
      <c r="AL225" s="2" t="s">
        <v>39</v>
      </c>
      <c r="AM225" s="2" t="s">
        <v>39</v>
      </c>
      <c r="AN225" s="2" t="str">
        <f>IFERROR(VLOOKUP($P225,'Kredieten productgroepen functi'!$C:$M,6,FALSE),"n.v.t.")</f>
        <v>3102</v>
      </c>
      <c r="AO225" s="2" t="str">
        <f>IFERROR(VLOOKUP($P225,'Kredieten productgroepen functi'!$C:$M,7,FALSE),"n.v.t.")</f>
        <v>Onderhoud en beheer wegen en fietspaden</v>
      </c>
      <c r="AP225" s="2" t="str">
        <f>IFERROR(VLOOKUP($P225,'Kredieten productgroepen functi'!$C:$M,8,FALSE),"n.v.t.")</f>
        <v>31</v>
      </c>
      <c r="AQ225" s="2" t="str">
        <f>IFERROR(VLOOKUP($P225,'Kredieten productgroepen functi'!$C:$M,9,FALSE),"n.v.t.")</f>
        <v>Landwegen</v>
      </c>
      <c r="AR225" s="2" t="str">
        <f>IFERROR(VLOOKUP($P225,'Kredieten productgroepen functi'!$C:$M,10,FALSE),"n.v.t.")</f>
        <v>3</v>
      </c>
      <c r="AS225" s="2" t="str">
        <f>IFERROR(VLOOKUP($P225,'Kredieten productgroepen functi'!$C:$M,11,FALSE),"n.v.t.")</f>
        <v>Verkeer en vervoer</v>
      </c>
      <c r="AT225" s="2" t="str">
        <f t="shared" si="11"/>
        <v>Lasten</v>
      </c>
      <c r="AU225" s="2" t="str">
        <f>IFERROR(VLOOKUP($R225,Kostensoorten!$C:$J,7,FALSE),"n.v.t.")</f>
        <v>2.3.1</v>
      </c>
      <c r="AV225" s="2" t="str">
        <f>IFERROR(VLOOKUP($R225,Kostensoorten!$C:$J,8,FALSE),"n.v.t.")</f>
        <v>Aankopen niet duurzame goedere</v>
      </c>
    </row>
    <row r="226" spans="1:48">
      <c r="A226" s="2" t="s">
        <v>39</v>
      </c>
      <c r="B226" s="2" t="s">
        <v>39</v>
      </c>
      <c r="C226" s="2" t="s">
        <v>39</v>
      </c>
      <c r="D226" s="2" t="s">
        <v>39</v>
      </c>
      <c r="E226" s="2" t="s">
        <v>39</v>
      </c>
      <c r="F226" s="2" t="s">
        <v>264</v>
      </c>
      <c r="G226" s="2" t="s">
        <v>39</v>
      </c>
      <c r="H226" s="2" t="s">
        <v>39</v>
      </c>
      <c r="I226" s="3">
        <v>2777790</v>
      </c>
      <c r="J226" s="2" t="s">
        <v>39</v>
      </c>
      <c r="K226" s="2" t="s">
        <v>39</v>
      </c>
      <c r="L226" s="2" t="s">
        <v>39</v>
      </c>
      <c r="M226" s="2" t="s">
        <v>39</v>
      </c>
      <c r="N226" s="2" t="s">
        <v>39</v>
      </c>
      <c r="O226" s="2" t="s">
        <v>39</v>
      </c>
      <c r="P226" s="2" t="str">
        <f t="shared" si="9"/>
        <v>631346</v>
      </c>
      <c r="Q226" s="2" t="str">
        <f>IFERROR(VLOOKUP($P226,'Kredieten productgroepen functi'!$C:$M,2,FALSE),"n.v.t.")</f>
        <v>Hoofdrijbaanverhardingen</v>
      </c>
      <c r="R226" s="2" t="str">
        <f t="shared" si="10"/>
        <v>423041</v>
      </c>
      <c r="S226" s="2" t="str">
        <f>IFERROR(VLOOKUP($R226,Kostensoorten!$C:$J,2,FALSE),"n.v.t.")</f>
        <v>Groot onderhoud</v>
      </c>
      <c r="T226" s="2" t="s">
        <v>39</v>
      </c>
      <c r="U226" s="2" t="s">
        <v>39</v>
      </c>
      <c r="V226" s="2" t="s">
        <v>39</v>
      </c>
      <c r="W226" s="2" t="s">
        <v>39</v>
      </c>
      <c r="X226" s="2" t="s">
        <v>39</v>
      </c>
      <c r="Y226" s="2" t="s">
        <v>39</v>
      </c>
      <c r="Z226" s="2" t="s">
        <v>39</v>
      </c>
      <c r="AA226" s="2" t="s">
        <v>39</v>
      </c>
      <c r="AB226" s="2" t="s">
        <v>39</v>
      </c>
      <c r="AC226" s="2" t="s">
        <v>39</v>
      </c>
      <c r="AD226" s="2" t="s">
        <v>39</v>
      </c>
      <c r="AE226" s="2" t="s">
        <v>39</v>
      </c>
      <c r="AF226" s="2" t="s">
        <v>39</v>
      </c>
      <c r="AG226" s="2" t="s">
        <v>39</v>
      </c>
      <c r="AH226" s="2" t="s">
        <v>39</v>
      </c>
      <c r="AI226" s="2" t="s">
        <v>39</v>
      </c>
      <c r="AJ226" s="2" t="s">
        <v>39</v>
      </c>
      <c r="AK226" s="2">
        <v>0</v>
      </c>
      <c r="AL226" s="2" t="s">
        <v>39</v>
      </c>
      <c r="AM226" s="2" t="s">
        <v>39</v>
      </c>
      <c r="AN226" s="2" t="str">
        <f>IFERROR(VLOOKUP($P226,'Kredieten productgroepen functi'!$C:$M,6,FALSE),"n.v.t.")</f>
        <v>3102</v>
      </c>
      <c r="AO226" s="2" t="str">
        <f>IFERROR(VLOOKUP($P226,'Kredieten productgroepen functi'!$C:$M,7,FALSE),"n.v.t.")</f>
        <v>Onderhoud en beheer wegen en fietspaden</v>
      </c>
      <c r="AP226" s="2" t="str">
        <f>IFERROR(VLOOKUP($P226,'Kredieten productgroepen functi'!$C:$M,8,FALSE),"n.v.t.")</f>
        <v>31</v>
      </c>
      <c r="AQ226" s="2" t="str">
        <f>IFERROR(VLOOKUP($P226,'Kredieten productgroepen functi'!$C:$M,9,FALSE),"n.v.t.")</f>
        <v>Landwegen</v>
      </c>
      <c r="AR226" s="2" t="str">
        <f>IFERROR(VLOOKUP($P226,'Kredieten productgroepen functi'!$C:$M,10,FALSE),"n.v.t.")</f>
        <v>3</v>
      </c>
      <c r="AS226" s="2" t="str">
        <f>IFERROR(VLOOKUP($P226,'Kredieten productgroepen functi'!$C:$M,11,FALSE),"n.v.t.")</f>
        <v>Verkeer en vervoer</v>
      </c>
      <c r="AT226" s="2" t="str">
        <f t="shared" si="11"/>
        <v>Lasten</v>
      </c>
      <c r="AU226" s="2" t="str">
        <f>IFERROR(VLOOKUP($R226,Kostensoorten!$C:$J,7,FALSE),"n.v.t.")</f>
        <v>2.3.1</v>
      </c>
      <c r="AV226" s="2" t="str">
        <f>IFERROR(VLOOKUP($R226,Kostensoorten!$C:$J,8,FALSE),"n.v.t.")</f>
        <v>Aankopen niet duurzame goedere</v>
      </c>
    </row>
    <row r="227" spans="1:48">
      <c r="A227" s="2" t="s">
        <v>39</v>
      </c>
      <c r="B227" s="2" t="s">
        <v>39</v>
      </c>
      <c r="C227" s="2" t="s">
        <v>39</v>
      </c>
      <c r="D227" s="2" t="s">
        <v>39</v>
      </c>
      <c r="E227" s="2" t="s">
        <v>39</v>
      </c>
      <c r="F227" s="2" t="s">
        <v>265</v>
      </c>
      <c r="G227" s="2" t="s">
        <v>39</v>
      </c>
      <c r="H227" s="2" t="s">
        <v>39</v>
      </c>
      <c r="I227" s="3">
        <v>13330</v>
      </c>
      <c r="J227" s="2" t="s">
        <v>39</v>
      </c>
      <c r="K227" s="2" t="s">
        <v>39</v>
      </c>
      <c r="L227" s="2" t="s">
        <v>39</v>
      </c>
      <c r="M227" s="2" t="s">
        <v>39</v>
      </c>
      <c r="N227" s="2" t="s">
        <v>39</v>
      </c>
      <c r="O227" s="2" t="s">
        <v>39</v>
      </c>
      <c r="P227" s="2" t="str">
        <f t="shared" si="9"/>
        <v>631347</v>
      </c>
      <c r="Q227" s="2" t="str">
        <f>IFERROR(VLOOKUP($P227,'Kredieten productgroepen functi'!$C:$M,2,FALSE),"n.v.t.")</f>
        <v>Fietspadverhardingen</v>
      </c>
      <c r="R227" s="2" t="str">
        <f t="shared" si="10"/>
        <v>423040</v>
      </c>
      <c r="S227" s="2" t="str">
        <f>IFERROR(VLOOKUP($R227,Kostensoorten!$C:$J,2,FALSE),"n.v.t.")</f>
        <v>Normaal onderhoud</v>
      </c>
      <c r="T227" s="2" t="s">
        <v>39</v>
      </c>
      <c r="U227" s="2" t="s">
        <v>39</v>
      </c>
      <c r="V227" s="2" t="s">
        <v>39</v>
      </c>
      <c r="W227" s="2" t="s">
        <v>39</v>
      </c>
      <c r="X227" s="2" t="s">
        <v>39</v>
      </c>
      <c r="Y227" s="2" t="s">
        <v>39</v>
      </c>
      <c r="Z227" s="2" t="s">
        <v>39</v>
      </c>
      <c r="AA227" s="2" t="s">
        <v>39</v>
      </c>
      <c r="AB227" s="2" t="s">
        <v>39</v>
      </c>
      <c r="AC227" s="2" t="s">
        <v>39</v>
      </c>
      <c r="AD227" s="2" t="s">
        <v>39</v>
      </c>
      <c r="AE227" s="2" t="s">
        <v>39</v>
      </c>
      <c r="AF227" s="2" t="s">
        <v>39</v>
      </c>
      <c r="AG227" s="2" t="s">
        <v>39</v>
      </c>
      <c r="AH227" s="2" t="s">
        <v>39</v>
      </c>
      <c r="AI227" s="2" t="s">
        <v>39</v>
      </c>
      <c r="AJ227" s="2" t="s">
        <v>39</v>
      </c>
      <c r="AK227" s="2">
        <v>0</v>
      </c>
      <c r="AL227" s="2" t="s">
        <v>39</v>
      </c>
      <c r="AM227" s="2" t="s">
        <v>39</v>
      </c>
      <c r="AN227" s="2" t="str">
        <f>IFERROR(VLOOKUP($P227,'Kredieten productgroepen functi'!$C:$M,6,FALSE),"n.v.t.")</f>
        <v>3102</v>
      </c>
      <c r="AO227" s="2" t="str">
        <f>IFERROR(VLOOKUP($P227,'Kredieten productgroepen functi'!$C:$M,7,FALSE),"n.v.t.")</f>
        <v>Onderhoud en beheer wegen en fietspaden</v>
      </c>
      <c r="AP227" s="2" t="str">
        <f>IFERROR(VLOOKUP($P227,'Kredieten productgroepen functi'!$C:$M,8,FALSE),"n.v.t.")</f>
        <v>31</v>
      </c>
      <c r="AQ227" s="2" t="str">
        <f>IFERROR(VLOOKUP($P227,'Kredieten productgroepen functi'!$C:$M,9,FALSE),"n.v.t.")</f>
        <v>Landwegen</v>
      </c>
      <c r="AR227" s="2" t="str">
        <f>IFERROR(VLOOKUP($P227,'Kredieten productgroepen functi'!$C:$M,10,FALSE),"n.v.t.")</f>
        <v>3</v>
      </c>
      <c r="AS227" s="2" t="str">
        <f>IFERROR(VLOOKUP($P227,'Kredieten productgroepen functi'!$C:$M,11,FALSE),"n.v.t.")</f>
        <v>Verkeer en vervoer</v>
      </c>
      <c r="AT227" s="2" t="str">
        <f t="shared" si="11"/>
        <v>Lasten</v>
      </c>
      <c r="AU227" s="2" t="str">
        <f>IFERROR(VLOOKUP($R227,Kostensoorten!$C:$J,7,FALSE),"n.v.t.")</f>
        <v>2.3.1</v>
      </c>
      <c r="AV227" s="2" t="str">
        <f>IFERROR(VLOOKUP($R227,Kostensoorten!$C:$J,8,FALSE),"n.v.t.")</f>
        <v>Aankopen niet duurzame goedere</v>
      </c>
    </row>
    <row r="228" spans="1:48">
      <c r="A228" s="2" t="s">
        <v>39</v>
      </c>
      <c r="B228" s="2" t="s">
        <v>39</v>
      </c>
      <c r="C228" s="2" t="s">
        <v>39</v>
      </c>
      <c r="D228" s="2" t="s">
        <v>39</v>
      </c>
      <c r="E228" s="2" t="s">
        <v>39</v>
      </c>
      <c r="F228" s="2" t="s">
        <v>266</v>
      </c>
      <c r="G228" s="2" t="s">
        <v>39</v>
      </c>
      <c r="H228" s="2" t="s">
        <v>39</v>
      </c>
      <c r="I228" s="3">
        <v>376040</v>
      </c>
      <c r="J228" s="2" t="s">
        <v>39</v>
      </c>
      <c r="K228" s="2" t="s">
        <v>39</v>
      </c>
      <c r="L228" s="2" t="s">
        <v>39</v>
      </c>
      <c r="M228" s="2" t="s">
        <v>39</v>
      </c>
      <c r="N228" s="2" t="s">
        <v>39</v>
      </c>
      <c r="O228" s="2" t="s">
        <v>39</v>
      </c>
      <c r="P228" s="2" t="str">
        <f t="shared" si="9"/>
        <v>631347</v>
      </c>
      <c r="Q228" s="2" t="str">
        <f>IFERROR(VLOOKUP($P228,'Kredieten productgroepen functi'!$C:$M,2,FALSE),"n.v.t.")</f>
        <v>Fietspadverhardingen</v>
      </c>
      <c r="R228" s="2" t="str">
        <f t="shared" si="10"/>
        <v>423041</v>
      </c>
      <c r="S228" s="2" t="str">
        <f>IFERROR(VLOOKUP($R228,Kostensoorten!$C:$J,2,FALSE),"n.v.t.")</f>
        <v>Groot onderhoud</v>
      </c>
      <c r="T228" s="2" t="s">
        <v>39</v>
      </c>
      <c r="U228" s="2" t="s">
        <v>39</v>
      </c>
      <c r="V228" s="2" t="s">
        <v>39</v>
      </c>
      <c r="W228" s="2" t="s">
        <v>39</v>
      </c>
      <c r="X228" s="2" t="s">
        <v>39</v>
      </c>
      <c r="Y228" s="2" t="s">
        <v>39</v>
      </c>
      <c r="Z228" s="2" t="s">
        <v>39</v>
      </c>
      <c r="AA228" s="2" t="s">
        <v>39</v>
      </c>
      <c r="AB228" s="2" t="s">
        <v>39</v>
      </c>
      <c r="AC228" s="2" t="s">
        <v>39</v>
      </c>
      <c r="AD228" s="2" t="s">
        <v>39</v>
      </c>
      <c r="AE228" s="2" t="s">
        <v>39</v>
      </c>
      <c r="AF228" s="2" t="s">
        <v>39</v>
      </c>
      <c r="AG228" s="2" t="s">
        <v>39</v>
      </c>
      <c r="AH228" s="2" t="s">
        <v>39</v>
      </c>
      <c r="AI228" s="2" t="s">
        <v>39</v>
      </c>
      <c r="AJ228" s="2" t="s">
        <v>39</v>
      </c>
      <c r="AK228" s="2">
        <v>0</v>
      </c>
      <c r="AL228" s="2" t="s">
        <v>39</v>
      </c>
      <c r="AM228" s="2" t="s">
        <v>39</v>
      </c>
      <c r="AN228" s="2" t="str">
        <f>IFERROR(VLOOKUP($P228,'Kredieten productgroepen functi'!$C:$M,6,FALSE),"n.v.t.")</f>
        <v>3102</v>
      </c>
      <c r="AO228" s="2" t="str">
        <f>IFERROR(VLOOKUP($P228,'Kredieten productgroepen functi'!$C:$M,7,FALSE),"n.v.t.")</f>
        <v>Onderhoud en beheer wegen en fietspaden</v>
      </c>
      <c r="AP228" s="2" t="str">
        <f>IFERROR(VLOOKUP($P228,'Kredieten productgroepen functi'!$C:$M,8,FALSE),"n.v.t.")</f>
        <v>31</v>
      </c>
      <c r="AQ228" s="2" t="str">
        <f>IFERROR(VLOOKUP($P228,'Kredieten productgroepen functi'!$C:$M,9,FALSE),"n.v.t.")</f>
        <v>Landwegen</v>
      </c>
      <c r="AR228" s="2" t="str">
        <f>IFERROR(VLOOKUP($P228,'Kredieten productgroepen functi'!$C:$M,10,FALSE),"n.v.t.")</f>
        <v>3</v>
      </c>
      <c r="AS228" s="2" t="str">
        <f>IFERROR(VLOOKUP($P228,'Kredieten productgroepen functi'!$C:$M,11,FALSE),"n.v.t.")</f>
        <v>Verkeer en vervoer</v>
      </c>
      <c r="AT228" s="2" t="str">
        <f t="shared" si="11"/>
        <v>Lasten</v>
      </c>
      <c r="AU228" s="2" t="str">
        <f>IFERROR(VLOOKUP($R228,Kostensoorten!$C:$J,7,FALSE),"n.v.t.")</f>
        <v>2.3.1</v>
      </c>
      <c r="AV228" s="2" t="str">
        <f>IFERROR(VLOOKUP($R228,Kostensoorten!$C:$J,8,FALSE),"n.v.t.")</f>
        <v>Aankopen niet duurzame goedere</v>
      </c>
    </row>
    <row r="229" spans="1:48">
      <c r="A229" s="2" t="s">
        <v>39</v>
      </c>
      <c r="B229" s="2" t="s">
        <v>39</v>
      </c>
      <c r="C229" s="2" t="s">
        <v>39</v>
      </c>
      <c r="D229" s="2" t="s">
        <v>39</v>
      </c>
      <c r="E229" s="2" t="s">
        <v>39</v>
      </c>
      <c r="F229" s="2" t="s">
        <v>267</v>
      </c>
      <c r="G229" s="2" t="s">
        <v>39</v>
      </c>
      <c r="H229" s="2" t="s">
        <v>39</v>
      </c>
      <c r="I229" s="3">
        <v>1106200</v>
      </c>
      <c r="J229" s="2" t="s">
        <v>39</v>
      </c>
      <c r="K229" s="2" t="s">
        <v>39</v>
      </c>
      <c r="L229" s="2" t="s">
        <v>39</v>
      </c>
      <c r="M229" s="2" t="s">
        <v>39</v>
      </c>
      <c r="N229" s="2" t="s">
        <v>39</v>
      </c>
      <c r="O229" s="2" t="s">
        <v>39</v>
      </c>
      <c r="P229" s="2" t="str">
        <f t="shared" si="9"/>
        <v>631348</v>
      </c>
      <c r="Q229" s="2" t="str">
        <f>IFERROR(VLOOKUP($P229,'Kredieten productgroepen functi'!$C:$M,2,FALSE),"n.v.t.")</f>
        <v>Wegmeubilair</v>
      </c>
      <c r="R229" s="2" t="str">
        <f t="shared" si="10"/>
        <v>423040</v>
      </c>
      <c r="S229" s="2" t="str">
        <f>IFERROR(VLOOKUP($R229,Kostensoorten!$C:$J,2,FALSE),"n.v.t.")</f>
        <v>Normaal onderhoud</v>
      </c>
      <c r="T229" s="2" t="s">
        <v>39</v>
      </c>
      <c r="U229" s="2" t="s">
        <v>39</v>
      </c>
      <c r="V229" s="2" t="s">
        <v>39</v>
      </c>
      <c r="W229" s="2" t="s">
        <v>39</v>
      </c>
      <c r="X229" s="2" t="s">
        <v>39</v>
      </c>
      <c r="Y229" s="2" t="s">
        <v>39</v>
      </c>
      <c r="Z229" s="2" t="s">
        <v>39</v>
      </c>
      <c r="AA229" s="2" t="s">
        <v>39</v>
      </c>
      <c r="AB229" s="2" t="s">
        <v>39</v>
      </c>
      <c r="AC229" s="2" t="s">
        <v>39</v>
      </c>
      <c r="AD229" s="2" t="s">
        <v>39</v>
      </c>
      <c r="AE229" s="2" t="s">
        <v>39</v>
      </c>
      <c r="AF229" s="2" t="s">
        <v>39</v>
      </c>
      <c r="AG229" s="2" t="s">
        <v>39</v>
      </c>
      <c r="AH229" s="2" t="s">
        <v>39</v>
      </c>
      <c r="AI229" s="2" t="s">
        <v>39</v>
      </c>
      <c r="AJ229" s="2" t="s">
        <v>39</v>
      </c>
      <c r="AK229" s="2">
        <v>0</v>
      </c>
      <c r="AL229" s="2" t="s">
        <v>39</v>
      </c>
      <c r="AM229" s="2" t="s">
        <v>39</v>
      </c>
      <c r="AN229" s="2" t="str">
        <f>IFERROR(VLOOKUP($P229,'Kredieten productgroepen functi'!$C:$M,6,FALSE),"n.v.t.")</f>
        <v>3102</v>
      </c>
      <c r="AO229" s="2" t="str">
        <f>IFERROR(VLOOKUP($P229,'Kredieten productgroepen functi'!$C:$M,7,FALSE),"n.v.t.")</f>
        <v>Onderhoud en beheer wegen en fietspaden</v>
      </c>
      <c r="AP229" s="2" t="str">
        <f>IFERROR(VLOOKUP($P229,'Kredieten productgroepen functi'!$C:$M,8,FALSE),"n.v.t.")</f>
        <v>31</v>
      </c>
      <c r="AQ229" s="2" t="str">
        <f>IFERROR(VLOOKUP($P229,'Kredieten productgroepen functi'!$C:$M,9,FALSE),"n.v.t.")</f>
        <v>Landwegen</v>
      </c>
      <c r="AR229" s="2" t="str">
        <f>IFERROR(VLOOKUP($P229,'Kredieten productgroepen functi'!$C:$M,10,FALSE),"n.v.t.")</f>
        <v>3</v>
      </c>
      <c r="AS229" s="2" t="str">
        <f>IFERROR(VLOOKUP($P229,'Kredieten productgroepen functi'!$C:$M,11,FALSE),"n.v.t.")</f>
        <v>Verkeer en vervoer</v>
      </c>
      <c r="AT229" s="2" t="str">
        <f t="shared" si="11"/>
        <v>Lasten</v>
      </c>
      <c r="AU229" s="2" t="str">
        <f>IFERROR(VLOOKUP($R229,Kostensoorten!$C:$J,7,FALSE),"n.v.t.")</f>
        <v>2.3.1</v>
      </c>
      <c r="AV229" s="2" t="str">
        <f>IFERROR(VLOOKUP($R229,Kostensoorten!$C:$J,8,FALSE),"n.v.t.")</f>
        <v>Aankopen niet duurzame goedere</v>
      </c>
    </row>
    <row r="230" spans="1:48">
      <c r="A230" s="2" t="s">
        <v>39</v>
      </c>
      <c r="B230" s="2" t="s">
        <v>39</v>
      </c>
      <c r="C230" s="2" t="s">
        <v>39</v>
      </c>
      <c r="D230" s="2" t="s">
        <v>39</v>
      </c>
      <c r="E230" s="2" t="s">
        <v>39</v>
      </c>
      <c r="F230" s="2" t="s">
        <v>268</v>
      </c>
      <c r="G230" s="2" t="s">
        <v>39</v>
      </c>
      <c r="H230" s="2" t="s">
        <v>39</v>
      </c>
      <c r="I230" s="3">
        <v>-8570</v>
      </c>
      <c r="J230" s="2" t="s">
        <v>39</v>
      </c>
      <c r="K230" s="2" t="s">
        <v>39</v>
      </c>
      <c r="L230" s="2" t="s">
        <v>39</v>
      </c>
      <c r="M230" s="2" t="s">
        <v>39</v>
      </c>
      <c r="N230" s="2" t="s">
        <v>39</v>
      </c>
      <c r="O230" s="2" t="s">
        <v>39</v>
      </c>
      <c r="P230" s="2" t="str">
        <f t="shared" si="9"/>
        <v>631348</v>
      </c>
      <c r="Q230" s="2" t="str">
        <f>IFERROR(VLOOKUP($P230,'Kredieten productgroepen functi'!$C:$M,2,FALSE),"n.v.t.")</f>
        <v>Wegmeubilair</v>
      </c>
      <c r="R230" s="2" t="str">
        <f t="shared" si="10"/>
        <v>423040</v>
      </c>
      <c r="S230" s="2" t="str">
        <f>IFERROR(VLOOKUP($R230,Kostensoorten!$C:$J,2,FALSE),"n.v.t.")</f>
        <v>Normaal onderhoud</v>
      </c>
      <c r="T230" s="2" t="s">
        <v>39</v>
      </c>
      <c r="U230" s="2" t="s">
        <v>39</v>
      </c>
      <c r="V230" s="2" t="s">
        <v>39</v>
      </c>
      <c r="W230" s="2" t="s">
        <v>39</v>
      </c>
      <c r="X230" s="2" t="s">
        <v>39</v>
      </c>
      <c r="Y230" s="2" t="s">
        <v>39</v>
      </c>
      <c r="Z230" s="2" t="s">
        <v>39</v>
      </c>
      <c r="AA230" s="2" t="s">
        <v>39</v>
      </c>
      <c r="AB230" s="2" t="s">
        <v>39</v>
      </c>
      <c r="AC230" s="2" t="s">
        <v>39</v>
      </c>
      <c r="AD230" s="2" t="s">
        <v>39</v>
      </c>
      <c r="AE230" s="2" t="s">
        <v>39</v>
      </c>
      <c r="AF230" s="2" t="s">
        <v>39</v>
      </c>
      <c r="AG230" s="2" t="s">
        <v>39</v>
      </c>
      <c r="AH230" s="2" t="s">
        <v>39</v>
      </c>
      <c r="AI230" s="2" t="s">
        <v>39</v>
      </c>
      <c r="AJ230" s="2" t="s">
        <v>39</v>
      </c>
      <c r="AK230" s="2">
        <v>0</v>
      </c>
      <c r="AL230" s="2" t="s">
        <v>39</v>
      </c>
      <c r="AM230" s="2" t="s">
        <v>39</v>
      </c>
      <c r="AN230" s="2" t="str">
        <f>IFERROR(VLOOKUP($P230,'Kredieten productgroepen functi'!$C:$M,6,FALSE),"n.v.t.")</f>
        <v>3102</v>
      </c>
      <c r="AO230" s="2" t="str">
        <f>IFERROR(VLOOKUP($P230,'Kredieten productgroepen functi'!$C:$M,7,FALSE),"n.v.t.")</f>
        <v>Onderhoud en beheer wegen en fietspaden</v>
      </c>
      <c r="AP230" s="2" t="str">
        <f>IFERROR(VLOOKUP($P230,'Kredieten productgroepen functi'!$C:$M,8,FALSE),"n.v.t.")</f>
        <v>31</v>
      </c>
      <c r="AQ230" s="2" t="str">
        <f>IFERROR(VLOOKUP($P230,'Kredieten productgroepen functi'!$C:$M,9,FALSE),"n.v.t.")</f>
        <v>Landwegen</v>
      </c>
      <c r="AR230" s="2" t="str">
        <f>IFERROR(VLOOKUP($P230,'Kredieten productgroepen functi'!$C:$M,10,FALSE),"n.v.t.")</f>
        <v>3</v>
      </c>
      <c r="AS230" s="2" t="str">
        <f>IFERROR(VLOOKUP($P230,'Kredieten productgroepen functi'!$C:$M,11,FALSE),"n.v.t.")</f>
        <v>Verkeer en vervoer</v>
      </c>
      <c r="AT230" s="2" t="str">
        <f t="shared" si="11"/>
        <v>Lasten</v>
      </c>
      <c r="AU230" s="2" t="str">
        <f>IFERROR(VLOOKUP($R230,Kostensoorten!$C:$J,7,FALSE),"n.v.t.")</f>
        <v>2.3.1</v>
      </c>
      <c r="AV230" s="2" t="str">
        <f>IFERROR(VLOOKUP($R230,Kostensoorten!$C:$J,8,FALSE),"n.v.t.")</f>
        <v>Aankopen niet duurzame goedere</v>
      </c>
    </row>
    <row r="231" spans="1:48">
      <c r="A231" s="2" t="s">
        <v>39</v>
      </c>
      <c r="B231" s="2" t="s">
        <v>39</v>
      </c>
      <c r="C231" s="2" t="s">
        <v>39</v>
      </c>
      <c r="D231" s="2" t="s">
        <v>39</v>
      </c>
      <c r="E231" s="2" t="s">
        <v>39</v>
      </c>
      <c r="F231" s="2" t="s">
        <v>269</v>
      </c>
      <c r="G231" s="2" t="s">
        <v>39</v>
      </c>
      <c r="H231" s="2" t="s">
        <v>39</v>
      </c>
      <c r="I231" s="3">
        <v>-6140</v>
      </c>
      <c r="J231" s="2" t="s">
        <v>39</v>
      </c>
      <c r="K231" s="2" t="s">
        <v>39</v>
      </c>
      <c r="L231" s="2" t="s">
        <v>39</v>
      </c>
      <c r="M231" s="2" t="s">
        <v>39</v>
      </c>
      <c r="N231" s="2" t="s">
        <v>39</v>
      </c>
      <c r="O231" s="2" t="s">
        <v>39</v>
      </c>
      <c r="P231" s="2" t="str">
        <f t="shared" si="9"/>
        <v>631348</v>
      </c>
      <c r="Q231" s="2" t="str">
        <f>IFERROR(VLOOKUP($P231,'Kredieten productgroepen functi'!$C:$M,2,FALSE),"n.v.t.")</f>
        <v>Wegmeubilair</v>
      </c>
      <c r="R231" s="2" t="str">
        <f t="shared" si="10"/>
        <v>423040</v>
      </c>
      <c r="S231" s="2" t="str">
        <f>IFERROR(VLOOKUP($R231,Kostensoorten!$C:$J,2,FALSE),"n.v.t.")</f>
        <v>Normaal onderhoud</v>
      </c>
      <c r="T231" s="2" t="s">
        <v>39</v>
      </c>
      <c r="U231" s="2" t="s">
        <v>39</v>
      </c>
      <c r="V231" s="2" t="s">
        <v>39</v>
      </c>
      <c r="W231" s="2" t="s">
        <v>39</v>
      </c>
      <c r="X231" s="2" t="s">
        <v>39</v>
      </c>
      <c r="Y231" s="2" t="s">
        <v>39</v>
      </c>
      <c r="Z231" s="2" t="s">
        <v>39</v>
      </c>
      <c r="AA231" s="2" t="s">
        <v>39</v>
      </c>
      <c r="AB231" s="2" t="s">
        <v>39</v>
      </c>
      <c r="AC231" s="2" t="s">
        <v>39</v>
      </c>
      <c r="AD231" s="2" t="s">
        <v>39</v>
      </c>
      <c r="AE231" s="2" t="s">
        <v>39</v>
      </c>
      <c r="AF231" s="2" t="s">
        <v>39</v>
      </c>
      <c r="AG231" s="2" t="s">
        <v>39</v>
      </c>
      <c r="AH231" s="2" t="s">
        <v>39</v>
      </c>
      <c r="AI231" s="2" t="s">
        <v>39</v>
      </c>
      <c r="AJ231" s="2" t="s">
        <v>39</v>
      </c>
      <c r="AK231" s="2">
        <v>0</v>
      </c>
      <c r="AL231" s="2" t="s">
        <v>39</v>
      </c>
      <c r="AM231" s="2" t="s">
        <v>39</v>
      </c>
      <c r="AN231" s="2" t="str">
        <f>IFERROR(VLOOKUP($P231,'Kredieten productgroepen functi'!$C:$M,6,FALSE),"n.v.t.")</f>
        <v>3102</v>
      </c>
      <c r="AO231" s="2" t="str">
        <f>IFERROR(VLOOKUP($P231,'Kredieten productgroepen functi'!$C:$M,7,FALSE),"n.v.t.")</f>
        <v>Onderhoud en beheer wegen en fietspaden</v>
      </c>
      <c r="AP231" s="2" t="str">
        <f>IFERROR(VLOOKUP($P231,'Kredieten productgroepen functi'!$C:$M,8,FALSE),"n.v.t.")</f>
        <v>31</v>
      </c>
      <c r="AQ231" s="2" t="str">
        <f>IFERROR(VLOOKUP($P231,'Kredieten productgroepen functi'!$C:$M,9,FALSE),"n.v.t.")</f>
        <v>Landwegen</v>
      </c>
      <c r="AR231" s="2" t="str">
        <f>IFERROR(VLOOKUP($P231,'Kredieten productgroepen functi'!$C:$M,10,FALSE),"n.v.t.")</f>
        <v>3</v>
      </c>
      <c r="AS231" s="2" t="str">
        <f>IFERROR(VLOOKUP($P231,'Kredieten productgroepen functi'!$C:$M,11,FALSE),"n.v.t.")</f>
        <v>Verkeer en vervoer</v>
      </c>
      <c r="AT231" s="2" t="str">
        <f t="shared" si="11"/>
        <v>Lasten</v>
      </c>
      <c r="AU231" s="2" t="str">
        <f>IFERROR(VLOOKUP($R231,Kostensoorten!$C:$J,7,FALSE),"n.v.t.")</f>
        <v>2.3.1</v>
      </c>
      <c r="AV231" s="2" t="str">
        <f>IFERROR(VLOOKUP($R231,Kostensoorten!$C:$J,8,FALSE),"n.v.t.")</f>
        <v>Aankopen niet duurzame goedere</v>
      </c>
    </row>
    <row r="232" spans="1:48">
      <c r="A232" s="2" t="s">
        <v>39</v>
      </c>
      <c r="B232" s="2" t="s">
        <v>39</v>
      </c>
      <c r="C232" s="2" t="s">
        <v>39</v>
      </c>
      <c r="D232" s="2" t="s">
        <v>39</v>
      </c>
      <c r="E232" s="2" t="s">
        <v>39</v>
      </c>
      <c r="F232" s="2" t="s">
        <v>270</v>
      </c>
      <c r="G232" s="2" t="s">
        <v>39</v>
      </c>
      <c r="H232" s="2" t="s">
        <v>39</v>
      </c>
      <c r="I232" s="3">
        <v>-15800</v>
      </c>
      <c r="J232" s="2" t="s">
        <v>39</v>
      </c>
      <c r="K232" s="2" t="s">
        <v>39</v>
      </c>
      <c r="L232" s="2" t="s">
        <v>39</v>
      </c>
      <c r="M232" s="2" t="s">
        <v>39</v>
      </c>
      <c r="N232" s="2" t="s">
        <v>39</v>
      </c>
      <c r="O232" s="2" t="s">
        <v>39</v>
      </c>
      <c r="P232" s="2" t="str">
        <f t="shared" si="9"/>
        <v>631348</v>
      </c>
      <c r="Q232" s="2" t="str">
        <f>IFERROR(VLOOKUP($P232,'Kredieten productgroepen functi'!$C:$M,2,FALSE),"n.v.t.")</f>
        <v>Wegmeubilair</v>
      </c>
      <c r="R232" s="2" t="str">
        <f t="shared" si="10"/>
        <v>423040</v>
      </c>
      <c r="S232" s="2" t="str">
        <f>IFERROR(VLOOKUP($R232,Kostensoorten!$C:$J,2,FALSE),"n.v.t.")</f>
        <v>Normaal onderhoud</v>
      </c>
      <c r="T232" s="2" t="s">
        <v>39</v>
      </c>
      <c r="U232" s="2" t="s">
        <v>39</v>
      </c>
      <c r="V232" s="2" t="s">
        <v>39</v>
      </c>
      <c r="W232" s="2" t="s">
        <v>39</v>
      </c>
      <c r="X232" s="2" t="s">
        <v>39</v>
      </c>
      <c r="Y232" s="2" t="s">
        <v>39</v>
      </c>
      <c r="Z232" s="2" t="s">
        <v>39</v>
      </c>
      <c r="AA232" s="2" t="s">
        <v>39</v>
      </c>
      <c r="AB232" s="2" t="s">
        <v>39</v>
      </c>
      <c r="AC232" s="2" t="s">
        <v>39</v>
      </c>
      <c r="AD232" s="2" t="s">
        <v>39</v>
      </c>
      <c r="AE232" s="2" t="s">
        <v>39</v>
      </c>
      <c r="AF232" s="2" t="s">
        <v>39</v>
      </c>
      <c r="AG232" s="2" t="s">
        <v>39</v>
      </c>
      <c r="AH232" s="2" t="s">
        <v>39</v>
      </c>
      <c r="AI232" s="2" t="s">
        <v>39</v>
      </c>
      <c r="AJ232" s="2" t="s">
        <v>39</v>
      </c>
      <c r="AK232" s="2">
        <v>0</v>
      </c>
      <c r="AL232" s="2" t="s">
        <v>39</v>
      </c>
      <c r="AM232" s="2" t="s">
        <v>39</v>
      </c>
      <c r="AN232" s="2" t="str">
        <f>IFERROR(VLOOKUP($P232,'Kredieten productgroepen functi'!$C:$M,6,FALSE),"n.v.t.")</f>
        <v>3102</v>
      </c>
      <c r="AO232" s="2" t="str">
        <f>IFERROR(VLOOKUP($P232,'Kredieten productgroepen functi'!$C:$M,7,FALSE),"n.v.t.")</f>
        <v>Onderhoud en beheer wegen en fietspaden</v>
      </c>
      <c r="AP232" s="2" t="str">
        <f>IFERROR(VLOOKUP($P232,'Kredieten productgroepen functi'!$C:$M,8,FALSE),"n.v.t.")</f>
        <v>31</v>
      </c>
      <c r="AQ232" s="2" t="str">
        <f>IFERROR(VLOOKUP($P232,'Kredieten productgroepen functi'!$C:$M,9,FALSE),"n.v.t.")</f>
        <v>Landwegen</v>
      </c>
      <c r="AR232" s="2" t="str">
        <f>IFERROR(VLOOKUP($P232,'Kredieten productgroepen functi'!$C:$M,10,FALSE),"n.v.t.")</f>
        <v>3</v>
      </c>
      <c r="AS232" s="2" t="str">
        <f>IFERROR(VLOOKUP($P232,'Kredieten productgroepen functi'!$C:$M,11,FALSE),"n.v.t.")</f>
        <v>Verkeer en vervoer</v>
      </c>
      <c r="AT232" s="2" t="str">
        <f t="shared" si="11"/>
        <v>Lasten</v>
      </c>
      <c r="AU232" s="2" t="str">
        <f>IFERROR(VLOOKUP($R232,Kostensoorten!$C:$J,7,FALSE),"n.v.t.")</f>
        <v>2.3.1</v>
      </c>
      <c r="AV232" s="2" t="str">
        <f>IFERROR(VLOOKUP($R232,Kostensoorten!$C:$J,8,FALSE),"n.v.t.")</f>
        <v>Aankopen niet duurzame goedere</v>
      </c>
    </row>
    <row r="233" spans="1:48">
      <c r="A233" s="2" t="s">
        <v>39</v>
      </c>
      <c r="B233" s="2" t="s">
        <v>39</v>
      </c>
      <c r="C233" s="2" t="s">
        <v>39</v>
      </c>
      <c r="D233" s="2" t="s">
        <v>39</v>
      </c>
      <c r="E233" s="2" t="s">
        <v>39</v>
      </c>
      <c r="F233" s="2" t="s">
        <v>271</v>
      </c>
      <c r="G233" s="2" t="s">
        <v>39</v>
      </c>
      <c r="H233" s="2" t="s">
        <v>39</v>
      </c>
      <c r="I233" s="3">
        <v>-5710</v>
      </c>
      <c r="J233" s="2" t="s">
        <v>39</v>
      </c>
      <c r="K233" s="2" t="s">
        <v>39</v>
      </c>
      <c r="L233" s="2" t="s">
        <v>39</v>
      </c>
      <c r="M233" s="2" t="s">
        <v>39</v>
      </c>
      <c r="N233" s="2" t="s">
        <v>39</v>
      </c>
      <c r="O233" s="2" t="s">
        <v>39</v>
      </c>
      <c r="P233" s="2" t="str">
        <f t="shared" si="9"/>
        <v>631348</v>
      </c>
      <c r="Q233" s="2" t="str">
        <f>IFERROR(VLOOKUP($P233,'Kredieten productgroepen functi'!$C:$M,2,FALSE),"n.v.t.")</f>
        <v>Wegmeubilair</v>
      </c>
      <c r="R233" s="2" t="str">
        <f t="shared" si="10"/>
        <v>423040</v>
      </c>
      <c r="S233" s="2" t="str">
        <f>IFERROR(VLOOKUP($R233,Kostensoorten!$C:$J,2,FALSE),"n.v.t.")</f>
        <v>Normaal onderhoud</v>
      </c>
      <c r="T233" s="2" t="s">
        <v>39</v>
      </c>
      <c r="U233" s="2" t="s">
        <v>39</v>
      </c>
      <c r="V233" s="2" t="s">
        <v>39</v>
      </c>
      <c r="W233" s="2" t="s">
        <v>39</v>
      </c>
      <c r="X233" s="2" t="s">
        <v>39</v>
      </c>
      <c r="Y233" s="2" t="s">
        <v>39</v>
      </c>
      <c r="Z233" s="2" t="s">
        <v>39</v>
      </c>
      <c r="AA233" s="2" t="s">
        <v>39</v>
      </c>
      <c r="AB233" s="2" t="s">
        <v>39</v>
      </c>
      <c r="AC233" s="2" t="s">
        <v>39</v>
      </c>
      <c r="AD233" s="2" t="s">
        <v>39</v>
      </c>
      <c r="AE233" s="2" t="s">
        <v>39</v>
      </c>
      <c r="AF233" s="2" t="s">
        <v>39</v>
      </c>
      <c r="AG233" s="2" t="s">
        <v>39</v>
      </c>
      <c r="AH233" s="2" t="s">
        <v>39</v>
      </c>
      <c r="AI233" s="2" t="s">
        <v>39</v>
      </c>
      <c r="AJ233" s="2" t="s">
        <v>39</v>
      </c>
      <c r="AK233" s="2">
        <v>0</v>
      </c>
      <c r="AL233" s="2" t="s">
        <v>39</v>
      </c>
      <c r="AM233" s="2" t="s">
        <v>39</v>
      </c>
      <c r="AN233" s="2" t="str">
        <f>IFERROR(VLOOKUP($P233,'Kredieten productgroepen functi'!$C:$M,6,FALSE),"n.v.t.")</f>
        <v>3102</v>
      </c>
      <c r="AO233" s="2" t="str">
        <f>IFERROR(VLOOKUP($P233,'Kredieten productgroepen functi'!$C:$M,7,FALSE),"n.v.t.")</f>
        <v>Onderhoud en beheer wegen en fietspaden</v>
      </c>
      <c r="AP233" s="2" t="str">
        <f>IFERROR(VLOOKUP($P233,'Kredieten productgroepen functi'!$C:$M,8,FALSE),"n.v.t.")</f>
        <v>31</v>
      </c>
      <c r="AQ233" s="2" t="str">
        <f>IFERROR(VLOOKUP($P233,'Kredieten productgroepen functi'!$C:$M,9,FALSE),"n.v.t.")</f>
        <v>Landwegen</v>
      </c>
      <c r="AR233" s="2" t="str">
        <f>IFERROR(VLOOKUP($P233,'Kredieten productgroepen functi'!$C:$M,10,FALSE),"n.v.t.")</f>
        <v>3</v>
      </c>
      <c r="AS233" s="2" t="str">
        <f>IFERROR(VLOOKUP($P233,'Kredieten productgroepen functi'!$C:$M,11,FALSE),"n.v.t.")</f>
        <v>Verkeer en vervoer</v>
      </c>
      <c r="AT233" s="2" t="str">
        <f t="shared" si="11"/>
        <v>Lasten</v>
      </c>
      <c r="AU233" s="2" t="str">
        <f>IFERROR(VLOOKUP($R233,Kostensoorten!$C:$J,7,FALSE),"n.v.t.")</f>
        <v>2.3.1</v>
      </c>
      <c r="AV233" s="2" t="str">
        <f>IFERROR(VLOOKUP($R233,Kostensoorten!$C:$J,8,FALSE),"n.v.t.")</f>
        <v>Aankopen niet duurzame goedere</v>
      </c>
    </row>
    <row r="234" spans="1:48">
      <c r="A234" s="2" t="s">
        <v>39</v>
      </c>
      <c r="B234" s="2" t="s">
        <v>39</v>
      </c>
      <c r="C234" s="2" t="s">
        <v>39</v>
      </c>
      <c r="D234" s="2" t="s">
        <v>39</v>
      </c>
      <c r="E234" s="2" t="s">
        <v>39</v>
      </c>
      <c r="F234" s="2" t="s">
        <v>272</v>
      </c>
      <c r="G234" s="2" t="s">
        <v>39</v>
      </c>
      <c r="H234" s="2" t="s">
        <v>39</v>
      </c>
      <c r="I234" s="3">
        <v>-3710</v>
      </c>
      <c r="J234" s="2" t="s">
        <v>39</v>
      </c>
      <c r="K234" s="2" t="s">
        <v>39</v>
      </c>
      <c r="L234" s="2" t="s">
        <v>39</v>
      </c>
      <c r="M234" s="2" t="s">
        <v>39</v>
      </c>
      <c r="N234" s="2" t="s">
        <v>39</v>
      </c>
      <c r="O234" s="2" t="s">
        <v>39</v>
      </c>
      <c r="P234" s="2" t="str">
        <f t="shared" si="9"/>
        <v>631348</v>
      </c>
      <c r="Q234" s="2" t="str">
        <f>IFERROR(VLOOKUP($P234,'Kredieten productgroepen functi'!$C:$M,2,FALSE),"n.v.t.")</f>
        <v>Wegmeubilair</v>
      </c>
      <c r="R234" s="2" t="str">
        <f t="shared" si="10"/>
        <v>423040</v>
      </c>
      <c r="S234" s="2" t="str">
        <f>IFERROR(VLOOKUP($R234,Kostensoorten!$C:$J,2,FALSE),"n.v.t.")</f>
        <v>Normaal onderhoud</v>
      </c>
      <c r="T234" s="2" t="s">
        <v>39</v>
      </c>
      <c r="U234" s="2" t="s">
        <v>39</v>
      </c>
      <c r="V234" s="2" t="s">
        <v>39</v>
      </c>
      <c r="W234" s="2" t="s">
        <v>39</v>
      </c>
      <c r="X234" s="2" t="s">
        <v>39</v>
      </c>
      <c r="Y234" s="2" t="s">
        <v>39</v>
      </c>
      <c r="Z234" s="2" t="s">
        <v>39</v>
      </c>
      <c r="AA234" s="2" t="s">
        <v>39</v>
      </c>
      <c r="AB234" s="2" t="s">
        <v>39</v>
      </c>
      <c r="AC234" s="2" t="s">
        <v>39</v>
      </c>
      <c r="AD234" s="2" t="s">
        <v>39</v>
      </c>
      <c r="AE234" s="2" t="s">
        <v>39</v>
      </c>
      <c r="AF234" s="2" t="s">
        <v>39</v>
      </c>
      <c r="AG234" s="2" t="s">
        <v>39</v>
      </c>
      <c r="AH234" s="2" t="s">
        <v>39</v>
      </c>
      <c r="AI234" s="2" t="s">
        <v>39</v>
      </c>
      <c r="AJ234" s="2" t="s">
        <v>39</v>
      </c>
      <c r="AK234" s="2">
        <v>0</v>
      </c>
      <c r="AL234" s="2" t="s">
        <v>39</v>
      </c>
      <c r="AM234" s="2" t="s">
        <v>39</v>
      </c>
      <c r="AN234" s="2" t="str">
        <f>IFERROR(VLOOKUP($P234,'Kredieten productgroepen functi'!$C:$M,6,FALSE),"n.v.t.")</f>
        <v>3102</v>
      </c>
      <c r="AO234" s="2" t="str">
        <f>IFERROR(VLOOKUP($P234,'Kredieten productgroepen functi'!$C:$M,7,FALSE),"n.v.t.")</f>
        <v>Onderhoud en beheer wegen en fietspaden</v>
      </c>
      <c r="AP234" s="2" t="str">
        <f>IFERROR(VLOOKUP($P234,'Kredieten productgroepen functi'!$C:$M,8,FALSE),"n.v.t.")</f>
        <v>31</v>
      </c>
      <c r="AQ234" s="2" t="str">
        <f>IFERROR(VLOOKUP($P234,'Kredieten productgroepen functi'!$C:$M,9,FALSE),"n.v.t.")</f>
        <v>Landwegen</v>
      </c>
      <c r="AR234" s="2" t="str">
        <f>IFERROR(VLOOKUP($P234,'Kredieten productgroepen functi'!$C:$M,10,FALSE),"n.v.t.")</f>
        <v>3</v>
      </c>
      <c r="AS234" s="2" t="str">
        <f>IFERROR(VLOOKUP($P234,'Kredieten productgroepen functi'!$C:$M,11,FALSE),"n.v.t.")</f>
        <v>Verkeer en vervoer</v>
      </c>
      <c r="AT234" s="2" t="str">
        <f t="shared" si="11"/>
        <v>Lasten</v>
      </c>
      <c r="AU234" s="2" t="str">
        <f>IFERROR(VLOOKUP($R234,Kostensoorten!$C:$J,7,FALSE),"n.v.t.")</f>
        <v>2.3.1</v>
      </c>
      <c r="AV234" s="2" t="str">
        <f>IFERROR(VLOOKUP($R234,Kostensoorten!$C:$J,8,FALSE),"n.v.t.")</f>
        <v>Aankopen niet duurzame goedere</v>
      </c>
    </row>
    <row r="235" spans="1:48">
      <c r="A235" s="2" t="s">
        <v>39</v>
      </c>
      <c r="B235" s="2" t="s">
        <v>39</v>
      </c>
      <c r="C235" s="2" t="s">
        <v>39</v>
      </c>
      <c r="D235" s="2" t="s">
        <v>39</v>
      </c>
      <c r="E235" s="2" t="s">
        <v>39</v>
      </c>
      <c r="F235" s="2" t="s">
        <v>273</v>
      </c>
      <c r="G235" s="2" t="s">
        <v>39</v>
      </c>
      <c r="H235" s="2" t="s">
        <v>39</v>
      </c>
      <c r="I235" s="3">
        <v>-1430</v>
      </c>
      <c r="J235" s="2" t="s">
        <v>39</v>
      </c>
      <c r="K235" s="2" t="s">
        <v>39</v>
      </c>
      <c r="L235" s="2" t="s">
        <v>39</v>
      </c>
      <c r="M235" s="2" t="s">
        <v>39</v>
      </c>
      <c r="N235" s="2" t="s">
        <v>39</v>
      </c>
      <c r="O235" s="2" t="s">
        <v>39</v>
      </c>
      <c r="P235" s="2" t="str">
        <f t="shared" si="9"/>
        <v>631348</v>
      </c>
      <c r="Q235" s="2" t="str">
        <f>IFERROR(VLOOKUP($P235,'Kredieten productgroepen functi'!$C:$M,2,FALSE),"n.v.t.")</f>
        <v>Wegmeubilair</v>
      </c>
      <c r="R235" s="2" t="str">
        <f t="shared" si="10"/>
        <v>423040</v>
      </c>
      <c r="S235" s="2" t="str">
        <f>IFERROR(VLOOKUP($R235,Kostensoorten!$C:$J,2,FALSE),"n.v.t.")</f>
        <v>Normaal onderhoud</v>
      </c>
      <c r="T235" s="2" t="s">
        <v>39</v>
      </c>
      <c r="U235" s="2" t="s">
        <v>39</v>
      </c>
      <c r="V235" s="2" t="s">
        <v>39</v>
      </c>
      <c r="W235" s="2" t="s">
        <v>39</v>
      </c>
      <c r="X235" s="2" t="s">
        <v>39</v>
      </c>
      <c r="Y235" s="2" t="s">
        <v>39</v>
      </c>
      <c r="Z235" s="2" t="s">
        <v>39</v>
      </c>
      <c r="AA235" s="2" t="s">
        <v>39</v>
      </c>
      <c r="AB235" s="2" t="s">
        <v>39</v>
      </c>
      <c r="AC235" s="2" t="s">
        <v>39</v>
      </c>
      <c r="AD235" s="2" t="s">
        <v>39</v>
      </c>
      <c r="AE235" s="2" t="s">
        <v>39</v>
      </c>
      <c r="AF235" s="2" t="s">
        <v>39</v>
      </c>
      <c r="AG235" s="2" t="s">
        <v>39</v>
      </c>
      <c r="AH235" s="2" t="s">
        <v>39</v>
      </c>
      <c r="AI235" s="2" t="s">
        <v>39</v>
      </c>
      <c r="AJ235" s="2" t="s">
        <v>39</v>
      </c>
      <c r="AK235" s="2">
        <v>0</v>
      </c>
      <c r="AL235" s="2" t="s">
        <v>39</v>
      </c>
      <c r="AM235" s="2" t="s">
        <v>39</v>
      </c>
      <c r="AN235" s="2" t="str">
        <f>IFERROR(VLOOKUP($P235,'Kredieten productgroepen functi'!$C:$M,6,FALSE),"n.v.t.")</f>
        <v>3102</v>
      </c>
      <c r="AO235" s="2" t="str">
        <f>IFERROR(VLOOKUP($P235,'Kredieten productgroepen functi'!$C:$M,7,FALSE),"n.v.t.")</f>
        <v>Onderhoud en beheer wegen en fietspaden</v>
      </c>
      <c r="AP235" s="2" t="str">
        <f>IFERROR(VLOOKUP($P235,'Kredieten productgroepen functi'!$C:$M,8,FALSE),"n.v.t.")</f>
        <v>31</v>
      </c>
      <c r="AQ235" s="2" t="str">
        <f>IFERROR(VLOOKUP($P235,'Kredieten productgroepen functi'!$C:$M,9,FALSE),"n.v.t.")</f>
        <v>Landwegen</v>
      </c>
      <c r="AR235" s="2" t="str">
        <f>IFERROR(VLOOKUP($P235,'Kredieten productgroepen functi'!$C:$M,10,FALSE),"n.v.t.")</f>
        <v>3</v>
      </c>
      <c r="AS235" s="2" t="str">
        <f>IFERROR(VLOOKUP($P235,'Kredieten productgroepen functi'!$C:$M,11,FALSE),"n.v.t.")</f>
        <v>Verkeer en vervoer</v>
      </c>
      <c r="AT235" s="2" t="str">
        <f t="shared" si="11"/>
        <v>Lasten</v>
      </c>
      <c r="AU235" s="2" t="str">
        <f>IFERROR(VLOOKUP($R235,Kostensoorten!$C:$J,7,FALSE),"n.v.t.")</f>
        <v>2.3.1</v>
      </c>
      <c r="AV235" s="2" t="str">
        <f>IFERROR(VLOOKUP($R235,Kostensoorten!$C:$J,8,FALSE),"n.v.t.")</f>
        <v>Aankopen niet duurzame goedere</v>
      </c>
    </row>
    <row r="236" spans="1:48">
      <c r="A236" s="2" t="s">
        <v>39</v>
      </c>
      <c r="B236" s="2" t="s">
        <v>39</v>
      </c>
      <c r="C236" s="2" t="s">
        <v>39</v>
      </c>
      <c r="D236" s="2" t="s">
        <v>39</v>
      </c>
      <c r="E236" s="2" t="s">
        <v>39</v>
      </c>
      <c r="F236" s="2" t="s">
        <v>274</v>
      </c>
      <c r="G236" s="2" t="s">
        <v>39</v>
      </c>
      <c r="H236" s="2" t="s">
        <v>39</v>
      </c>
      <c r="I236" s="3">
        <v>-7710</v>
      </c>
      <c r="J236" s="2" t="s">
        <v>39</v>
      </c>
      <c r="K236" s="2" t="s">
        <v>39</v>
      </c>
      <c r="L236" s="2" t="s">
        <v>39</v>
      </c>
      <c r="M236" s="2" t="s">
        <v>39</v>
      </c>
      <c r="N236" s="2" t="s">
        <v>39</v>
      </c>
      <c r="O236" s="2" t="s">
        <v>39</v>
      </c>
      <c r="P236" s="2" t="str">
        <f t="shared" si="9"/>
        <v>631348</v>
      </c>
      <c r="Q236" s="2" t="str">
        <f>IFERROR(VLOOKUP($P236,'Kredieten productgroepen functi'!$C:$M,2,FALSE),"n.v.t.")</f>
        <v>Wegmeubilair</v>
      </c>
      <c r="R236" s="2" t="str">
        <f t="shared" si="10"/>
        <v>423040</v>
      </c>
      <c r="S236" s="2" t="str">
        <f>IFERROR(VLOOKUP($R236,Kostensoorten!$C:$J,2,FALSE),"n.v.t.")</f>
        <v>Normaal onderhoud</v>
      </c>
      <c r="T236" s="2" t="s">
        <v>39</v>
      </c>
      <c r="U236" s="2" t="s">
        <v>39</v>
      </c>
      <c r="V236" s="2" t="s">
        <v>39</v>
      </c>
      <c r="W236" s="2" t="s">
        <v>39</v>
      </c>
      <c r="X236" s="2" t="s">
        <v>39</v>
      </c>
      <c r="Y236" s="2" t="s">
        <v>39</v>
      </c>
      <c r="Z236" s="2" t="s">
        <v>39</v>
      </c>
      <c r="AA236" s="2" t="s">
        <v>39</v>
      </c>
      <c r="AB236" s="2" t="s">
        <v>39</v>
      </c>
      <c r="AC236" s="2" t="s">
        <v>39</v>
      </c>
      <c r="AD236" s="2" t="s">
        <v>39</v>
      </c>
      <c r="AE236" s="2" t="s">
        <v>39</v>
      </c>
      <c r="AF236" s="2" t="s">
        <v>39</v>
      </c>
      <c r="AG236" s="2" t="s">
        <v>39</v>
      </c>
      <c r="AH236" s="2" t="s">
        <v>39</v>
      </c>
      <c r="AI236" s="2" t="s">
        <v>39</v>
      </c>
      <c r="AJ236" s="2" t="s">
        <v>39</v>
      </c>
      <c r="AK236" s="2">
        <v>0</v>
      </c>
      <c r="AL236" s="2" t="s">
        <v>39</v>
      </c>
      <c r="AM236" s="2" t="s">
        <v>39</v>
      </c>
      <c r="AN236" s="2" t="str">
        <f>IFERROR(VLOOKUP($P236,'Kredieten productgroepen functi'!$C:$M,6,FALSE),"n.v.t.")</f>
        <v>3102</v>
      </c>
      <c r="AO236" s="2" t="str">
        <f>IFERROR(VLOOKUP($P236,'Kredieten productgroepen functi'!$C:$M,7,FALSE),"n.v.t.")</f>
        <v>Onderhoud en beheer wegen en fietspaden</v>
      </c>
      <c r="AP236" s="2" t="str">
        <f>IFERROR(VLOOKUP($P236,'Kredieten productgroepen functi'!$C:$M,8,FALSE),"n.v.t.")</f>
        <v>31</v>
      </c>
      <c r="AQ236" s="2" t="str">
        <f>IFERROR(VLOOKUP($P236,'Kredieten productgroepen functi'!$C:$M,9,FALSE),"n.v.t.")</f>
        <v>Landwegen</v>
      </c>
      <c r="AR236" s="2" t="str">
        <f>IFERROR(VLOOKUP($P236,'Kredieten productgroepen functi'!$C:$M,10,FALSE),"n.v.t.")</f>
        <v>3</v>
      </c>
      <c r="AS236" s="2" t="str">
        <f>IFERROR(VLOOKUP($P236,'Kredieten productgroepen functi'!$C:$M,11,FALSE),"n.v.t.")</f>
        <v>Verkeer en vervoer</v>
      </c>
      <c r="AT236" s="2" t="str">
        <f t="shared" si="11"/>
        <v>Lasten</v>
      </c>
      <c r="AU236" s="2" t="str">
        <f>IFERROR(VLOOKUP($R236,Kostensoorten!$C:$J,7,FALSE),"n.v.t.")</f>
        <v>2.3.1</v>
      </c>
      <c r="AV236" s="2" t="str">
        <f>IFERROR(VLOOKUP($R236,Kostensoorten!$C:$J,8,FALSE),"n.v.t.")</f>
        <v>Aankopen niet duurzame goedere</v>
      </c>
    </row>
    <row r="237" spans="1:48">
      <c r="A237" s="2" t="s">
        <v>39</v>
      </c>
      <c r="B237" s="2" t="s">
        <v>39</v>
      </c>
      <c r="C237" s="2" t="s">
        <v>39</v>
      </c>
      <c r="D237" s="2" t="s">
        <v>39</v>
      </c>
      <c r="E237" s="2" t="s">
        <v>39</v>
      </c>
      <c r="F237" s="2" t="s">
        <v>275</v>
      </c>
      <c r="G237" s="2" t="s">
        <v>39</v>
      </c>
      <c r="H237" s="2" t="s">
        <v>39</v>
      </c>
      <c r="I237" s="3">
        <v>106300</v>
      </c>
      <c r="J237" s="2" t="s">
        <v>39</v>
      </c>
      <c r="K237" s="2" t="s">
        <v>39</v>
      </c>
      <c r="L237" s="2" t="s">
        <v>39</v>
      </c>
      <c r="M237" s="2" t="s">
        <v>39</v>
      </c>
      <c r="N237" s="2" t="s">
        <v>39</v>
      </c>
      <c r="O237" s="2" t="s">
        <v>39</v>
      </c>
      <c r="P237" s="2" t="str">
        <f t="shared" si="9"/>
        <v>631348</v>
      </c>
      <c r="Q237" s="2" t="str">
        <f>IFERROR(VLOOKUP($P237,'Kredieten productgroepen functi'!$C:$M,2,FALSE),"n.v.t.")</f>
        <v>Wegmeubilair</v>
      </c>
      <c r="R237" s="2" t="str">
        <f t="shared" si="10"/>
        <v>423050</v>
      </c>
      <c r="S237" s="2" t="str">
        <f>IFERROR(VLOOKUP($R237,Kostensoorten!$C:$J,2,FALSE),"n.v.t.")</f>
        <v>Electriciteit, gas en water</v>
      </c>
      <c r="T237" s="2" t="s">
        <v>39</v>
      </c>
      <c r="U237" s="2" t="s">
        <v>39</v>
      </c>
      <c r="V237" s="2" t="s">
        <v>39</v>
      </c>
      <c r="W237" s="2" t="s">
        <v>39</v>
      </c>
      <c r="X237" s="2" t="s">
        <v>39</v>
      </c>
      <c r="Y237" s="2" t="s">
        <v>39</v>
      </c>
      <c r="Z237" s="2" t="s">
        <v>39</v>
      </c>
      <c r="AA237" s="2" t="s">
        <v>39</v>
      </c>
      <c r="AB237" s="2" t="s">
        <v>39</v>
      </c>
      <c r="AC237" s="2" t="s">
        <v>39</v>
      </c>
      <c r="AD237" s="2" t="s">
        <v>39</v>
      </c>
      <c r="AE237" s="2" t="s">
        <v>39</v>
      </c>
      <c r="AF237" s="2" t="s">
        <v>39</v>
      </c>
      <c r="AG237" s="2" t="s">
        <v>39</v>
      </c>
      <c r="AH237" s="2" t="s">
        <v>39</v>
      </c>
      <c r="AI237" s="2" t="s">
        <v>39</v>
      </c>
      <c r="AJ237" s="2" t="s">
        <v>39</v>
      </c>
      <c r="AK237" s="2">
        <v>0</v>
      </c>
      <c r="AL237" s="2" t="s">
        <v>39</v>
      </c>
      <c r="AM237" s="2" t="s">
        <v>39</v>
      </c>
      <c r="AN237" s="2" t="str">
        <f>IFERROR(VLOOKUP($P237,'Kredieten productgroepen functi'!$C:$M,6,FALSE),"n.v.t.")</f>
        <v>3102</v>
      </c>
      <c r="AO237" s="2" t="str">
        <f>IFERROR(VLOOKUP($P237,'Kredieten productgroepen functi'!$C:$M,7,FALSE),"n.v.t.")</f>
        <v>Onderhoud en beheer wegen en fietspaden</v>
      </c>
      <c r="AP237" s="2" t="str">
        <f>IFERROR(VLOOKUP($P237,'Kredieten productgroepen functi'!$C:$M,8,FALSE),"n.v.t.")</f>
        <v>31</v>
      </c>
      <c r="AQ237" s="2" t="str">
        <f>IFERROR(VLOOKUP($P237,'Kredieten productgroepen functi'!$C:$M,9,FALSE),"n.v.t.")</f>
        <v>Landwegen</v>
      </c>
      <c r="AR237" s="2" t="str">
        <f>IFERROR(VLOOKUP($P237,'Kredieten productgroepen functi'!$C:$M,10,FALSE),"n.v.t.")</f>
        <v>3</v>
      </c>
      <c r="AS237" s="2" t="str">
        <f>IFERROR(VLOOKUP($P237,'Kredieten productgroepen functi'!$C:$M,11,FALSE),"n.v.t.")</f>
        <v>Verkeer en vervoer</v>
      </c>
      <c r="AT237" s="2" t="str">
        <f t="shared" si="11"/>
        <v>Lasten</v>
      </c>
      <c r="AU237" s="2" t="str">
        <f>IFERROR(VLOOKUP($R237,Kostensoorten!$C:$J,7,FALSE),"n.v.t.")</f>
        <v>2.3.1</v>
      </c>
      <c r="AV237" s="2" t="str">
        <f>IFERROR(VLOOKUP($R237,Kostensoorten!$C:$J,8,FALSE),"n.v.t.")</f>
        <v>Aankopen niet duurzame goedere</v>
      </c>
    </row>
    <row r="238" spans="1:48">
      <c r="A238" s="2" t="s">
        <v>39</v>
      </c>
      <c r="B238" s="2" t="s">
        <v>39</v>
      </c>
      <c r="C238" s="2" t="s">
        <v>39</v>
      </c>
      <c r="D238" s="2" t="s">
        <v>39</v>
      </c>
      <c r="E238" s="2" t="s">
        <v>39</v>
      </c>
      <c r="F238" s="2" t="s">
        <v>276</v>
      </c>
      <c r="G238" s="2" t="s">
        <v>39</v>
      </c>
      <c r="H238" s="2" t="s">
        <v>39</v>
      </c>
      <c r="I238" s="3">
        <v>-4710</v>
      </c>
      <c r="J238" s="2" t="s">
        <v>39</v>
      </c>
      <c r="K238" s="2" t="s">
        <v>39</v>
      </c>
      <c r="L238" s="2" t="s">
        <v>39</v>
      </c>
      <c r="M238" s="2" t="s">
        <v>39</v>
      </c>
      <c r="N238" s="2" t="s">
        <v>39</v>
      </c>
      <c r="O238" s="2" t="s">
        <v>39</v>
      </c>
      <c r="P238" s="2" t="str">
        <f t="shared" si="9"/>
        <v>631348</v>
      </c>
      <c r="Q238" s="2" t="str">
        <f>IFERROR(VLOOKUP($P238,'Kredieten productgroepen functi'!$C:$M,2,FALSE),"n.v.t.")</f>
        <v>Wegmeubilair</v>
      </c>
      <c r="R238" s="2" t="str">
        <f t="shared" si="10"/>
        <v>423050</v>
      </c>
      <c r="S238" s="2" t="str">
        <f>IFERROR(VLOOKUP($R238,Kostensoorten!$C:$J,2,FALSE),"n.v.t.")</f>
        <v>Electriciteit, gas en water</v>
      </c>
      <c r="T238" s="2" t="s">
        <v>39</v>
      </c>
      <c r="U238" s="2" t="s">
        <v>39</v>
      </c>
      <c r="V238" s="2" t="s">
        <v>39</v>
      </c>
      <c r="W238" s="2" t="s">
        <v>39</v>
      </c>
      <c r="X238" s="2" t="s">
        <v>39</v>
      </c>
      <c r="Y238" s="2" t="s">
        <v>39</v>
      </c>
      <c r="Z238" s="2" t="s">
        <v>39</v>
      </c>
      <c r="AA238" s="2" t="s">
        <v>39</v>
      </c>
      <c r="AB238" s="2" t="s">
        <v>39</v>
      </c>
      <c r="AC238" s="2" t="s">
        <v>39</v>
      </c>
      <c r="AD238" s="2" t="s">
        <v>39</v>
      </c>
      <c r="AE238" s="2" t="s">
        <v>39</v>
      </c>
      <c r="AF238" s="2" t="s">
        <v>39</v>
      </c>
      <c r="AG238" s="2" t="s">
        <v>39</v>
      </c>
      <c r="AH238" s="2" t="s">
        <v>39</v>
      </c>
      <c r="AI238" s="2" t="s">
        <v>39</v>
      </c>
      <c r="AJ238" s="2" t="s">
        <v>39</v>
      </c>
      <c r="AK238" s="2">
        <v>0</v>
      </c>
      <c r="AL238" s="2" t="s">
        <v>39</v>
      </c>
      <c r="AM238" s="2" t="s">
        <v>39</v>
      </c>
      <c r="AN238" s="2" t="str">
        <f>IFERROR(VLOOKUP($P238,'Kredieten productgroepen functi'!$C:$M,6,FALSE),"n.v.t.")</f>
        <v>3102</v>
      </c>
      <c r="AO238" s="2" t="str">
        <f>IFERROR(VLOOKUP($P238,'Kredieten productgroepen functi'!$C:$M,7,FALSE),"n.v.t.")</f>
        <v>Onderhoud en beheer wegen en fietspaden</v>
      </c>
      <c r="AP238" s="2" t="str">
        <f>IFERROR(VLOOKUP($P238,'Kredieten productgroepen functi'!$C:$M,8,FALSE),"n.v.t.")</f>
        <v>31</v>
      </c>
      <c r="AQ238" s="2" t="str">
        <f>IFERROR(VLOOKUP($P238,'Kredieten productgroepen functi'!$C:$M,9,FALSE),"n.v.t.")</f>
        <v>Landwegen</v>
      </c>
      <c r="AR238" s="2" t="str">
        <f>IFERROR(VLOOKUP($P238,'Kredieten productgroepen functi'!$C:$M,10,FALSE),"n.v.t.")</f>
        <v>3</v>
      </c>
      <c r="AS238" s="2" t="str">
        <f>IFERROR(VLOOKUP($P238,'Kredieten productgroepen functi'!$C:$M,11,FALSE),"n.v.t.")</f>
        <v>Verkeer en vervoer</v>
      </c>
      <c r="AT238" s="2" t="str">
        <f t="shared" si="11"/>
        <v>Lasten</v>
      </c>
      <c r="AU238" s="2" t="str">
        <f>IFERROR(VLOOKUP($R238,Kostensoorten!$C:$J,7,FALSE),"n.v.t.")</f>
        <v>2.3.1</v>
      </c>
      <c r="AV238" s="2" t="str">
        <f>IFERROR(VLOOKUP($R238,Kostensoorten!$C:$J,8,FALSE),"n.v.t.")</f>
        <v>Aankopen niet duurzame goedere</v>
      </c>
    </row>
    <row r="239" spans="1:48">
      <c r="A239" s="2" t="s">
        <v>39</v>
      </c>
      <c r="B239" s="2" t="s">
        <v>39</v>
      </c>
      <c r="C239" s="2" t="s">
        <v>39</v>
      </c>
      <c r="D239" s="2" t="s">
        <v>39</v>
      </c>
      <c r="E239" s="2" t="s">
        <v>39</v>
      </c>
      <c r="F239" s="2" t="s">
        <v>277</v>
      </c>
      <c r="G239" s="2" t="s">
        <v>39</v>
      </c>
      <c r="H239" s="2" t="s">
        <v>39</v>
      </c>
      <c r="I239" s="3">
        <v>690370</v>
      </c>
      <c r="J239" s="2" t="s">
        <v>39</v>
      </c>
      <c r="K239" s="2" t="s">
        <v>39</v>
      </c>
      <c r="L239" s="2" t="s">
        <v>39</v>
      </c>
      <c r="M239" s="2" t="s">
        <v>39</v>
      </c>
      <c r="N239" s="2" t="s">
        <v>39</v>
      </c>
      <c r="O239" s="2" t="s">
        <v>39</v>
      </c>
      <c r="P239" s="2" t="str">
        <f t="shared" si="9"/>
        <v>631349</v>
      </c>
      <c r="Q239" s="2" t="str">
        <f>IFERROR(VLOOKUP($P239,'Kredieten productgroepen functi'!$C:$M,2,FALSE),"n.v.t.")</f>
        <v>Beplanting</v>
      </c>
      <c r="R239" s="2" t="str">
        <f t="shared" si="10"/>
        <v>423040</v>
      </c>
      <c r="S239" s="2" t="str">
        <f>IFERROR(VLOOKUP($R239,Kostensoorten!$C:$J,2,FALSE),"n.v.t.")</f>
        <v>Normaal onderhoud</v>
      </c>
      <c r="T239" s="2" t="s">
        <v>39</v>
      </c>
      <c r="U239" s="2" t="s">
        <v>39</v>
      </c>
      <c r="V239" s="2" t="s">
        <v>39</v>
      </c>
      <c r="W239" s="2" t="s">
        <v>39</v>
      </c>
      <c r="X239" s="2" t="s">
        <v>39</v>
      </c>
      <c r="Y239" s="2" t="s">
        <v>39</v>
      </c>
      <c r="Z239" s="2" t="s">
        <v>39</v>
      </c>
      <c r="AA239" s="2" t="s">
        <v>39</v>
      </c>
      <c r="AB239" s="2" t="s">
        <v>39</v>
      </c>
      <c r="AC239" s="2" t="s">
        <v>39</v>
      </c>
      <c r="AD239" s="2" t="s">
        <v>39</v>
      </c>
      <c r="AE239" s="2" t="s">
        <v>39</v>
      </c>
      <c r="AF239" s="2" t="s">
        <v>39</v>
      </c>
      <c r="AG239" s="2" t="s">
        <v>39</v>
      </c>
      <c r="AH239" s="2" t="s">
        <v>39</v>
      </c>
      <c r="AI239" s="2" t="s">
        <v>39</v>
      </c>
      <c r="AJ239" s="2" t="s">
        <v>39</v>
      </c>
      <c r="AK239" s="2">
        <v>0</v>
      </c>
      <c r="AL239" s="2" t="s">
        <v>39</v>
      </c>
      <c r="AM239" s="2" t="s">
        <v>39</v>
      </c>
      <c r="AN239" s="2" t="str">
        <f>IFERROR(VLOOKUP($P239,'Kredieten productgroepen functi'!$C:$M,6,FALSE),"n.v.t.")</f>
        <v>3102</v>
      </c>
      <c r="AO239" s="2" t="str">
        <f>IFERROR(VLOOKUP($P239,'Kredieten productgroepen functi'!$C:$M,7,FALSE),"n.v.t.")</f>
        <v>Onderhoud en beheer wegen en fietspaden</v>
      </c>
      <c r="AP239" s="2" t="str">
        <f>IFERROR(VLOOKUP($P239,'Kredieten productgroepen functi'!$C:$M,8,FALSE),"n.v.t.")</f>
        <v>31</v>
      </c>
      <c r="AQ239" s="2" t="str">
        <f>IFERROR(VLOOKUP($P239,'Kredieten productgroepen functi'!$C:$M,9,FALSE),"n.v.t.")</f>
        <v>Landwegen</v>
      </c>
      <c r="AR239" s="2" t="str">
        <f>IFERROR(VLOOKUP($P239,'Kredieten productgroepen functi'!$C:$M,10,FALSE),"n.v.t.")</f>
        <v>3</v>
      </c>
      <c r="AS239" s="2" t="str">
        <f>IFERROR(VLOOKUP($P239,'Kredieten productgroepen functi'!$C:$M,11,FALSE),"n.v.t.")</f>
        <v>Verkeer en vervoer</v>
      </c>
      <c r="AT239" s="2" t="str">
        <f t="shared" si="11"/>
        <v>Lasten</v>
      </c>
      <c r="AU239" s="2" t="str">
        <f>IFERROR(VLOOKUP($R239,Kostensoorten!$C:$J,7,FALSE),"n.v.t.")</f>
        <v>2.3.1</v>
      </c>
      <c r="AV239" s="2" t="str">
        <f>IFERROR(VLOOKUP($R239,Kostensoorten!$C:$J,8,FALSE),"n.v.t.")</f>
        <v>Aankopen niet duurzame goedere</v>
      </c>
    </row>
    <row r="240" spans="1:48">
      <c r="A240" s="2" t="s">
        <v>39</v>
      </c>
      <c r="B240" s="2" t="s">
        <v>39</v>
      </c>
      <c r="C240" s="2" t="s">
        <v>39</v>
      </c>
      <c r="D240" s="2" t="s">
        <v>39</v>
      </c>
      <c r="E240" s="2" t="s">
        <v>39</v>
      </c>
      <c r="F240" s="2" t="s">
        <v>278</v>
      </c>
      <c r="G240" s="2" t="s">
        <v>39</v>
      </c>
      <c r="H240" s="2" t="s">
        <v>39</v>
      </c>
      <c r="I240" s="3">
        <v>220470</v>
      </c>
      <c r="J240" s="2" t="s">
        <v>39</v>
      </c>
      <c r="K240" s="2" t="s">
        <v>39</v>
      </c>
      <c r="L240" s="2" t="s">
        <v>39</v>
      </c>
      <c r="M240" s="2" t="s">
        <v>39</v>
      </c>
      <c r="N240" s="2" t="s">
        <v>39</v>
      </c>
      <c r="O240" s="2" t="s">
        <v>39</v>
      </c>
      <c r="P240" s="2" t="str">
        <f t="shared" si="9"/>
        <v>631350</v>
      </c>
      <c r="Q240" s="2" t="str">
        <f>IFERROR(VLOOKUP($P240,'Kredieten productgroepen functi'!$C:$M,2,FALSE),"n.v.t.")</f>
        <v>Boordvoorzieningen wegen</v>
      </c>
      <c r="R240" s="2" t="str">
        <f t="shared" si="10"/>
        <v>423040</v>
      </c>
      <c r="S240" s="2" t="str">
        <f>IFERROR(VLOOKUP($R240,Kostensoorten!$C:$J,2,FALSE),"n.v.t.")</f>
        <v>Normaal onderhoud</v>
      </c>
      <c r="T240" s="2" t="s">
        <v>39</v>
      </c>
      <c r="U240" s="2" t="s">
        <v>39</v>
      </c>
      <c r="V240" s="2" t="s">
        <v>39</v>
      </c>
      <c r="W240" s="2" t="s">
        <v>39</v>
      </c>
      <c r="X240" s="2" t="s">
        <v>39</v>
      </c>
      <c r="Y240" s="2" t="s">
        <v>39</v>
      </c>
      <c r="Z240" s="2" t="s">
        <v>39</v>
      </c>
      <c r="AA240" s="2" t="s">
        <v>39</v>
      </c>
      <c r="AB240" s="2" t="s">
        <v>39</v>
      </c>
      <c r="AC240" s="2" t="s">
        <v>39</v>
      </c>
      <c r="AD240" s="2" t="s">
        <v>39</v>
      </c>
      <c r="AE240" s="2" t="s">
        <v>39</v>
      </c>
      <c r="AF240" s="2" t="s">
        <v>39</v>
      </c>
      <c r="AG240" s="2" t="s">
        <v>39</v>
      </c>
      <c r="AH240" s="2" t="s">
        <v>39</v>
      </c>
      <c r="AI240" s="2" t="s">
        <v>39</v>
      </c>
      <c r="AJ240" s="2" t="s">
        <v>39</v>
      </c>
      <c r="AK240" s="2">
        <v>0</v>
      </c>
      <c r="AL240" s="2" t="s">
        <v>39</v>
      </c>
      <c r="AM240" s="2" t="s">
        <v>39</v>
      </c>
      <c r="AN240" s="2" t="str">
        <f>IFERROR(VLOOKUP($P240,'Kredieten productgroepen functi'!$C:$M,6,FALSE),"n.v.t.")</f>
        <v>3102</v>
      </c>
      <c r="AO240" s="2" t="str">
        <f>IFERROR(VLOOKUP($P240,'Kredieten productgroepen functi'!$C:$M,7,FALSE),"n.v.t.")</f>
        <v>Onderhoud en beheer wegen en fietspaden</v>
      </c>
      <c r="AP240" s="2" t="str">
        <f>IFERROR(VLOOKUP($P240,'Kredieten productgroepen functi'!$C:$M,8,FALSE),"n.v.t.")</f>
        <v>31</v>
      </c>
      <c r="AQ240" s="2" t="str">
        <f>IFERROR(VLOOKUP($P240,'Kredieten productgroepen functi'!$C:$M,9,FALSE),"n.v.t.")</f>
        <v>Landwegen</v>
      </c>
      <c r="AR240" s="2" t="str">
        <f>IFERROR(VLOOKUP($P240,'Kredieten productgroepen functi'!$C:$M,10,FALSE),"n.v.t.")</f>
        <v>3</v>
      </c>
      <c r="AS240" s="2" t="str">
        <f>IFERROR(VLOOKUP($P240,'Kredieten productgroepen functi'!$C:$M,11,FALSE),"n.v.t.")</f>
        <v>Verkeer en vervoer</v>
      </c>
      <c r="AT240" s="2" t="str">
        <f t="shared" si="11"/>
        <v>Lasten</v>
      </c>
      <c r="AU240" s="2" t="str">
        <f>IFERROR(VLOOKUP($R240,Kostensoorten!$C:$J,7,FALSE),"n.v.t.")</f>
        <v>2.3.1</v>
      </c>
      <c r="AV240" s="2" t="str">
        <f>IFERROR(VLOOKUP($R240,Kostensoorten!$C:$J,8,FALSE),"n.v.t.")</f>
        <v>Aankopen niet duurzame goedere</v>
      </c>
    </row>
    <row r="241" spans="1:48">
      <c r="A241" s="2" t="s">
        <v>39</v>
      </c>
      <c r="B241" s="2" t="s">
        <v>39</v>
      </c>
      <c r="C241" s="2" t="s">
        <v>39</v>
      </c>
      <c r="D241" s="2" t="s">
        <v>39</v>
      </c>
      <c r="E241" s="2" t="s">
        <v>39</v>
      </c>
      <c r="F241" s="2" t="s">
        <v>279</v>
      </c>
      <c r="G241" s="2" t="s">
        <v>39</v>
      </c>
      <c r="H241" s="2" t="s">
        <v>39</v>
      </c>
      <c r="I241" s="3">
        <v>684470</v>
      </c>
      <c r="J241" s="2" t="s">
        <v>39</v>
      </c>
      <c r="K241" s="2" t="s">
        <v>39</v>
      </c>
      <c r="L241" s="2" t="s">
        <v>39</v>
      </c>
      <c r="M241" s="2" t="s">
        <v>39</v>
      </c>
      <c r="N241" s="2" t="s">
        <v>39</v>
      </c>
      <c r="O241" s="2" t="s">
        <v>39</v>
      </c>
      <c r="P241" s="2" t="str">
        <f t="shared" si="9"/>
        <v>631351</v>
      </c>
      <c r="Q241" s="2" t="str">
        <f>IFERROR(VLOOKUP($P241,'Kredieten productgroepen functi'!$C:$M,2,FALSE),"n.v.t.")</f>
        <v>Vaste kunstwerken</v>
      </c>
      <c r="R241" s="2" t="str">
        <f t="shared" si="10"/>
        <v>423040</v>
      </c>
      <c r="S241" s="2" t="str">
        <f>IFERROR(VLOOKUP($R241,Kostensoorten!$C:$J,2,FALSE),"n.v.t.")</f>
        <v>Normaal onderhoud</v>
      </c>
      <c r="T241" s="2" t="s">
        <v>39</v>
      </c>
      <c r="U241" s="2" t="s">
        <v>39</v>
      </c>
      <c r="V241" s="2" t="s">
        <v>39</v>
      </c>
      <c r="W241" s="2" t="s">
        <v>39</v>
      </c>
      <c r="X241" s="2" t="s">
        <v>39</v>
      </c>
      <c r="Y241" s="2" t="s">
        <v>39</v>
      </c>
      <c r="Z241" s="2" t="s">
        <v>39</v>
      </c>
      <c r="AA241" s="2" t="s">
        <v>39</v>
      </c>
      <c r="AB241" s="2" t="s">
        <v>39</v>
      </c>
      <c r="AC241" s="2" t="s">
        <v>39</v>
      </c>
      <c r="AD241" s="2" t="s">
        <v>39</v>
      </c>
      <c r="AE241" s="2" t="s">
        <v>39</v>
      </c>
      <c r="AF241" s="2" t="s">
        <v>39</v>
      </c>
      <c r="AG241" s="2" t="s">
        <v>39</v>
      </c>
      <c r="AH241" s="2" t="s">
        <v>39</v>
      </c>
      <c r="AI241" s="2" t="s">
        <v>39</v>
      </c>
      <c r="AJ241" s="2" t="s">
        <v>39</v>
      </c>
      <c r="AK241" s="2">
        <v>0</v>
      </c>
      <c r="AL241" s="2" t="s">
        <v>39</v>
      </c>
      <c r="AM241" s="2" t="s">
        <v>39</v>
      </c>
      <c r="AN241" s="2" t="str">
        <f>IFERROR(VLOOKUP($P241,'Kredieten productgroepen functi'!$C:$M,6,FALSE),"n.v.t.")</f>
        <v>3102</v>
      </c>
      <c r="AO241" s="2" t="str">
        <f>IFERROR(VLOOKUP($P241,'Kredieten productgroepen functi'!$C:$M,7,FALSE),"n.v.t.")</f>
        <v>Onderhoud en beheer wegen en fietspaden</v>
      </c>
      <c r="AP241" s="2" t="str">
        <f>IFERROR(VLOOKUP($P241,'Kredieten productgroepen functi'!$C:$M,8,FALSE),"n.v.t.")</f>
        <v>31</v>
      </c>
      <c r="AQ241" s="2" t="str">
        <f>IFERROR(VLOOKUP($P241,'Kredieten productgroepen functi'!$C:$M,9,FALSE),"n.v.t.")</f>
        <v>Landwegen</v>
      </c>
      <c r="AR241" s="2" t="str">
        <f>IFERROR(VLOOKUP($P241,'Kredieten productgroepen functi'!$C:$M,10,FALSE),"n.v.t.")</f>
        <v>3</v>
      </c>
      <c r="AS241" s="2" t="str">
        <f>IFERROR(VLOOKUP($P241,'Kredieten productgroepen functi'!$C:$M,11,FALSE),"n.v.t.")</f>
        <v>Verkeer en vervoer</v>
      </c>
      <c r="AT241" s="2" t="str">
        <f t="shared" si="11"/>
        <v>Lasten</v>
      </c>
      <c r="AU241" s="2" t="str">
        <f>IFERROR(VLOOKUP($R241,Kostensoorten!$C:$J,7,FALSE),"n.v.t.")</f>
        <v>2.3.1</v>
      </c>
      <c r="AV241" s="2" t="str">
        <f>IFERROR(VLOOKUP($R241,Kostensoorten!$C:$J,8,FALSE),"n.v.t.")</f>
        <v>Aankopen niet duurzame goedere</v>
      </c>
    </row>
    <row r="242" spans="1:48">
      <c r="A242" s="2" t="s">
        <v>39</v>
      </c>
      <c r="B242" s="2" t="s">
        <v>39</v>
      </c>
      <c r="C242" s="2" t="s">
        <v>39</v>
      </c>
      <c r="D242" s="2" t="s">
        <v>39</v>
      </c>
      <c r="E242" s="2" t="s">
        <v>39</v>
      </c>
      <c r="F242" s="2" t="s">
        <v>280</v>
      </c>
      <c r="G242" s="2" t="s">
        <v>39</v>
      </c>
      <c r="H242" s="2" t="s">
        <v>39</v>
      </c>
      <c r="I242" s="3">
        <v>10440</v>
      </c>
      <c r="J242" s="2" t="s">
        <v>39</v>
      </c>
      <c r="K242" s="2" t="s">
        <v>39</v>
      </c>
      <c r="L242" s="2" t="s">
        <v>39</v>
      </c>
      <c r="M242" s="2" t="s">
        <v>39</v>
      </c>
      <c r="N242" s="2" t="s">
        <v>39</v>
      </c>
      <c r="O242" s="2" t="s">
        <v>39</v>
      </c>
      <c r="P242" s="2" t="str">
        <f t="shared" si="9"/>
        <v>631351</v>
      </c>
      <c r="Q242" s="2" t="str">
        <f>IFERROR(VLOOKUP($P242,'Kredieten productgroepen functi'!$C:$M,2,FALSE),"n.v.t.")</f>
        <v>Vaste kunstwerken</v>
      </c>
      <c r="R242" s="2" t="str">
        <f t="shared" si="10"/>
        <v>423050</v>
      </c>
      <c r="S242" s="2" t="str">
        <f>IFERROR(VLOOKUP($R242,Kostensoorten!$C:$J,2,FALSE),"n.v.t.")</f>
        <v>Electriciteit, gas en water</v>
      </c>
      <c r="T242" s="2" t="s">
        <v>39</v>
      </c>
      <c r="U242" s="2" t="s">
        <v>39</v>
      </c>
      <c r="V242" s="2" t="s">
        <v>39</v>
      </c>
      <c r="W242" s="2" t="s">
        <v>39</v>
      </c>
      <c r="X242" s="2" t="s">
        <v>39</v>
      </c>
      <c r="Y242" s="2" t="s">
        <v>39</v>
      </c>
      <c r="Z242" s="2" t="s">
        <v>39</v>
      </c>
      <c r="AA242" s="2" t="s">
        <v>39</v>
      </c>
      <c r="AB242" s="2" t="s">
        <v>39</v>
      </c>
      <c r="AC242" s="2" t="s">
        <v>39</v>
      </c>
      <c r="AD242" s="2" t="s">
        <v>39</v>
      </c>
      <c r="AE242" s="2" t="s">
        <v>39</v>
      </c>
      <c r="AF242" s="2" t="s">
        <v>39</v>
      </c>
      <c r="AG242" s="2" t="s">
        <v>39</v>
      </c>
      <c r="AH242" s="2" t="s">
        <v>39</v>
      </c>
      <c r="AI242" s="2" t="s">
        <v>39</v>
      </c>
      <c r="AJ242" s="2" t="s">
        <v>39</v>
      </c>
      <c r="AK242" s="2">
        <v>0</v>
      </c>
      <c r="AL242" s="2" t="s">
        <v>39</v>
      </c>
      <c r="AM242" s="2" t="s">
        <v>39</v>
      </c>
      <c r="AN242" s="2" t="str">
        <f>IFERROR(VLOOKUP($P242,'Kredieten productgroepen functi'!$C:$M,6,FALSE),"n.v.t.")</f>
        <v>3102</v>
      </c>
      <c r="AO242" s="2" t="str">
        <f>IFERROR(VLOOKUP($P242,'Kredieten productgroepen functi'!$C:$M,7,FALSE),"n.v.t.")</f>
        <v>Onderhoud en beheer wegen en fietspaden</v>
      </c>
      <c r="AP242" s="2" t="str">
        <f>IFERROR(VLOOKUP($P242,'Kredieten productgroepen functi'!$C:$M,8,FALSE),"n.v.t.")</f>
        <v>31</v>
      </c>
      <c r="AQ242" s="2" t="str">
        <f>IFERROR(VLOOKUP($P242,'Kredieten productgroepen functi'!$C:$M,9,FALSE),"n.v.t.")</f>
        <v>Landwegen</v>
      </c>
      <c r="AR242" s="2" t="str">
        <f>IFERROR(VLOOKUP($P242,'Kredieten productgroepen functi'!$C:$M,10,FALSE),"n.v.t.")</f>
        <v>3</v>
      </c>
      <c r="AS242" s="2" t="str">
        <f>IFERROR(VLOOKUP($P242,'Kredieten productgroepen functi'!$C:$M,11,FALSE),"n.v.t.")</f>
        <v>Verkeer en vervoer</v>
      </c>
      <c r="AT242" s="2" t="str">
        <f t="shared" si="11"/>
        <v>Lasten</v>
      </c>
      <c r="AU242" s="2" t="str">
        <f>IFERROR(VLOOKUP($R242,Kostensoorten!$C:$J,7,FALSE),"n.v.t.")</f>
        <v>2.3.1</v>
      </c>
      <c r="AV242" s="2" t="str">
        <f>IFERROR(VLOOKUP($R242,Kostensoorten!$C:$J,8,FALSE),"n.v.t.")</f>
        <v>Aankopen niet duurzame goedere</v>
      </c>
    </row>
    <row r="243" spans="1:48">
      <c r="A243" s="2" t="s">
        <v>39</v>
      </c>
      <c r="B243" s="2" t="s">
        <v>39</v>
      </c>
      <c r="C243" s="2" t="s">
        <v>39</v>
      </c>
      <c r="D243" s="2" t="s">
        <v>39</v>
      </c>
      <c r="E243" s="2" t="s">
        <v>39</v>
      </c>
      <c r="F243" s="2" t="s">
        <v>281</v>
      </c>
      <c r="G243" s="2" t="s">
        <v>39</v>
      </c>
      <c r="H243" s="2" t="s">
        <v>39</v>
      </c>
      <c r="I243" s="3">
        <v>21200</v>
      </c>
      <c r="J243" s="2" t="s">
        <v>39</v>
      </c>
      <c r="K243" s="2" t="s">
        <v>39</v>
      </c>
      <c r="L243" s="2" t="s">
        <v>39</v>
      </c>
      <c r="M243" s="2" t="s">
        <v>39</v>
      </c>
      <c r="N243" s="2" t="s">
        <v>39</v>
      </c>
      <c r="O243" s="2" t="s">
        <v>39</v>
      </c>
      <c r="P243" s="2" t="str">
        <f t="shared" si="9"/>
        <v>631352</v>
      </c>
      <c r="Q243" s="2" t="str">
        <f>IFERROR(VLOOKUP($P243,'Kredieten productgroepen functi'!$C:$M,2,FALSE),"n.v.t.")</f>
        <v>Overige lasten en baten wegen</v>
      </c>
      <c r="R243" s="2" t="str">
        <f t="shared" si="10"/>
        <v>423040</v>
      </c>
      <c r="S243" s="2" t="str">
        <f>IFERROR(VLOOKUP($R243,Kostensoorten!$C:$J,2,FALSE),"n.v.t.")</f>
        <v>Normaal onderhoud</v>
      </c>
      <c r="T243" s="2" t="s">
        <v>39</v>
      </c>
      <c r="U243" s="2" t="s">
        <v>39</v>
      </c>
      <c r="V243" s="2" t="s">
        <v>39</v>
      </c>
      <c r="W243" s="2" t="s">
        <v>39</v>
      </c>
      <c r="X243" s="2" t="s">
        <v>39</v>
      </c>
      <c r="Y243" s="2" t="s">
        <v>39</v>
      </c>
      <c r="Z243" s="2" t="s">
        <v>39</v>
      </c>
      <c r="AA243" s="2" t="s">
        <v>39</v>
      </c>
      <c r="AB243" s="2" t="s">
        <v>39</v>
      </c>
      <c r="AC243" s="2" t="s">
        <v>39</v>
      </c>
      <c r="AD243" s="2" t="s">
        <v>39</v>
      </c>
      <c r="AE243" s="2" t="s">
        <v>39</v>
      </c>
      <c r="AF243" s="2" t="s">
        <v>39</v>
      </c>
      <c r="AG243" s="2" t="s">
        <v>39</v>
      </c>
      <c r="AH243" s="2" t="s">
        <v>39</v>
      </c>
      <c r="AI243" s="2" t="s">
        <v>39</v>
      </c>
      <c r="AJ243" s="2" t="s">
        <v>39</v>
      </c>
      <c r="AK243" s="2">
        <v>0</v>
      </c>
      <c r="AL243" s="2" t="s">
        <v>39</v>
      </c>
      <c r="AM243" s="2" t="s">
        <v>39</v>
      </c>
      <c r="AN243" s="2" t="str">
        <f>IFERROR(VLOOKUP($P243,'Kredieten productgroepen functi'!$C:$M,6,FALSE),"n.v.t.")</f>
        <v>3102</v>
      </c>
      <c r="AO243" s="2" t="str">
        <f>IFERROR(VLOOKUP($P243,'Kredieten productgroepen functi'!$C:$M,7,FALSE),"n.v.t.")</f>
        <v>Onderhoud en beheer wegen en fietspaden</v>
      </c>
      <c r="AP243" s="2" t="str">
        <f>IFERROR(VLOOKUP($P243,'Kredieten productgroepen functi'!$C:$M,8,FALSE),"n.v.t.")</f>
        <v>31</v>
      </c>
      <c r="AQ243" s="2" t="str">
        <f>IFERROR(VLOOKUP($P243,'Kredieten productgroepen functi'!$C:$M,9,FALSE),"n.v.t.")</f>
        <v>Landwegen</v>
      </c>
      <c r="AR243" s="2" t="str">
        <f>IFERROR(VLOOKUP($P243,'Kredieten productgroepen functi'!$C:$M,10,FALSE),"n.v.t.")</f>
        <v>3</v>
      </c>
      <c r="AS243" s="2" t="str">
        <f>IFERROR(VLOOKUP($P243,'Kredieten productgroepen functi'!$C:$M,11,FALSE),"n.v.t.")</f>
        <v>Verkeer en vervoer</v>
      </c>
      <c r="AT243" s="2" t="str">
        <f t="shared" si="11"/>
        <v>Lasten</v>
      </c>
      <c r="AU243" s="2" t="str">
        <f>IFERROR(VLOOKUP($R243,Kostensoorten!$C:$J,7,FALSE),"n.v.t.")</f>
        <v>2.3.1</v>
      </c>
      <c r="AV243" s="2" t="str">
        <f>IFERROR(VLOOKUP($R243,Kostensoorten!$C:$J,8,FALSE),"n.v.t.")</f>
        <v>Aankopen niet duurzame goedere</v>
      </c>
    </row>
    <row r="244" spans="1:48">
      <c r="A244" s="2" t="s">
        <v>39</v>
      </c>
      <c r="B244" s="2" t="s">
        <v>39</v>
      </c>
      <c r="C244" s="2" t="s">
        <v>39</v>
      </c>
      <c r="D244" s="2" t="s">
        <v>39</v>
      </c>
      <c r="E244" s="2" t="s">
        <v>39</v>
      </c>
      <c r="F244" s="2" t="s">
        <v>282</v>
      </c>
      <c r="G244" s="2" t="s">
        <v>39</v>
      </c>
      <c r="H244" s="2" t="s">
        <v>39</v>
      </c>
      <c r="I244" s="3">
        <v>9180</v>
      </c>
      <c r="J244" s="2" t="s">
        <v>39</v>
      </c>
      <c r="K244" s="2" t="s">
        <v>39</v>
      </c>
      <c r="L244" s="2" t="s">
        <v>39</v>
      </c>
      <c r="M244" s="2" t="s">
        <v>39</v>
      </c>
      <c r="N244" s="2" t="s">
        <v>39</v>
      </c>
      <c r="O244" s="2" t="s">
        <v>39</v>
      </c>
      <c r="P244" s="2" t="str">
        <f t="shared" si="9"/>
        <v>631352</v>
      </c>
      <c r="Q244" s="2" t="str">
        <f>IFERROR(VLOOKUP($P244,'Kredieten productgroepen functi'!$C:$M,2,FALSE),"n.v.t.")</f>
        <v>Overige lasten en baten wegen</v>
      </c>
      <c r="R244" s="2" t="str">
        <f t="shared" si="10"/>
        <v>423136</v>
      </c>
      <c r="S244" s="2" t="str">
        <f>IFERROR(VLOOKUP($R244,Kostensoorten!$C:$J,2,FALSE),"n.v.t.")</f>
        <v>Advertenties</v>
      </c>
      <c r="T244" s="2" t="s">
        <v>39</v>
      </c>
      <c r="U244" s="2" t="s">
        <v>39</v>
      </c>
      <c r="V244" s="2" t="s">
        <v>39</v>
      </c>
      <c r="W244" s="2" t="s">
        <v>39</v>
      </c>
      <c r="X244" s="2" t="s">
        <v>39</v>
      </c>
      <c r="Y244" s="2" t="s">
        <v>39</v>
      </c>
      <c r="Z244" s="2" t="s">
        <v>39</v>
      </c>
      <c r="AA244" s="2" t="s">
        <v>39</v>
      </c>
      <c r="AB244" s="2" t="s">
        <v>39</v>
      </c>
      <c r="AC244" s="2" t="s">
        <v>39</v>
      </c>
      <c r="AD244" s="2" t="s">
        <v>39</v>
      </c>
      <c r="AE244" s="2" t="s">
        <v>39</v>
      </c>
      <c r="AF244" s="2" t="s">
        <v>39</v>
      </c>
      <c r="AG244" s="2" t="s">
        <v>39</v>
      </c>
      <c r="AH244" s="2" t="s">
        <v>39</v>
      </c>
      <c r="AI244" s="2" t="s">
        <v>39</v>
      </c>
      <c r="AJ244" s="2" t="s">
        <v>39</v>
      </c>
      <c r="AK244" s="2">
        <v>0</v>
      </c>
      <c r="AL244" s="2" t="s">
        <v>39</v>
      </c>
      <c r="AM244" s="2" t="s">
        <v>39</v>
      </c>
      <c r="AN244" s="2" t="str">
        <f>IFERROR(VLOOKUP($P244,'Kredieten productgroepen functi'!$C:$M,6,FALSE),"n.v.t.")</f>
        <v>3102</v>
      </c>
      <c r="AO244" s="2" t="str">
        <f>IFERROR(VLOOKUP($P244,'Kredieten productgroepen functi'!$C:$M,7,FALSE),"n.v.t.")</f>
        <v>Onderhoud en beheer wegen en fietspaden</v>
      </c>
      <c r="AP244" s="2" t="str">
        <f>IFERROR(VLOOKUP($P244,'Kredieten productgroepen functi'!$C:$M,8,FALSE),"n.v.t.")</f>
        <v>31</v>
      </c>
      <c r="AQ244" s="2" t="str">
        <f>IFERROR(VLOOKUP($P244,'Kredieten productgroepen functi'!$C:$M,9,FALSE),"n.v.t.")</f>
        <v>Landwegen</v>
      </c>
      <c r="AR244" s="2" t="str">
        <f>IFERROR(VLOOKUP($P244,'Kredieten productgroepen functi'!$C:$M,10,FALSE),"n.v.t.")</f>
        <v>3</v>
      </c>
      <c r="AS244" s="2" t="str">
        <f>IFERROR(VLOOKUP($P244,'Kredieten productgroepen functi'!$C:$M,11,FALSE),"n.v.t.")</f>
        <v>Verkeer en vervoer</v>
      </c>
      <c r="AT244" s="2" t="str">
        <f t="shared" si="11"/>
        <v>Lasten</v>
      </c>
      <c r="AU244" s="2" t="str">
        <f>IFERROR(VLOOKUP($R244,Kostensoorten!$C:$J,7,FALSE),"n.v.t.")</f>
        <v>2.3.1</v>
      </c>
      <c r="AV244" s="2" t="str">
        <f>IFERROR(VLOOKUP($R244,Kostensoorten!$C:$J,8,FALSE),"n.v.t.")</f>
        <v>Aankopen niet duurzame goedere</v>
      </c>
    </row>
    <row r="245" spans="1:48">
      <c r="A245" s="2" t="s">
        <v>39</v>
      </c>
      <c r="B245" s="2" t="s">
        <v>39</v>
      </c>
      <c r="C245" s="2" t="s">
        <v>39</v>
      </c>
      <c r="D245" s="2" t="s">
        <v>39</v>
      </c>
      <c r="E245" s="2" t="s">
        <v>39</v>
      </c>
      <c r="F245" s="2" t="s">
        <v>283</v>
      </c>
      <c r="G245" s="2" t="s">
        <v>39</v>
      </c>
      <c r="H245" s="2" t="s">
        <v>39</v>
      </c>
      <c r="I245" s="3">
        <v>115030</v>
      </c>
      <c r="J245" s="2" t="s">
        <v>39</v>
      </c>
      <c r="K245" s="2" t="s">
        <v>39</v>
      </c>
      <c r="L245" s="2" t="s">
        <v>39</v>
      </c>
      <c r="M245" s="2" t="s">
        <v>39</v>
      </c>
      <c r="N245" s="2" t="s">
        <v>39</v>
      </c>
      <c r="O245" s="2" t="s">
        <v>39</v>
      </c>
      <c r="P245" s="2" t="str">
        <f t="shared" si="9"/>
        <v>631352</v>
      </c>
      <c r="Q245" s="2" t="str">
        <f>IFERROR(VLOOKUP($P245,'Kredieten productgroepen functi'!$C:$M,2,FALSE),"n.v.t.")</f>
        <v>Overige lasten en baten wegen</v>
      </c>
      <c r="R245" s="2" t="str">
        <f t="shared" si="10"/>
        <v>423901</v>
      </c>
      <c r="S245" s="2" t="str">
        <f>IFERROR(VLOOKUP($R245,Kostensoorten!$C:$J,2,FALSE),"n.v.t.")</f>
        <v>Precariorechten en recognities</v>
      </c>
      <c r="T245" s="2" t="s">
        <v>39</v>
      </c>
      <c r="U245" s="2" t="s">
        <v>39</v>
      </c>
      <c r="V245" s="2" t="s">
        <v>39</v>
      </c>
      <c r="W245" s="2" t="s">
        <v>39</v>
      </c>
      <c r="X245" s="2" t="s">
        <v>39</v>
      </c>
      <c r="Y245" s="2" t="s">
        <v>39</v>
      </c>
      <c r="Z245" s="2" t="s">
        <v>39</v>
      </c>
      <c r="AA245" s="2" t="s">
        <v>39</v>
      </c>
      <c r="AB245" s="2" t="s">
        <v>39</v>
      </c>
      <c r="AC245" s="2" t="s">
        <v>39</v>
      </c>
      <c r="AD245" s="2" t="s">
        <v>39</v>
      </c>
      <c r="AE245" s="2" t="s">
        <v>39</v>
      </c>
      <c r="AF245" s="2" t="s">
        <v>39</v>
      </c>
      <c r="AG245" s="2" t="s">
        <v>39</v>
      </c>
      <c r="AH245" s="2" t="s">
        <v>39</v>
      </c>
      <c r="AI245" s="2" t="s">
        <v>39</v>
      </c>
      <c r="AJ245" s="2" t="s">
        <v>39</v>
      </c>
      <c r="AK245" s="2">
        <v>0</v>
      </c>
      <c r="AL245" s="2" t="s">
        <v>39</v>
      </c>
      <c r="AM245" s="2" t="s">
        <v>39</v>
      </c>
      <c r="AN245" s="2" t="str">
        <f>IFERROR(VLOOKUP($P245,'Kredieten productgroepen functi'!$C:$M,6,FALSE),"n.v.t.")</f>
        <v>3102</v>
      </c>
      <c r="AO245" s="2" t="str">
        <f>IFERROR(VLOOKUP($P245,'Kredieten productgroepen functi'!$C:$M,7,FALSE),"n.v.t.")</f>
        <v>Onderhoud en beheer wegen en fietspaden</v>
      </c>
      <c r="AP245" s="2" t="str">
        <f>IFERROR(VLOOKUP($P245,'Kredieten productgroepen functi'!$C:$M,8,FALSE),"n.v.t.")</f>
        <v>31</v>
      </c>
      <c r="AQ245" s="2" t="str">
        <f>IFERROR(VLOOKUP($P245,'Kredieten productgroepen functi'!$C:$M,9,FALSE),"n.v.t.")</f>
        <v>Landwegen</v>
      </c>
      <c r="AR245" s="2" t="str">
        <f>IFERROR(VLOOKUP($P245,'Kredieten productgroepen functi'!$C:$M,10,FALSE),"n.v.t.")</f>
        <v>3</v>
      </c>
      <c r="AS245" s="2" t="str">
        <f>IFERROR(VLOOKUP($P245,'Kredieten productgroepen functi'!$C:$M,11,FALSE),"n.v.t.")</f>
        <v>Verkeer en vervoer</v>
      </c>
      <c r="AT245" s="2" t="str">
        <f t="shared" si="11"/>
        <v>Lasten</v>
      </c>
      <c r="AU245" s="2" t="str">
        <f>IFERROR(VLOOKUP($R245,Kostensoorten!$C:$J,7,FALSE),"n.v.t.")</f>
        <v>2.3.2</v>
      </c>
      <c r="AV245" s="2" t="str">
        <f>IFERROR(VLOOKUP($R245,Kostensoorten!$C:$J,8,FALSE),"n.v.t.")</f>
        <v>Betaalde pachten en erfpachten</v>
      </c>
    </row>
    <row r="246" spans="1:48">
      <c r="A246" s="2" t="s">
        <v>39</v>
      </c>
      <c r="B246" s="2" t="s">
        <v>39</v>
      </c>
      <c r="C246" s="2" t="s">
        <v>39</v>
      </c>
      <c r="D246" s="2" t="s">
        <v>39</v>
      </c>
      <c r="E246" s="2" t="s">
        <v>39</v>
      </c>
      <c r="F246" s="2" t="s">
        <v>284</v>
      </c>
      <c r="G246" s="2" t="s">
        <v>39</v>
      </c>
      <c r="H246" s="2" t="s">
        <v>39</v>
      </c>
      <c r="I246" s="3">
        <v>86230</v>
      </c>
      <c r="J246" s="2" t="s">
        <v>39</v>
      </c>
      <c r="K246" s="2" t="s">
        <v>39</v>
      </c>
      <c r="L246" s="2" t="s">
        <v>39</v>
      </c>
      <c r="M246" s="2" t="s">
        <v>39</v>
      </c>
      <c r="N246" s="2" t="s">
        <v>39</v>
      </c>
      <c r="O246" s="2" t="s">
        <v>39</v>
      </c>
      <c r="P246" s="2" t="str">
        <f t="shared" si="9"/>
        <v>631352</v>
      </c>
      <c r="Q246" s="2" t="str">
        <f>IFERROR(VLOOKUP($P246,'Kredieten productgroepen functi'!$C:$M,2,FALSE),"n.v.t.")</f>
        <v>Overige lasten en baten wegen</v>
      </c>
      <c r="R246" s="2" t="str">
        <f t="shared" si="10"/>
        <v>430003</v>
      </c>
      <c r="S246" s="2" t="str">
        <f>IFERROR(VLOOKUP($R246,Kostensoorten!$C:$J,2,FALSE),"n.v.t.")</f>
        <v>Waterschapslasten</v>
      </c>
      <c r="T246" s="2" t="s">
        <v>39</v>
      </c>
      <c r="U246" s="2" t="s">
        <v>39</v>
      </c>
      <c r="V246" s="2" t="s">
        <v>39</v>
      </c>
      <c r="W246" s="2" t="s">
        <v>39</v>
      </c>
      <c r="X246" s="2" t="s">
        <v>39</v>
      </c>
      <c r="Y246" s="2" t="s">
        <v>39</v>
      </c>
      <c r="Z246" s="2" t="s">
        <v>39</v>
      </c>
      <c r="AA246" s="2" t="s">
        <v>39</v>
      </c>
      <c r="AB246" s="2" t="s">
        <v>39</v>
      </c>
      <c r="AC246" s="2" t="s">
        <v>39</v>
      </c>
      <c r="AD246" s="2" t="s">
        <v>39</v>
      </c>
      <c r="AE246" s="2" t="s">
        <v>39</v>
      </c>
      <c r="AF246" s="2" t="s">
        <v>39</v>
      </c>
      <c r="AG246" s="2" t="s">
        <v>39</v>
      </c>
      <c r="AH246" s="2" t="s">
        <v>39</v>
      </c>
      <c r="AI246" s="2" t="s">
        <v>39</v>
      </c>
      <c r="AJ246" s="2" t="s">
        <v>39</v>
      </c>
      <c r="AK246" s="2">
        <v>0</v>
      </c>
      <c r="AL246" s="2" t="s">
        <v>39</v>
      </c>
      <c r="AM246" s="2" t="s">
        <v>39</v>
      </c>
      <c r="AN246" s="2" t="str">
        <f>IFERROR(VLOOKUP($P246,'Kredieten productgroepen functi'!$C:$M,6,FALSE),"n.v.t.")</f>
        <v>3102</v>
      </c>
      <c r="AO246" s="2" t="str">
        <f>IFERROR(VLOOKUP($P246,'Kredieten productgroepen functi'!$C:$M,7,FALSE),"n.v.t.")</f>
        <v>Onderhoud en beheer wegen en fietspaden</v>
      </c>
      <c r="AP246" s="2" t="str">
        <f>IFERROR(VLOOKUP($P246,'Kredieten productgroepen functi'!$C:$M,8,FALSE),"n.v.t.")</f>
        <v>31</v>
      </c>
      <c r="AQ246" s="2" t="str">
        <f>IFERROR(VLOOKUP($P246,'Kredieten productgroepen functi'!$C:$M,9,FALSE),"n.v.t.")</f>
        <v>Landwegen</v>
      </c>
      <c r="AR246" s="2" t="str">
        <f>IFERROR(VLOOKUP($P246,'Kredieten productgroepen functi'!$C:$M,10,FALSE),"n.v.t.")</f>
        <v>3</v>
      </c>
      <c r="AS246" s="2" t="str">
        <f>IFERROR(VLOOKUP($P246,'Kredieten productgroepen functi'!$C:$M,11,FALSE),"n.v.t.")</f>
        <v>Verkeer en vervoer</v>
      </c>
      <c r="AT246" s="2" t="str">
        <f t="shared" si="11"/>
        <v>Lasten</v>
      </c>
      <c r="AU246" s="2" t="str">
        <f>IFERROR(VLOOKUP($R246,Kostensoorten!$C:$J,7,FALSE),"n.v.t.")</f>
        <v>3.0</v>
      </c>
      <c r="AV246" s="2" t="str">
        <f>IFERROR(VLOOKUP($R246,Kostensoorten!$C:$J,8,FALSE),"n.v.t.")</f>
        <v>Belastingen</v>
      </c>
    </row>
    <row r="247" spans="1:48">
      <c r="A247" s="2" t="s">
        <v>39</v>
      </c>
      <c r="B247" s="2" t="s">
        <v>39</v>
      </c>
      <c r="C247" s="2" t="s">
        <v>39</v>
      </c>
      <c r="D247" s="2" t="s">
        <v>39</v>
      </c>
      <c r="E247" s="2" t="s">
        <v>39</v>
      </c>
      <c r="F247" s="2" t="s">
        <v>285</v>
      </c>
      <c r="G247" s="2" t="s">
        <v>39</v>
      </c>
      <c r="H247" s="2" t="s">
        <v>39</v>
      </c>
      <c r="I247" s="3">
        <v>-40570</v>
      </c>
      <c r="J247" s="2" t="s">
        <v>39</v>
      </c>
      <c r="K247" s="2" t="s">
        <v>39</v>
      </c>
      <c r="L247" s="2" t="s">
        <v>39</v>
      </c>
      <c r="M247" s="2" t="s">
        <v>39</v>
      </c>
      <c r="N247" s="2" t="s">
        <v>39</v>
      </c>
      <c r="O247" s="2" t="s">
        <v>39</v>
      </c>
      <c r="P247" s="2" t="str">
        <f t="shared" si="9"/>
        <v>631352</v>
      </c>
      <c r="Q247" s="2" t="str">
        <f>IFERROR(VLOOKUP($P247,'Kredieten productgroepen functi'!$C:$M,2,FALSE),"n.v.t.")</f>
        <v>Overige lasten en baten wegen</v>
      </c>
      <c r="R247" s="2" t="str">
        <f t="shared" si="10"/>
        <v>811010</v>
      </c>
      <c r="S247" s="2" t="str">
        <f>IFERROR(VLOOKUP($R247,Kostensoorten!$C:$J,2,FALSE),"n.v.t.")</f>
        <v>Opbrengst leges</v>
      </c>
      <c r="T247" s="2" t="s">
        <v>39</v>
      </c>
      <c r="U247" s="2" t="s">
        <v>39</v>
      </c>
      <c r="V247" s="2" t="s">
        <v>39</v>
      </c>
      <c r="W247" s="2" t="s">
        <v>39</v>
      </c>
      <c r="X247" s="2" t="s">
        <v>39</v>
      </c>
      <c r="Y247" s="2" t="s">
        <v>39</v>
      </c>
      <c r="Z247" s="2" t="s">
        <v>39</v>
      </c>
      <c r="AA247" s="2" t="s">
        <v>39</v>
      </c>
      <c r="AB247" s="2" t="s">
        <v>39</v>
      </c>
      <c r="AC247" s="2" t="s">
        <v>39</v>
      </c>
      <c r="AD247" s="2" t="s">
        <v>39</v>
      </c>
      <c r="AE247" s="2" t="s">
        <v>39</v>
      </c>
      <c r="AF247" s="2" t="s">
        <v>39</v>
      </c>
      <c r="AG247" s="2" t="s">
        <v>39</v>
      </c>
      <c r="AH247" s="2" t="s">
        <v>39</v>
      </c>
      <c r="AI247" s="2" t="s">
        <v>39</v>
      </c>
      <c r="AJ247" s="2" t="s">
        <v>39</v>
      </c>
      <c r="AK247" s="2">
        <v>0</v>
      </c>
      <c r="AL247" s="2" t="s">
        <v>39</v>
      </c>
      <c r="AM247" s="2" t="s">
        <v>39</v>
      </c>
      <c r="AN247" s="2" t="str">
        <f>IFERROR(VLOOKUP($P247,'Kredieten productgroepen functi'!$C:$M,6,FALSE),"n.v.t.")</f>
        <v>3102</v>
      </c>
      <c r="AO247" s="2" t="str">
        <f>IFERROR(VLOOKUP($P247,'Kredieten productgroepen functi'!$C:$M,7,FALSE),"n.v.t.")</f>
        <v>Onderhoud en beheer wegen en fietspaden</v>
      </c>
      <c r="AP247" s="2" t="str">
        <f>IFERROR(VLOOKUP($P247,'Kredieten productgroepen functi'!$C:$M,8,FALSE),"n.v.t.")</f>
        <v>31</v>
      </c>
      <c r="AQ247" s="2" t="str">
        <f>IFERROR(VLOOKUP($P247,'Kredieten productgroepen functi'!$C:$M,9,FALSE),"n.v.t.")</f>
        <v>Landwegen</v>
      </c>
      <c r="AR247" s="2" t="str">
        <f>IFERROR(VLOOKUP($P247,'Kredieten productgroepen functi'!$C:$M,10,FALSE),"n.v.t.")</f>
        <v>3</v>
      </c>
      <c r="AS247" s="2" t="str">
        <f>IFERROR(VLOOKUP($P247,'Kredieten productgroepen functi'!$C:$M,11,FALSE),"n.v.t.")</f>
        <v>Verkeer en vervoer</v>
      </c>
      <c r="AT247" s="2" t="str">
        <f t="shared" si="11"/>
        <v>Baten</v>
      </c>
      <c r="AU247" s="2" t="str">
        <f>IFERROR(VLOOKUP($R247,Kostensoorten!$C:$J,7,FALSE),"n.v.t.")</f>
        <v>1.1</v>
      </c>
      <c r="AV247" s="2" t="str">
        <f>IFERROR(VLOOKUP($R247,Kostensoorten!$C:$J,8,FALSE),"n.v.t.")</f>
        <v>Leges en andere rechten</v>
      </c>
    </row>
    <row r="248" spans="1:48">
      <c r="A248" s="2" t="s">
        <v>39</v>
      </c>
      <c r="B248" s="2" t="s">
        <v>39</v>
      </c>
      <c r="C248" s="2" t="s">
        <v>39</v>
      </c>
      <c r="D248" s="2" t="s">
        <v>39</v>
      </c>
      <c r="E248" s="2" t="s">
        <v>39</v>
      </c>
      <c r="F248" s="2" t="s">
        <v>286</v>
      </c>
      <c r="G248" s="2" t="s">
        <v>39</v>
      </c>
      <c r="H248" s="2" t="s">
        <v>39</v>
      </c>
      <c r="I248" s="3">
        <v>-62440</v>
      </c>
      <c r="J248" s="2" t="s">
        <v>39</v>
      </c>
      <c r="K248" s="2" t="s">
        <v>39</v>
      </c>
      <c r="L248" s="2" t="s">
        <v>39</v>
      </c>
      <c r="M248" s="2" t="s">
        <v>39</v>
      </c>
      <c r="N248" s="2" t="s">
        <v>39</v>
      </c>
      <c r="O248" s="2" t="s">
        <v>39</v>
      </c>
      <c r="P248" s="2" t="str">
        <f t="shared" si="9"/>
        <v>631352</v>
      </c>
      <c r="Q248" s="2" t="str">
        <f>IFERROR(VLOOKUP($P248,'Kredieten productgroepen functi'!$C:$M,2,FALSE),"n.v.t.")</f>
        <v>Overige lasten en baten wegen</v>
      </c>
      <c r="R248" s="2" t="str">
        <f t="shared" si="10"/>
        <v>811030</v>
      </c>
      <c r="S248" s="2" t="str">
        <f>IFERROR(VLOOKUP($R248,Kostensoorten!$C:$J,2,FALSE),"n.v.t.")</f>
        <v>Recognities</v>
      </c>
      <c r="T248" s="2" t="s">
        <v>39</v>
      </c>
      <c r="U248" s="2" t="s">
        <v>39</v>
      </c>
      <c r="V248" s="2" t="s">
        <v>39</v>
      </c>
      <c r="W248" s="2" t="s">
        <v>39</v>
      </c>
      <c r="X248" s="2" t="s">
        <v>39</v>
      </c>
      <c r="Y248" s="2" t="s">
        <v>39</v>
      </c>
      <c r="Z248" s="2" t="s">
        <v>39</v>
      </c>
      <c r="AA248" s="2" t="s">
        <v>39</v>
      </c>
      <c r="AB248" s="2" t="s">
        <v>39</v>
      </c>
      <c r="AC248" s="2" t="s">
        <v>39</v>
      </c>
      <c r="AD248" s="2" t="s">
        <v>39</v>
      </c>
      <c r="AE248" s="2" t="s">
        <v>39</v>
      </c>
      <c r="AF248" s="2" t="s">
        <v>39</v>
      </c>
      <c r="AG248" s="2" t="s">
        <v>39</v>
      </c>
      <c r="AH248" s="2" t="s">
        <v>39</v>
      </c>
      <c r="AI248" s="2" t="s">
        <v>39</v>
      </c>
      <c r="AJ248" s="2" t="s">
        <v>39</v>
      </c>
      <c r="AK248" s="2">
        <v>0</v>
      </c>
      <c r="AL248" s="2" t="s">
        <v>39</v>
      </c>
      <c r="AM248" s="2" t="s">
        <v>39</v>
      </c>
      <c r="AN248" s="2" t="str">
        <f>IFERROR(VLOOKUP($P248,'Kredieten productgroepen functi'!$C:$M,6,FALSE),"n.v.t.")</f>
        <v>3102</v>
      </c>
      <c r="AO248" s="2" t="str">
        <f>IFERROR(VLOOKUP($P248,'Kredieten productgroepen functi'!$C:$M,7,FALSE),"n.v.t.")</f>
        <v>Onderhoud en beheer wegen en fietspaden</v>
      </c>
      <c r="AP248" s="2" t="str">
        <f>IFERROR(VLOOKUP($P248,'Kredieten productgroepen functi'!$C:$M,8,FALSE),"n.v.t.")</f>
        <v>31</v>
      </c>
      <c r="AQ248" s="2" t="str">
        <f>IFERROR(VLOOKUP($P248,'Kredieten productgroepen functi'!$C:$M,9,FALSE),"n.v.t.")</f>
        <v>Landwegen</v>
      </c>
      <c r="AR248" s="2" t="str">
        <f>IFERROR(VLOOKUP($P248,'Kredieten productgroepen functi'!$C:$M,10,FALSE),"n.v.t.")</f>
        <v>3</v>
      </c>
      <c r="AS248" s="2" t="str">
        <f>IFERROR(VLOOKUP($P248,'Kredieten productgroepen functi'!$C:$M,11,FALSE),"n.v.t.")</f>
        <v>Verkeer en vervoer</v>
      </c>
      <c r="AT248" s="2" t="str">
        <f t="shared" si="11"/>
        <v>Baten</v>
      </c>
      <c r="AU248" s="2" t="str">
        <f>IFERROR(VLOOKUP($R248,Kostensoorten!$C:$J,7,FALSE),"n.v.t.")</f>
        <v>1.1</v>
      </c>
      <c r="AV248" s="2" t="str">
        <f>IFERROR(VLOOKUP($R248,Kostensoorten!$C:$J,8,FALSE),"n.v.t.")</f>
        <v>Leges en andere rechten</v>
      </c>
    </row>
    <row r="249" spans="1:48">
      <c r="A249" s="2" t="s">
        <v>39</v>
      </c>
      <c r="B249" s="2" t="s">
        <v>39</v>
      </c>
      <c r="C249" s="2" t="s">
        <v>39</v>
      </c>
      <c r="D249" s="2" t="s">
        <v>39</v>
      </c>
      <c r="E249" s="2" t="s">
        <v>39</v>
      </c>
      <c r="F249" s="2" t="s">
        <v>287</v>
      </c>
      <c r="G249" s="2" t="s">
        <v>39</v>
      </c>
      <c r="H249" s="2" t="s">
        <v>39</v>
      </c>
      <c r="I249" s="3">
        <v>-37830</v>
      </c>
      <c r="J249" s="2" t="s">
        <v>39</v>
      </c>
      <c r="K249" s="2" t="s">
        <v>39</v>
      </c>
      <c r="L249" s="2" t="s">
        <v>39</v>
      </c>
      <c r="M249" s="2" t="s">
        <v>39</v>
      </c>
      <c r="N249" s="2" t="s">
        <v>39</v>
      </c>
      <c r="O249" s="2" t="s">
        <v>39</v>
      </c>
      <c r="P249" s="2" t="str">
        <f t="shared" si="9"/>
        <v>631352</v>
      </c>
      <c r="Q249" s="2" t="str">
        <f>IFERROR(VLOOKUP($P249,'Kredieten productgroepen functi'!$C:$M,2,FALSE),"n.v.t.")</f>
        <v>Overige lasten en baten wegen</v>
      </c>
      <c r="R249" s="2" t="str">
        <f t="shared" si="10"/>
        <v>822110</v>
      </c>
      <c r="S249" s="2" t="str">
        <f>IFERROR(VLOOKUP($R249,Kostensoorten!$C:$J,2,FALSE),"n.v.t.")</f>
        <v>Huren gebouwen en terreinen</v>
      </c>
      <c r="T249" s="2" t="s">
        <v>39</v>
      </c>
      <c r="U249" s="2" t="s">
        <v>39</v>
      </c>
      <c r="V249" s="2" t="s">
        <v>39</v>
      </c>
      <c r="W249" s="2" t="s">
        <v>39</v>
      </c>
      <c r="X249" s="2" t="s">
        <v>39</v>
      </c>
      <c r="Y249" s="2" t="s">
        <v>39</v>
      </c>
      <c r="Z249" s="2" t="s">
        <v>39</v>
      </c>
      <c r="AA249" s="2" t="s">
        <v>39</v>
      </c>
      <c r="AB249" s="2" t="s">
        <v>39</v>
      </c>
      <c r="AC249" s="2" t="s">
        <v>39</v>
      </c>
      <c r="AD249" s="2" t="s">
        <v>39</v>
      </c>
      <c r="AE249" s="2" t="s">
        <v>39</v>
      </c>
      <c r="AF249" s="2" t="s">
        <v>39</v>
      </c>
      <c r="AG249" s="2" t="s">
        <v>39</v>
      </c>
      <c r="AH249" s="2" t="s">
        <v>39</v>
      </c>
      <c r="AI249" s="2" t="s">
        <v>39</v>
      </c>
      <c r="AJ249" s="2" t="s">
        <v>39</v>
      </c>
      <c r="AK249" s="2">
        <v>0</v>
      </c>
      <c r="AL249" s="2" t="s">
        <v>39</v>
      </c>
      <c r="AM249" s="2" t="s">
        <v>39</v>
      </c>
      <c r="AN249" s="2" t="str">
        <f>IFERROR(VLOOKUP($P249,'Kredieten productgroepen functi'!$C:$M,6,FALSE),"n.v.t.")</f>
        <v>3102</v>
      </c>
      <c r="AO249" s="2" t="str">
        <f>IFERROR(VLOOKUP($P249,'Kredieten productgroepen functi'!$C:$M,7,FALSE),"n.v.t.")</f>
        <v>Onderhoud en beheer wegen en fietspaden</v>
      </c>
      <c r="AP249" s="2" t="str">
        <f>IFERROR(VLOOKUP($P249,'Kredieten productgroepen functi'!$C:$M,8,FALSE),"n.v.t.")</f>
        <v>31</v>
      </c>
      <c r="AQ249" s="2" t="str">
        <f>IFERROR(VLOOKUP($P249,'Kredieten productgroepen functi'!$C:$M,9,FALSE),"n.v.t.")</f>
        <v>Landwegen</v>
      </c>
      <c r="AR249" s="2" t="str">
        <f>IFERROR(VLOOKUP($P249,'Kredieten productgroepen functi'!$C:$M,10,FALSE),"n.v.t.")</f>
        <v>3</v>
      </c>
      <c r="AS249" s="2" t="str">
        <f>IFERROR(VLOOKUP($P249,'Kredieten productgroepen functi'!$C:$M,11,FALSE),"n.v.t.")</f>
        <v>Verkeer en vervoer</v>
      </c>
      <c r="AT249" s="2" t="str">
        <f t="shared" si="11"/>
        <v>Baten</v>
      </c>
      <c r="AU249" s="2" t="str">
        <f>IFERROR(VLOOKUP($R249,Kostensoorten!$C:$J,7,FALSE),"n.v.t.")</f>
        <v>2.2.1</v>
      </c>
      <c r="AV249" s="2" t="str">
        <f>IFERROR(VLOOKUP($R249,Kostensoorten!$C:$J,8,FALSE),"n.v.t.")</f>
        <v>Huren</v>
      </c>
    </row>
    <row r="250" spans="1:48">
      <c r="A250" s="2" t="s">
        <v>39</v>
      </c>
      <c r="B250" s="2" t="s">
        <v>39</v>
      </c>
      <c r="C250" s="2" t="s">
        <v>39</v>
      </c>
      <c r="D250" s="2" t="s">
        <v>39</v>
      </c>
      <c r="E250" s="2" t="s">
        <v>39</v>
      </c>
      <c r="F250" s="2" t="s">
        <v>288</v>
      </c>
      <c r="G250" s="2" t="s">
        <v>39</v>
      </c>
      <c r="H250" s="2" t="s">
        <v>39</v>
      </c>
      <c r="I250" s="3">
        <v>-3060</v>
      </c>
      <c r="J250" s="2" t="s">
        <v>39</v>
      </c>
      <c r="K250" s="2" t="s">
        <v>39</v>
      </c>
      <c r="L250" s="2" t="s">
        <v>39</v>
      </c>
      <c r="M250" s="2" t="s">
        <v>39</v>
      </c>
      <c r="N250" s="2" t="s">
        <v>39</v>
      </c>
      <c r="O250" s="2" t="s">
        <v>39</v>
      </c>
      <c r="P250" s="2" t="str">
        <f t="shared" si="9"/>
        <v>631352</v>
      </c>
      <c r="Q250" s="2" t="str">
        <f>IFERROR(VLOOKUP($P250,'Kredieten productgroepen functi'!$C:$M,2,FALSE),"n.v.t.")</f>
        <v>Overige lasten en baten wegen</v>
      </c>
      <c r="R250" s="2" t="str">
        <f t="shared" si="10"/>
        <v>823090</v>
      </c>
      <c r="S250" s="2" t="str">
        <f>IFERROR(VLOOKUP($R250,Kostensoorten!$C:$J,2,FALSE),"n.v.t.")</f>
        <v>Overige opbr goederen en diensten</v>
      </c>
      <c r="T250" s="2" t="s">
        <v>39</v>
      </c>
      <c r="U250" s="2" t="s">
        <v>39</v>
      </c>
      <c r="V250" s="2" t="s">
        <v>39</v>
      </c>
      <c r="W250" s="2" t="s">
        <v>39</v>
      </c>
      <c r="X250" s="2" t="s">
        <v>39</v>
      </c>
      <c r="Y250" s="2" t="s">
        <v>39</v>
      </c>
      <c r="Z250" s="2" t="s">
        <v>39</v>
      </c>
      <c r="AA250" s="2" t="s">
        <v>39</v>
      </c>
      <c r="AB250" s="2" t="s">
        <v>39</v>
      </c>
      <c r="AC250" s="2" t="s">
        <v>39</v>
      </c>
      <c r="AD250" s="2" t="s">
        <v>39</v>
      </c>
      <c r="AE250" s="2" t="s">
        <v>39</v>
      </c>
      <c r="AF250" s="2" t="s">
        <v>39</v>
      </c>
      <c r="AG250" s="2" t="s">
        <v>39</v>
      </c>
      <c r="AH250" s="2" t="s">
        <v>39</v>
      </c>
      <c r="AI250" s="2" t="s">
        <v>39</v>
      </c>
      <c r="AJ250" s="2" t="s">
        <v>39</v>
      </c>
      <c r="AK250" s="2">
        <v>0</v>
      </c>
      <c r="AL250" s="2" t="s">
        <v>39</v>
      </c>
      <c r="AM250" s="2" t="s">
        <v>39</v>
      </c>
      <c r="AN250" s="2" t="str">
        <f>IFERROR(VLOOKUP($P250,'Kredieten productgroepen functi'!$C:$M,6,FALSE),"n.v.t.")</f>
        <v>3102</v>
      </c>
      <c r="AO250" s="2" t="str">
        <f>IFERROR(VLOOKUP($P250,'Kredieten productgroepen functi'!$C:$M,7,FALSE),"n.v.t.")</f>
        <v>Onderhoud en beheer wegen en fietspaden</v>
      </c>
      <c r="AP250" s="2" t="str">
        <f>IFERROR(VLOOKUP($P250,'Kredieten productgroepen functi'!$C:$M,8,FALSE),"n.v.t.")</f>
        <v>31</v>
      </c>
      <c r="AQ250" s="2" t="str">
        <f>IFERROR(VLOOKUP($P250,'Kredieten productgroepen functi'!$C:$M,9,FALSE),"n.v.t.")</f>
        <v>Landwegen</v>
      </c>
      <c r="AR250" s="2" t="str">
        <f>IFERROR(VLOOKUP($P250,'Kredieten productgroepen functi'!$C:$M,10,FALSE),"n.v.t.")</f>
        <v>3</v>
      </c>
      <c r="AS250" s="2" t="str">
        <f>IFERROR(VLOOKUP($P250,'Kredieten productgroepen functi'!$C:$M,11,FALSE),"n.v.t.")</f>
        <v>Verkeer en vervoer</v>
      </c>
      <c r="AT250" s="2" t="str">
        <f t="shared" si="11"/>
        <v>Baten</v>
      </c>
      <c r="AU250" s="2" t="str">
        <f>IFERROR(VLOOKUP($R250,Kostensoorten!$C:$J,7,FALSE),"n.v.t.")</f>
        <v>2.3</v>
      </c>
      <c r="AV250" s="2" t="str">
        <f>IFERROR(VLOOKUP($R250,Kostensoorten!$C:$J,8,FALSE),"n.v.t.")</f>
        <v>Overige goederen en diensten</v>
      </c>
    </row>
    <row r="251" spans="1:48">
      <c r="A251" s="2" t="s">
        <v>39</v>
      </c>
      <c r="B251" s="2" t="s">
        <v>39</v>
      </c>
      <c r="C251" s="2" t="s">
        <v>39</v>
      </c>
      <c r="D251" s="2" t="s">
        <v>39</v>
      </c>
      <c r="E251" s="2" t="s">
        <v>39</v>
      </c>
      <c r="F251" s="2" t="s">
        <v>289</v>
      </c>
      <c r="G251" s="2" t="s">
        <v>39</v>
      </c>
      <c r="H251" s="2" t="s">
        <v>39</v>
      </c>
      <c r="I251" s="3">
        <v>264733</v>
      </c>
      <c r="J251" s="2" t="s">
        <v>39</v>
      </c>
      <c r="K251" s="2" t="s">
        <v>39</v>
      </c>
      <c r="L251" s="2" t="s">
        <v>39</v>
      </c>
      <c r="M251" s="2" t="s">
        <v>39</v>
      </c>
      <c r="N251" s="2" t="s">
        <v>39</v>
      </c>
      <c r="O251" s="2" t="s">
        <v>39</v>
      </c>
      <c r="P251" s="2" t="str">
        <f t="shared" si="9"/>
        <v>631354</v>
      </c>
      <c r="Q251" s="2" t="str">
        <f>IFERROR(VLOOKUP($P251,'Kredieten productgroepen functi'!$C:$M,2,FALSE),"n.v.t.")</f>
        <v>Stelpost areaalwijzigingen</v>
      </c>
      <c r="R251" s="2" t="str">
        <f t="shared" si="10"/>
        <v>423040</v>
      </c>
      <c r="S251" s="2" t="str">
        <f>IFERROR(VLOOKUP($R251,Kostensoorten!$C:$J,2,FALSE),"n.v.t.")</f>
        <v>Normaal onderhoud</v>
      </c>
      <c r="T251" s="2" t="s">
        <v>39</v>
      </c>
      <c r="U251" s="2" t="s">
        <v>39</v>
      </c>
      <c r="V251" s="2" t="s">
        <v>39</v>
      </c>
      <c r="W251" s="2" t="s">
        <v>39</v>
      </c>
      <c r="X251" s="2" t="s">
        <v>39</v>
      </c>
      <c r="Y251" s="2" t="s">
        <v>39</v>
      </c>
      <c r="Z251" s="2" t="s">
        <v>39</v>
      </c>
      <c r="AA251" s="2" t="s">
        <v>39</v>
      </c>
      <c r="AB251" s="2" t="s">
        <v>39</v>
      </c>
      <c r="AC251" s="2" t="s">
        <v>39</v>
      </c>
      <c r="AD251" s="2" t="s">
        <v>39</v>
      </c>
      <c r="AE251" s="2" t="s">
        <v>39</v>
      </c>
      <c r="AF251" s="2" t="s">
        <v>39</v>
      </c>
      <c r="AG251" s="2" t="s">
        <v>39</v>
      </c>
      <c r="AH251" s="2" t="s">
        <v>39</v>
      </c>
      <c r="AI251" s="2" t="s">
        <v>39</v>
      </c>
      <c r="AJ251" s="2" t="s">
        <v>39</v>
      </c>
      <c r="AK251" s="2">
        <v>0</v>
      </c>
      <c r="AL251" s="2" t="s">
        <v>39</v>
      </c>
      <c r="AM251" s="2" t="s">
        <v>39</v>
      </c>
      <c r="AN251" s="2" t="str">
        <f>IFERROR(VLOOKUP($P251,'Kredieten productgroepen functi'!$C:$M,6,FALSE),"n.v.t.")</f>
        <v>3102</v>
      </c>
      <c r="AO251" s="2" t="str">
        <f>IFERROR(VLOOKUP($P251,'Kredieten productgroepen functi'!$C:$M,7,FALSE),"n.v.t.")</f>
        <v>Onderhoud en beheer wegen en fietspaden</v>
      </c>
      <c r="AP251" s="2" t="str">
        <f>IFERROR(VLOOKUP($P251,'Kredieten productgroepen functi'!$C:$M,8,FALSE),"n.v.t.")</f>
        <v>31</v>
      </c>
      <c r="AQ251" s="2" t="str">
        <f>IFERROR(VLOOKUP($P251,'Kredieten productgroepen functi'!$C:$M,9,FALSE),"n.v.t.")</f>
        <v>Landwegen</v>
      </c>
      <c r="AR251" s="2" t="str">
        <f>IFERROR(VLOOKUP($P251,'Kredieten productgroepen functi'!$C:$M,10,FALSE),"n.v.t.")</f>
        <v>3</v>
      </c>
      <c r="AS251" s="2" t="str">
        <f>IFERROR(VLOOKUP($P251,'Kredieten productgroepen functi'!$C:$M,11,FALSE),"n.v.t.")</f>
        <v>Verkeer en vervoer</v>
      </c>
      <c r="AT251" s="2" t="str">
        <f t="shared" si="11"/>
        <v>Lasten</v>
      </c>
      <c r="AU251" s="2" t="str">
        <f>IFERROR(VLOOKUP($R251,Kostensoorten!$C:$J,7,FALSE),"n.v.t.")</f>
        <v>2.3.1</v>
      </c>
      <c r="AV251" s="2" t="str">
        <f>IFERROR(VLOOKUP($R251,Kostensoorten!$C:$J,8,FALSE),"n.v.t.")</f>
        <v>Aankopen niet duurzame goedere</v>
      </c>
    </row>
    <row r="252" spans="1:48">
      <c r="A252" s="2" t="s">
        <v>39</v>
      </c>
      <c r="B252" s="2" t="s">
        <v>39</v>
      </c>
      <c r="C252" s="2" t="s">
        <v>39</v>
      </c>
      <c r="D252" s="2" t="s">
        <v>39</v>
      </c>
      <c r="E252" s="2" t="s">
        <v>39</v>
      </c>
      <c r="F252" s="2" t="s">
        <v>290</v>
      </c>
      <c r="G252" s="2" t="s">
        <v>39</v>
      </c>
      <c r="H252" s="2" t="s">
        <v>39</v>
      </c>
      <c r="I252" s="3">
        <v>688635</v>
      </c>
      <c r="J252" s="2" t="s">
        <v>39</v>
      </c>
      <c r="K252" s="2" t="s">
        <v>39</v>
      </c>
      <c r="L252" s="2" t="s">
        <v>39</v>
      </c>
      <c r="M252" s="2" t="s">
        <v>39</v>
      </c>
      <c r="N252" s="2" t="s">
        <v>39</v>
      </c>
      <c r="O252" s="2" t="s">
        <v>39</v>
      </c>
      <c r="P252" s="2" t="str">
        <f t="shared" si="9"/>
        <v>631500</v>
      </c>
      <c r="Q252" s="2" t="str">
        <f>IFERROR(VLOOKUP($P252,'Kredieten productgroepen functi'!$C:$M,2,FALSE),"n.v.t.")</f>
        <v>Uitvoering Actieplan</v>
      </c>
      <c r="R252" s="2" t="str">
        <f t="shared" si="10"/>
        <v>423040</v>
      </c>
      <c r="S252" s="2" t="str">
        <f>IFERROR(VLOOKUP($R252,Kostensoorten!$C:$J,2,FALSE),"n.v.t.")</f>
        <v>Normaal onderhoud</v>
      </c>
      <c r="T252" s="2" t="s">
        <v>39</v>
      </c>
      <c r="U252" s="2" t="s">
        <v>39</v>
      </c>
      <c r="V252" s="2" t="s">
        <v>39</v>
      </c>
      <c r="W252" s="2" t="s">
        <v>39</v>
      </c>
      <c r="X252" s="2" t="s">
        <v>39</v>
      </c>
      <c r="Y252" s="2" t="s">
        <v>39</v>
      </c>
      <c r="Z252" s="2" t="s">
        <v>39</v>
      </c>
      <c r="AA252" s="2" t="s">
        <v>39</v>
      </c>
      <c r="AB252" s="2" t="s">
        <v>39</v>
      </c>
      <c r="AC252" s="2" t="s">
        <v>39</v>
      </c>
      <c r="AD252" s="2" t="s">
        <v>39</v>
      </c>
      <c r="AE252" s="2" t="s">
        <v>39</v>
      </c>
      <c r="AF252" s="2" t="s">
        <v>39</v>
      </c>
      <c r="AG252" s="2" t="s">
        <v>39</v>
      </c>
      <c r="AH252" s="2" t="s">
        <v>39</v>
      </c>
      <c r="AI252" s="2" t="s">
        <v>39</v>
      </c>
      <c r="AJ252" s="2" t="s">
        <v>39</v>
      </c>
      <c r="AK252" s="2">
        <v>0</v>
      </c>
      <c r="AL252" s="2" t="s">
        <v>39</v>
      </c>
      <c r="AM252" s="2" t="s">
        <v>39</v>
      </c>
      <c r="AN252" s="2" t="str">
        <f>IFERROR(VLOOKUP($P252,'Kredieten productgroepen functi'!$C:$M,6,FALSE),"n.v.t.")</f>
        <v>3103</v>
      </c>
      <c r="AO252" s="2" t="str">
        <f>IFERROR(VLOOKUP($P252,'Kredieten productgroepen functi'!$C:$M,7,FALSE),"n.v.t.")</f>
        <v>Verkeersveiligheid</v>
      </c>
      <c r="AP252" s="2" t="str">
        <f>IFERROR(VLOOKUP($P252,'Kredieten productgroepen functi'!$C:$M,8,FALSE),"n.v.t.")</f>
        <v>31</v>
      </c>
      <c r="AQ252" s="2" t="str">
        <f>IFERROR(VLOOKUP($P252,'Kredieten productgroepen functi'!$C:$M,9,FALSE),"n.v.t.")</f>
        <v>Landwegen</v>
      </c>
      <c r="AR252" s="2" t="str">
        <f>IFERROR(VLOOKUP($P252,'Kredieten productgroepen functi'!$C:$M,10,FALSE),"n.v.t.")</f>
        <v>3</v>
      </c>
      <c r="AS252" s="2" t="str">
        <f>IFERROR(VLOOKUP($P252,'Kredieten productgroepen functi'!$C:$M,11,FALSE),"n.v.t.")</f>
        <v>Verkeer en vervoer</v>
      </c>
      <c r="AT252" s="2" t="str">
        <f t="shared" si="11"/>
        <v>Lasten</v>
      </c>
      <c r="AU252" s="2" t="str">
        <f>IFERROR(VLOOKUP($R252,Kostensoorten!$C:$J,7,FALSE),"n.v.t.")</f>
        <v>2.3.1</v>
      </c>
      <c r="AV252" s="2" t="str">
        <f>IFERROR(VLOOKUP($R252,Kostensoorten!$C:$J,8,FALSE),"n.v.t.")</f>
        <v>Aankopen niet duurzame goedere</v>
      </c>
    </row>
    <row r="253" spans="1:48">
      <c r="A253" s="2" t="s">
        <v>39</v>
      </c>
      <c r="B253" s="2" t="s">
        <v>39</v>
      </c>
      <c r="C253" s="2" t="s">
        <v>39</v>
      </c>
      <c r="D253" s="2" t="s">
        <v>39</v>
      </c>
      <c r="E253" s="2" t="s">
        <v>39</v>
      </c>
      <c r="F253" s="2" t="s">
        <v>291</v>
      </c>
      <c r="G253" s="2" t="s">
        <v>39</v>
      </c>
      <c r="H253" s="2" t="s">
        <v>39</v>
      </c>
      <c r="I253" s="3">
        <v>27140</v>
      </c>
      <c r="J253" s="2" t="s">
        <v>39</v>
      </c>
      <c r="K253" s="2" t="s">
        <v>39</v>
      </c>
      <c r="L253" s="2" t="s">
        <v>39</v>
      </c>
      <c r="M253" s="2" t="s">
        <v>39</v>
      </c>
      <c r="N253" s="2" t="s">
        <v>39</v>
      </c>
      <c r="O253" s="2" t="s">
        <v>39</v>
      </c>
      <c r="P253" s="2" t="str">
        <f t="shared" si="9"/>
        <v>631501</v>
      </c>
      <c r="Q253" s="2" t="str">
        <f>IFERROR(VLOOKUP($P253,'Kredieten productgroepen functi'!$C:$M,2,FALSE),"n.v.t.")</f>
        <v>Kleinschalige Maatre</v>
      </c>
      <c r="R253" s="2" t="str">
        <f t="shared" si="10"/>
        <v>423139</v>
      </c>
      <c r="S253" s="2" t="str">
        <f>IFERROR(VLOOKUP($R253,Kostensoorten!$C:$J,2,FALSE),"n.v.t.")</f>
        <v>Overige diensten van derden</v>
      </c>
      <c r="T253" s="2" t="s">
        <v>39</v>
      </c>
      <c r="U253" s="2" t="s">
        <v>39</v>
      </c>
      <c r="V253" s="2" t="s">
        <v>39</v>
      </c>
      <c r="W253" s="2" t="s">
        <v>39</v>
      </c>
      <c r="X253" s="2" t="s">
        <v>39</v>
      </c>
      <c r="Y253" s="2" t="s">
        <v>39</v>
      </c>
      <c r="Z253" s="2" t="s">
        <v>39</v>
      </c>
      <c r="AA253" s="2" t="s">
        <v>39</v>
      </c>
      <c r="AB253" s="2" t="s">
        <v>39</v>
      </c>
      <c r="AC253" s="2" t="s">
        <v>39</v>
      </c>
      <c r="AD253" s="2" t="s">
        <v>39</v>
      </c>
      <c r="AE253" s="2" t="s">
        <v>39</v>
      </c>
      <c r="AF253" s="2" t="s">
        <v>39</v>
      </c>
      <c r="AG253" s="2" t="s">
        <v>39</v>
      </c>
      <c r="AH253" s="2" t="s">
        <v>39</v>
      </c>
      <c r="AI253" s="2" t="s">
        <v>39</v>
      </c>
      <c r="AJ253" s="2" t="s">
        <v>39</v>
      </c>
      <c r="AK253" s="2">
        <v>0</v>
      </c>
      <c r="AL253" s="2" t="s">
        <v>39</v>
      </c>
      <c r="AM253" s="2" t="s">
        <v>39</v>
      </c>
      <c r="AN253" s="2" t="str">
        <f>IFERROR(VLOOKUP($P253,'Kredieten productgroepen functi'!$C:$M,6,FALSE),"n.v.t.")</f>
        <v>3103</v>
      </c>
      <c r="AO253" s="2" t="str">
        <f>IFERROR(VLOOKUP($P253,'Kredieten productgroepen functi'!$C:$M,7,FALSE),"n.v.t.")</f>
        <v>Verkeersveiligheid</v>
      </c>
      <c r="AP253" s="2" t="str">
        <f>IFERROR(VLOOKUP($P253,'Kredieten productgroepen functi'!$C:$M,8,FALSE),"n.v.t.")</f>
        <v>31</v>
      </c>
      <c r="AQ253" s="2" t="str">
        <f>IFERROR(VLOOKUP($P253,'Kredieten productgroepen functi'!$C:$M,9,FALSE),"n.v.t.")</f>
        <v>Landwegen</v>
      </c>
      <c r="AR253" s="2" t="str">
        <f>IFERROR(VLOOKUP($P253,'Kredieten productgroepen functi'!$C:$M,10,FALSE),"n.v.t.")</f>
        <v>3</v>
      </c>
      <c r="AS253" s="2" t="str">
        <f>IFERROR(VLOOKUP($P253,'Kredieten productgroepen functi'!$C:$M,11,FALSE),"n.v.t.")</f>
        <v>Verkeer en vervoer</v>
      </c>
      <c r="AT253" s="2" t="str">
        <f t="shared" si="11"/>
        <v>Lasten</v>
      </c>
      <c r="AU253" s="2" t="str">
        <f>IFERROR(VLOOKUP($R253,Kostensoorten!$C:$J,7,FALSE),"n.v.t.")</f>
        <v>2.3.1</v>
      </c>
      <c r="AV253" s="2" t="str">
        <f>IFERROR(VLOOKUP($R253,Kostensoorten!$C:$J,8,FALSE),"n.v.t.")</f>
        <v>Aankopen niet duurzame goedere</v>
      </c>
    </row>
    <row r="254" spans="1:48">
      <c r="A254" s="2" t="s">
        <v>39</v>
      </c>
      <c r="B254" s="2" t="s">
        <v>39</v>
      </c>
      <c r="C254" s="2" t="s">
        <v>39</v>
      </c>
      <c r="D254" s="2" t="s">
        <v>39</v>
      </c>
      <c r="E254" s="2" t="s">
        <v>39</v>
      </c>
      <c r="F254" s="2" t="s">
        <v>292</v>
      </c>
      <c r="G254" s="2" t="s">
        <v>39</v>
      </c>
      <c r="H254" s="2" t="s">
        <v>39</v>
      </c>
      <c r="I254" s="3">
        <v>907</v>
      </c>
      <c r="J254" s="2" t="s">
        <v>39</v>
      </c>
      <c r="K254" s="2" t="s">
        <v>39</v>
      </c>
      <c r="L254" s="2" t="s">
        <v>39</v>
      </c>
      <c r="M254" s="2" t="s">
        <v>39</v>
      </c>
      <c r="N254" s="2" t="s">
        <v>39</v>
      </c>
      <c r="O254" s="2" t="s">
        <v>39</v>
      </c>
      <c r="P254" s="2" t="str">
        <f t="shared" si="9"/>
        <v>631502</v>
      </c>
      <c r="Q254" s="2" t="str">
        <f>IFERROR(VLOOKUP($P254,'Kredieten productgroepen functi'!$C:$M,2,FALSE),"n.v.t.")</f>
        <v>Verkeersmaatregelen</v>
      </c>
      <c r="R254" s="2" t="str">
        <f t="shared" si="10"/>
        <v>423139</v>
      </c>
      <c r="S254" s="2" t="str">
        <f>IFERROR(VLOOKUP($R254,Kostensoorten!$C:$J,2,FALSE),"n.v.t.")</f>
        <v>Overige diensten van derden</v>
      </c>
      <c r="T254" s="2" t="s">
        <v>39</v>
      </c>
      <c r="U254" s="2" t="s">
        <v>39</v>
      </c>
      <c r="V254" s="2" t="s">
        <v>39</v>
      </c>
      <c r="W254" s="2" t="s">
        <v>39</v>
      </c>
      <c r="X254" s="2" t="s">
        <v>39</v>
      </c>
      <c r="Y254" s="2" t="s">
        <v>39</v>
      </c>
      <c r="Z254" s="2" t="s">
        <v>39</v>
      </c>
      <c r="AA254" s="2" t="s">
        <v>39</v>
      </c>
      <c r="AB254" s="2" t="s">
        <v>39</v>
      </c>
      <c r="AC254" s="2" t="s">
        <v>39</v>
      </c>
      <c r="AD254" s="2" t="s">
        <v>39</v>
      </c>
      <c r="AE254" s="2" t="s">
        <v>39</v>
      </c>
      <c r="AF254" s="2" t="s">
        <v>39</v>
      </c>
      <c r="AG254" s="2" t="s">
        <v>39</v>
      </c>
      <c r="AH254" s="2" t="s">
        <v>39</v>
      </c>
      <c r="AI254" s="2" t="s">
        <v>39</v>
      </c>
      <c r="AJ254" s="2" t="s">
        <v>39</v>
      </c>
      <c r="AK254" s="2">
        <v>0</v>
      </c>
      <c r="AL254" s="2" t="s">
        <v>39</v>
      </c>
      <c r="AM254" s="2" t="s">
        <v>39</v>
      </c>
      <c r="AN254" s="2" t="str">
        <f>IFERROR(VLOOKUP($P254,'Kredieten productgroepen functi'!$C:$M,6,FALSE),"n.v.t.")</f>
        <v>3103</v>
      </c>
      <c r="AO254" s="2" t="str">
        <f>IFERROR(VLOOKUP($P254,'Kredieten productgroepen functi'!$C:$M,7,FALSE),"n.v.t.")</f>
        <v>Verkeersveiligheid</v>
      </c>
      <c r="AP254" s="2" t="str">
        <f>IFERROR(VLOOKUP($P254,'Kredieten productgroepen functi'!$C:$M,8,FALSE),"n.v.t.")</f>
        <v>31</v>
      </c>
      <c r="AQ254" s="2" t="str">
        <f>IFERROR(VLOOKUP($P254,'Kredieten productgroepen functi'!$C:$M,9,FALSE),"n.v.t.")</f>
        <v>Landwegen</v>
      </c>
      <c r="AR254" s="2" t="str">
        <f>IFERROR(VLOOKUP($P254,'Kredieten productgroepen functi'!$C:$M,10,FALSE),"n.v.t.")</f>
        <v>3</v>
      </c>
      <c r="AS254" s="2" t="str">
        <f>IFERROR(VLOOKUP($P254,'Kredieten productgroepen functi'!$C:$M,11,FALSE),"n.v.t.")</f>
        <v>Verkeer en vervoer</v>
      </c>
      <c r="AT254" s="2" t="str">
        <f t="shared" si="11"/>
        <v>Lasten</v>
      </c>
      <c r="AU254" s="2" t="str">
        <f>IFERROR(VLOOKUP($R254,Kostensoorten!$C:$J,7,FALSE),"n.v.t.")</f>
        <v>2.3.1</v>
      </c>
      <c r="AV254" s="2" t="str">
        <f>IFERROR(VLOOKUP($R254,Kostensoorten!$C:$J,8,FALSE),"n.v.t.")</f>
        <v>Aankopen niet duurzame goedere</v>
      </c>
    </row>
    <row r="255" spans="1:48">
      <c r="A255" s="2" t="s">
        <v>39</v>
      </c>
      <c r="B255" s="2" t="s">
        <v>39</v>
      </c>
      <c r="C255" s="2" t="s">
        <v>39</v>
      </c>
      <c r="D255" s="2" t="s">
        <v>39</v>
      </c>
      <c r="E255" s="2" t="s">
        <v>39</v>
      </c>
      <c r="F255" s="2" t="s">
        <v>293</v>
      </c>
      <c r="G255" s="2" t="s">
        <v>39</v>
      </c>
      <c r="H255" s="2" t="s">
        <v>39</v>
      </c>
      <c r="I255" s="3">
        <v>362235</v>
      </c>
      <c r="J255" s="2" t="s">
        <v>39</v>
      </c>
      <c r="K255" s="2" t="s">
        <v>39</v>
      </c>
      <c r="L255" s="2" t="s">
        <v>39</v>
      </c>
      <c r="M255" s="2" t="s">
        <v>39</v>
      </c>
      <c r="N255" s="2" t="s">
        <v>39</v>
      </c>
      <c r="O255" s="2" t="s">
        <v>39</v>
      </c>
      <c r="P255" s="2" t="str">
        <f t="shared" si="9"/>
        <v>631503</v>
      </c>
      <c r="Q255" s="2" t="str">
        <f>IFERROR(VLOOKUP($P255,'Kredieten productgroepen functi'!$C:$M,2,FALSE),"n.v.t.")</f>
        <v>Duurzaam Veilig</v>
      </c>
      <c r="R255" s="2" t="str">
        <f t="shared" si="10"/>
        <v>421040</v>
      </c>
      <c r="S255" s="2" t="str">
        <f>IFERROR(VLOOKUP($R255,Kostensoorten!$C:$J,2,FALSE),"n.v.t.")</f>
        <v>Aanleg wegen</v>
      </c>
      <c r="T255" s="2" t="s">
        <v>39</v>
      </c>
      <c r="U255" s="2" t="s">
        <v>39</v>
      </c>
      <c r="V255" s="2" t="s">
        <v>39</v>
      </c>
      <c r="W255" s="2" t="s">
        <v>39</v>
      </c>
      <c r="X255" s="2" t="s">
        <v>39</v>
      </c>
      <c r="Y255" s="2" t="s">
        <v>39</v>
      </c>
      <c r="Z255" s="2" t="s">
        <v>39</v>
      </c>
      <c r="AA255" s="2" t="s">
        <v>39</v>
      </c>
      <c r="AB255" s="2" t="s">
        <v>39</v>
      </c>
      <c r="AC255" s="2" t="s">
        <v>39</v>
      </c>
      <c r="AD255" s="2" t="s">
        <v>39</v>
      </c>
      <c r="AE255" s="2" t="s">
        <v>39</v>
      </c>
      <c r="AF255" s="2" t="s">
        <v>39</v>
      </c>
      <c r="AG255" s="2" t="s">
        <v>39</v>
      </c>
      <c r="AH255" s="2" t="s">
        <v>39</v>
      </c>
      <c r="AI255" s="2" t="s">
        <v>39</v>
      </c>
      <c r="AJ255" s="2" t="s">
        <v>39</v>
      </c>
      <c r="AK255" s="2">
        <v>0</v>
      </c>
      <c r="AL255" s="2" t="s">
        <v>39</v>
      </c>
      <c r="AM255" s="2" t="s">
        <v>39</v>
      </c>
      <c r="AN255" s="2" t="str">
        <f>IFERROR(VLOOKUP($P255,'Kredieten productgroepen functi'!$C:$M,6,FALSE),"n.v.t.")</f>
        <v>3103</v>
      </c>
      <c r="AO255" s="2" t="str">
        <f>IFERROR(VLOOKUP($P255,'Kredieten productgroepen functi'!$C:$M,7,FALSE),"n.v.t.")</f>
        <v>Verkeersveiligheid</v>
      </c>
      <c r="AP255" s="2" t="str">
        <f>IFERROR(VLOOKUP($P255,'Kredieten productgroepen functi'!$C:$M,8,FALSE),"n.v.t.")</f>
        <v>31</v>
      </c>
      <c r="AQ255" s="2" t="str">
        <f>IFERROR(VLOOKUP($P255,'Kredieten productgroepen functi'!$C:$M,9,FALSE),"n.v.t.")</f>
        <v>Landwegen</v>
      </c>
      <c r="AR255" s="2" t="str">
        <f>IFERROR(VLOOKUP($P255,'Kredieten productgroepen functi'!$C:$M,10,FALSE),"n.v.t.")</f>
        <v>3</v>
      </c>
      <c r="AS255" s="2" t="str">
        <f>IFERROR(VLOOKUP($P255,'Kredieten productgroepen functi'!$C:$M,11,FALSE),"n.v.t.")</f>
        <v>Verkeer en vervoer</v>
      </c>
      <c r="AT255" s="2" t="str">
        <f t="shared" si="11"/>
        <v>Lasten</v>
      </c>
      <c r="AU255" s="2" t="str">
        <f>IFERROR(VLOOKUP($R255,Kostensoorten!$C:$J,7,FALSE),"n.v.t.")</f>
        <v>2.1</v>
      </c>
      <c r="AV255" s="2" t="str">
        <f>IFERROR(VLOOKUP($R255,Kostensoorten!$C:$J,8,FALSE),"n.v.t.")</f>
        <v>Uitbestede investeringen</v>
      </c>
    </row>
    <row r="256" spans="1:48">
      <c r="A256" s="2" t="s">
        <v>39</v>
      </c>
      <c r="B256" s="2" t="s">
        <v>39</v>
      </c>
      <c r="C256" s="2" t="s">
        <v>39</v>
      </c>
      <c r="D256" s="2" t="s">
        <v>39</v>
      </c>
      <c r="E256" s="2" t="s">
        <v>39</v>
      </c>
      <c r="F256" s="2" t="s">
        <v>294</v>
      </c>
      <c r="G256" s="2" t="s">
        <v>39</v>
      </c>
      <c r="H256" s="2" t="s">
        <v>39</v>
      </c>
      <c r="I256" s="3">
        <v>700</v>
      </c>
      <c r="J256" s="2" t="s">
        <v>39</v>
      </c>
      <c r="K256" s="2" t="s">
        <v>39</v>
      </c>
      <c r="L256" s="2" t="s">
        <v>39</v>
      </c>
      <c r="M256" s="2" t="s">
        <v>39</v>
      </c>
      <c r="N256" s="2" t="s">
        <v>39</v>
      </c>
      <c r="O256" s="2" t="s">
        <v>39</v>
      </c>
      <c r="P256" s="2" t="str">
        <f t="shared" si="9"/>
        <v>631600</v>
      </c>
      <c r="Q256" s="2" t="str">
        <f>IFERROR(VLOOKUP($P256,'Kredieten productgroepen functi'!$C:$M,2,FALSE),"n.v.t.")</f>
        <v>Verkeersregelinstallaties</v>
      </c>
      <c r="R256" s="2" t="str">
        <f t="shared" si="10"/>
        <v>423021</v>
      </c>
      <c r="S256" s="2" t="str">
        <f>IFERROR(VLOOKUP($R256,Kostensoorten!$C:$J,2,FALSE),"n.v.t.")</f>
        <v>Telecom abonnement vast</v>
      </c>
      <c r="T256" s="2" t="s">
        <v>39</v>
      </c>
      <c r="U256" s="2" t="s">
        <v>39</v>
      </c>
      <c r="V256" s="2" t="s">
        <v>39</v>
      </c>
      <c r="W256" s="2" t="s">
        <v>39</v>
      </c>
      <c r="X256" s="2" t="s">
        <v>39</v>
      </c>
      <c r="Y256" s="2" t="s">
        <v>39</v>
      </c>
      <c r="Z256" s="2" t="s">
        <v>39</v>
      </c>
      <c r="AA256" s="2" t="s">
        <v>39</v>
      </c>
      <c r="AB256" s="2" t="s">
        <v>39</v>
      </c>
      <c r="AC256" s="2" t="s">
        <v>39</v>
      </c>
      <c r="AD256" s="2" t="s">
        <v>39</v>
      </c>
      <c r="AE256" s="2" t="s">
        <v>39</v>
      </c>
      <c r="AF256" s="2" t="s">
        <v>39</v>
      </c>
      <c r="AG256" s="2" t="s">
        <v>39</v>
      </c>
      <c r="AH256" s="2" t="s">
        <v>39</v>
      </c>
      <c r="AI256" s="2" t="s">
        <v>39</v>
      </c>
      <c r="AJ256" s="2" t="s">
        <v>39</v>
      </c>
      <c r="AK256" s="2">
        <v>0</v>
      </c>
      <c r="AL256" s="2" t="s">
        <v>39</v>
      </c>
      <c r="AM256" s="2" t="s">
        <v>39</v>
      </c>
      <c r="AN256" s="2" t="str">
        <f>IFERROR(VLOOKUP($P256,'Kredieten productgroepen functi'!$C:$M,6,FALSE),"n.v.t.")</f>
        <v>3104</v>
      </c>
      <c r="AO256" s="2" t="str">
        <f>IFERROR(VLOOKUP($P256,'Kredieten productgroepen functi'!$C:$M,7,FALSE),"n.v.t.")</f>
        <v>Verkeersmanagement</v>
      </c>
      <c r="AP256" s="2" t="str">
        <f>IFERROR(VLOOKUP($P256,'Kredieten productgroepen functi'!$C:$M,8,FALSE),"n.v.t.")</f>
        <v>31</v>
      </c>
      <c r="AQ256" s="2" t="str">
        <f>IFERROR(VLOOKUP($P256,'Kredieten productgroepen functi'!$C:$M,9,FALSE),"n.v.t.")</f>
        <v>Landwegen</v>
      </c>
      <c r="AR256" s="2" t="str">
        <f>IFERROR(VLOOKUP($P256,'Kredieten productgroepen functi'!$C:$M,10,FALSE),"n.v.t.")</f>
        <v>3</v>
      </c>
      <c r="AS256" s="2" t="str">
        <f>IFERROR(VLOOKUP($P256,'Kredieten productgroepen functi'!$C:$M,11,FALSE),"n.v.t.")</f>
        <v>Verkeer en vervoer</v>
      </c>
      <c r="AT256" s="2" t="str">
        <f t="shared" si="11"/>
        <v>Lasten</v>
      </c>
      <c r="AU256" s="2" t="str">
        <f>IFERROR(VLOOKUP($R256,Kostensoorten!$C:$J,7,FALSE),"n.v.t.")</f>
        <v>2.3.1</v>
      </c>
      <c r="AV256" s="2" t="str">
        <f>IFERROR(VLOOKUP($R256,Kostensoorten!$C:$J,8,FALSE),"n.v.t.")</f>
        <v>Aankopen niet duurzame goedere</v>
      </c>
    </row>
    <row r="257" spans="1:48">
      <c r="A257" s="2" t="s">
        <v>39</v>
      </c>
      <c r="B257" s="2" t="s">
        <v>39</v>
      </c>
      <c r="C257" s="2" t="s">
        <v>39</v>
      </c>
      <c r="D257" s="2" t="s">
        <v>39</v>
      </c>
      <c r="E257" s="2" t="s">
        <v>39</v>
      </c>
      <c r="F257" s="2" t="s">
        <v>295</v>
      </c>
      <c r="G257" s="2" t="s">
        <v>39</v>
      </c>
      <c r="H257" s="2" t="s">
        <v>39</v>
      </c>
      <c r="I257" s="3">
        <v>64240</v>
      </c>
      <c r="J257" s="2" t="s">
        <v>39</v>
      </c>
      <c r="K257" s="2" t="s">
        <v>39</v>
      </c>
      <c r="L257" s="2" t="s">
        <v>39</v>
      </c>
      <c r="M257" s="2" t="s">
        <v>39</v>
      </c>
      <c r="N257" s="2" t="s">
        <v>39</v>
      </c>
      <c r="O257" s="2" t="s">
        <v>39</v>
      </c>
      <c r="P257" s="2" t="str">
        <f t="shared" si="9"/>
        <v>631600</v>
      </c>
      <c r="Q257" s="2" t="str">
        <f>IFERROR(VLOOKUP($P257,'Kredieten productgroepen functi'!$C:$M,2,FALSE),"n.v.t.")</f>
        <v>Verkeersregelinstallaties</v>
      </c>
      <c r="R257" s="2" t="str">
        <f t="shared" si="10"/>
        <v>423040</v>
      </c>
      <c r="S257" s="2" t="str">
        <f>IFERROR(VLOOKUP($R257,Kostensoorten!$C:$J,2,FALSE),"n.v.t.")</f>
        <v>Normaal onderhoud</v>
      </c>
      <c r="T257" s="2" t="s">
        <v>39</v>
      </c>
      <c r="U257" s="2" t="s">
        <v>39</v>
      </c>
      <c r="V257" s="2" t="s">
        <v>39</v>
      </c>
      <c r="W257" s="2" t="s">
        <v>39</v>
      </c>
      <c r="X257" s="2" t="s">
        <v>39</v>
      </c>
      <c r="Y257" s="2" t="s">
        <v>39</v>
      </c>
      <c r="Z257" s="2" t="s">
        <v>39</v>
      </c>
      <c r="AA257" s="2" t="s">
        <v>39</v>
      </c>
      <c r="AB257" s="2" t="s">
        <v>39</v>
      </c>
      <c r="AC257" s="2" t="s">
        <v>39</v>
      </c>
      <c r="AD257" s="2" t="s">
        <v>39</v>
      </c>
      <c r="AE257" s="2" t="s">
        <v>39</v>
      </c>
      <c r="AF257" s="2" t="s">
        <v>39</v>
      </c>
      <c r="AG257" s="2" t="s">
        <v>39</v>
      </c>
      <c r="AH257" s="2" t="s">
        <v>39</v>
      </c>
      <c r="AI257" s="2" t="s">
        <v>39</v>
      </c>
      <c r="AJ257" s="2" t="s">
        <v>39</v>
      </c>
      <c r="AK257" s="2">
        <v>0</v>
      </c>
      <c r="AL257" s="2" t="s">
        <v>39</v>
      </c>
      <c r="AM257" s="2" t="s">
        <v>39</v>
      </c>
      <c r="AN257" s="2" t="str">
        <f>IFERROR(VLOOKUP($P257,'Kredieten productgroepen functi'!$C:$M,6,FALSE),"n.v.t.")</f>
        <v>3104</v>
      </c>
      <c r="AO257" s="2" t="str">
        <f>IFERROR(VLOOKUP($P257,'Kredieten productgroepen functi'!$C:$M,7,FALSE),"n.v.t.")</f>
        <v>Verkeersmanagement</v>
      </c>
      <c r="AP257" s="2" t="str">
        <f>IFERROR(VLOOKUP($P257,'Kredieten productgroepen functi'!$C:$M,8,FALSE),"n.v.t.")</f>
        <v>31</v>
      </c>
      <c r="AQ257" s="2" t="str">
        <f>IFERROR(VLOOKUP($P257,'Kredieten productgroepen functi'!$C:$M,9,FALSE),"n.v.t.")</f>
        <v>Landwegen</v>
      </c>
      <c r="AR257" s="2" t="str">
        <f>IFERROR(VLOOKUP($P257,'Kredieten productgroepen functi'!$C:$M,10,FALSE),"n.v.t.")</f>
        <v>3</v>
      </c>
      <c r="AS257" s="2" t="str">
        <f>IFERROR(VLOOKUP($P257,'Kredieten productgroepen functi'!$C:$M,11,FALSE),"n.v.t.")</f>
        <v>Verkeer en vervoer</v>
      </c>
      <c r="AT257" s="2" t="str">
        <f t="shared" si="11"/>
        <v>Lasten</v>
      </c>
      <c r="AU257" s="2" t="str">
        <f>IFERROR(VLOOKUP($R257,Kostensoorten!$C:$J,7,FALSE),"n.v.t.")</f>
        <v>2.3.1</v>
      </c>
      <c r="AV257" s="2" t="str">
        <f>IFERROR(VLOOKUP($R257,Kostensoorten!$C:$J,8,FALSE),"n.v.t.")</f>
        <v>Aankopen niet duurzame goedere</v>
      </c>
    </row>
    <row r="258" spans="1:48">
      <c r="A258" s="2" t="s">
        <v>39</v>
      </c>
      <c r="B258" s="2" t="s">
        <v>39</v>
      </c>
      <c r="C258" s="2" t="s">
        <v>39</v>
      </c>
      <c r="D258" s="2" t="s">
        <v>39</v>
      </c>
      <c r="E258" s="2" t="s">
        <v>39</v>
      </c>
      <c r="F258" s="2" t="s">
        <v>296</v>
      </c>
      <c r="G258" s="2" t="s">
        <v>39</v>
      </c>
      <c r="H258" s="2" t="s">
        <v>39</v>
      </c>
      <c r="I258" s="3">
        <v>124630</v>
      </c>
      <c r="J258" s="2" t="s">
        <v>39</v>
      </c>
      <c r="K258" s="2" t="s">
        <v>39</v>
      </c>
      <c r="L258" s="2" t="s">
        <v>39</v>
      </c>
      <c r="M258" s="2" t="s">
        <v>39</v>
      </c>
      <c r="N258" s="2" t="s">
        <v>39</v>
      </c>
      <c r="O258" s="2" t="s">
        <v>39</v>
      </c>
      <c r="P258" s="2" t="str">
        <f t="shared" si="9"/>
        <v>631600</v>
      </c>
      <c r="Q258" s="2" t="str">
        <f>IFERROR(VLOOKUP($P258,'Kredieten productgroepen functi'!$C:$M,2,FALSE),"n.v.t.")</f>
        <v>Verkeersregelinstallaties</v>
      </c>
      <c r="R258" s="2" t="str">
        <f t="shared" si="10"/>
        <v>423041</v>
      </c>
      <c r="S258" s="2" t="str">
        <f>IFERROR(VLOOKUP($R258,Kostensoorten!$C:$J,2,FALSE),"n.v.t.")</f>
        <v>Groot onderhoud</v>
      </c>
      <c r="T258" s="2" t="s">
        <v>39</v>
      </c>
      <c r="U258" s="2" t="s">
        <v>39</v>
      </c>
      <c r="V258" s="2" t="s">
        <v>39</v>
      </c>
      <c r="W258" s="2" t="s">
        <v>39</v>
      </c>
      <c r="X258" s="2" t="s">
        <v>39</v>
      </c>
      <c r="Y258" s="2" t="s">
        <v>39</v>
      </c>
      <c r="Z258" s="2" t="s">
        <v>39</v>
      </c>
      <c r="AA258" s="2" t="s">
        <v>39</v>
      </c>
      <c r="AB258" s="2" t="s">
        <v>39</v>
      </c>
      <c r="AC258" s="2" t="s">
        <v>39</v>
      </c>
      <c r="AD258" s="2" t="s">
        <v>39</v>
      </c>
      <c r="AE258" s="2" t="s">
        <v>39</v>
      </c>
      <c r="AF258" s="2" t="s">
        <v>39</v>
      </c>
      <c r="AG258" s="2" t="s">
        <v>39</v>
      </c>
      <c r="AH258" s="2" t="s">
        <v>39</v>
      </c>
      <c r="AI258" s="2" t="s">
        <v>39</v>
      </c>
      <c r="AJ258" s="2" t="s">
        <v>39</v>
      </c>
      <c r="AK258" s="2">
        <v>0</v>
      </c>
      <c r="AL258" s="2" t="s">
        <v>39</v>
      </c>
      <c r="AM258" s="2" t="s">
        <v>39</v>
      </c>
      <c r="AN258" s="2" t="str">
        <f>IFERROR(VLOOKUP($P258,'Kredieten productgroepen functi'!$C:$M,6,FALSE),"n.v.t.")</f>
        <v>3104</v>
      </c>
      <c r="AO258" s="2" t="str">
        <f>IFERROR(VLOOKUP($P258,'Kredieten productgroepen functi'!$C:$M,7,FALSE),"n.v.t.")</f>
        <v>Verkeersmanagement</v>
      </c>
      <c r="AP258" s="2" t="str">
        <f>IFERROR(VLOOKUP($P258,'Kredieten productgroepen functi'!$C:$M,8,FALSE),"n.v.t.")</f>
        <v>31</v>
      </c>
      <c r="AQ258" s="2" t="str">
        <f>IFERROR(VLOOKUP($P258,'Kredieten productgroepen functi'!$C:$M,9,FALSE),"n.v.t.")</f>
        <v>Landwegen</v>
      </c>
      <c r="AR258" s="2" t="str">
        <f>IFERROR(VLOOKUP($P258,'Kredieten productgroepen functi'!$C:$M,10,FALSE),"n.v.t.")</f>
        <v>3</v>
      </c>
      <c r="AS258" s="2" t="str">
        <f>IFERROR(VLOOKUP($P258,'Kredieten productgroepen functi'!$C:$M,11,FALSE),"n.v.t.")</f>
        <v>Verkeer en vervoer</v>
      </c>
      <c r="AT258" s="2" t="str">
        <f t="shared" si="11"/>
        <v>Lasten</v>
      </c>
      <c r="AU258" s="2" t="str">
        <f>IFERROR(VLOOKUP($R258,Kostensoorten!$C:$J,7,FALSE),"n.v.t.")</f>
        <v>2.3.1</v>
      </c>
      <c r="AV258" s="2" t="str">
        <f>IFERROR(VLOOKUP($R258,Kostensoorten!$C:$J,8,FALSE),"n.v.t.")</f>
        <v>Aankopen niet duurzame goedere</v>
      </c>
    </row>
    <row r="259" spans="1:48">
      <c r="A259" s="2" t="s">
        <v>39</v>
      </c>
      <c r="B259" s="2" t="s">
        <v>39</v>
      </c>
      <c r="C259" s="2" t="s">
        <v>39</v>
      </c>
      <c r="D259" s="2" t="s">
        <v>39</v>
      </c>
      <c r="E259" s="2" t="s">
        <v>39</v>
      </c>
      <c r="F259" s="2" t="s">
        <v>297</v>
      </c>
      <c r="G259" s="2" t="s">
        <v>39</v>
      </c>
      <c r="H259" s="2" t="s">
        <v>39</v>
      </c>
      <c r="I259" s="3">
        <v>42400</v>
      </c>
      <c r="J259" s="2" t="s">
        <v>39</v>
      </c>
      <c r="K259" s="2" t="s">
        <v>39</v>
      </c>
      <c r="L259" s="2" t="s">
        <v>39</v>
      </c>
      <c r="M259" s="2" t="s">
        <v>39</v>
      </c>
      <c r="N259" s="2" t="s">
        <v>39</v>
      </c>
      <c r="O259" s="2" t="s">
        <v>39</v>
      </c>
      <c r="P259" s="2" t="str">
        <f t="shared" si="9"/>
        <v>631600</v>
      </c>
      <c r="Q259" s="2" t="str">
        <f>IFERROR(VLOOKUP($P259,'Kredieten productgroepen functi'!$C:$M,2,FALSE),"n.v.t.")</f>
        <v>Verkeersregelinstallaties</v>
      </c>
      <c r="R259" s="2" t="str">
        <f t="shared" si="10"/>
        <v>423050</v>
      </c>
      <c r="S259" s="2" t="str">
        <f>IFERROR(VLOOKUP($R259,Kostensoorten!$C:$J,2,FALSE),"n.v.t.")</f>
        <v>Electriciteit, gas en water</v>
      </c>
      <c r="T259" s="2" t="s">
        <v>39</v>
      </c>
      <c r="U259" s="2" t="s">
        <v>39</v>
      </c>
      <c r="V259" s="2" t="s">
        <v>39</v>
      </c>
      <c r="W259" s="2" t="s">
        <v>39</v>
      </c>
      <c r="X259" s="2" t="s">
        <v>39</v>
      </c>
      <c r="Y259" s="2" t="s">
        <v>39</v>
      </c>
      <c r="Z259" s="2" t="s">
        <v>39</v>
      </c>
      <c r="AA259" s="2" t="s">
        <v>39</v>
      </c>
      <c r="AB259" s="2" t="s">
        <v>39</v>
      </c>
      <c r="AC259" s="2" t="s">
        <v>39</v>
      </c>
      <c r="AD259" s="2" t="s">
        <v>39</v>
      </c>
      <c r="AE259" s="2" t="s">
        <v>39</v>
      </c>
      <c r="AF259" s="2" t="s">
        <v>39</v>
      </c>
      <c r="AG259" s="2" t="s">
        <v>39</v>
      </c>
      <c r="AH259" s="2" t="s">
        <v>39</v>
      </c>
      <c r="AI259" s="2" t="s">
        <v>39</v>
      </c>
      <c r="AJ259" s="2" t="s">
        <v>39</v>
      </c>
      <c r="AK259" s="2">
        <v>0</v>
      </c>
      <c r="AL259" s="2" t="s">
        <v>39</v>
      </c>
      <c r="AM259" s="2" t="s">
        <v>39</v>
      </c>
      <c r="AN259" s="2" t="str">
        <f>IFERROR(VLOOKUP($P259,'Kredieten productgroepen functi'!$C:$M,6,FALSE),"n.v.t.")</f>
        <v>3104</v>
      </c>
      <c r="AO259" s="2" t="str">
        <f>IFERROR(VLOOKUP($P259,'Kredieten productgroepen functi'!$C:$M,7,FALSE),"n.v.t.")</f>
        <v>Verkeersmanagement</v>
      </c>
      <c r="AP259" s="2" t="str">
        <f>IFERROR(VLOOKUP($P259,'Kredieten productgroepen functi'!$C:$M,8,FALSE),"n.v.t.")</f>
        <v>31</v>
      </c>
      <c r="AQ259" s="2" t="str">
        <f>IFERROR(VLOOKUP($P259,'Kredieten productgroepen functi'!$C:$M,9,FALSE),"n.v.t.")</f>
        <v>Landwegen</v>
      </c>
      <c r="AR259" s="2" t="str">
        <f>IFERROR(VLOOKUP($P259,'Kredieten productgroepen functi'!$C:$M,10,FALSE),"n.v.t.")</f>
        <v>3</v>
      </c>
      <c r="AS259" s="2" t="str">
        <f>IFERROR(VLOOKUP($P259,'Kredieten productgroepen functi'!$C:$M,11,FALSE),"n.v.t.")</f>
        <v>Verkeer en vervoer</v>
      </c>
      <c r="AT259" s="2" t="str">
        <f t="shared" si="11"/>
        <v>Lasten</v>
      </c>
      <c r="AU259" s="2" t="str">
        <f>IFERROR(VLOOKUP($R259,Kostensoorten!$C:$J,7,FALSE),"n.v.t.")</f>
        <v>2.3.1</v>
      </c>
      <c r="AV259" s="2" t="str">
        <f>IFERROR(VLOOKUP($R259,Kostensoorten!$C:$J,8,FALSE),"n.v.t.")</f>
        <v>Aankopen niet duurzame goedere</v>
      </c>
    </row>
    <row r="260" spans="1:48">
      <c r="A260" s="2" t="s">
        <v>39</v>
      </c>
      <c r="B260" s="2" t="s">
        <v>39</v>
      </c>
      <c r="C260" s="2" t="s">
        <v>39</v>
      </c>
      <c r="D260" s="2" t="s">
        <v>39</v>
      </c>
      <c r="E260" s="2" t="s">
        <v>39</v>
      </c>
      <c r="F260" s="2" t="s">
        <v>298</v>
      </c>
      <c r="G260" s="2" t="s">
        <v>39</v>
      </c>
      <c r="H260" s="2" t="s">
        <v>39</v>
      </c>
      <c r="I260" s="3">
        <v>-65400</v>
      </c>
      <c r="J260" s="2" t="s">
        <v>39</v>
      </c>
      <c r="K260" s="2" t="s">
        <v>39</v>
      </c>
      <c r="L260" s="2" t="s">
        <v>39</v>
      </c>
      <c r="M260" s="2" t="s">
        <v>39</v>
      </c>
      <c r="N260" s="2" t="s">
        <v>39</v>
      </c>
      <c r="O260" s="2" t="s">
        <v>39</v>
      </c>
      <c r="P260" s="2" t="str">
        <f t="shared" si="9"/>
        <v>631600</v>
      </c>
      <c r="Q260" s="2" t="str">
        <f>IFERROR(VLOOKUP($P260,'Kredieten productgroepen functi'!$C:$M,2,FALSE),"n.v.t.")</f>
        <v>Verkeersregelinstallaties</v>
      </c>
      <c r="R260" s="2" t="str">
        <f t="shared" si="10"/>
        <v>841130</v>
      </c>
      <c r="S260" s="2" t="str">
        <f>IFERROR(VLOOKUP($R260,Kostensoorten!$C:$J,2,FALSE),"n.v.t.")</f>
        <v>Vermogensoverdracht gemeenten</v>
      </c>
      <c r="T260" s="2" t="s">
        <v>39</v>
      </c>
      <c r="U260" s="2" t="s">
        <v>39</v>
      </c>
      <c r="V260" s="2" t="s">
        <v>39</v>
      </c>
      <c r="W260" s="2" t="s">
        <v>39</v>
      </c>
      <c r="X260" s="2" t="s">
        <v>39</v>
      </c>
      <c r="Y260" s="2" t="s">
        <v>39</v>
      </c>
      <c r="Z260" s="2" t="s">
        <v>39</v>
      </c>
      <c r="AA260" s="2" t="s">
        <v>39</v>
      </c>
      <c r="AB260" s="2" t="s">
        <v>39</v>
      </c>
      <c r="AC260" s="2" t="s">
        <v>39</v>
      </c>
      <c r="AD260" s="2" t="s">
        <v>39</v>
      </c>
      <c r="AE260" s="2" t="s">
        <v>39</v>
      </c>
      <c r="AF260" s="2" t="s">
        <v>39</v>
      </c>
      <c r="AG260" s="2" t="s">
        <v>39</v>
      </c>
      <c r="AH260" s="2" t="s">
        <v>39</v>
      </c>
      <c r="AI260" s="2" t="s">
        <v>39</v>
      </c>
      <c r="AJ260" s="2" t="s">
        <v>39</v>
      </c>
      <c r="AK260" s="2">
        <v>0</v>
      </c>
      <c r="AL260" s="2" t="s">
        <v>39</v>
      </c>
      <c r="AM260" s="2" t="s">
        <v>39</v>
      </c>
      <c r="AN260" s="2" t="str">
        <f>IFERROR(VLOOKUP($P260,'Kredieten productgroepen functi'!$C:$M,6,FALSE),"n.v.t.")</f>
        <v>3104</v>
      </c>
      <c r="AO260" s="2" t="str">
        <f>IFERROR(VLOOKUP($P260,'Kredieten productgroepen functi'!$C:$M,7,FALSE),"n.v.t.")</f>
        <v>Verkeersmanagement</v>
      </c>
      <c r="AP260" s="2" t="str">
        <f>IFERROR(VLOOKUP($P260,'Kredieten productgroepen functi'!$C:$M,8,FALSE),"n.v.t.")</f>
        <v>31</v>
      </c>
      <c r="AQ260" s="2" t="str">
        <f>IFERROR(VLOOKUP($P260,'Kredieten productgroepen functi'!$C:$M,9,FALSE),"n.v.t.")</f>
        <v>Landwegen</v>
      </c>
      <c r="AR260" s="2" t="str">
        <f>IFERROR(VLOOKUP($P260,'Kredieten productgroepen functi'!$C:$M,10,FALSE),"n.v.t.")</f>
        <v>3</v>
      </c>
      <c r="AS260" s="2" t="str">
        <f>IFERROR(VLOOKUP($P260,'Kredieten productgroepen functi'!$C:$M,11,FALSE),"n.v.t.")</f>
        <v>Verkeer en vervoer</v>
      </c>
      <c r="AT260" s="2" t="str">
        <f t="shared" si="11"/>
        <v>Baten</v>
      </c>
      <c r="AU260" s="2" t="str">
        <f>IFERROR(VLOOKUP($R260,Kostensoorten!$C:$J,7,FALSE),"n.v.t.")</f>
        <v>4.1.1</v>
      </c>
      <c r="AV260" s="2" t="str">
        <f>IFERROR(VLOOKUP($R260,Kostensoorten!$C:$J,8,FALSE),"n.v.t.")</f>
        <v>Vermogensoverdrachten van over</v>
      </c>
    </row>
    <row r="261" spans="1:48">
      <c r="A261" s="2" t="s">
        <v>39</v>
      </c>
      <c r="B261" s="2" t="s">
        <v>39</v>
      </c>
      <c r="C261" s="2" t="s">
        <v>39</v>
      </c>
      <c r="D261" s="2" t="s">
        <v>39</v>
      </c>
      <c r="E261" s="2" t="s">
        <v>39</v>
      </c>
      <c r="F261" s="2" t="s">
        <v>299</v>
      </c>
      <c r="G261" s="2" t="s">
        <v>39</v>
      </c>
      <c r="H261" s="2" t="s">
        <v>39</v>
      </c>
      <c r="I261" s="3">
        <v>743340</v>
      </c>
      <c r="J261" s="2" t="s">
        <v>39</v>
      </c>
      <c r="K261" s="2" t="s">
        <v>39</v>
      </c>
      <c r="L261" s="2" t="s">
        <v>39</v>
      </c>
      <c r="M261" s="2" t="s">
        <v>39</v>
      </c>
      <c r="N261" s="2" t="s">
        <v>39</v>
      </c>
      <c r="O261" s="2" t="s">
        <v>39</v>
      </c>
      <c r="P261" s="2" t="str">
        <f t="shared" si="9"/>
        <v>631601</v>
      </c>
      <c r="Q261" s="2" t="str">
        <f>IFERROR(VLOOKUP($P261,'Kredieten productgroepen functi'!$C:$M,2,FALSE),"n.v.t.")</f>
        <v>Gladheidsbestrijding</v>
      </c>
      <c r="R261" s="2" t="str">
        <f t="shared" si="10"/>
        <v>423040</v>
      </c>
      <c r="S261" s="2" t="str">
        <f>IFERROR(VLOOKUP($R261,Kostensoorten!$C:$J,2,FALSE),"n.v.t.")</f>
        <v>Normaal onderhoud</v>
      </c>
      <c r="T261" s="2" t="s">
        <v>39</v>
      </c>
      <c r="U261" s="2" t="s">
        <v>39</v>
      </c>
      <c r="V261" s="2" t="s">
        <v>39</v>
      </c>
      <c r="W261" s="2" t="s">
        <v>39</v>
      </c>
      <c r="X261" s="2" t="s">
        <v>39</v>
      </c>
      <c r="Y261" s="2" t="s">
        <v>39</v>
      </c>
      <c r="Z261" s="2" t="s">
        <v>39</v>
      </c>
      <c r="AA261" s="2" t="s">
        <v>39</v>
      </c>
      <c r="AB261" s="2" t="s">
        <v>39</v>
      </c>
      <c r="AC261" s="2" t="s">
        <v>39</v>
      </c>
      <c r="AD261" s="2" t="s">
        <v>39</v>
      </c>
      <c r="AE261" s="2" t="s">
        <v>39</v>
      </c>
      <c r="AF261" s="2" t="s">
        <v>39</v>
      </c>
      <c r="AG261" s="2" t="s">
        <v>39</v>
      </c>
      <c r="AH261" s="2" t="s">
        <v>39</v>
      </c>
      <c r="AI261" s="2" t="s">
        <v>39</v>
      </c>
      <c r="AJ261" s="2" t="s">
        <v>39</v>
      </c>
      <c r="AK261" s="2">
        <v>0</v>
      </c>
      <c r="AL261" s="2" t="s">
        <v>39</v>
      </c>
      <c r="AM261" s="2" t="s">
        <v>39</v>
      </c>
      <c r="AN261" s="2" t="str">
        <f>IFERROR(VLOOKUP($P261,'Kredieten productgroepen functi'!$C:$M,6,FALSE),"n.v.t.")</f>
        <v>3104</v>
      </c>
      <c r="AO261" s="2" t="str">
        <f>IFERROR(VLOOKUP($P261,'Kredieten productgroepen functi'!$C:$M,7,FALSE),"n.v.t.")</f>
        <v>Verkeersmanagement</v>
      </c>
      <c r="AP261" s="2" t="str">
        <f>IFERROR(VLOOKUP($P261,'Kredieten productgroepen functi'!$C:$M,8,FALSE),"n.v.t.")</f>
        <v>31</v>
      </c>
      <c r="AQ261" s="2" t="str">
        <f>IFERROR(VLOOKUP($P261,'Kredieten productgroepen functi'!$C:$M,9,FALSE),"n.v.t.")</f>
        <v>Landwegen</v>
      </c>
      <c r="AR261" s="2" t="str">
        <f>IFERROR(VLOOKUP($P261,'Kredieten productgroepen functi'!$C:$M,10,FALSE),"n.v.t.")</f>
        <v>3</v>
      </c>
      <c r="AS261" s="2" t="str">
        <f>IFERROR(VLOOKUP($P261,'Kredieten productgroepen functi'!$C:$M,11,FALSE),"n.v.t.")</f>
        <v>Verkeer en vervoer</v>
      </c>
      <c r="AT261" s="2" t="str">
        <f t="shared" si="11"/>
        <v>Lasten</v>
      </c>
      <c r="AU261" s="2" t="str">
        <f>IFERROR(VLOOKUP($R261,Kostensoorten!$C:$J,7,FALSE),"n.v.t.")</f>
        <v>2.3.1</v>
      </c>
      <c r="AV261" s="2" t="str">
        <f>IFERROR(VLOOKUP($R261,Kostensoorten!$C:$J,8,FALSE),"n.v.t.")</f>
        <v>Aankopen niet duurzame goedere</v>
      </c>
    </row>
    <row r="262" spans="1:48">
      <c r="A262" s="2" t="s">
        <v>39</v>
      </c>
      <c r="B262" s="2" t="s">
        <v>39</v>
      </c>
      <c r="C262" s="2" t="s">
        <v>39</v>
      </c>
      <c r="D262" s="2" t="s">
        <v>39</v>
      </c>
      <c r="E262" s="2" t="s">
        <v>39</v>
      </c>
      <c r="F262" s="2" t="s">
        <v>300</v>
      </c>
      <c r="G262" s="2" t="s">
        <v>39</v>
      </c>
      <c r="H262" s="2" t="s">
        <v>39</v>
      </c>
      <c r="I262" s="3">
        <v>493959.3</v>
      </c>
      <c r="J262" s="2" t="s">
        <v>39</v>
      </c>
      <c r="K262" s="2" t="s">
        <v>39</v>
      </c>
      <c r="L262" s="2" t="s">
        <v>39</v>
      </c>
      <c r="M262" s="2" t="s">
        <v>39</v>
      </c>
      <c r="N262" s="2" t="s">
        <v>39</v>
      </c>
      <c r="O262" s="2" t="s">
        <v>39</v>
      </c>
      <c r="P262" s="2" t="str">
        <f t="shared" si="9"/>
        <v>633000</v>
      </c>
      <c r="Q262" s="2" t="str">
        <f>IFERROR(VLOOKUP($P262,'Kredieten productgroepen functi'!$C:$M,2,FALSE),"n.v.t.")</f>
        <v>App. Kn vaarwegen</v>
      </c>
      <c r="R262" s="2" t="str">
        <f t="shared" si="10"/>
        <v>482000</v>
      </c>
      <c r="S262" s="2" t="str">
        <f>IFERROR(VLOOKUP($R262,Kostensoorten!$C:$J,2,FALSE),"n.v.t.")</f>
        <v>Directe apparaatskosten</v>
      </c>
      <c r="T262" s="2" t="s">
        <v>39</v>
      </c>
      <c r="U262" s="2" t="s">
        <v>39</v>
      </c>
      <c r="V262" s="2" t="s">
        <v>39</v>
      </c>
      <c r="W262" s="2" t="s">
        <v>39</v>
      </c>
      <c r="X262" s="2" t="s">
        <v>39</v>
      </c>
      <c r="Y262" s="2" t="s">
        <v>39</v>
      </c>
      <c r="Z262" s="2" t="s">
        <v>39</v>
      </c>
      <c r="AA262" s="2" t="s">
        <v>39</v>
      </c>
      <c r="AB262" s="2" t="s">
        <v>39</v>
      </c>
      <c r="AC262" s="2" t="s">
        <v>39</v>
      </c>
      <c r="AD262" s="2" t="s">
        <v>39</v>
      </c>
      <c r="AE262" s="2" t="s">
        <v>39</v>
      </c>
      <c r="AF262" s="2" t="s">
        <v>39</v>
      </c>
      <c r="AG262" s="2" t="s">
        <v>39</v>
      </c>
      <c r="AH262" s="2" t="s">
        <v>39</v>
      </c>
      <c r="AI262" s="2" t="s">
        <v>39</v>
      </c>
      <c r="AJ262" s="2" t="s">
        <v>39</v>
      </c>
      <c r="AK262" s="2">
        <v>0</v>
      </c>
      <c r="AL262" s="2" t="s">
        <v>39</v>
      </c>
      <c r="AM262" s="2" t="s">
        <v>39</v>
      </c>
      <c r="AN262" s="2" t="str">
        <f>IFERROR(VLOOKUP($P262,'Kredieten productgroepen functi'!$C:$M,6,FALSE),"n.v.t.")</f>
        <v>3301</v>
      </c>
      <c r="AO262" s="2" t="str">
        <f>IFERROR(VLOOKUP($P262,'Kredieten productgroepen functi'!$C:$M,7,FALSE),"n.v.t.")</f>
        <v>(Re)constructie waterwegen</v>
      </c>
      <c r="AP262" s="2" t="str">
        <f>IFERROR(VLOOKUP($P262,'Kredieten productgroepen functi'!$C:$M,8,FALSE),"n.v.t.")</f>
        <v>33</v>
      </c>
      <c r="AQ262" s="2" t="str">
        <f>IFERROR(VLOOKUP($P262,'Kredieten productgroepen functi'!$C:$M,9,FALSE),"n.v.t.")</f>
        <v>Waterwegen</v>
      </c>
      <c r="AR262" s="2" t="str">
        <f>IFERROR(VLOOKUP($P262,'Kredieten productgroepen functi'!$C:$M,10,FALSE),"n.v.t.")</f>
        <v>3</v>
      </c>
      <c r="AS262" s="2" t="str">
        <f>IFERROR(VLOOKUP($P262,'Kredieten productgroepen functi'!$C:$M,11,FALSE),"n.v.t.")</f>
        <v>Verkeer en vervoer</v>
      </c>
      <c r="AT262" s="2" t="str">
        <f t="shared" si="11"/>
        <v>Lasten</v>
      </c>
      <c r="AU262" s="2" t="str">
        <f>IFERROR(VLOOKUP($R262,Kostensoorten!$C:$J,7,FALSE),"n.v.t.")</f>
        <v>8.2</v>
      </c>
      <c r="AV262" s="2" t="str">
        <f>IFERROR(VLOOKUP($R262,Kostensoorten!$C:$J,8,FALSE),"n.v.t.")</f>
        <v>Overige verrekeningen</v>
      </c>
    </row>
    <row r="263" spans="1:48">
      <c r="A263" s="2" t="s">
        <v>39</v>
      </c>
      <c r="B263" s="2" t="s">
        <v>39</v>
      </c>
      <c r="C263" s="2" t="s">
        <v>39</v>
      </c>
      <c r="D263" s="2" t="s">
        <v>39</v>
      </c>
      <c r="E263" s="2" t="s">
        <v>39</v>
      </c>
      <c r="F263" s="2" t="s">
        <v>301</v>
      </c>
      <c r="G263" s="2" t="s">
        <v>39</v>
      </c>
      <c r="H263" s="2" t="s">
        <v>39</v>
      </c>
      <c r="I263" s="3">
        <v>553741.69999999995</v>
      </c>
      <c r="J263" s="2" t="s">
        <v>39</v>
      </c>
      <c r="K263" s="2" t="s">
        <v>39</v>
      </c>
      <c r="L263" s="2" t="s">
        <v>39</v>
      </c>
      <c r="M263" s="2" t="s">
        <v>39</v>
      </c>
      <c r="N263" s="2" t="s">
        <v>39</v>
      </c>
      <c r="O263" s="2" t="s">
        <v>39</v>
      </c>
      <c r="P263" s="2" t="str">
        <f t="shared" ref="P263:P326" si="12">IF(RIGHT(LEFT(F263,6),1)=".",LEFT(F263,5),LEFT(F263,6))</f>
        <v>633000</v>
      </c>
      <c r="Q263" s="2" t="str">
        <f>IFERROR(VLOOKUP($P263,'Kredieten productgroepen functi'!$C:$M,2,FALSE),"n.v.t.")</f>
        <v>App. Kn vaarwegen</v>
      </c>
      <c r="R263" s="2" t="str">
        <f t="shared" ref="R263:R326" si="13">IF(RIGHT(LEFT(F263,6),1)=".",RIGHT(LEFT(F263,12),6),RIGHT(LEFT(F263,13),6))</f>
        <v>482010</v>
      </c>
      <c r="S263" s="2" t="str">
        <f>IFERROR(VLOOKUP($R263,Kostensoorten!$C:$J,2,FALSE),"n.v.t.")</f>
        <v>Overhead</v>
      </c>
      <c r="T263" s="2" t="s">
        <v>39</v>
      </c>
      <c r="U263" s="2" t="s">
        <v>39</v>
      </c>
      <c r="V263" s="2" t="s">
        <v>39</v>
      </c>
      <c r="W263" s="2" t="s">
        <v>39</v>
      </c>
      <c r="X263" s="2" t="s">
        <v>39</v>
      </c>
      <c r="Y263" s="2" t="s">
        <v>39</v>
      </c>
      <c r="Z263" s="2" t="s">
        <v>39</v>
      </c>
      <c r="AA263" s="2" t="s">
        <v>39</v>
      </c>
      <c r="AB263" s="2" t="s">
        <v>39</v>
      </c>
      <c r="AC263" s="2" t="s">
        <v>39</v>
      </c>
      <c r="AD263" s="2" t="s">
        <v>39</v>
      </c>
      <c r="AE263" s="2" t="s">
        <v>39</v>
      </c>
      <c r="AF263" s="2" t="s">
        <v>39</v>
      </c>
      <c r="AG263" s="2" t="s">
        <v>39</v>
      </c>
      <c r="AH263" s="2" t="s">
        <v>39</v>
      </c>
      <c r="AI263" s="2" t="s">
        <v>39</v>
      </c>
      <c r="AJ263" s="2" t="s">
        <v>39</v>
      </c>
      <c r="AK263" s="2">
        <v>0</v>
      </c>
      <c r="AL263" s="2" t="s">
        <v>39</v>
      </c>
      <c r="AM263" s="2" t="s">
        <v>39</v>
      </c>
      <c r="AN263" s="2" t="str">
        <f>IFERROR(VLOOKUP($P263,'Kredieten productgroepen functi'!$C:$M,6,FALSE),"n.v.t.")</f>
        <v>3301</v>
      </c>
      <c r="AO263" s="2" t="str">
        <f>IFERROR(VLOOKUP($P263,'Kredieten productgroepen functi'!$C:$M,7,FALSE),"n.v.t.")</f>
        <v>(Re)constructie waterwegen</v>
      </c>
      <c r="AP263" s="2" t="str">
        <f>IFERROR(VLOOKUP($P263,'Kredieten productgroepen functi'!$C:$M,8,FALSE),"n.v.t.")</f>
        <v>33</v>
      </c>
      <c r="AQ263" s="2" t="str">
        <f>IFERROR(VLOOKUP($P263,'Kredieten productgroepen functi'!$C:$M,9,FALSE),"n.v.t.")</f>
        <v>Waterwegen</v>
      </c>
      <c r="AR263" s="2" t="str">
        <f>IFERROR(VLOOKUP($P263,'Kredieten productgroepen functi'!$C:$M,10,FALSE),"n.v.t.")</f>
        <v>3</v>
      </c>
      <c r="AS263" s="2" t="str">
        <f>IFERROR(VLOOKUP($P263,'Kredieten productgroepen functi'!$C:$M,11,FALSE),"n.v.t.")</f>
        <v>Verkeer en vervoer</v>
      </c>
      <c r="AT263" s="2" t="str">
        <f t="shared" ref="AT263:AT326" si="14">IF(LEFT(R263,1)="4","Lasten",IF(LEFT(R263,1)="8","Baten","n.v.t."))</f>
        <v>Lasten</v>
      </c>
      <c r="AU263" s="2" t="str">
        <f>IFERROR(VLOOKUP($R263,Kostensoorten!$C:$J,7,FALSE),"n.v.t.")</f>
        <v>8.2</v>
      </c>
      <c r="AV263" s="2" t="str">
        <f>IFERROR(VLOOKUP($R263,Kostensoorten!$C:$J,8,FALSE),"n.v.t.")</f>
        <v>Overige verrekeningen</v>
      </c>
    </row>
    <row r="264" spans="1:48">
      <c r="A264" s="2" t="s">
        <v>39</v>
      </c>
      <c r="B264" s="2" t="s">
        <v>39</v>
      </c>
      <c r="C264" s="2" t="s">
        <v>39</v>
      </c>
      <c r="D264" s="2" t="s">
        <v>39</v>
      </c>
      <c r="E264" s="2" t="s">
        <v>39</v>
      </c>
      <c r="F264" s="2" t="s">
        <v>302</v>
      </c>
      <c r="G264" s="2" t="s">
        <v>39</v>
      </c>
      <c r="H264" s="2" t="s">
        <v>39</v>
      </c>
      <c r="I264" s="3">
        <v>2586990.98</v>
      </c>
      <c r="J264" s="2" t="s">
        <v>39</v>
      </c>
      <c r="K264" s="2" t="s">
        <v>39</v>
      </c>
      <c r="L264" s="2" t="s">
        <v>39</v>
      </c>
      <c r="M264" s="2" t="s">
        <v>39</v>
      </c>
      <c r="N264" s="2" t="s">
        <v>39</v>
      </c>
      <c r="O264" s="2" t="s">
        <v>39</v>
      </c>
      <c r="P264" s="2" t="str">
        <f t="shared" si="12"/>
        <v>633005</v>
      </c>
      <c r="Q264" s="2" t="str">
        <f>IFERROR(VLOOKUP($P264,'Kredieten productgroepen functi'!$C:$M,2,FALSE),"n.v.t.")</f>
        <v>Apparaatskosten Overige Vaarwegen</v>
      </c>
      <c r="R264" s="2" t="str">
        <f t="shared" si="13"/>
        <v>482000</v>
      </c>
      <c r="S264" s="2" t="str">
        <f>IFERROR(VLOOKUP($R264,Kostensoorten!$C:$J,2,FALSE),"n.v.t.")</f>
        <v>Directe apparaatskosten</v>
      </c>
      <c r="T264" s="2" t="s">
        <v>39</v>
      </c>
      <c r="U264" s="2" t="s">
        <v>39</v>
      </c>
      <c r="V264" s="2" t="s">
        <v>39</v>
      </c>
      <c r="W264" s="2" t="s">
        <v>39</v>
      </c>
      <c r="X264" s="2" t="s">
        <v>39</v>
      </c>
      <c r="Y264" s="2" t="s">
        <v>39</v>
      </c>
      <c r="Z264" s="2" t="s">
        <v>39</v>
      </c>
      <c r="AA264" s="2" t="s">
        <v>39</v>
      </c>
      <c r="AB264" s="2" t="s">
        <v>39</v>
      </c>
      <c r="AC264" s="2" t="s">
        <v>39</v>
      </c>
      <c r="AD264" s="2" t="s">
        <v>39</v>
      </c>
      <c r="AE264" s="2" t="s">
        <v>39</v>
      </c>
      <c r="AF264" s="2" t="s">
        <v>39</v>
      </c>
      <c r="AG264" s="2" t="s">
        <v>39</v>
      </c>
      <c r="AH264" s="2" t="s">
        <v>39</v>
      </c>
      <c r="AI264" s="2" t="s">
        <v>39</v>
      </c>
      <c r="AJ264" s="2" t="s">
        <v>39</v>
      </c>
      <c r="AK264" s="2">
        <v>0</v>
      </c>
      <c r="AL264" s="2" t="s">
        <v>39</v>
      </c>
      <c r="AM264" s="2" t="s">
        <v>39</v>
      </c>
      <c r="AN264" s="2" t="str">
        <f>IFERROR(VLOOKUP($P264,'Kredieten productgroepen functi'!$C:$M,6,FALSE),"n.v.t.")</f>
        <v>3303</v>
      </c>
      <c r="AO264" s="2" t="str">
        <f>IFERROR(VLOOKUP($P264,'Kredieten productgroepen functi'!$C:$M,7,FALSE),"n.v.t.")</f>
        <v>Onderhoud en beheer vaarwegen</v>
      </c>
      <c r="AP264" s="2" t="str">
        <f>IFERROR(VLOOKUP($P264,'Kredieten productgroepen functi'!$C:$M,8,FALSE),"n.v.t.")</f>
        <v>33</v>
      </c>
      <c r="AQ264" s="2" t="str">
        <f>IFERROR(VLOOKUP($P264,'Kredieten productgroepen functi'!$C:$M,9,FALSE),"n.v.t.")</f>
        <v>Waterwegen</v>
      </c>
      <c r="AR264" s="2" t="str">
        <f>IFERROR(VLOOKUP($P264,'Kredieten productgroepen functi'!$C:$M,10,FALSE),"n.v.t.")</f>
        <v>3</v>
      </c>
      <c r="AS264" s="2" t="str">
        <f>IFERROR(VLOOKUP($P264,'Kredieten productgroepen functi'!$C:$M,11,FALSE),"n.v.t.")</f>
        <v>Verkeer en vervoer</v>
      </c>
      <c r="AT264" s="2" t="str">
        <f t="shared" si="14"/>
        <v>Lasten</v>
      </c>
      <c r="AU264" s="2" t="str">
        <f>IFERROR(VLOOKUP($R264,Kostensoorten!$C:$J,7,FALSE),"n.v.t.")</f>
        <v>8.2</v>
      </c>
      <c r="AV264" s="2" t="str">
        <f>IFERROR(VLOOKUP($R264,Kostensoorten!$C:$J,8,FALSE),"n.v.t.")</f>
        <v>Overige verrekeningen</v>
      </c>
    </row>
    <row r="265" spans="1:48">
      <c r="A265" s="2" t="s">
        <v>39</v>
      </c>
      <c r="B265" s="2" t="s">
        <v>39</v>
      </c>
      <c r="C265" s="2" t="s">
        <v>39</v>
      </c>
      <c r="D265" s="2" t="s">
        <v>39</v>
      </c>
      <c r="E265" s="2" t="s">
        <v>39</v>
      </c>
      <c r="F265" s="2" t="s">
        <v>303</v>
      </c>
      <c r="G265" s="2" t="s">
        <v>39</v>
      </c>
      <c r="H265" s="2" t="s">
        <v>39</v>
      </c>
      <c r="I265" s="3">
        <v>1762142.02</v>
      </c>
      <c r="J265" s="2" t="s">
        <v>39</v>
      </c>
      <c r="K265" s="2" t="s">
        <v>39</v>
      </c>
      <c r="L265" s="2" t="s">
        <v>39</v>
      </c>
      <c r="M265" s="2" t="s">
        <v>39</v>
      </c>
      <c r="N265" s="2" t="s">
        <v>39</v>
      </c>
      <c r="O265" s="2" t="s">
        <v>39</v>
      </c>
      <c r="P265" s="2" t="str">
        <f t="shared" si="12"/>
        <v>633005</v>
      </c>
      <c r="Q265" s="2" t="str">
        <f>IFERROR(VLOOKUP($P265,'Kredieten productgroepen functi'!$C:$M,2,FALSE),"n.v.t.")</f>
        <v>Apparaatskosten Overige Vaarwegen</v>
      </c>
      <c r="R265" s="2" t="str">
        <f t="shared" si="13"/>
        <v>482010</v>
      </c>
      <c r="S265" s="2" t="str">
        <f>IFERROR(VLOOKUP($R265,Kostensoorten!$C:$J,2,FALSE),"n.v.t.")</f>
        <v>Overhead</v>
      </c>
      <c r="T265" s="2" t="s">
        <v>39</v>
      </c>
      <c r="U265" s="2" t="s">
        <v>39</v>
      </c>
      <c r="V265" s="2" t="s">
        <v>39</v>
      </c>
      <c r="W265" s="2" t="s">
        <v>39</v>
      </c>
      <c r="X265" s="2" t="s">
        <v>39</v>
      </c>
      <c r="Y265" s="2" t="s">
        <v>39</v>
      </c>
      <c r="Z265" s="2" t="s">
        <v>39</v>
      </c>
      <c r="AA265" s="2" t="s">
        <v>39</v>
      </c>
      <c r="AB265" s="2" t="s">
        <v>39</v>
      </c>
      <c r="AC265" s="2" t="s">
        <v>39</v>
      </c>
      <c r="AD265" s="2" t="s">
        <v>39</v>
      </c>
      <c r="AE265" s="2" t="s">
        <v>39</v>
      </c>
      <c r="AF265" s="2" t="s">
        <v>39</v>
      </c>
      <c r="AG265" s="2" t="s">
        <v>39</v>
      </c>
      <c r="AH265" s="2" t="s">
        <v>39</v>
      </c>
      <c r="AI265" s="2" t="s">
        <v>39</v>
      </c>
      <c r="AJ265" s="2" t="s">
        <v>39</v>
      </c>
      <c r="AK265" s="2">
        <v>0</v>
      </c>
      <c r="AL265" s="2" t="s">
        <v>39</v>
      </c>
      <c r="AM265" s="2" t="s">
        <v>39</v>
      </c>
      <c r="AN265" s="2" t="str">
        <f>IFERROR(VLOOKUP($P265,'Kredieten productgroepen functi'!$C:$M,6,FALSE),"n.v.t.")</f>
        <v>3303</v>
      </c>
      <c r="AO265" s="2" t="str">
        <f>IFERROR(VLOOKUP($P265,'Kredieten productgroepen functi'!$C:$M,7,FALSE),"n.v.t.")</f>
        <v>Onderhoud en beheer vaarwegen</v>
      </c>
      <c r="AP265" s="2" t="str">
        <f>IFERROR(VLOOKUP($P265,'Kredieten productgroepen functi'!$C:$M,8,FALSE),"n.v.t.")</f>
        <v>33</v>
      </c>
      <c r="AQ265" s="2" t="str">
        <f>IFERROR(VLOOKUP($P265,'Kredieten productgroepen functi'!$C:$M,9,FALSE),"n.v.t.")</f>
        <v>Waterwegen</v>
      </c>
      <c r="AR265" s="2" t="str">
        <f>IFERROR(VLOOKUP($P265,'Kredieten productgroepen functi'!$C:$M,10,FALSE),"n.v.t.")</f>
        <v>3</v>
      </c>
      <c r="AS265" s="2" t="str">
        <f>IFERROR(VLOOKUP($P265,'Kredieten productgroepen functi'!$C:$M,11,FALSE),"n.v.t.")</f>
        <v>Verkeer en vervoer</v>
      </c>
      <c r="AT265" s="2" t="str">
        <f t="shared" si="14"/>
        <v>Lasten</v>
      </c>
      <c r="AU265" s="2" t="str">
        <f>IFERROR(VLOOKUP($R265,Kostensoorten!$C:$J,7,FALSE),"n.v.t.")</f>
        <v>8.2</v>
      </c>
      <c r="AV265" s="2" t="str">
        <f>IFERROR(VLOOKUP($R265,Kostensoorten!$C:$J,8,FALSE),"n.v.t.")</f>
        <v>Overige verrekeningen</v>
      </c>
    </row>
    <row r="266" spans="1:48">
      <c r="A266" s="2" t="s">
        <v>39</v>
      </c>
      <c r="B266" s="2" t="s">
        <v>39</v>
      </c>
      <c r="C266" s="2" t="s">
        <v>39</v>
      </c>
      <c r="D266" s="2" t="s">
        <v>39</v>
      </c>
      <c r="E266" s="2" t="s">
        <v>39</v>
      </c>
      <c r="F266" s="2" t="s">
        <v>304</v>
      </c>
      <c r="G266" s="2" t="s">
        <v>39</v>
      </c>
      <c r="H266" s="2" t="s">
        <v>39</v>
      </c>
      <c r="I266" s="3">
        <v>667684.84</v>
      </c>
      <c r="J266" s="2" t="s">
        <v>39</v>
      </c>
      <c r="K266" s="2" t="s">
        <v>39</v>
      </c>
      <c r="L266" s="2" t="s">
        <v>39</v>
      </c>
      <c r="M266" s="2" t="s">
        <v>39</v>
      </c>
      <c r="N266" s="2" t="s">
        <v>39</v>
      </c>
      <c r="O266" s="2" t="s">
        <v>39</v>
      </c>
      <c r="P266" s="2" t="str">
        <f t="shared" si="12"/>
        <v>633011</v>
      </c>
      <c r="Q266" s="2" t="str">
        <f>IFERROR(VLOOKUP($P266,'Kredieten productgroepen functi'!$C:$M,2,FALSE),"n.v.t.")</f>
        <v>Apparaatskosten kunstwerken</v>
      </c>
      <c r="R266" s="2" t="str">
        <f t="shared" si="13"/>
        <v>482000</v>
      </c>
      <c r="S266" s="2" t="str">
        <f>IFERROR(VLOOKUP($R266,Kostensoorten!$C:$J,2,FALSE),"n.v.t.")</f>
        <v>Directe apparaatskosten</v>
      </c>
      <c r="T266" s="2" t="s">
        <v>39</v>
      </c>
      <c r="U266" s="2" t="s">
        <v>39</v>
      </c>
      <c r="V266" s="2" t="s">
        <v>39</v>
      </c>
      <c r="W266" s="2" t="s">
        <v>39</v>
      </c>
      <c r="X266" s="2" t="s">
        <v>39</v>
      </c>
      <c r="Y266" s="2" t="s">
        <v>39</v>
      </c>
      <c r="Z266" s="2" t="s">
        <v>39</v>
      </c>
      <c r="AA266" s="2" t="s">
        <v>39</v>
      </c>
      <c r="AB266" s="2" t="s">
        <v>39</v>
      </c>
      <c r="AC266" s="2" t="s">
        <v>39</v>
      </c>
      <c r="AD266" s="2" t="s">
        <v>39</v>
      </c>
      <c r="AE266" s="2" t="s">
        <v>39</v>
      </c>
      <c r="AF266" s="2" t="s">
        <v>39</v>
      </c>
      <c r="AG266" s="2" t="s">
        <v>39</v>
      </c>
      <c r="AH266" s="2" t="s">
        <v>39</v>
      </c>
      <c r="AI266" s="2" t="s">
        <v>39</v>
      </c>
      <c r="AJ266" s="2" t="s">
        <v>39</v>
      </c>
      <c r="AK266" s="2">
        <v>0</v>
      </c>
      <c r="AL266" s="2" t="s">
        <v>39</v>
      </c>
      <c r="AM266" s="2" t="s">
        <v>39</v>
      </c>
      <c r="AN266" s="2" t="str">
        <f>IFERROR(VLOOKUP($P266,'Kredieten productgroepen functi'!$C:$M,6,FALSE),"n.v.t.")</f>
        <v>3306</v>
      </c>
      <c r="AO266" s="2" t="str">
        <f>IFERROR(VLOOKUP($P266,'Kredieten productgroepen functi'!$C:$M,7,FALSE),"n.v.t.")</f>
        <v>Kunstwerken vaarwegen</v>
      </c>
      <c r="AP266" s="2" t="str">
        <f>IFERROR(VLOOKUP($P266,'Kredieten productgroepen functi'!$C:$M,8,FALSE),"n.v.t.")</f>
        <v>33</v>
      </c>
      <c r="AQ266" s="2" t="str">
        <f>IFERROR(VLOOKUP($P266,'Kredieten productgroepen functi'!$C:$M,9,FALSE),"n.v.t.")</f>
        <v>Waterwegen</v>
      </c>
      <c r="AR266" s="2" t="str">
        <f>IFERROR(VLOOKUP($P266,'Kredieten productgroepen functi'!$C:$M,10,FALSE),"n.v.t.")</f>
        <v>3</v>
      </c>
      <c r="AS266" s="2" t="str">
        <f>IFERROR(VLOOKUP($P266,'Kredieten productgroepen functi'!$C:$M,11,FALSE),"n.v.t.")</f>
        <v>Verkeer en vervoer</v>
      </c>
      <c r="AT266" s="2" t="str">
        <f t="shared" si="14"/>
        <v>Lasten</v>
      </c>
      <c r="AU266" s="2" t="str">
        <f>IFERROR(VLOOKUP($R266,Kostensoorten!$C:$J,7,FALSE),"n.v.t.")</f>
        <v>8.2</v>
      </c>
      <c r="AV266" s="2" t="str">
        <f>IFERROR(VLOOKUP($R266,Kostensoorten!$C:$J,8,FALSE),"n.v.t.")</f>
        <v>Overige verrekeningen</v>
      </c>
    </row>
    <row r="267" spans="1:48">
      <c r="A267" s="2" t="s">
        <v>39</v>
      </c>
      <c r="B267" s="2" t="s">
        <v>39</v>
      </c>
      <c r="C267" s="2" t="s">
        <v>39</v>
      </c>
      <c r="D267" s="2" t="s">
        <v>39</v>
      </c>
      <c r="E267" s="2" t="s">
        <v>39</v>
      </c>
      <c r="F267" s="2" t="s">
        <v>305</v>
      </c>
      <c r="G267" s="2" t="s">
        <v>39</v>
      </c>
      <c r="H267" s="2" t="s">
        <v>39</v>
      </c>
      <c r="I267" s="3">
        <v>404204.16</v>
      </c>
      <c r="J267" s="2" t="s">
        <v>39</v>
      </c>
      <c r="K267" s="2" t="s">
        <v>39</v>
      </c>
      <c r="L267" s="2" t="s">
        <v>39</v>
      </c>
      <c r="M267" s="2" t="s">
        <v>39</v>
      </c>
      <c r="N267" s="2" t="s">
        <v>39</v>
      </c>
      <c r="O267" s="2" t="s">
        <v>39</v>
      </c>
      <c r="P267" s="2" t="str">
        <f t="shared" si="12"/>
        <v>633011</v>
      </c>
      <c r="Q267" s="2" t="str">
        <f>IFERROR(VLOOKUP($P267,'Kredieten productgroepen functi'!$C:$M,2,FALSE),"n.v.t.")</f>
        <v>Apparaatskosten kunstwerken</v>
      </c>
      <c r="R267" s="2" t="str">
        <f t="shared" si="13"/>
        <v>482010</v>
      </c>
      <c r="S267" s="2" t="str">
        <f>IFERROR(VLOOKUP($R267,Kostensoorten!$C:$J,2,FALSE),"n.v.t.")</f>
        <v>Overhead</v>
      </c>
      <c r="T267" s="2" t="s">
        <v>39</v>
      </c>
      <c r="U267" s="2" t="s">
        <v>39</v>
      </c>
      <c r="V267" s="2" t="s">
        <v>39</v>
      </c>
      <c r="W267" s="2" t="s">
        <v>39</v>
      </c>
      <c r="X267" s="2" t="s">
        <v>39</v>
      </c>
      <c r="Y267" s="2" t="s">
        <v>39</v>
      </c>
      <c r="Z267" s="2" t="s">
        <v>39</v>
      </c>
      <c r="AA267" s="2" t="s">
        <v>39</v>
      </c>
      <c r="AB267" s="2" t="s">
        <v>39</v>
      </c>
      <c r="AC267" s="2" t="s">
        <v>39</v>
      </c>
      <c r="AD267" s="2" t="s">
        <v>39</v>
      </c>
      <c r="AE267" s="2" t="s">
        <v>39</v>
      </c>
      <c r="AF267" s="2" t="s">
        <v>39</v>
      </c>
      <c r="AG267" s="2" t="s">
        <v>39</v>
      </c>
      <c r="AH267" s="2" t="s">
        <v>39</v>
      </c>
      <c r="AI267" s="2" t="s">
        <v>39</v>
      </c>
      <c r="AJ267" s="2" t="s">
        <v>39</v>
      </c>
      <c r="AK267" s="2">
        <v>0</v>
      </c>
      <c r="AL267" s="2" t="s">
        <v>39</v>
      </c>
      <c r="AM267" s="2" t="s">
        <v>39</v>
      </c>
      <c r="AN267" s="2" t="str">
        <f>IFERROR(VLOOKUP($P267,'Kredieten productgroepen functi'!$C:$M,6,FALSE),"n.v.t.")</f>
        <v>3306</v>
      </c>
      <c r="AO267" s="2" t="str">
        <f>IFERROR(VLOOKUP($P267,'Kredieten productgroepen functi'!$C:$M,7,FALSE),"n.v.t.")</f>
        <v>Kunstwerken vaarwegen</v>
      </c>
      <c r="AP267" s="2" t="str">
        <f>IFERROR(VLOOKUP($P267,'Kredieten productgroepen functi'!$C:$M,8,FALSE),"n.v.t.")</f>
        <v>33</v>
      </c>
      <c r="AQ267" s="2" t="str">
        <f>IFERROR(VLOOKUP($P267,'Kredieten productgroepen functi'!$C:$M,9,FALSE),"n.v.t.")</f>
        <v>Waterwegen</v>
      </c>
      <c r="AR267" s="2" t="str">
        <f>IFERROR(VLOOKUP($P267,'Kredieten productgroepen functi'!$C:$M,10,FALSE),"n.v.t.")</f>
        <v>3</v>
      </c>
      <c r="AS267" s="2" t="str">
        <f>IFERROR(VLOOKUP($P267,'Kredieten productgroepen functi'!$C:$M,11,FALSE),"n.v.t.")</f>
        <v>Verkeer en vervoer</v>
      </c>
      <c r="AT267" s="2" t="str">
        <f t="shared" si="14"/>
        <v>Lasten</v>
      </c>
      <c r="AU267" s="2" t="str">
        <f>IFERROR(VLOOKUP($R267,Kostensoorten!$C:$J,7,FALSE),"n.v.t.")</f>
        <v>8.2</v>
      </c>
      <c r="AV267" s="2" t="str">
        <f>IFERROR(VLOOKUP($R267,Kostensoorten!$C:$J,8,FALSE),"n.v.t.")</f>
        <v>Overige verrekeningen</v>
      </c>
    </row>
    <row r="268" spans="1:48">
      <c r="A268" s="2" t="s">
        <v>39</v>
      </c>
      <c r="B268" s="2" t="s">
        <v>39</v>
      </c>
      <c r="C268" s="2" t="s">
        <v>39</v>
      </c>
      <c r="D268" s="2" t="s">
        <v>39</v>
      </c>
      <c r="E268" s="2" t="s">
        <v>39</v>
      </c>
      <c r="F268" s="2" t="s">
        <v>306</v>
      </c>
      <c r="G268" s="2" t="s">
        <v>39</v>
      </c>
      <c r="H268" s="2" t="s">
        <v>39</v>
      </c>
      <c r="I268" s="3">
        <v>1835746</v>
      </c>
      <c r="J268" s="2" t="s">
        <v>39</v>
      </c>
      <c r="K268" s="2" t="s">
        <v>39</v>
      </c>
      <c r="L268" s="2" t="s">
        <v>39</v>
      </c>
      <c r="M268" s="2" t="s">
        <v>39</v>
      </c>
      <c r="N268" s="2" t="s">
        <v>39</v>
      </c>
      <c r="O268" s="2" t="s">
        <v>39</v>
      </c>
      <c r="P268" s="2" t="str">
        <f t="shared" si="12"/>
        <v>633105</v>
      </c>
      <c r="Q268" s="2" t="str">
        <f>IFERROR(VLOOKUP($P268,'Kredieten productgroepen functi'!$C:$M,2,FALSE),"n.v.t.")</f>
        <v>Kapitaallasten waterwegen</v>
      </c>
      <c r="R268" s="2" t="str">
        <f t="shared" si="13"/>
        <v>460101</v>
      </c>
      <c r="S268" s="2" t="str">
        <f>IFERROR(VLOOKUP($R268,Kostensoorten!$C:$J,2,FALSE),"n.v.t.")</f>
        <v>Afschrijvingen</v>
      </c>
      <c r="T268" s="2" t="s">
        <v>39</v>
      </c>
      <c r="U268" s="2" t="s">
        <v>39</v>
      </c>
      <c r="V268" s="2" t="s">
        <v>39</v>
      </c>
      <c r="W268" s="2" t="s">
        <v>39</v>
      </c>
      <c r="X268" s="2" t="s">
        <v>39</v>
      </c>
      <c r="Y268" s="2" t="s">
        <v>39</v>
      </c>
      <c r="Z268" s="2" t="s">
        <v>39</v>
      </c>
      <c r="AA268" s="2" t="s">
        <v>39</v>
      </c>
      <c r="AB268" s="2" t="s">
        <v>39</v>
      </c>
      <c r="AC268" s="2" t="s">
        <v>39</v>
      </c>
      <c r="AD268" s="2" t="s">
        <v>39</v>
      </c>
      <c r="AE268" s="2" t="s">
        <v>39</v>
      </c>
      <c r="AF268" s="2" t="s">
        <v>39</v>
      </c>
      <c r="AG268" s="2" t="s">
        <v>39</v>
      </c>
      <c r="AH268" s="2" t="s">
        <v>39</v>
      </c>
      <c r="AI268" s="2" t="s">
        <v>39</v>
      </c>
      <c r="AJ268" s="2" t="s">
        <v>39</v>
      </c>
      <c r="AK268" s="2">
        <v>0</v>
      </c>
      <c r="AL268" s="2" t="s">
        <v>39</v>
      </c>
      <c r="AM268" s="2" t="s">
        <v>39</v>
      </c>
      <c r="AN268" s="2" t="str">
        <f>IFERROR(VLOOKUP($P268,'Kredieten productgroepen functi'!$C:$M,6,FALSE),"n.v.t.")</f>
        <v>3301</v>
      </c>
      <c r="AO268" s="2" t="str">
        <f>IFERROR(VLOOKUP($P268,'Kredieten productgroepen functi'!$C:$M,7,FALSE),"n.v.t.")</f>
        <v>(Re)constructie waterwegen</v>
      </c>
      <c r="AP268" s="2" t="str">
        <f>IFERROR(VLOOKUP($P268,'Kredieten productgroepen functi'!$C:$M,8,FALSE),"n.v.t.")</f>
        <v>33</v>
      </c>
      <c r="AQ268" s="2" t="str">
        <f>IFERROR(VLOOKUP($P268,'Kredieten productgroepen functi'!$C:$M,9,FALSE),"n.v.t.")</f>
        <v>Waterwegen</v>
      </c>
      <c r="AR268" s="2" t="str">
        <f>IFERROR(VLOOKUP($P268,'Kredieten productgroepen functi'!$C:$M,10,FALSE),"n.v.t.")</f>
        <v>3</v>
      </c>
      <c r="AS268" s="2" t="str">
        <f>IFERROR(VLOOKUP($P268,'Kredieten productgroepen functi'!$C:$M,11,FALSE),"n.v.t.")</f>
        <v>Verkeer en vervoer</v>
      </c>
      <c r="AT268" s="2" t="str">
        <f t="shared" si="14"/>
        <v>Lasten</v>
      </c>
      <c r="AU268" s="2" t="str">
        <f>IFERROR(VLOOKUP($R268,Kostensoorten!$C:$J,7,FALSE),"n.v.t.")</f>
        <v>6.1</v>
      </c>
      <c r="AV268" s="2" t="str">
        <f>IFERROR(VLOOKUP($R268,Kostensoorten!$C:$J,8,FALSE),"n.v.t.")</f>
        <v>Afschrijvingen</v>
      </c>
    </row>
    <row r="269" spans="1:48">
      <c r="A269" s="2" t="s">
        <v>39</v>
      </c>
      <c r="B269" s="2" t="s">
        <v>39</v>
      </c>
      <c r="C269" s="2" t="s">
        <v>39</v>
      </c>
      <c r="D269" s="2" t="s">
        <v>39</v>
      </c>
      <c r="E269" s="2" t="s">
        <v>39</v>
      </c>
      <c r="F269" s="2" t="s">
        <v>307</v>
      </c>
      <c r="G269" s="2" t="s">
        <v>39</v>
      </c>
      <c r="H269" s="2" t="s">
        <v>39</v>
      </c>
      <c r="I269" s="3">
        <v>895840</v>
      </c>
      <c r="J269" s="2" t="s">
        <v>39</v>
      </c>
      <c r="K269" s="2" t="s">
        <v>39</v>
      </c>
      <c r="L269" s="2" t="s">
        <v>39</v>
      </c>
      <c r="M269" s="2" t="s">
        <v>39</v>
      </c>
      <c r="N269" s="2" t="s">
        <v>39</v>
      </c>
      <c r="O269" s="2" t="s">
        <v>39</v>
      </c>
      <c r="P269" s="2" t="str">
        <f t="shared" si="12"/>
        <v>633105</v>
      </c>
      <c r="Q269" s="2" t="str">
        <f>IFERROR(VLOOKUP($P269,'Kredieten productgroepen functi'!$C:$M,2,FALSE),"n.v.t.")</f>
        <v>Kapitaallasten waterwegen</v>
      </c>
      <c r="R269" s="2" t="str">
        <f t="shared" si="13"/>
        <v>460502</v>
      </c>
      <c r="S269" s="2" t="str">
        <f>IFERROR(VLOOKUP($R269,Kostensoorten!$C:$J,2,FALSE),"n.v.t.")</f>
        <v>rentetoerekening (omslagrente)</v>
      </c>
      <c r="T269" s="2" t="s">
        <v>39</v>
      </c>
      <c r="U269" s="2" t="s">
        <v>39</v>
      </c>
      <c r="V269" s="2" t="s">
        <v>39</v>
      </c>
      <c r="W269" s="2" t="s">
        <v>39</v>
      </c>
      <c r="X269" s="2" t="s">
        <v>39</v>
      </c>
      <c r="Y269" s="2" t="s">
        <v>39</v>
      </c>
      <c r="Z269" s="2" t="s">
        <v>39</v>
      </c>
      <c r="AA269" s="2" t="s">
        <v>39</v>
      </c>
      <c r="AB269" s="2" t="s">
        <v>39</v>
      </c>
      <c r="AC269" s="2" t="s">
        <v>39</v>
      </c>
      <c r="AD269" s="2" t="s">
        <v>39</v>
      </c>
      <c r="AE269" s="2" t="s">
        <v>39</v>
      </c>
      <c r="AF269" s="2" t="s">
        <v>39</v>
      </c>
      <c r="AG269" s="2" t="s">
        <v>39</v>
      </c>
      <c r="AH269" s="2" t="s">
        <v>39</v>
      </c>
      <c r="AI269" s="2" t="s">
        <v>39</v>
      </c>
      <c r="AJ269" s="2" t="s">
        <v>39</v>
      </c>
      <c r="AK269" s="2">
        <v>0</v>
      </c>
      <c r="AL269" s="2" t="s">
        <v>39</v>
      </c>
      <c r="AM269" s="2" t="s">
        <v>39</v>
      </c>
      <c r="AN269" s="2" t="str">
        <f>IFERROR(VLOOKUP($P269,'Kredieten productgroepen functi'!$C:$M,6,FALSE),"n.v.t.")</f>
        <v>3301</v>
      </c>
      <c r="AO269" s="2" t="str">
        <f>IFERROR(VLOOKUP($P269,'Kredieten productgroepen functi'!$C:$M,7,FALSE),"n.v.t.")</f>
        <v>(Re)constructie waterwegen</v>
      </c>
      <c r="AP269" s="2" t="str">
        <f>IFERROR(VLOOKUP($P269,'Kredieten productgroepen functi'!$C:$M,8,FALSE),"n.v.t.")</f>
        <v>33</v>
      </c>
      <c r="AQ269" s="2" t="str">
        <f>IFERROR(VLOOKUP($P269,'Kredieten productgroepen functi'!$C:$M,9,FALSE),"n.v.t.")</f>
        <v>Waterwegen</v>
      </c>
      <c r="AR269" s="2" t="str">
        <f>IFERROR(VLOOKUP($P269,'Kredieten productgroepen functi'!$C:$M,10,FALSE),"n.v.t.")</f>
        <v>3</v>
      </c>
      <c r="AS269" s="2" t="str">
        <f>IFERROR(VLOOKUP($P269,'Kredieten productgroepen functi'!$C:$M,11,FALSE),"n.v.t.")</f>
        <v>Verkeer en vervoer</v>
      </c>
      <c r="AT269" s="2" t="str">
        <f t="shared" si="14"/>
        <v>Lasten</v>
      </c>
      <c r="AU269" s="2" t="str">
        <f>IFERROR(VLOOKUP($R269,Kostensoorten!$C:$J,7,FALSE),"n.v.t.")</f>
        <v>6.2</v>
      </c>
      <c r="AV269" s="2" t="str">
        <f>IFERROR(VLOOKUP($R269,Kostensoorten!$C:$J,8,FALSE),"n.v.t.")</f>
        <v>Bespaarde rente</v>
      </c>
    </row>
    <row r="270" spans="1:48">
      <c r="A270" s="2" t="s">
        <v>39</v>
      </c>
      <c r="B270" s="2" t="s">
        <v>39</v>
      </c>
      <c r="C270" s="2" t="s">
        <v>39</v>
      </c>
      <c r="D270" s="2" t="s">
        <v>39</v>
      </c>
      <c r="E270" s="2" t="s">
        <v>39</v>
      </c>
      <c r="F270" s="2" t="s">
        <v>308</v>
      </c>
      <c r="G270" s="2" t="s">
        <v>39</v>
      </c>
      <c r="H270" s="2" t="s">
        <v>39</v>
      </c>
      <c r="I270" s="3">
        <v>968330</v>
      </c>
      <c r="J270" s="2" t="s">
        <v>39</v>
      </c>
      <c r="K270" s="2" t="s">
        <v>39</v>
      </c>
      <c r="L270" s="2" t="s">
        <v>39</v>
      </c>
      <c r="M270" s="2" t="s">
        <v>39</v>
      </c>
      <c r="N270" s="2" t="s">
        <v>39</v>
      </c>
      <c r="O270" s="2" t="s">
        <v>39</v>
      </c>
      <c r="P270" s="2" t="str">
        <f t="shared" si="12"/>
        <v>633771</v>
      </c>
      <c r="Q270" s="2" t="str">
        <f>IFERROR(VLOOKUP($P270,'Kredieten productgroepen functi'!$C:$M,2,FALSE),"n.v.t.")</f>
        <v>Boordvoorzieningen prov vw</v>
      </c>
      <c r="R270" s="2" t="str">
        <f t="shared" si="13"/>
        <v>423040</v>
      </c>
      <c r="S270" s="2" t="str">
        <f>IFERROR(VLOOKUP($R270,Kostensoorten!$C:$J,2,FALSE),"n.v.t.")</f>
        <v>Normaal onderhoud</v>
      </c>
      <c r="T270" s="2" t="s">
        <v>39</v>
      </c>
      <c r="U270" s="2" t="s">
        <v>39</v>
      </c>
      <c r="V270" s="2" t="s">
        <v>39</v>
      </c>
      <c r="W270" s="2" t="s">
        <v>39</v>
      </c>
      <c r="X270" s="2" t="s">
        <v>39</v>
      </c>
      <c r="Y270" s="2" t="s">
        <v>39</v>
      </c>
      <c r="Z270" s="2" t="s">
        <v>39</v>
      </c>
      <c r="AA270" s="2" t="s">
        <v>39</v>
      </c>
      <c r="AB270" s="2" t="s">
        <v>39</v>
      </c>
      <c r="AC270" s="2" t="s">
        <v>39</v>
      </c>
      <c r="AD270" s="2" t="s">
        <v>39</v>
      </c>
      <c r="AE270" s="2" t="s">
        <v>39</v>
      </c>
      <c r="AF270" s="2" t="s">
        <v>39</v>
      </c>
      <c r="AG270" s="2" t="s">
        <v>39</v>
      </c>
      <c r="AH270" s="2" t="s">
        <v>39</v>
      </c>
      <c r="AI270" s="2" t="s">
        <v>39</v>
      </c>
      <c r="AJ270" s="2" t="s">
        <v>39</v>
      </c>
      <c r="AK270" s="2">
        <v>0</v>
      </c>
      <c r="AL270" s="2" t="s">
        <v>39</v>
      </c>
      <c r="AM270" s="2" t="s">
        <v>39</v>
      </c>
      <c r="AN270" s="2" t="str">
        <f>IFERROR(VLOOKUP($P270,'Kredieten productgroepen functi'!$C:$M,6,FALSE),"n.v.t.")</f>
        <v>3303</v>
      </c>
      <c r="AO270" s="2" t="str">
        <f>IFERROR(VLOOKUP($P270,'Kredieten productgroepen functi'!$C:$M,7,FALSE),"n.v.t.")</f>
        <v>Onderhoud en beheer vaarwegen</v>
      </c>
      <c r="AP270" s="2" t="str">
        <f>IFERROR(VLOOKUP($P270,'Kredieten productgroepen functi'!$C:$M,8,FALSE),"n.v.t.")</f>
        <v>33</v>
      </c>
      <c r="AQ270" s="2" t="str">
        <f>IFERROR(VLOOKUP($P270,'Kredieten productgroepen functi'!$C:$M,9,FALSE),"n.v.t.")</f>
        <v>Waterwegen</v>
      </c>
      <c r="AR270" s="2" t="str">
        <f>IFERROR(VLOOKUP($P270,'Kredieten productgroepen functi'!$C:$M,10,FALSE),"n.v.t.")</f>
        <v>3</v>
      </c>
      <c r="AS270" s="2" t="str">
        <f>IFERROR(VLOOKUP($P270,'Kredieten productgroepen functi'!$C:$M,11,FALSE),"n.v.t.")</f>
        <v>Verkeer en vervoer</v>
      </c>
      <c r="AT270" s="2" t="str">
        <f t="shared" si="14"/>
        <v>Lasten</v>
      </c>
      <c r="AU270" s="2" t="str">
        <f>IFERROR(VLOOKUP($R270,Kostensoorten!$C:$J,7,FALSE),"n.v.t.")</f>
        <v>2.3.1</v>
      </c>
      <c r="AV270" s="2" t="str">
        <f>IFERROR(VLOOKUP($R270,Kostensoorten!$C:$J,8,FALSE),"n.v.t.")</f>
        <v>Aankopen niet duurzame goedere</v>
      </c>
    </row>
    <row r="271" spans="1:48">
      <c r="A271" s="2" t="s">
        <v>39</v>
      </c>
      <c r="B271" s="2" t="s">
        <v>39</v>
      </c>
      <c r="C271" s="2" t="s">
        <v>39</v>
      </c>
      <c r="D271" s="2" t="s">
        <v>39</v>
      </c>
      <c r="E271" s="2" t="s">
        <v>39</v>
      </c>
      <c r="F271" s="2" t="s">
        <v>309</v>
      </c>
      <c r="G271" s="2" t="s">
        <v>39</v>
      </c>
      <c r="H271" s="2" t="s">
        <v>39</v>
      </c>
      <c r="I271" s="3">
        <v>830670</v>
      </c>
      <c r="J271" s="2" t="s">
        <v>39</v>
      </c>
      <c r="K271" s="2" t="s">
        <v>39</v>
      </c>
      <c r="L271" s="2" t="s">
        <v>39</v>
      </c>
      <c r="M271" s="2" t="s">
        <v>39</v>
      </c>
      <c r="N271" s="2" t="s">
        <v>39</v>
      </c>
      <c r="O271" s="2" t="s">
        <v>39</v>
      </c>
      <c r="P271" s="2" t="str">
        <f t="shared" si="12"/>
        <v>633771</v>
      </c>
      <c r="Q271" s="2" t="str">
        <f>IFERROR(VLOOKUP($P271,'Kredieten productgroepen functi'!$C:$M,2,FALSE),"n.v.t.")</f>
        <v>Boordvoorzieningen prov vw</v>
      </c>
      <c r="R271" s="2" t="str">
        <f t="shared" si="13"/>
        <v>423041</v>
      </c>
      <c r="S271" s="2" t="str">
        <f>IFERROR(VLOOKUP($R271,Kostensoorten!$C:$J,2,FALSE),"n.v.t.")</f>
        <v>Groot onderhoud</v>
      </c>
      <c r="T271" s="2" t="s">
        <v>39</v>
      </c>
      <c r="U271" s="2" t="s">
        <v>39</v>
      </c>
      <c r="V271" s="2" t="s">
        <v>39</v>
      </c>
      <c r="W271" s="2" t="s">
        <v>39</v>
      </c>
      <c r="X271" s="2" t="s">
        <v>39</v>
      </c>
      <c r="Y271" s="2" t="s">
        <v>39</v>
      </c>
      <c r="Z271" s="2" t="s">
        <v>39</v>
      </c>
      <c r="AA271" s="2" t="s">
        <v>39</v>
      </c>
      <c r="AB271" s="2" t="s">
        <v>39</v>
      </c>
      <c r="AC271" s="2" t="s">
        <v>39</v>
      </c>
      <c r="AD271" s="2" t="s">
        <v>39</v>
      </c>
      <c r="AE271" s="2" t="s">
        <v>39</v>
      </c>
      <c r="AF271" s="2" t="s">
        <v>39</v>
      </c>
      <c r="AG271" s="2" t="s">
        <v>39</v>
      </c>
      <c r="AH271" s="2" t="s">
        <v>39</v>
      </c>
      <c r="AI271" s="2" t="s">
        <v>39</v>
      </c>
      <c r="AJ271" s="2" t="s">
        <v>39</v>
      </c>
      <c r="AK271" s="2">
        <v>0</v>
      </c>
      <c r="AL271" s="2" t="s">
        <v>39</v>
      </c>
      <c r="AM271" s="2" t="s">
        <v>39</v>
      </c>
      <c r="AN271" s="2" t="str">
        <f>IFERROR(VLOOKUP($P271,'Kredieten productgroepen functi'!$C:$M,6,FALSE),"n.v.t.")</f>
        <v>3303</v>
      </c>
      <c r="AO271" s="2" t="str">
        <f>IFERROR(VLOOKUP($P271,'Kredieten productgroepen functi'!$C:$M,7,FALSE),"n.v.t.")</f>
        <v>Onderhoud en beheer vaarwegen</v>
      </c>
      <c r="AP271" s="2" t="str">
        <f>IFERROR(VLOOKUP($P271,'Kredieten productgroepen functi'!$C:$M,8,FALSE),"n.v.t.")</f>
        <v>33</v>
      </c>
      <c r="AQ271" s="2" t="str">
        <f>IFERROR(VLOOKUP($P271,'Kredieten productgroepen functi'!$C:$M,9,FALSE),"n.v.t.")</f>
        <v>Waterwegen</v>
      </c>
      <c r="AR271" s="2" t="str">
        <f>IFERROR(VLOOKUP($P271,'Kredieten productgroepen functi'!$C:$M,10,FALSE),"n.v.t.")</f>
        <v>3</v>
      </c>
      <c r="AS271" s="2" t="str">
        <f>IFERROR(VLOOKUP($P271,'Kredieten productgroepen functi'!$C:$M,11,FALSE),"n.v.t.")</f>
        <v>Verkeer en vervoer</v>
      </c>
      <c r="AT271" s="2" t="str">
        <f t="shared" si="14"/>
        <v>Lasten</v>
      </c>
      <c r="AU271" s="2" t="str">
        <f>IFERROR(VLOOKUP($R271,Kostensoorten!$C:$J,7,FALSE),"n.v.t.")</f>
        <v>2.3.1</v>
      </c>
      <c r="AV271" s="2" t="str">
        <f>IFERROR(VLOOKUP($R271,Kostensoorten!$C:$J,8,FALSE),"n.v.t.")</f>
        <v>Aankopen niet duurzame goedere</v>
      </c>
    </row>
    <row r="272" spans="1:48">
      <c r="A272" s="2" t="s">
        <v>39</v>
      </c>
      <c r="B272" s="2" t="s">
        <v>39</v>
      </c>
      <c r="C272" s="2" t="s">
        <v>39</v>
      </c>
      <c r="D272" s="2" t="s">
        <v>39</v>
      </c>
      <c r="E272" s="2" t="s">
        <v>39</v>
      </c>
      <c r="F272" s="2" t="s">
        <v>310</v>
      </c>
      <c r="G272" s="2" t="s">
        <v>39</v>
      </c>
      <c r="H272" s="2" t="s">
        <v>39</v>
      </c>
      <c r="I272" s="3">
        <v>175430</v>
      </c>
      <c r="J272" s="2" t="s">
        <v>39</v>
      </c>
      <c r="K272" s="2" t="s">
        <v>39</v>
      </c>
      <c r="L272" s="2" t="s">
        <v>39</v>
      </c>
      <c r="M272" s="2" t="s">
        <v>39</v>
      </c>
      <c r="N272" s="2" t="s">
        <v>39</v>
      </c>
      <c r="O272" s="2" t="s">
        <v>39</v>
      </c>
      <c r="P272" s="2" t="str">
        <f t="shared" si="12"/>
        <v>633772</v>
      </c>
      <c r="Q272" s="2" t="str">
        <f>IFERROR(VLOOKUP($P272,'Kredieten productgroepen functi'!$C:$M,2,FALSE),"n.v.t.")</f>
        <v>Baggerwerk prov. vw</v>
      </c>
      <c r="R272" s="2" t="str">
        <f t="shared" si="13"/>
        <v>423040</v>
      </c>
      <c r="S272" s="2" t="str">
        <f>IFERROR(VLOOKUP($R272,Kostensoorten!$C:$J,2,FALSE),"n.v.t.")</f>
        <v>Normaal onderhoud</v>
      </c>
      <c r="T272" s="2" t="s">
        <v>39</v>
      </c>
      <c r="U272" s="2" t="s">
        <v>39</v>
      </c>
      <c r="V272" s="2" t="s">
        <v>39</v>
      </c>
      <c r="W272" s="2" t="s">
        <v>39</v>
      </c>
      <c r="X272" s="2" t="s">
        <v>39</v>
      </c>
      <c r="Y272" s="2" t="s">
        <v>39</v>
      </c>
      <c r="Z272" s="2" t="s">
        <v>39</v>
      </c>
      <c r="AA272" s="2" t="s">
        <v>39</v>
      </c>
      <c r="AB272" s="2" t="s">
        <v>39</v>
      </c>
      <c r="AC272" s="2" t="s">
        <v>39</v>
      </c>
      <c r="AD272" s="2" t="s">
        <v>39</v>
      </c>
      <c r="AE272" s="2" t="s">
        <v>39</v>
      </c>
      <c r="AF272" s="2" t="s">
        <v>39</v>
      </c>
      <c r="AG272" s="2" t="s">
        <v>39</v>
      </c>
      <c r="AH272" s="2" t="s">
        <v>39</v>
      </c>
      <c r="AI272" s="2" t="s">
        <v>39</v>
      </c>
      <c r="AJ272" s="2" t="s">
        <v>39</v>
      </c>
      <c r="AK272" s="2">
        <v>0</v>
      </c>
      <c r="AL272" s="2" t="s">
        <v>39</v>
      </c>
      <c r="AM272" s="2" t="s">
        <v>39</v>
      </c>
      <c r="AN272" s="2" t="str">
        <f>IFERROR(VLOOKUP($P272,'Kredieten productgroepen functi'!$C:$M,6,FALSE),"n.v.t.")</f>
        <v>3303</v>
      </c>
      <c r="AO272" s="2" t="str">
        <f>IFERROR(VLOOKUP($P272,'Kredieten productgroepen functi'!$C:$M,7,FALSE),"n.v.t.")</f>
        <v>Onderhoud en beheer vaarwegen</v>
      </c>
      <c r="AP272" s="2" t="str">
        <f>IFERROR(VLOOKUP($P272,'Kredieten productgroepen functi'!$C:$M,8,FALSE),"n.v.t.")</f>
        <v>33</v>
      </c>
      <c r="AQ272" s="2" t="str">
        <f>IFERROR(VLOOKUP($P272,'Kredieten productgroepen functi'!$C:$M,9,FALSE),"n.v.t.")</f>
        <v>Waterwegen</v>
      </c>
      <c r="AR272" s="2" t="str">
        <f>IFERROR(VLOOKUP($P272,'Kredieten productgroepen functi'!$C:$M,10,FALSE),"n.v.t.")</f>
        <v>3</v>
      </c>
      <c r="AS272" s="2" t="str">
        <f>IFERROR(VLOOKUP($P272,'Kredieten productgroepen functi'!$C:$M,11,FALSE),"n.v.t.")</f>
        <v>Verkeer en vervoer</v>
      </c>
      <c r="AT272" s="2" t="str">
        <f t="shared" si="14"/>
        <v>Lasten</v>
      </c>
      <c r="AU272" s="2" t="str">
        <f>IFERROR(VLOOKUP($R272,Kostensoorten!$C:$J,7,FALSE),"n.v.t.")</f>
        <v>2.3.1</v>
      </c>
      <c r="AV272" s="2" t="str">
        <f>IFERROR(VLOOKUP($R272,Kostensoorten!$C:$J,8,FALSE),"n.v.t.")</f>
        <v>Aankopen niet duurzame goedere</v>
      </c>
    </row>
    <row r="273" spans="1:48">
      <c r="A273" s="2" t="s">
        <v>39</v>
      </c>
      <c r="B273" s="2" t="s">
        <v>39</v>
      </c>
      <c r="C273" s="2" t="s">
        <v>39</v>
      </c>
      <c r="D273" s="2" t="s">
        <v>39</v>
      </c>
      <c r="E273" s="2" t="s">
        <v>39</v>
      </c>
      <c r="F273" s="2" t="s">
        <v>311</v>
      </c>
      <c r="G273" s="2" t="s">
        <v>39</v>
      </c>
      <c r="H273" s="2" t="s">
        <v>39</v>
      </c>
      <c r="I273" s="3">
        <v>71660</v>
      </c>
      <c r="J273" s="2" t="s">
        <v>39</v>
      </c>
      <c r="K273" s="2" t="s">
        <v>39</v>
      </c>
      <c r="L273" s="2" t="s">
        <v>39</v>
      </c>
      <c r="M273" s="2" t="s">
        <v>39</v>
      </c>
      <c r="N273" s="2" t="s">
        <v>39</v>
      </c>
      <c r="O273" s="2" t="s">
        <v>39</v>
      </c>
      <c r="P273" s="2" t="str">
        <f t="shared" si="12"/>
        <v>633774</v>
      </c>
      <c r="Q273" s="2" t="str">
        <f>IFERROR(VLOOKUP($P273,'Kredieten productgroepen functi'!$C:$M,2,FALSE),"n.v.t.")</f>
        <v>Aanlegvz prov vw</v>
      </c>
      <c r="R273" s="2" t="str">
        <f t="shared" si="13"/>
        <v>423040</v>
      </c>
      <c r="S273" s="2" t="str">
        <f>IFERROR(VLOOKUP($R273,Kostensoorten!$C:$J,2,FALSE),"n.v.t.")</f>
        <v>Normaal onderhoud</v>
      </c>
      <c r="T273" s="2" t="s">
        <v>39</v>
      </c>
      <c r="U273" s="2" t="s">
        <v>39</v>
      </c>
      <c r="V273" s="2" t="s">
        <v>39</v>
      </c>
      <c r="W273" s="2" t="s">
        <v>39</v>
      </c>
      <c r="X273" s="2" t="s">
        <v>39</v>
      </c>
      <c r="Y273" s="2" t="s">
        <v>39</v>
      </c>
      <c r="Z273" s="2" t="s">
        <v>39</v>
      </c>
      <c r="AA273" s="2" t="s">
        <v>39</v>
      </c>
      <c r="AB273" s="2" t="s">
        <v>39</v>
      </c>
      <c r="AC273" s="2" t="s">
        <v>39</v>
      </c>
      <c r="AD273" s="2" t="s">
        <v>39</v>
      </c>
      <c r="AE273" s="2" t="s">
        <v>39</v>
      </c>
      <c r="AF273" s="2" t="s">
        <v>39</v>
      </c>
      <c r="AG273" s="2" t="s">
        <v>39</v>
      </c>
      <c r="AH273" s="2" t="s">
        <v>39</v>
      </c>
      <c r="AI273" s="2" t="s">
        <v>39</v>
      </c>
      <c r="AJ273" s="2" t="s">
        <v>39</v>
      </c>
      <c r="AK273" s="2">
        <v>0</v>
      </c>
      <c r="AL273" s="2" t="s">
        <v>39</v>
      </c>
      <c r="AM273" s="2" t="s">
        <v>39</v>
      </c>
      <c r="AN273" s="2" t="str">
        <f>IFERROR(VLOOKUP($P273,'Kredieten productgroepen functi'!$C:$M,6,FALSE),"n.v.t.")</f>
        <v>3303</v>
      </c>
      <c r="AO273" s="2" t="str">
        <f>IFERROR(VLOOKUP($P273,'Kredieten productgroepen functi'!$C:$M,7,FALSE),"n.v.t.")</f>
        <v>Onderhoud en beheer vaarwegen</v>
      </c>
      <c r="AP273" s="2" t="str">
        <f>IFERROR(VLOOKUP($P273,'Kredieten productgroepen functi'!$C:$M,8,FALSE),"n.v.t.")</f>
        <v>33</v>
      </c>
      <c r="AQ273" s="2" t="str">
        <f>IFERROR(VLOOKUP($P273,'Kredieten productgroepen functi'!$C:$M,9,FALSE),"n.v.t.")</f>
        <v>Waterwegen</v>
      </c>
      <c r="AR273" s="2" t="str">
        <f>IFERROR(VLOOKUP($P273,'Kredieten productgroepen functi'!$C:$M,10,FALSE),"n.v.t.")</f>
        <v>3</v>
      </c>
      <c r="AS273" s="2" t="str">
        <f>IFERROR(VLOOKUP($P273,'Kredieten productgroepen functi'!$C:$M,11,FALSE),"n.v.t.")</f>
        <v>Verkeer en vervoer</v>
      </c>
      <c r="AT273" s="2" t="str">
        <f t="shared" si="14"/>
        <v>Lasten</v>
      </c>
      <c r="AU273" s="2" t="str">
        <f>IFERROR(VLOOKUP($R273,Kostensoorten!$C:$J,7,FALSE),"n.v.t.")</f>
        <v>2.3.1</v>
      </c>
      <c r="AV273" s="2" t="str">
        <f>IFERROR(VLOOKUP($R273,Kostensoorten!$C:$J,8,FALSE),"n.v.t.")</f>
        <v>Aankopen niet duurzame goedere</v>
      </c>
    </row>
    <row r="274" spans="1:48">
      <c r="A274" s="2" t="s">
        <v>39</v>
      </c>
      <c r="B274" s="2" t="s">
        <v>39</v>
      </c>
      <c r="C274" s="2" t="s">
        <v>39</v>
      </c>
      <c r="D274" s="2" t="s">
        <v>39</v>
      </c>
      <c r="E274" s="2" t="s">
        <v>39</v>
      </c>
      <c r="F274" s="2" t="s">
        <v>312</v>
      </c>
      <c r="G274" s="2" t="s">
        <v>39</v>
      </c>
      <c r="H274" s="2" t="s">
        <v>39</v>
      </c>
      <c r="I274" s="3">
        <v>23570</v>
      </c>
      <c r="J274" s="2" t="s">
        <v>39</v>
      </c>
      <c r="K274" s="2" t="s">
        <v>39</v>
      </c>
      <c r="L274" s="2" t="s">
        <v>39</v>
      </c>
      <c r="M274" s="2" t="s">
        <v>39</v>
      </c>
      <c r="N274" s="2" t="s">
        <v>39</v>
      </c>
      <c r="O274" s="2" t="s">
        <v>39</v>
      </c>
      <c r="P274" s="2" t="str">
        <f t="shared" si="12"/>
        <v>633776</v>
      </c>
      <c r="Q274" s="2" t="str">
        <f>IFERROR(VLOOKUP($P274,'Kredieten productgroepen functi'!$C:$M,2,FALSE),"n.v.t.")</f>
        <v>Overige lasten en baten prov vw</v>
      </c>
      <c r="R274" s="2" t="str">
        <f t="shared" si="13"/>
        <v>423040</v>
      </c>
      <c r="S274" s="2" t="str">
        <f>IFERROR(VLOOKUP($R274,Kostensoorten!$C:$J,2,FALSE),"n.v.t.")</f>
        <v>Normaal onderhoud</v>
      </c>
      <c r="T274" s="2" t="s">
        <v>39</v>
      </c>
      <c r="U274" s="2" t="s">
        <v>39</v>
      </c>
      <c r="V274" s="2" t="s">
        <v>39</v>
      </c>
      <c r="W274" s="2" t="s">
        <v>39</v>
      </c>
      <c r="X274" s="2" t="s">
        <v>39</v>
      </c>
      <c r="Y274" s="2" t="s">
        <v>39</v>
      </c>
      <c r="Z274" s="2" t="s">
        <v>39</v>
      </c>
      <c r="AA274" s="2" t="s">
        <v>39</v>
      </c>
      <c r="AB274" s="2" t="s">
        <v>39</v>
      </c>
      <c r="AC274" s="2" t="s">
        <v>39</v>
      </c>
      <c r="AD274" s="2" t="s">
        <v>39</v>
      </c>
      <c r="AE274" s="2" t="s">
        <v>39</v>
      </c>
      <c r="AF274" s="2" t="s">
        <v>39</v>
      </c>
      <c r="AG274" s="2" t="s">
        <v>39</v>
      </c>
      <c r="AH274" s="2" t="s">
        <v>39</v>
      </c>
      <c r="AI274" s="2" t="s">
        <v>39</v>
      </c>
      <c r="AJ274" s="2" t="s">
        <v>39</v>
      </c>
      <c r="AK274" s="2">
        <v>0</v>
      </c>
      <c r="AL274" s="2" t="s">
        <v>39</v>
      </c>
      <c r="AM274" s="2" t="s">
        <v>39</v>
      </c>
      <c r="AN274" s="2" t="str">
        <f>IFERROR(VLOOKUP($P274,'Kredieten productgroepen functi'!$C:$M,6,FALSE),"n.v.t.")</f>
        <v>3303</v>
      </c>
      <c r="AO274" s="2" t="str">
        <f>IFERROR(VLOOKUP($P274,'Kredieten productgroepen functi'!$C:$M,7,FALSE),"n.v.t.")</f>
        <v>Onderhoud en beheer vaarwegen</v>
      </c>
      <c r="AP274" s="2" t="str">
        <f>IFERROR(VLOOKUP($P274,'Kredieten productgroepen functi'!$C:$M,8,FALSE),"n.v.t.")</f>
        <v>33</v>
      </c>
      <c r="AQ274" s="2" t="str">
        <f>IFERROR(VLOOKUP($P274,'Kredieten productgroepen functi'!$C:$M,9,FALSE),"n.v.t.")</f>
        <v>Waterwegen</v>
      </c>
      <c r="AR274" s="2" t="str">
        <f>IFERROR(VLOOKUP($P274,'Kredieten productgroepen functi'!$C:$M,10,FALSE),"n.v.t.")</f>
        <v>3</v>
      </c>
      <c r="AS274" s="2" t="str">
        <f>IFERROR(VLOOKUP($P274,'Kredieten productgroepen functi'!$C:$M,11,FALSE),"n.v.t.")</f>
        <v>Verkeer en vervoer</v>
      </c>
      <c r="AT274" s="2" t="str">
        <f t="shared" si="14"/>
        <v>Lasten</v>
      </c>
      <c r="AU274" s="2" t="str">
        <f>IFERROR(VLOOKUP($R274,Kostensoorten!$C:$J,7,FALSE),"n.v.t.")</f>
        <v>2.3.1</v>
      </c>
      <c r="AV274" s="2" t="str">
        <f>IFERROR(VLOOKUP($R274,Kostensoorten!$C:$J,8,FALSE),"n.v.t.")</f>
        <v>Aankopen niet duurzame goedere</v>
      </c>
    </row>
    <row r="275" spans="1:48">
      <c r="A275" s="2" t="s">
        <v>39</v>
      </c>
      <c r="B275" s="2" t="s">
        <v>39</v>
      </c>
      <c r="C275" s="2" t="s">
        <v>39</v>
      </c>
      <c r="D275" s="2" t="s">
        <v>39</v>
      </c>
      <c r="E275" s="2" t="s">
        <v>39</v>
      </c>
      <c r="F275" s="2" t="s">
        <v>313</v>
      </c>
      <c r="G275" s="2" t="s">
        <v>39</v>
      </c>
      <c r="H275" s="2" t="s">
        <v>39</v>
      </c>
      <c r="I275" s="3">
        <v>630</v>
      </c>
      <c r="J275" s="2" t="s">
        <v>39</v>
      </c>
      <c r="K275" s="2" t="s">
        <v>39</v>
      </c>
      <c r="L275" s="2" t="s">
        <v>39</v>
      </c>
      <c r="M275" s="2" t="s">
        <v>39</v>
      </c>
      <c r="N275" s="2" t="s">
        <v>39</v>
      </c>
      <c r="O275" s="2" t="s">
        <v>39</v>
      </c>
      <c r="P275" s="2" t="str">
        <f t="shared" si="12"/>
        <v>633776</v>
      </c>
      <c r="Q275" s="2" t="str">
        <f>IFERROR(VLOOKUP($P275,'Kredieten productgroepen functi'!$C:$M,2,FALSE),"n.v.t.")</f>
        <v>Overige lasten en baten prov vw</v>
      </c>
      <c r="R275" s="2" t="str">
        <f t="shared" si="13"/>
        <v>423050</v>
      </c>
      <c r="S275" s="2" t="str">
        <f>IFERROR(VLOOKUP($R275,Kostensoorten!$C:$J,2,FALSE),"n.v.t.")</f>
        <v>Electriciteit, gas en water</v>
      </c>
      <c r="T275" s="2" t="s">
        <v>39</v>
      </c>
      <c r="U275" s="2" t="s">
        <v>39</v>
      </c>
      <c r="V275" s="2" t="s">
        <v>39</v>
      </c>
      <c r="W275" s="2" t="s">
        <v>39</v>
      </c>
      <c r="X275" s="2" t="s">
        <v>39</v>
      </c>
      <c r="Y275" s="2" t="s">
        <v>39</v>
      </c>
      <c r="Z275" s="2" t="s">
        <v>39</v>
      </c>
      <c r="AA275" s="2" t="s">
        <v>39</v>
      </c>
      <c r="AB275" s="2" t="s">
        <v>39</v>
      </c>
      <c r="AC275" s="2" t="s">
        <v>39</v>
      </c>
      <c r="AD275" s="2" t="s">
        <v>39</v>
      </c>
      <c r="AE275" s="2" t="s">
        <v>39</v>
      </c>
      <c r="AF275" s="2" t="s">
        <v>39</v>
      </c>
      <c r="AG275" s="2" t="s">
        <v>39</v>
      </c>
      <c r="AH275" s="2" t="s">
        <v>39</v>
      </c>
      <c r="AI275" s="2" t="s">
        <v>39</v>
      </c>
      <c r="AJ275" s="2" t="s">
        <v>39</v>
      </c>
      <c r="AK275" s="2">
        <v>0</v>
      </c>
      <c r="AL275" s="2" t="s">
        <v>39</v>
      </c>
      <c r="AM275" s="2" t="s">
        <v>39</v>
      </c>
      <c r="AN275" s="2" t="str">
        <f>IFERROR(VLOOKUP($P275,'Kredieten productgroepen functi'!$C:$M,6,FALSE),"n.v.t.")</f>
        <v>3303</v>
      </c>
      <c r="AO275" s="2" t="str">
        <f>IFERROR(VLOOKUP($P275,'Kredieten productgroepen functi'!$C:$M,7,FALSE),"n.v.t.")</f>
        <v>Onderhoud en beheer vaarwegen</v>
      </c>
      <c r="AP275" s="2" t="str">
        <f>IFERROR(VLOOKUP($P275,'Kredieten productgroepen functi'!$C:$M,8,FALSE),"n.v.t.")</f>
        <v>33</v>
      </c>
      <c r="AQ275" s="2" t="str">
        <f>IFERROR(VLOOKUP($P275,'Kredieten productgroepen functi'!$C:$M,9,FALSE),"n.v.t.")</f>
        <v>Waterwegen</v>
      </c>
      <c r="AR275" s="2" t="str">
        <f>IFERROR(VLOOKUP($P275,'Kredieten productgroepen functi'!$C:$M,10,FALSE),"n.v.t.")</f>
        <v>3</v>
      </c>
      <c r="AS275" s="2" t="str">
        <f>IFERROR(VLOOKUP($P275,'Kredieten productgroepen functi'!$C:$M,11,FALSE),"n.v.t.")</f>
        <v>Verkeer en vervoer</v>
      </c>
      <c r="AT275" s="2" t="str">
        <f t="shared" si="14"/>
        <v>Lasten</v>
      </c>
      <c r="AU275" s="2" t="str">
        <f>IFERROR(VLOOKUP($R275,Kostensoorten!$C:$J,7,FALSE),"n.v.t.")</f>
        <v>2.3.1</v>
      </c>
      <c r="AV275" s="2" t="str">
        <f>IFERROR(VLOOKUP($R275,Kostensoorten!$C:$J,8,FALSE),"n.v.t.")</f>
        <v>Aankopen niet duurzame goedere</v>
      </c>
    </row>
    <row r="276" spans="1:48">
      <c r="A276" s="2" t="s">
        <v>39</v>
      </c>
      <c r="B276" s="2" t="s">
        <v>39</v>
      </c>
      <c r="C276" s="2" t="s">
        <v>39</v>
      </c>
      <c r="D276" s="2" t="s">
        <v>39</v>
      </c>
      <c r="E276" s="2" t="s">
        <v>39</v>
      </c>
      <c r="F276" s="2" t="s">
        <v>314</v>
      </c>
      <c r="G276" s="2" t="s">
        <v>39</v>
      </c>
      <c r="H276" s="2" t="s">
        <v>39</v>
      </c>
      <c r="I276" s="3">
        <v>4920</v>
      </c>
      <c r="J276" s="2" t="s">
        <v>39</v>
      </c>
      <c r="K276" s="2" t="s">
        <v>39</v>
      </c>
      <c r="L276" s="2" t="s">
        <v>39</v>
      </c>
      <c r="M276" s="2" t="s">
        <v>39</v>
      </c>
      <c r="N276" s="2" t="s">
        <v>39</v>
      </c>
      <c r="O276" s="2" t="s">
        <v>39</v>
      </c>
      <c r="P276" s="2" t="str">
        <f t="shared" si="12"/>
        <v>633776</v>
      </c>
      <c r="Q276" s="2" t="str">
        <f>IFERROR(VLOOKUP($P276,'Kredieten productgroepen functi'!$C:$M,2,FALSE),"n.v.t.")</f>
        <v>Overige lasten en baten prov vw</v>
      </c>
      <c r="R276" s="2" t="str">
        <f t="shared" si="13"/>
        <v>423060</v>
      </c>
      <c r="S276" s="2" t="str">
        <f>IFERROR(VLOOKUP($R276,Kostensoorten!$C:$J,2,FALSE),"n.v.t.")</f>
        <v>Verzekeringen</v>
      </c>
      <c r="T276" s="2" t="s">
        <v>39</v>
      </c>
      <c r="U276" s="2" t="s">
        <v>39</v>
      </c>
      <c r="V276" s="2" t="s">
        <v>39</v>
      </c>
      <c r="W276" s="2" t="s">
        <v>39</v>
      </c>
      <c r="X276" s="2" t="s">
        <v>39</v>
      </c>
      <c r="Y276" s="2" t="s">
        <v>39</v>
      </c>
      <c r="Z276" s="2" t="s">
        <v>39</v>
      </c>
      <c r="AA276" s="2" t="s">
        <v>39</v>
      </c>
      <c r="AB276" s="2" t="s">
        <v>39</v>
      </c>
      <c r="AC276" s="2" t="s">
        <v>39</v>
      </c>
      <c r="AD276" s="2" t="s">
        <v>39</v>
      </c>
      <c r="AE276" s="2" t="s">
        <v>39</v>
      </c>
      <c r="AF276" s="2" t="s">
        <v>39</v>
      </c>
      <c r="AG276" s="2" t="s">
        <v>39</v>
      </c>
      <c r="AH276" s="2" t="s">
        <v>39</v>
      </c>
      <c r="AI276" s="2" t="s">
        <v>39</v>
      </c>
      <c r="AJ276" s="2" t="s">
        <v>39</v>
      </c>
      <c r="AK276" s="2">
        <v>0</v>
      </c>
      <c r="AL276" s="2" t="s">
        <v>39</v>
      </c>
      <c r="AM276" s="2" t="s">
        <v>39</v>
      </c>
      <c r="AN276" s="2" t="str">
        <f>IFERROR(VLOOKUP($P276,'Kredieten productgroepen functi'!$C:$M,6,FALSE),"n.v.t.")</f>
        <v>3303</v>
      </c>
      <c r="AO276" s="2" t="str">
        <f>IFERROR(VLOOKUP($P276,'Kredieten productgroepen functi'!$C:$M,7,FALSE),"n.v.t.")</f>
        <v>Onderhoud en beheer vaarwegen</v>
      </c>
      <c r="AP276" s="2" t="str">
        <f>IFERROR(VLOOKUP($P276,'Kredieten productgroepen functi'!$C:$M,8,FALSE),"n.v.t.")</f>
        <v>33</v>
      </c>
      <c r="AQ276" s="2" t="str">
        <f>IFERROR(VLOOKUP($P276,'Kredieten productgroepen functi'!$C:$M,9,FALSE),"n.v.t.")</f>
        <v>Waterwegen</v>
      </c>
      <c r="AR276" s="2" t="str">
        <f>IFERROR(VLOOKUP($P276,'Kredieten productgroepen functi'!$C:$M,10,FALSE),"n.v.t.")</f>
        <v>3</v>
      </c>
      <c r="AS276" s="2" t="str">
        <f>IFERROR(VLOOKUP($P276,'Kredieten productgroepen functi'!$C:$M,11,FALSE),"n.v.t.")</f>
        <v>Verkeer en vervoer</v>
      </c>
      <c r="AT276" s="2" t="str">
        <f t="shared" si="14"/>
        <v>Lasten</v>
      </c>
      <c r="AU276" s="2" t="str">
        <f>IFERROR(VLOOKUP($R276,Kostensoorten!$C:$J,7,FALSE),"n.v.t.")</f>
        <v>2.3.1</v>
      </c>
      <c r="AV276" s="2" t="str">
        <f>IFERROR(VLOOKUP($R276,Kostensoorten!$C:$J,8,FALSE),"n.v.t.")</f>
        <v>Aankopen niet duurzame goedere</v>
      </c>
    </row>
    <row r="277" spans="1:48">
      <c r="A277" s="2" t="s">
        <v>39</v>
      </c>
      <c r="B277" s="2" t="s">
        <v>39</v>
      </c>
      <c r="C277" s="2" t="s">
        <v>39</v>
      </c>
      <c r="D277" s="2" t="s">
        <v>39</v>
      </c>
      <c r="E277" s="2" t="s">
        <v>39</v>
      </c>
      <c r="F277" s="2" t="s">
        <v>315</v>
      </c>
      <c r="G277" s="2" t="s">
        <v>39</v>
      </c>
      <c r="H277" s="2" t="s">
        <v>39</v>
      </c>
      <c r="I277" s="3">
        <v>12330</v>
      </c>
      <c r="J277" s="2" t="s">
        <v>39</v>
      </c>
      <c r="K277" s="2" t="s">
        <v>39</v>
      </c>
      <c r="L277" s="2" t="s">
        <v>39</v>
      </c>
      <c r="M277" s="2" t="s">
        <v>39</v>
      </c>
      <c r="N277" s="2" t="s">
        <v>39</v>
      </c>
      <c r="O277" s="2" t="s">
        <v>39</v>
      </c>
      <c r="P277" s="2" t="str">
        <f t="shared" si="12"/>
        <v>633776</v>
      </c>
      <c r="Q277" s="2" t="str">
        <f>IFERROR(VLOOKUP($P277,'Kredieten productgroepen functi'!$C:$M,2,FALSE),"n.v.t.")</f>
        <v>Overige lasten en baten prov vw</v>
      </c>
      <c r="R277" s="2" t="str">
        <f t="shared" si="13"/>
        <v>423136</v>
      </c>
      <c r="S277" s="2" t="str">
        <f>IFERROR(VLOOKUP($R277,Kostensoorten!$C:$J,2,FALSE),"n.v.t.")</f>
        <v>Advertenties</v>
      </c>
      <c r="T277" s="2" t="s">
        <v>39</v>
      </c>
      <c r="U277" s="2" t="s">
        <v>39</v>
      </c>
      <c r="V277" s="2" t="s">
        <v>39</v>
      </c>
      <c r="W277" s="2" t="s">
        <v>39</v>
      </c>
      <c r="X277" s="2" t="s">
        <v>39</v>
      </c>
      <c r="Y277" s="2" t="s">
        <v>39</v>
      </c>
      <c r="Z277" s="2" t="s">
        <v>39</v>
      </c>
      <c r="AA277" s="2" t="s">
        <v>39</v>
      </c>
      <c r="AB277" s="2" t="s">
        <v>39</v>
      </c>
      <c r="AC277" s="2" t="s">
        <v>39</v>
      </c>
      <c r="AD277" s="2" t="s">
        <v>39</v>
      </c>
      <c r="AE277" s="2" t="s">
        <v>39</v>
      </c>
      <c r="AF277" s="2" t="s">
        <v>39</v>
      </c>
      <c r="AG277" s="2" t="s">
        <v>39</v>
      </c>
      <c r="AH277" s="2" t="s">
        <v>39</v>
      </c>
      <c r="AI277" s="2" t="s">
        <v>39</v>
      </c>
      <c r="AJ277" s="2" t="s">
        <v>39</v>
      </c>
      <c r="AK277" s="2">
        <v>0</v>
      </c>
      <c r="AL277" s="2" t="s">
        <v>39</v>
      </c>
      <c r="AM277" s="2" t="s">
        <v>39</v>
      </c>
      <c r="AN277" s="2" t="str">
        <f>IFERROR(VLOOKUP($P277,'Kredieten productgroepen functi'!$C:$M,6,FALSE),"n.v.t.")</f>
        <v>3303</v>
      </c>
      <c r="AO277" s="2" t="str">
        <f>IFERROR(VLOOKUP($P277,'Kredieten productgroepen functi'!$C:$M,7,FALSE),"n.v.t.")</f>
        <v>Onderhoud en beheer vaarwegen</v>
      </c>
      <c r="AP277" s="2" t="str">
        <f>IFERROR(VLOOKUP($P277,'Kredieten productgroepen functi'!$C:$M,8,FALSE),"n.v.t.")</f>
        <v>33</v>
      </c>
      <c r="AQ277" s="2" t="str">
        <f>IFERROR(VLOOKUP($P277,'Kredieten productgroepen functi'!$C:$M,9,FALSE),"n.v.t.")</f>
        <v>Waterwegen</v>
      </c>
      <c r="AR277" s="2" t="str">
        <f>IFERROR(VLOOKUP($P277,'Kredieten productgroepen functi'!$C:$M,10,FALSE),"n.v.t.")</f>
        <v>3</v>
      </c>
      <c r="AS277" s="2" t="str">
        <f>IFERROR(VLOOKUP($P277,'Kredieten productgroepen functi'!$C:$M,11,FALSE),"n.v.t.")</f>
        <v>Verkeer en vervoer</v>
      </c>
      <c r="AT277" s="2" t="str">
        <f t="shared" si="14"/>
        <v>Lasten</v>
      </c>
      <c r="AU277" s="2" t="str">
        <f>IFERROR(VLOOKUP($R277,Kostensoorten!$C:$J,7,FALSE),"n.v.t.")</f>
        <v>2.3.1</v>
      </c>
      <c r="AV277" s="2" t="str">
        <f>IFERROR(VLOOKUP($R277,Kostensoorten!$C:$J,8,FALSE),"n.v.t.")</f>
        <v>Aankopen niet duurzame goedere</v>
      </c>
    </row>
    <row r="278" spans="1:48">
      <c r="A278" s="2" t="s">
        <v>39</v>
      </c>
      <c r="B278" s="2" t="s">
        <v>39</v>
      </c>
      <c r="C278" s="2" t="s">
        <v>39</v>
      </c>
      <c r="D278" s="2" t="s">
        <v>39</v>
      </c>
      <c r="E278" s="2" t="s">
        <v>39</v>
      </c>
      <c r="F278" s="2" t="s">
        <v>316</v>
      </c>
      <c r="G278" s="2" t="s">
        <v>39</v>
      </c>
      <c r="H278" s="2" t="s">
        <v>39</v>
      </c>
      <c r="I278" s="3">
        <v>66870</v>
      </c>
      <c r="J278" s="2" t="s">
        <v>39</v>
      </c>
      <c r="K278" s="2" t="s">
        <v>39</v>
      </c>
      <c r="L278" s="2" t="s">
        <v>39</v>
      </c>
      <c r="M278" s="2" t="s">
        <v>39</v>
      </c>
      <c r="N278" s="2" t="s">
        <v>39</v>
      </c>
      <c r="O278" s="2" t="s">
        <v>39</v>
      </c>
      <c r="P278" s="2" t="str">
        <f t="shared" si="12"/>
        <v>633776</v>
      </c>
      <c r="Q278" s="2" t="str">
        <f>IFERROR(VLOOKUP($P278,'Kredieten productgroepen functi'!$C:$M,2,FALSE),"n.v.t.")</f>
        <v>Overige lasten en baten prov vw</v>
      </c>
      <c r="R278" s="2" t="str">
        <f t="shared" si="13"/>
        <v>430003</v>
      </c>
      <c r="S278" s="2" t="str">
        <f>IFERROR(VLOOKUP($R278,Kostensoorten!$C:$J,2,FALSE),"n.v.t.")</f>
        <v>Waterschapslasten</v>
      </c>
      <c r="T278" s="2" t="s">
        <v>39</v>
      </c>
      <c r="U278" s="2" t="s">
        <v>39</v>
      </c>
      <c r="V278" s="2" t="s">
        <v>39</v>
      </c>
      <c r="W278" s="2" t="s">
        <v>39</v>
      </c>
      <c r="X278" s="2" t="s">
        <v>39</v>
      </c>
      <c r="Y278" s="2" t="s">
        <v>39</v>
      </c>
      <c r="Z278" s="2" t="s">
        <v>39</v>
      </c>
      <c r="AA278" s="2" t="s">
        <v>39</v>
      </c>
      <c r="AB278" s="2" t="s">
        <v>39</v>
      </c>
      <c r="AC278" s="2" t="s">
        <v>39</v>
      </c>
      <c r="AD278" s="2" t="s">
        <v>39</v>
      </c>
      <c r="AE278" s="2" t="s">
        <v>39</v>
      </c>
      <c r="AF278" s="2" t="s">
        <v>39</v>
      </c>
      <c r="AG278" s="2" t="s">
        <v>39</v>
      </c>
      <c r="AH278" s="2" t="s">
        <v>39</v>
      </c>
      <c r="AI278" s="2" t="s">
        <v>39</v>
      </c>
      <c r="AJ278" s="2" t="s">
        <v>39</v>
      </c>
      <c r="AK278" s="2">
        <v>0</v>
      </c>
      <c r="AL278" s="2" t="s">
        <v>39</v>
      </c>
      <c r="AM278" s="2" t="s">
        <v>39</v>
      </c>
      <c r="AN278" s="2" t="str">
        <f>IFERROR(VLOOKUP($P278,'Kredieten productgroepen functi'!$C:$M,6,FALSE),"n.v.t.")</f>
        <v>3303</v>
      </c>
      <c r="AO278" s="2" t="str">
        <f>IFERROR(VLOOKUP($P278,'Kredieten productgroepen functi'!$C:$M,7,FALSE),"n.v.t.")</f>
        <v>Onderhoud en beheer vaarwegen</v>
      </c>
      <c r="AP278" s="2" t="str">
        <f>IFERROR(VLOOKUP($P278,'Kredieten productgroepen functi'!$C:$M,8,FALSE),"n.v.t.")</f>
        <v>33</v>
      </c>
      <c r="AQ278" s="2" t="str">
        <f>IFERROR(VLOOKUP($P278,'Kredieten productgroepen functi'!$C:$M,9,FALSE),"n.v.t.")</f>
        <v>Waterwegen</v>
      </c>
      <c r="AR278" s="2" t="str">
        <f>IFERROR(VLOOKUP($P278,'Kredieten productgroepen functi'!$C:$M,10,FALSE),"n.v.t.")</f>
        <v>3</v>
      </c>
      <c r="AS278" s="2" t="str">
        <f>IFERROR(VLOOKUP($P278,'Kredieten productgroepen functi'!$C:$M,11,FALSE),"n.v.t.")</f>
        <v>Verkeer en vervoer</v>
      </c>
      <c r="AT278" s="2" t="str">
        <f t="shared" si="14"/>
        <v>Lasten</v>
      </c>
      <c r="AU278" s="2" t="str">
        <f>IFERROR(VLOOKUP($R278,Kostensoorten!$C:$J,7,FALSE),"n.v.t.")</f>
        <v>3.0</v>
      </c>
      <c r="AV278" s="2" t="str">
        <f>IFERROR(VLOOKUP($R278,Kostensoorten!$C:$J,8,FALSE),"n.v.t.")</f>
        <v>Belastingen</v>
      </c>
    </row>
    <row r="279" spans="1:48">
      <c r="A279" s="2" t="s">
        <v>39</v>
      </c>
      <c r="B279" s="2" t="s">
        <v>39</v>
      </c>
      <c r="C279" s="2" t="s">
        <v>39</v>
      </c>
      <c r="D279" s="2" t="s">
        <v>39</v>
      </c>
      <c r="E279" s="2" t="s">
        <v>39</v>
      </c>
      <c r="F279" s="2" t="s">
        <v>317</v>
      </c>
      <c r="G279" s="2" t="s">
        <v>39</v>
      </c>
      <c r="H279" s="2" t="s">
        <v>39</v>
      </c>
      <c r="I279" s="3">
        <v>25940</v>
      </c>
      <c r="J279" s="2" t="s">
        <v>39</v>
      </c>
      <c r="K279" s="2" t="s">
        <v>39</v>
      </c>
      <c r="L279" s="2" t="s">
        <v>39</v>
      </c>
      <c r="M279" s="2" t="s">
        <v>39</v>
      </c>
      <c r="N279" s="2" t="s">
        <v>39</v>
      </c>
      <c r="O279" s="2" t="s">
        <v>39</v>
      </c>
      <c r="P279" s="2" t="str">
        <f t="shared" si="12"/>
        <v>633776</v>
      </c>
      <c r="Q279" s="2" t="str">
        <f>IFERROR(VLOOKUP($P279,'Kredieten productgroepen functi'!$C:$M,2,FALSE),"n.v.t.")</f>
        <v>Overige lasten en baten prov vw</v>
      </c>
      <c r="R279" s="2" t="str">
        <f t="shared" si="13"/>
        <v>430004</v>
      </c>
      <c r="S279" s="2" t="str">
        <f>IFERROR(VLOOKUP($R279,Kostensoorten!$C:$J,2,FALSE),"n.v.t.")</f>
        <v>Overige belastingen</v>
      </c>
      <c r="T279" s="2" t="s">
        <v>39</v>
      </c>
      <c r="U279" s="2" t="s">
        <v>39</v>
      </c>
      <c r="V279" s="2" t="s">
        <v>39</v>
      </c>
      <c r="W279" s="2" t="s">
        <v>39</v>
      </c>
      <c r="X279" s="2" t="s">
        <v>39</v>
      </c>
      <c r="Y279" s="2" t="s">
        <v>39</v>
      </c>
      <c r="Z279" s="2" t="s">
        <v>39</v>
      </c>
      <c r="AA279" s="2" t="s">
        <v>39</v>
      </c>
      <c r="AB279" s="2" t="s">
        <v>39</v>
      </c>
      <c r="AC279" s="2" t="s">
        <v>39</v>
      </c>
      <c r="AD279" s="2" t="s">
        <v>39</v>
      </c>
      <c r="AE279" s="2" t="s">
        <v>39</v>
      </c>
      <c r="AF279" s="2" t="s">
        <v>39</v>
      </c>
      <c r="AG279" s="2" t="s">
        <v>39</v>
      </c>
      <c r="AH279" s="2" t="s">
        <v>39</v>
      </c>
      <c r="AI279" s="2" t="s">
        <v>39</v>
      </c>
      <c r="AJ279" s="2" t="s">
        <v>39</v>
      </c>
      <c r="AK279" s="2">
        <v>0</v>
      </c>
      <c r="AL279" s="2" t="s">
        <v>39</v>
      </c>
      <c r="AM279" s="2" t="s">
        <v>39</v>
      </c>
      <c r="AN279" s="2" t="str">
        <f>IFERROR(VLOOKUP($P279,'Kredieten productgroepen functi'!$C:$M,6,FALSE),"n.v.t.")</f>
        <v>3303</v>
      </c>
      <c r="AO279" s="2" t="str">
        <f>IFERROR(VLOOKUP($P279,'Kredieten productgroepen functi'!$C:$M,7,FALSE),"n.v.t.")</f>
        <v>Onderhoud en beheer vaarwegen</v>
      </c>
      <c r="AP279" s="2" t="str">
        <f>IFERROR(VLOOKUP($P279,'Kredieten productgroepen functi'!$C:$M,8,FALSE),"n.v.t.")</f>
        <v>33</v>
      </c>
      <c r="AQ279" s="2" t="str">
        <f>IFERROR(VLOOKUP($P279,'Kredieten productgroepen functi'!$C:$M,9,FALSE),"n.v.t.")</f>
        <v>Waterwegen</v>
      </c>
      <c r="AR279" s="2" t="str">
        <f>IFERROR(VLOOKUP($P279,'Kredieten productgroepen functi'!$C:$M,10,FALSE),"n.v.t.")</f>
        <v>3</v>
      </c>
      <c r="AS279" s="2" t="str">
        <f>IFERROR(VLOOKUP($P279,'Kredieten productgroepen functi'!$C:$M,11,FALSE),"n.v.t.")</f>
        <v>Verkeer en vervoer</v>
      </c>
      <c r="AT279" s="2" t="str">
        <f t="shared" si="14"/>
        <v>Lasten</v>
      </c>
      <c r="AU279" s="2" t="str">
        <f>IFERROR(VLOOKUP($R279,Kostensoorten!$C:$J,7,FALSE),"n.v.t.")</f>
        <v>3.0</v>
      </c>
      <c r="AV279" s="2" t="str">
        <f>IFERROR(VLOOKUP($R279,Kostensoorten!$C:$J,8,FALSE),"n.v.t.")</f>
        <v>Belastingen</v>
      </c>
    </row>
    <row r="280" spans="1:48">
      <c r="A280" s="2" t="s">
        <v>39</v>
      </c>
      <c r="B280" s="2" t="s">
        <v>39</v>
      </c>
      <c r="C280" s="2" t="s">
        <v>39</v>
      </c>
      <c r="D280" s="2" t="s">
        <v>39</v>
      </c>
      <c r="E280" s="2" t="s">
        <v>39</v>
      </c>
      <c r="F280" s="2" t="s">
        <v>318</v>
      </c>
      <c r="G280" s="2" t="s">
        <v>39</v>
      </c>
      <c r="H280" s="2" t="s">
        <v>39</v>
      </c>
      <c r="I280" s="3">
        <v>-12680</v>
      </c>
      <c r="J280" s="2" t="s">
        <v>39</v>
      </c>
      <c r="K280" s="2" t="s">
        <v>39</v>
      </c>
      <c r="L280" s="2" t="s">
        <v>39</v>
      </c>
      <c r="M280" s="2" t="s">
        <v>39</v>
      </c>
      <c r="N280" s="2" t="s">
        <v>39</v>
      </c>
      <c r="O280" s="2" t="s">
        <v>39</v>
      </c>
      <c r="P280" s="2" t="str">
        <f t="shared" si="12"/>
        <v>633776</v>
      </c>
      <c r="Q280" s="2" t="str">
        <f>IFERROR(VLOOKUP($P280,'Kredieten productgroepen functi'!$C:$M,2,FALSE),"n.v.t.")</f>
        <v>Overige lasten en baten prov vw</v>
      </c>
      <c r="R280" s="2" t="str">
        <f t="shared" si="13"/>
        <v>811010</v>
      </c>
      <c r="S280" s="2" t="str">
        <f>IFERROR(VLOOKUP($R280,Kostensoorten!$C:$J,2,FALSE),"n.v.t.")</f>
        <v>Opbrengst leges</v>
      </c>
      <c r="T280" s="2" t="s">
        <v>39</v>
      </c>
      <c r="U280" s="2" t="s">
        <v>39</v>
      </c>
      <c r="V280" s="2" t="s">
        <v>39</v>
      </c>
      <c r="W280" s="2" t="s">
        <v>39</v>
      </c>
      <c r="X280" s="2" t="s">
        <v>39</v>
      </c>
      <c r="Y280" s="2" t="s">
        <v>39</v>
      </c>
      <c r="Z280" s="2" t="s">
        <v>39</v>
      </c>
      <c r="AA280" s="2" t="s">
        <v>39</v>
      </c>
      <c r="AB280" s="2" t="s">
        <v>39</v>
      </c>
      <c r="AC280" s="2" t="s">
        <v>39</v>
      </c>
      <c r="AD280" s="2" t="s">
        <v>39</v>
      </c>
      <c r="AE280" s="2" t="s">
        <v>39</v>
      </c>
      <c r="AF280" s="2" t="s">
        <v>39</v>
      </c>
      <c r="AG280" s="2" t="s">
        <v>39</v>
      </c>
      <c r="AH280" s="2" t="s">
        <v>39</v>
      </c>
      <c r="AI280" s="2" t="s">
        <v>39</v>
      </c>
      <c r="AJ280" s="2" t="s">
        <v>39</v>
      </c>
      <c r="AK280" s="2">
        <v>0</v>
      </c>
      <c r="AL280" s="2" t="s">
        <v>39</v>
      </c>
      <c r="AM280" s="2" t="s">
        <v>39</v>
      </c>
      <c r="AN280" s="2" t="str">
        <f>IFERROR(VLOOKUP($P280,'Kredieten productgroepen functi'!$C:$M,6,FALSE),"n.v.t.")</f>
        <v>3303</v>
      </c>
      <c r="AO280" s="2" t="str">
        <f>IFERROR(VLOOKUP($P280,'Kredieten productgroepen functi'!$C:$M,7,FALSE),"n.v.t.")</f>
        <v>Onderhoud en beheer vaarwegen</v>
      </c>
      <c r="AP280" s="2" t="str">
        <f>IFERROR(VLOOKUP($P280,'Kredieten productgroepen functi'!$C:$M,8,FALSE),"n.v.t.")</f>
        <v>33</v>
      </c>
      <c r="AQ280" s="2" t="str">
        <f>IFERROR(VLOOKUP($P280,'Kredieten productgroepen functi'!$C:$M,9,FALSE),"n.v.t.")</f>
        <v>Waterwegen</v>
      </c>
      <c r="AR280" s="2" t="str">
        <f>IFERROR(VLOOKUP($P280,'Kredieten productgroepen functi'!$C:$M,10,FALSE),"n.v.t.")</f>
        <v>3</v>
      </c>
      <c r="AS280" s="2" t="str">
        <f>IFERROR(VLOOKUP($P280,'Kredieten productgroepen functi'!$C:$M,11,FALSE),"n.v.t.")</f>
        <v>Verkeer en vervoer</v>
      </c>
      <c r="AT280" s="2" t="str">
        <f t="shared" si="14"/>
        <v>Baten</v>
      </c>
      <c r="AU280" s="2" t="str">
        <f>IFERROR(VLOOKUP($R280,Kostensoorten!$C:$J,7,FALSE),"n.v.t.")</f>
        <v>1.1</v>
      </c>
      <c r="AV280" s="2" t="str">
        <f>IFERROR(VLOOKUP($R280,Kostensoorten!$C:$J,8,FALSE),"n.v.t.")</f>
        <v>Leges en andere rechten</v>
      </c>
    </row>
    <row r="281" spans="1:48">
      <c r="A281" s="2" t="s">
        <v>39</v>
      </c>
      <c r="B281" s="2" t="s">
        <v>39</v>
      </c>
      <c r="C281" s="2" t="s">
        <v>39</v>
      </c>
      <c r="D281" s="2" t="s">
        <v>39</v>
      </c>
      <c r="E281" s="2" t="s">
        <v>39</v>
      </c>
      <c r="F281" s="2" t="s">
        <v>319</v>
      </c>
      <c r="G281" s="2" t="s">
        <v>39</v>
      </c>
      <c r="H281" s="2" t="s">
        <v>39</v>
      </c>
      <c r="I281" s="3">
        <v>-5440</v>
      </c>
      <c r="J281" s="2" t="s">
        <v>39</v>
      </c>
      <c r="K281" s="2" t="s">
        <v>39</v>
      </c>
      <c r="L281" s="2" t="s">
        <v>39</v>
      </c>
      <c r="M281" s="2" t="s">
        <v>39</v>
      </c>
      <c r="N281" s="2" t="s">
        <v>39</v>
      </c>
      <c r="O281" s="2" t="s">
        <v>39</v>
      </c>
      <c r="P281" s="2" t="str">
        <f t="shared" si="12"/>
        <v>633776</v>
      </c>
      <c r="Q281" s="2" t="str">
        <f>IFERROR(VLOOKUP($P281,'Kredieten productgroepen functi'!$C:$M,2,FALSE),"n.v.t.")</f>
        <v>Overige lasten en baten prov vw</v>
      </c>
      <c r="R281" s="2" t="str">
        <f t="shared" si="13"/>
        <v>811020</v>
      </c>
      <c r="S281" s="2" t="str">
        <f>IFERROR(VLOOKUP($R281,Kostensoorten!$C:$J,2,FALSE),"n.v.t.")</f>
        <v>Kade- en havengelden</v>
      </c>
      <c r="T281" s="2" t="s">
        <v>39</v>
      </c>
      <c r="U281" s="2" t="s">
        <v>39</v>
      </c>
      <c r="V281" s="2" t="s">
        <v>39</v>
      </c>
      <c r="W281" s="2" t="s">
        <v>39</v>
      </c>
      <c r="X281" s="2" t="s">
        <v>39</v>
      </c>
      <c r="Y281" s="2" t="s">
        <v>39</v>
      </c>
      <c r="Z281" s="2" t="s">
        <v>39</v>
      </c>
      <c r="AA281" s="2" t="s">
        <v>39</v>
      </c>
      <c r="AB281" s="2" t="s">
        <v>39</v>
      </c>
      <c r="AC281" s="2" t="s">
        <v>39</v>
      </c>
      <c r="AD281" s="2" t="s">
        <v>39</v>
      </c>
      <c r="AE281" s="2" t="s">
        <v>39</v>
      </c>
      <c r="AF281" s="2" t="s">
        <v>39</v>
      </c>
      <c r="AG281" s="2" t="s">
        <v>39</v>
      </c>
      <c r="AH281" s="2" t="s">
        <v>39</v>
      </c>
      <c r="AI281" s="2" t="s">
        <v>39</v>
      </c>
      <c r="AJ281" s="2" t="s">
        <v>39</v>
      </c>
      <c r="AK281" s="2">
        <v>0</v>
      </c>
      <c r="AL281" s="2" t="s">
        <v>39</v>
      </c>
      <c r="AM281" s="2" t="s">
        <v>39</v>
      </c>
      <c r="AN281" s="2" t="str">
        <f>IFERROR(VLOOKUP($P281,'Kredieten productgroepen functi'!$C:$M,6,FALSE),"n.v.t.")</f>
        <v>3303</v>
      </c>
      <c r="AO281" s="2" t="str">
        <f>IFERROR(VLOOKUP($P281,'Kredieten productgroepen functi'!$C:$M,7,FALSE),"n.v.t.")</f>
        <v>Onderhoud en beheer vaarwegen</v>
      </c>
      <c r="AP281" s="2" t="str">
        <f>IFERROR(VLOOKUP($P281,'Kredieten productgroepen functi'!$C:$M,8,FALSE),"n.v.t.")</f>
        <v>33</v>
      </c>
      <c r="AQ281" s="2" t="str">
        <f>IFERROR(VLOOKUP($P281,'Kredieten productgroepen functi'!$C:$M,9,FALSE),"n.v.t.")</f>
        <v>Waterwegen</v>
      </c>
      <c r="AR281" s="2" t="str">
        <f>IFERROR(VLOOKUP($P281,'Kredieten productgroepen functi'!$C:$M,10,FALSE),"n.v.t.")</f>
        <v>3</v>
      </c>
      <c r="AS281" s="2" t="str">
        <f>IFERROR(VLOOKUP($P281,'Kredieten productgroepen functi'!$C:$M,11,FALSE),"n.v.t.")</f>
        <v>Verkeer en vervoer</v>
      </c>
      <c r="AT281" s="2" t="str">
        <f t="shared" si="14"/>
        <v>Baten</v>
      </c>
      <c r="AU281" s="2" t="str">
        <f>IFERROR(VLOOKUP($R281,Kostensoorten!$C:$J,7,FALSE),"n.v.t.")</f>
        <v>1.1</v>
      </c>
      <c r="AV281" s="2" t="str">
        <f>IFERROR(VLOOKUP($R281,Kostensoorten!$C:$J,8,FALSE),"n.v.t.")</f>
        <v>Leges en andere rechten</v>
      </c>
    </row>
    <row r="282" spans="1:48">
      <c r="A282" s="2" t="s">
        <v>39</v>
      </c>
      <c r="B282" s="2" t="s">
        <v>39</v>
      </c>
      <c r="C282" s="2" t="s">
        <v>39</v>
      </c>
      <c r="D282" s="2" t="s">
        <v>39</v>
      </c>
      <c r="E282" s="2" t="s">
        <v>39</v>
      </c>
      <c r="F282" s="2" t="s">
        <v>320</v>
      </c>
      <c r="G282" s="2" t="s">
        <v>39</v>
      </c>
      <c r="H282" s="2" t="s">
        <v>39</v>
      </c>
      <c r="I282" s="3">
        <v>-11970</v>
      </c>
      <c r="J282" s="2" t="s">
        <v>39</v>
      </c>
      <c r="K282" s="2" t="s">
        <v>39</v>
      </c>
      <c r="L282" s="2" t="s">
        <v>39</v>
      </c>
      <c r="M282" s="2" t="s">
        <v>39</v>
      </c>
      <c r="N282" s="2" t="s">
        <v>39</v>
      </c>
      <c r="O282" s="2" t="s">
        <v>39</v>
      </c>
      <c r="P282" s="2" t="str">
        <f t="shared" si="12"/>
        <v>633776</v>
      </c>
      <c r="Q282" s="2" t="str">
        <f>IFERROR(VLOOKUP($P282,'Kredieten productgroepen functi'!$C:$M,2,FALSE),"n.v.t.")</f>
        <v>Overige lasten en baten prov vw</v>
      </c>
      <c r="R282" s="2" t="str">
        <f t="shared" si="13"/>
        <v>811030</v>
      </c>
      <c r="S282" s="2" t="str">
        <f>IFERROR(VLOOKUP($R282,Kostensoorten!$C:$J,2,FALSE),"n.v.t.")</f>
        <v>Recognities</v>
      </c>
      <c r="T282" s="2" t="s">
        <v>39</v>
      </c>
      <c r="U282" s="2" t="s">
        <v>39</v>
      </c>
      <c r="V282" s="2" t="s">
        <v>39</v>
      </c>
      <c r="W282" s="2" t="s">
        <v>39</v>
      </c>
      <c r="X282" s="2" t="s">
        <v>39</v>
      </c>
      <c r="Y282" s="2" t="s">
        <v>39</v>
      </c>
      <c r="Z282" s="2" t="s">
        <v>39</v>
      </c>
      <c r="AA282" s="2" t="s">
        <v>39</v>
      </c>
      <c r="AB282" s="2" t="s">
        <v>39</v>
      </c>
      <c r="AC282" s="2" t="s">
        <v>39</v>
      </c>
      <c r="AD282" s="2" t="s">
        <v>39</v>
      </c>
      <c r="AE282" s="2" t="s">
        <v>39</v>
      </c>
      <c r="AF282" s="2" t="s">
        <v>39</v>
      </c>
      <c r="AG282" s="2" t="s">
        <v>39</v>
      </c>
      <c r="AH282" s="2" t="s">
        <v>39</v>
      </c>
      <c r="AI282" s="2" t="s">
        <v>39</v>
      </c>
      <c r="AJ282" s="2" t="s">
        <v>39</v>
      </c>
      <c r="AK282" s="2">
        <v>0</v>
      </c>
      <c r="AL282" s="2" t="s">
        <v>39</v>
      </c>
      <c r="AM282" s="2" t="s">
        <v>39</v>
      </c>
      <c r="AN282" s="2" t="str">
        <f>IFERROR(VLOOKUP($P282,'Kredieten productgroepen functi'!$C:$M,6,FALSE),"n.v.t.")</f>
        <v>3303</v>
      </c>
      <c r="AO282" s="2" t="str">
        <f>IFERROR(VLOOKUP($P282,'Kredieten productgroepen functi'!$C:$M,7,FALSE),"n.v.t.")</f>
        <v>Onderhoud en beheer vaarwegen</v>
      </c>
      <c r="AP282" s="2" t="str">
        <f>IFERROR(VLOOKUP($P282,'Kredieten productgroepen functi'!$C:$M,8,FALSE),"n.v.t.")</f>
        <v>33</v>
      </c>
      <c r="AQ282" s="2" t="str">
        <f>IFERROR(VLOOKUP($P282,'Kredieten productgroepen functi'!$C:$M,9,FALSE),"n.v.t.")</f>
        <v>Waterwegen</v>
      </c>
      <c r="AR282" s="2" t="str">
        <f>IFERROR(VLOOKUP($P282,'Kredieten productgroepen functi'!$C:$M,10,FALSE),"n.v.t.")</f>
        <v>3</v>
      </c>
      <c r="AS282" s="2" t="str">
        <f>IFERROR(VLOOKUP($P282,'Kredieten productgroepen functi'!$C:$M,11,FALSE),"n.v.t.")</f>
        <v>Verkeer en vervoer</v>
      </c>
      <c r="AT282" s="2" t="str">
        <f t="shared" si="14"/>
        <v>Baten</v>
      </c>
      <c r="AU282" s="2" t="str">
        <f>IFERROR(VLOOKUP($R282,Kostensoorten!$C:$J,7,FALSE),"n.v.t.")</f>
        <v>1.1</v>
      </c>
      <c r="AV282" s="2" t="str">
        <f>IFERROR(VLOOKUP($R282,Kostensoorten!$C:$J,8,FALSE),"n.v.t.")</f>
        <v>Leges en andere rechten</v>
      </c>
    </row>
    <row r="283" spans="1:48">
      <c r="A283" s="2" t="s">
        <v>39</v>
      </c>
      <c r="B283" s="2" t="s">
        <v>39</v>
      </c>
      <c r="C283" s="2" t="s">
        <v>39</v>
      </c>
      <c r="D283" s="2" t="s">
        <v>39</v>
      </c>
      <c r="E283" s="2" t="s">
        <v>39</v>
      </c>
      <c r="F283" s="2" t="s">
        <v>321</v>
      </c>
      <c r="G283" s="2" t="s">
        <v>39</v>
      </c>
      <c r="H283" s="2" t="s">
        <v>39</v>
      </c>
      <c r="I283" s="3">
        <v>-17830</v>
      </c>
      <c r="J283" s="2" t="s">
        <v>39</v>
      </c>
      <c r="K283" s="2" t="s">
        <v>39</v>
      </c>
      <c r="L283" s="2" t="s">
        <v>39</v>
      </c>
      <c r="M283" s="2" t="s">
        <v>39</v>
      </c>
      <c r="N283" s="2" t="s">
        <v>39</v>
      </c>
      <c r="O283" s="2" t="s">
        <v>39</v>
      </c>
      <c r="P283" s="2" t="str">
        <f t="shared" si="12"/>
        <v>633776</v>
      </c>
      <c r="Q283" s="2" t="str">
        <f>IFERROR(VLOOKUP($P283,'Kredieten productgroepen functi'!$C:$M,2,FALSE),"n.v.t.")</f>
        <v>Overige lasten en baten prov vw</v>
      </c>
      <c r="R283" s="2" t="str">
        <f t="shared" si="13"/>
        <v>822110</v>
      </c>
      <c r="S283" s="2" t="str">
        <f>IFERROR(VLOOKUP($R283,Kostensoorten!$C:$J,2,FALSE),"n.v.t.")</f>
        <v>Huren gebouwen en terreinen</v>
      </c>
      <c r="T283" s="2" t="s">
        <v>39</v>
      </c>
      <c r="U283" s="2" t="s">
        <v>39</v>
      </c>
      <c r="V283" s="2" t="s">
        <v>39</v>
      </c>
      <c r="W283" s="2" t="s">
        <v>39</v>
      </c>
      <c r="X283" s="2" t="s">
        <v>39</v>
      </c>
      <c r="Y283" s="2" t="s">
        <v>39</v>
      </c>
      <c r="Z283" s="2" t="s">
        <v>39</v>
      </c>
      <c r="AA283" s="2" t="s">
        <v>39</v>
      </c>
      <c r="AB283" s="2" t="s">
        <v>39</v>
      </c>
      <c r="AC283" s="2" t="s">
        <v>39</v>
      </c>
      <c r="AD283" s="2" t="s">
        <v>39</v>
      </c>
      <c r="AE283" s="2" t="s">
        <v>39</v>
      </c>
      <c r="AF283" s="2" t="s">
        <v>39</v>
      </c>
      <c r="AG283" s="2" t="s">
        <v>39</v>
      </c>
      <c r="AH283" s="2" t="s">
        <v>39</v>
      </c>
      <c r="AI283" s="2" t="s">
        <v>39</v>
      </c>
      <c r="AJ283" s="2" t="s">
        <v>39</v>
      </c>
      <c r="AK283" s="2">
        <v>0</v>
      </c>
      <c r="AL283" s="2" t="s">
        <v>39</v>
      </c>
      <c r="AM283" s="2" t="s">
        <v>39</v>
      </c>
      <c r="AN283" s="2" t="str">
        <f>IFERROR(VLOOKUP($P283,'Kredieten productgroepen functi'!$C:$M,6,FALSE),"n.v.t.")</f>
        <v>3303</v>
      </c>
      <c r="AO283" s="2" t="str">
        <f>IFERROR(VLOOKUP($P283,'Kredieten productgroepen functi'!$C:$M,7,FALSE),"n.v.t.")</f>
        <v>Onderhoud en beheer vaarwegen</v>
      </c>
      <c r="AP283" s="2" t="str">
        <f>IFERROR(VLOOKUP($P283,'Kredieten productgroepen functi'!$C:$M,8,FALSE),"n.v.t.")</f>
        <v>33</v>
      </c>
      <c r="AQ283" s="2" t="str">
        <f>IFERROR(VLOOKUP($P283,'Kredieten productgroepen functi'!$C:$M,9,FALSE),"n.v.t.")</f>
        <v>Waterwegen</v>
      </c>
      <c r="AR283" s="2" t="str">
        <f>IFERROR(VLOOKUP($P283,'Kredieten productgroepen functi'!$C:$M,10,FALSE),"n.v.t.")</f>
        <v>3</v>
      </c>
      <c r="AS283" s="2" t="str">
        <f>IFERROR(VLOOKUP($P283,'Kredieten productgroepen functi'!$C:$M,11,FALSE),"n.v.t.")</f>
        <v>Verkeer en vervoer</v>
      </c>
      <c r="AT283" s="2" t="str">
        <f t="shared" si="14"/>
        <v>Baten</v>
      </c>
      <c r="AU283" s="2" t="str">
        <f>IFERROR(VLOOKUP($R283,Kostensoorten!$C:$J,7,FALSE),"n.v.t.")</f>
        <v>2.2.1</v>
      </c>
      <c r="AV283" s="2" t="str">
        <f>IFERROR(VLOOKUP($R283,Kostensoorten!$C:$J,8,FALSE),"n.v.t.")</f>
        <v>Huren</v>
      </c>
    </row>
    <row r="284" spans="1:48">
      <c r="A284" s="2" t="s">
        <v>39</v>
      </c>
      <c r="B284" s="2" t="s">
        <v>39</v>
      </c>
      <c r="C284" s="2" t="s">
        <v>39</v>
      </c>
      <c r="D284" s="2" t="s">
        <v>39</v>
      </c>
      <c r="E284" s="2" t="s">
        <v>39</v>
      </c>
      <c r="F284" s="2" t="s">
        <v>322</v>
      </c>
      <c r="G284" s="2" t="s">
        <v>39</v>
      </c>
      <c r="H284" s="2" t="s">
        <v>39</v>
      </c>
      <c r="I284" s="3">
        <v>-34600</v>
      </c>
      <c r="J284" s="2" t="s">
        <v>39</v>
      </c>
      <c r="K284" s="2" t="s">
        <v>39</v>
      </c>
      <c r="L284" s="2" t="s">
        <v>39</v>
      </c>
      <c r="M284" s="2" t="s">
        <v>39</v>
      </c>
      <c r="N284" s="2" t="s">
        <v>39</v>
      </c>
      <c r="O284" s="2" t="s">
        <v>39</v>
      </c>
      <c r="P284" s="2" t="str">
        <f t="shared" si="12"/>
        <v>633776</v>
      </c>
      <c r="Q284" s="2" t="str">
        <f>IFERROR(VLOOKUP($P284,'Kredieten productgroepen functi'!$C:$M,2,FALSE),"n.v.t.")</f>
        <v>Overige lasten en baten prov vw</v>
      </c>
      <c r="R284" s="2" t="str">
        <f t="shared" si="13"/>
        <v>823090</v>
      </c>
      <c r="S284" s="2" t="str">
        <f>IFERROR(VLOOKUP($R284,Kostensoorten!$C:$J,2,FALSE),"n.v.t.")</f>
        <v>Overige opbr goederen en diensten</v>
      </c>
      <c r="T284" s="2" t="s">
        <v>39</v>
      </c>
      <c r="U284" s="2" t="s">
        <v>39</v>
      </c>
      <c r="V284" s="2" t="s">
        <v>39</v>
      </c>
      <c r="W284" s="2" t="s">
        <v>39</v>
      </c>
      <c r="X284" s="2" t="s">
        <v>39</v>
      </c>
      <c r="Y284" s="2" t="s">
        <v>39</v>
      </c>
      <c r="Z284" s="2" t="s">
        <v>39</v>
      </c>
      <c r="AA284" s="2" t="s">
        <v>39</v>
      </c>
      <c r="AB284" s="2" t="s">
        <v>39</v>
      </c>
      <c r="AC284" s="2" t="s">
        <v>39</v>
      </c>
      <c r="AD284" s="2" t="s">
        <v>39</v>
      </c>
      <c r="AE284" s="2" t="s">
        <v>39</v>
      </c>
      <c r="AF284" s="2" t="s">
        <v>39</v>
      </c>
      <c r="AG284" s="2" t="s">
        <v>39</v>
      </c>
      <c r="AH284" s="2" t="s">
        <v>39</v>
      </c>
      <c r="AI284" s="2" t="s">
        <v>39</v>
      </c>
      <c r="AJ284" s="2" t="s">
        <v>39</v>
      </c>
      <c r="AK284" s="2">
        <v>0</v>
      </c>
      <c r="AL284" s="2" t="s">
        <v>39</v>
      </c>
      <c r="AM284" s="2" t="s">
        <v>39</v>
      </c>
      <c r="AN284" s="2" t="str">
        <f>IFERROR(VLOOKUP($P284,'Kredieten productgroepen functi'!$C:$M,6,FALSE),"n.v.t.")</f>
        <v>3303</v>
      </c>
      <c r="AO284" s="2" t="str">
        <f>IFERROR(VLOOKUP($P284,'Kredieten productgroepen functi'!$C:$M,7,FALSE),"n.v.t.")</f>
        <v>Onderhoud en beheer vaarwegen</v>
      </c>
      <c r="AP284" s="2" t="str">
        <f>IFERROR(VLOOKUP($P284,'Kredieten productgroepen functi'!$C:$M,8,FALSE),"n.v.t.")</f>
        <v>33</v>
      </c>
      <c r="AQ284" s="2" t="str">
        <f>IFERROR(VLOOKUP($P284,'Kredieten productgroepen functi'!$C:$M,9,FALSE),"n.v.t.")</f>
        <v>Waterwegen</v>
      </c>
      <c r="AR284" s="2" t="str">
        <f>IFERROR(VLOOKUP($P284,'Kredieten productgroepen functi'!$C:$M,10,FALSE),"n.v.t.")</f>
        <v>3</v>
      </c>
      <c r="AS284" s="2" t="str">
        <f>IFERROR(VLOOKUP($P284,'Kredieten productgroepen functi'!$C:$M,11,FALSE),"n.v.t.")</f>
        <v>Verkeer en vervoer</v>
      </c>
      <c r="AT284" s="2" t="str">
        <f t="shared" si="14"/>
        <v>Baten</v>
      </c>
      <c r="AU284" s="2" t="str">
        <f>IFERROR(VLOOKUP($R284,Kostensoorten!$C:$J,7,FALSE),"n.v.t.")</f>
        <v>2.3</v>
      </c>
      <c r="AV284" s="2" t="str">
        <f>IFERROR(VLOOKUP($R284,Kostensoorten!$C:$J,8,FALSE),"n.v.t.")</f>
        <v>Overige goederen en diensten</v>
      </c>
    </row>
    <row r="285" spans="1:48">
      <c r="A285" s="2" t="s">
        <v>39</v>
      </c>
      <c r="B285" s="2" t="s">
        <v>39</v>
      </c>
      <c r="C285" s="2" t="s">
        <v>39</v>
      </c>
      <c r="D285" s="2" t="s">
        <v>39</v>
      </c>
      <c r="E285" s="2" t="s">
        <v>39</v>
      </c>
      <c r="F285" s="2" t="s">
        <v>323</v>
      </c>
      <c r="G285" s="2" t="s">
        <v>39</v>
      </c>
      <c r="H285" s="2" t="s">
        <v>39</v>
      </c>
      <c r="I285" s="3">
        <v>-427500</v>
      </c>
      <c r="J285" s="2" t="s">
        <v>39</v>
      </c>
      <c r="K285" s="2" t="s">
        <v>39</v>
      </c>
      <c r="L285" s="2" t="s">
        <v>39</v>
      </c>
      <c r="M285" s="2" t="s">
        <v>39</v>
      </c>
      <c r="N285" s="2" t="s">
        <v>39</v>
      </c>
      <c r="O285" s="2" t="s">
        <v>39</v>
      </c>
      <c r="P285" s="2" t="str">
        <f t="shared" si="12"/>
        <v>633776</v>
      </c>
      <c r="Q285" s="2" t="str">
        <f>IFERROR(VLOOKUP($P285,'Kredieten productgroepen functi'!$C:$M,2,FALSE),"n.v.t.")</f>
        <v>Overige lasten en baten prov vw</v>
      </c>
      <c r="R285" s="2" t="str">
        <f t="shared" si="13"/>
        <v>840110</v>
      </c>
      <c r="S285" s="2" t="str">
        <f>IFERROR(VLOOKUP($R285,Kostensoorten!$C:$J,2,FALSE),"n.v.t.")</f>
        <v>Inkomensoverdracht Rijk</v>
      </c>
      <c r="T285" s="2" t="s">
        <v>39</v>
      </c>
      <c r="U285" s="2" t="s">
        <v>39</v>
      </c>
      <c r="V285" s="2" t="s">
        <v>39</v>
      </c>
      <c r="W285" s="2" t="s">
        <v>39</v>
      </c>
      <c r="X285" s="2" t="s">
        <v>39</v>
      </c>
      <c r="Y285" s="2" t="s">
        <v>39</v>
      </c>
      <c r="Z285" s="2" t="s">
        <v>39</v>
      </c>
      <c r="AA285" s="2" t="s">
        <v>39</v>
      </c>
      <c r="AB285" s="2" t="s">
        <v>39</v>
      </c>
      <c r="AC285" s="2" t="s">
        <v>39</v>
      </c>
      <c r="AD285" s="2" t="s">
        <v>39</v>
      </c>
      <c r="AE285" s="2" t="s">
        <v>39</v>
      </c>
      <c r="AF285" s="2" t="s">
        <v>39</v>
      </c>
      <c r="AG285" s="2" t="s">
        <v>39</v>
      </c>
      <c r="AH285" s="2" t="s">
        <v>39</v>
      </c>
      <c r="AI285" s="2" t="s">
        <v>39</v>
      </c>
      <c r="AJ285" s="2" t="s">
        <v>39</v>
      </c>
      <c r="AK285" s="2">
        <v>0</v>
      </c>
      <c r="AL285" s="2" t="s">
        <v>39</v>
      </c>
      <c r="AM285" s="2" t="s">
        <v>39</v>
      </c>
      <c r="AN285" s="2" t="str">
        <f>IFERROR(VLOOKUP($P285,'Kredieten productgroepen functi'!$C:$M,6,FALSE),"n.v.t.")</f>
        <v>3303</v>
      </c>
      <c r="AO285" s="2" t="str">
        <f>IFERROR(VLOOKUP($P285,'Kredieten productgroepen functi'!$C:$M,7,FALSE),"n.v.t.")</f>
        <v>Onderhoud en beheer vaarwegen</v>
      </c>
      <c r="AP285" s="2" t="str">
        <f>IFERROR(VLOOKUP($P285,'Kredieten productgroepen functi'!$C:$M,8,FALSE),"n.v.t.")</f>
        <v>33</v>
      </c>
      <c r="AQ285" s="2" t="str">
        <f>IFERROR(VLOOKUP($P285,'Kredieten productgroepen functi'!$C:$M,9,FALSE),"n.v.t.")</f>
        <v>Waterwegen</v>
      </c>
      <c r="AR285" s="2" t="str">
        <f>IFERROR(VLOOKUP($P285,'Kredieten productgroepen functi'!$C:$M,10,FALSE),"n.v.t.")</f>
        <v>3</v>
      </c>
      <c r="AS285" s="2" t="str">
        <f>IFERROR(VLOOKUP($P285,'Kredieten productgroepen functi'!$C:$M,11,FALSE),"n.v.t.")</f>
        <v>Verkeer en vervoer</v>
      </c>
      <c r="AT285" s="2" t="str">
        <f t="shared" si="14"/>
        <v>Baten</v>
      </c>
      <c r="AU285" s="2" t="str">
        <f>IFERROR(VLOOKUP($R285,Kostensoorten!$C:$J,7,FALSE),"n.v.t.")</f>
        <v>4.0.1</v>
      </c>
      <c r="AV285" s="2" t="str">
        <f>IFERROR(VLOOKUP($R285,Kostensoorten!$C:$J,8,FALSE),"n.v.t.")</f>
        <v>Inkomensoverdrachten van overh</v>
      </c>
    </row>
    <row r="286" spans="1:48">
      <c r="A286" s="2" t="s">
        <v>39</v>
      </c>
      <c r="B286" s="2" t="s">
        <v>39</v>
      </c>
      <c r="C286" s="2" t="s">
        <v>39</v>
      </c>
      <c r="D286" s="2" t="s">
        <v>39</v>
      </c>
      <c r="E286" s="2" t="s">
        <v>39</v>
      </c>
      <c r="F286" s="2" t="s">
        <v>324</v>
      </c>
      <c r="G286" s="2" t="s">
        <v>39</v>
      </c>
      <c r="H286" s="2" t="s">
        <v>39</v>
      </c>
      <c r="I286" s="3">
        <v>11700</v>
      </c>
      <c r="J286" s="2" t="s">
        <v>39</v>
      </c>
      <c r="K286" s="2" t="s">
        <v>39</v>
      </c>
      <c r="L286" s="2" t="s">
        <v>39</v>
      </c>
      <c r="M286" s="2" t="s">
        <v>39</v>
      </c>
      <c r="N286" s="2" t="s">
        <v>39</v>
      </c>
      <c r="O286" s="2" t="s">
        <v>39</v>
      </c>
      <c r="P286" s="2" t="str">
        <f t="shared" si="12"/>
        <v>633905</v>
      </c>
      <c r="Q286" s="2" t="str">
        <f>IFERROR(VLOOKUP($P286,'Kredieten productgroepen functi'!$C:$M,2,FALSE),"n.v.t.")</f>
        <v>Sluizen prov vw</v>
      </c>
      <c r="R286" s="2" t="str">
        <f t="shared" si="13"/>
        <v>423020</v>
      </c>
      <c r="S286" s="2" t="str">
        <f>IFERROR(VLOOKUP($R286,Kostensoorten!$C:$J,2,FALSE),"n.v.t.")</f>
        <v>Telecom algemeen</v>
      </c>
      <c r="T286" s="2" t="s">
        <v>39</v>
      </c>
      <c r="U286" s="2" t="s">
        <v>39</v>
      </c>
      <c r="V286" s="2" t="s">
        <v>39</v>
      </c>
      <c r="W286" s="2" t="s">
        <v>39</v>
      </c>
      <c r="X286" s="2" t="s">
        <v>39</v>
      </c>
      <c r="Y286" s="2" t="s">
        <v>39</v>
      </c>
      <c r="Z286" s="2" t="s">
        <v>39</v>
      </c>
      <c r="AA286" s="2" t="s">
        <v>39</v>
      </c>
      <c r="AB286" s="2" t="s">
        <v>39</v>
      </c>
      <c r="AC286" s="2" t="s">
        <v>39</v>
      </c>
      <c r="AD286" s="2" t="s">
        <v>39</v>
      </c>
      <c r="AE286" s="2" t="s">
        <v>39</v>
      </c>
      <c r="AF286" s="2" t="s">
        <v>39</v>
      </c>
      <c r="AG286" s="2" t="s">
        <v>39</v>
      </c>
      <c r="AH286" s="2" t="s">
        <v>39</v>
      </c>
      <c r="AI286" s="2" t="s">
        <v>39</v>
      </c>
      <c r="AJ286" s="2" t="s">
        <v>39</v>
      </c>
      <c r="AK286" s="2">
        <v>0</v>
      </c>
      <c r="AL286" s="2" t="s">
        <v>39</v>
      </c>
      <c r="AM286" s="2" t="s">
        <v>39</v>
      </c>
      <c r="AN286" s="2" t="str">
        <f>IFERROR(VLOOKUP($P286,'Kredieten productgroepen functi'!$C:$M,6,FALSE),"n.v.t.")</f>
        <v>3306</v>
      </c>
      <c r="AO286" s="2" t="str">
        <f>IFERROR(VLOOKUP($P286,'Kredieten productgroepen functi'!$C:$M,7,FALSE),"n.v.t.")</f>
        <v>Kunstwerken vaarwegen</v>
      </c>
      <c r="AP286" s="2" t="str">
        <f>IFERROR(VLOOKUP($P286,'Kredieten productgroepen functi'!$C:$M,8,FALSE),"n.v.t.")</f>
        <v>33</v>
      </c>
      <c r="AQ286" s="2" t="str">
        <f>IFERROR(VLOOKUP($P286,'Kredieten productgroepen functi'!$C:$M,9,FALSE),"n.v.t.")</f>
        <v>Waterwegen</v>
      </c>
      <c r="AR286" s="2" t="str">
        <f>IFERROR(VLOOKUP($P286,'Kredieten productgroepen functi'!$C:$M,10,FALSE),"n.v.t.")</f>
        <v>3</v>
      </c>
      <c r="AS286" s="2" t="str">
        <f>IFERROR(VLOOKUP($P286,'Kredieten productgroepen functi'!$C:$M,11,FALSE),"n.v.t.")</f>
        <v>Verkeer en vervoer</v>
      </c>
      <c r="AT286" s="2" t="str">
        <f t="shared" si="14"/>
        <v>Lasten</v>
      </c>
      <c r="AU286" s="2" t="str">
        <f>IFERROR(VLOOKUP($R286,Kostensoorten!$C:$J,7,FALSE),"n.v.t.")</f>
        <v>2.3.1</v>
      </c>
      <c r="AV286" s="2" t="str">
        <f>IFERROR(VLOOKUP($R286,Kostensoorten!$C:$J,8,FALSE),"n.v.t.")</f>
        <v>Aankopen niet duurzame goedere</v>
      </c>
    </row>
    <row r="287" spans="1:48">
      <c r="A287" s="2" t="s">
        <v>39</v>
      </c>
      <c r="B287" s="2" t="s">
        <v>39</v>
      </c>
      <c r="C287" s="2" t="s">
        <v>39</v>
      </c>
      <c r="D287" s="2" t="s">
        <v>39</v>
      </c>
      <c r="E287" s="2" t="s">
        <v>39</v>
      </c>
      <c r="F287" s="2" t="s">
        <v>325</v>
      </c>
      <c r="G287" s="2" t="s">
        <v>39</v>
      </c>
      <c r="H287" s="2" t="s">
        <v>39</v>
      </c>
      <c r="I287" s="3">
        <v>160500</v>
      </c>
      <c r="J287" s="2" t="s">
        <v>39</v>
      </c>
      <c r="K287" s="2" t="s">
        <v>39</v>
      </c>
      <c r="L287" s="2" t="s">
        <v>39</v>
      </c>
      <c r="M287" s="2" t="s">
        <v>39</v>
      </c>
      <c r="N287" s="2" t="s">
        <v>39</v>
      </c>
      <c r="O287" s="2" t="s">
        <v>39</v>
      </c>
      <c r="P287" s="2" t="str">
        <f t="shared" si="12"/>
        <v>633905</v>
      </c>
      <c r="Q287" s="2" t="str">
        <f>IFERROR(VLOOKUP($P287,'Kredieten productgroepen functi'!$C:$M,2,FALSE),"n.v.t.")</f>
        <v>Sluizen prov vw</v>
      </c>
      <c r="R287" s="2" t="str">
        <f t="shared" si="13"/>
        <v>423040</v>
      </c>
      <c r="S287" s="2" t="str">
        <f>IFERROR(VLOOKUP($R287,Kostensoorten!$C:$J,2,FALSE),"n.v.t.")</f>
        <v>Normaal onderhoud</v>
      </c>
      <c r="T287" s="2" t="s">
        <v>39</v>
      </c>
      <c r="U287" s="2" t="s">
        <v>39</v>
      </c>
      <c r="V287" s="2" t="s">
        <v>39</v>
      </c>
      <c r="W287" s="2" t="s">
        <v>39</v>
      </c>
      <c r="X287" s="2" t="s">
        <v>39</v>
      </c>
      <c r="Y287" s="2" t="s">
        <v>39</v>
      </c>
      <c r="Z287" s="2" t="s">
        <v>39</v>
      </c>
      <c r="AA287" s="2" t="s">
        <v>39</v>
      </c>
      <c r="AB287" s="2" t="s">
        <v>39</v>
      </c>
      <c r="AC287" s="2" t="s">
        <v>39</v>
      </c>
      <c r="AD287" s="2" t="s">
        <v>39</v>
      </c>
      <c r="AE287" s="2" t="s">
        <v>39</v>
      </c>
      <c r="AF287" s="2" t="s">
        <v>39</v>
      </c>
      <c r="AG287" s="2" t="s">
        <v>39</v>
      </c>
      <c r="AH287" s="2" t="s">
        <v>39</v>
      </c>
      <c r="AI287" s="2" t="s">
        <v>39</v>
      </c>
      <c r="AJ287" s="2" t="s">
        <v>39</v>
      </c>
      <c r="AK287" s="2">
        <v>0</v>
      </c>
      <c r="AL287" s="2" t="s">
        <v>39</v>
      </c>
      <c r="AM287" s="2" t="s">
        <v>39</v>
      </c>
      <c r="AN287" s="2" t="str">
        <f>IFERROR(VLOOKUP($P287,'Kredieten productgroepen functi'!$C:$M,6,FALSE),"n.v.t.")</f>
        <v>3306</v>
      </c>
      <c r="AO287" s="2" t="str">
        <f>IFERROR(VLOOKUP($P287,'Kredieten productgroepen functi'!$C:$M,7,FALSE),"n.v.t.")</f>
        <v>Kunstwerken vaarwegen</v>
      </c>
      <c r="AP287" s="2" t="str">
        <f>IFERROR(VLOOKUP($P287,'Kredieten productgroepen functi'!$C:$M,8,FALSE),"n.v.t.")</f>
        <v>33</v>
      </c>
      <c r="AQ287" s="2" t="str">
        <f>IFERROR(VLOOKUP($P287,'Kredieten productgroepen functi'!$C:$M,9,FALSE),"n.v.t.")</f>
        <v>Waterwegen</v>
      </c>
      <c r="AR287" s="2" t="str">
        <f>IFERROR(VLOOKUP($P287,'Kredieten productgroepen functi'!$C:$M,10,FALSE),"n.v.t.")</f>
        <v>3</v>
      </c>
      <c r="AS287" s="2" t="str">
        <f>IFERROR(VLOOKUP($P287,'Kredieten productgroepen functi'!$C:$M,11,FALSE),"n.v.t.")</f>
        <v>Verkeer en vervoer</v>
      </c>
      <c r="AT287" s="2" t="str">
        <f t="shared" si="14"/>
        <v>Lasten</v>
      </c>
      <c r="AU287" s="2" t="str">
        <f>IFERROR(VLOOKUP($R287,Kostensoorten!$C:$J,7,FALSE),"n.v.t.")</f>
        <v>2.3.1</v>
      </c>
      <c r="AV287" s="2" t="str">
        <f>IFERROR(VLOOKUP($R287,Kostensoorten!$C:$J,8,FALSE),"n.v.t.")</f>
        <v>Aankopen niet duurzame goedere</v>
      </c>
    </row>
    <row r="288" spans="1:48">
      <c r="A288" s="2" t="s">
        <v>39</v>
      </c>
      <c r="B288" s="2" t="s">
        <v>39</v>
      </c>
      <c r="C288" s="2" t="s">
        <v>39</v>
      </c>
      <c r="D288" s="2" t="s">
        <v>39</v>
      </c>
      <c r="E288" s="2" t="s">
        <v>39</v>
      </c>
      <c r="F288" s="2" t="s">
        <v>326</v>
      </c>
      <c r="G288" s="2" t="s">
        <v>39</v>
      </c>
      <c r="H288" s="2" t="s">
        <v>39</v>
      </c>
      <c r="I288" s="3">
        <v>3660</v>
      </c>
      <c r="J288" s="2" t="s">
        <v>39</v>
      </c>
      <c r="K288" s="2" t="s">
        <v>39</v>
      </c>
      <c r="L288" s="2" t="s">
        <v>39</v>
      </c>
      <c r="M288" s="2" t="s">
        <v>39</v>
      </c>
      <c r="N288" s="2" t="s">
        <v>39</v>
      </c>
      <c r="O288" s="2" t="s">
        <v>39</v>
      </c>
      <c r="P288" s="2" t="str">
        <f t="shared" si="12"/>
        <v>633905</v>
      </c>
      <c r="Q288" s="2" t="str">
        <f>IFERROR(VLOOKUP($P288,'Kredieten productgroepen functi'!$C:$M,2,FALSE),"n.v.t.")</f>
        <v>Sluizen prov vw</v>
      </c>
      <c r="R288" s="2" t="str">
        <f t="shared" si="13"/>
        <v>423050</v>
      </c>
      <c r="S288" s="2" t="str">
        <f>IFERROR(VLOOKUP($R288,Kostensoorten!$C:$J,2,FALSE),"n.v.t.")</f>
        <v>Electriciteit, gas en water</v>
      </c>
      <c r="T288" s="2" t="s">
        <v>39</v>
      </c>
      <c r="U288" s="2" t="s">
        <v>39</v>
      </c>
      <c r="V288" s="2" t="s">
        <v>39</v>
      </c>
      <c r="W288" s="2" t="s">
        <v>39</v>
      </c>
      <c r="X288" s="2" t="s">
        <v>39</v>
      </c>
      <c r="Y288" s="2" t="s">
        <v>39</v>
      </c>
      <c r="Z288" s="2" t="s">
        <v>39</v>
      </c>
      <c r="AA288" s="2" t="s">
        <v>39</v>
      </c>
      <c r="AB288" s="2" t="s">
        <v>39</v>
      </c>
      <c r="AC288" s="2" t="s">
        <v>39</v>
      </c>
      <c r="AD288" s="2" t="s">
        <v>39</v>
      </c>
      <c r="AE288" s="2" t="s">
        <v>39</v>
      </c>
      <c r="AF288" s="2" t="s">
        <v>39</v>
      </c>
      <c r="AG288" s="2" t="s">
        <v>39</v>
      </c>
      <c r="AH288" s="2" t="s">
        <v>39</v>
      </c>
      <c r="AI288" s="2" t="s">
        <v>39</v>
      </c>
      <c r="AJ288" s="2" t="s">
        <v>39</v>
      </c>
      <c r="AK288" s="2">
        <v>0</v>
      </c>
      <c r="AL288" s="2" t="s">
        <v>39</v>
      </c>
      <c r="AM288" s="2" t="s">
        <v>39</v>
      </c>
      <c r="AN288" s="2" t="str">
        <f>IFERROR(VLOOKUP($P288,'Kredieten productgroepen functi'!$C:$M,6,FALSE),"n.v.t.")</f>
        <v>3306</v>
      </c>
      <c r="AO288" s="2" t="str">
        <f>IFERROR(VLOOKUP($P288,'Kredieten productgroepen functi'!$C:$M,7,FALSE),"n.v.t.")</f>
        <v>Kunstwerken vaarwegen</v>
      </c>
      <c r="AP288" s="2" t="str">
        <f>IFERROR(VLOOKUP($P288,'Kredieten productgroepen functi'!$C:$M,8,FALSE),"n.v.t.")</f>
        <v>33</v>
      </c>
      <c r="AQ288" s="2" t="str">
        <f>IFERROR(VLOOKUP($P288,'Kredieten productgroepen functi'!$C:$M,9,FALSE),"n.v.t.")</f>
        <v>Waterwegen</v>
      </c>
      <c r="AR288" s="2" t="str">
        <f>IFERROR(VLOOKUP($P288,'Kredieten productgroepen functi'!$C:$M,10,FALSE),"n.v.t.")</f>
        <v>3</v>
      </c>
      <c r="AS288" s="2" t="str">
        <f>IFERROR(VLOOKUP($P288,'Kredieten productgroepen functi'!$C:$M,11,FALSE),"n.v.t.")</f>
        <v>Verkeer en vervoer</v>
      </c>
      <c r="AT288" s="2" t="str">
        <f t="shared" si="14"/>
        <v>Lasten</v>
      </c>
      <c r="AU288" s="2" t="str">
        <f>IFERROR(VLOOKUP($R288,Kostensoorten!$C:$J,7,FALSE),"n.v.t.")</f>
        <v>2.3.1</v>
      </c>
      <c r="AV288" s="2" t="str">
        <f>IFERROR(VLOOKUP($R288,Kostensoorten!$C:$J,8,FALSE),"n.v.t.")</f>
        <v>Aankopen niet duurzame goedere</v>
      </c>
    </row>
    <row r="289" spans="1:48">
      <c r="A289" s="2" t="s">
        <v>39</v>
      </c>
      <c r="B289" s="2" t="s">
        <v>39</v>
      </c>
      <c r="C289" s="2" t="s">
        <v>39</v>
      </c>
      <c r="D289" s="2" t="s">
        <v>39</v>
      </c>
      <c r="E289" s="2" t="s">
        <v>39</v>
      </c>
      <c r="F289" s="2" t="s">
        <v>327</v>
      </c>
      <c r="G289" s="2" t="s">
        <v>39</v>
      </c>
      <c r="H289" s="2" t="s">
        <v>39</v>
      </c>
      <c r="I289" s="3">
        <v>4300</v>
      </c>
      <c r="J289" s="2" t="s">
        <v>39</v>
      </c>
      <c r="K289" s="2" t="s">
        <v>39</v>
      </c>
      <c r="L289" s="2" t="s">
        <v>39</v>
      </c>
      <c r="M289" s="2" t="s">
        <v>39</v>
      </c>
      <c r="N289" s="2" t="s">
        <v>39</v>
      </c>
      <c r="O289" s="2" t="s">
        <v>39</v>
      </c>
      <c r="P289" s="2" t="str">
        <f t="shared" si="12"/>
        <v>633906</v>
      </c>
      <c r="Q289" s="2" t="str">
        <f>IFERROR(VLOOKUP($P289,'Kredieten productgroepen functi'!$C:$M,2,FALSE),"n.v.t.")</f>
        <v>Sluizencomplex Lauwersoog</v>
      </c>
      <c r="R289" s="2" t="str">
        <f t="shared" si="13"/>
        <v>423020</v>
      </c>
      <c r="S289" s="2" t="str">
        <f>IFERROR(VLOOKUP($R289,Kostensoorten!$C:$J,2,FALSE),"n.v.t.")</f>
        <v>Telecom algemeen</v>
      </c>
      <c r="T289" s="2" t="s">
        <v>39</v>
      </c>
      <c r="U289" s="2" t="s">
        <v>39</v>
      </c>
      <c r="V289" s="2" t="s">
        <v>39</v>
      </c>
      <c r="W289" s="2" t="s">
        <v>39</v>
      </c>
      <c r="X289" s="2" t="s">
        <v>39</v>
      </c>
      <c r="Y289" s="2" t="s">
        <v>39</v>
      </c>
      <c r="Z289" s="2" t="s">
        <v>39</v>
      </c>
      <c r="AA289" s="2" t="s">
        <v>39</v>
      </c>
      <c r="AB289" s="2" t="s">
        <v>39</v>
      </c>
      <c r="AC289" s="2" t="s">
        <v>39</v>
      </c>
      <c r="AD289" s="2" t="s">
        <v>39</v>
      </c>
      <c r="AE289" s="2" t="s">
        <v>39</v>
      </c>
      <c r="AF289" s="2" t="s">
        <v>39</v>
      </c>
      <c r="AG289" s="2" t="s">
        <v>39</v>
      </c>
      <c r="AH289" s="2" t="s">
        <v>39</v>
      </c>
      <c r="AI289" s="2" t="s">
        <v>39</v>
      </c>
      <c r="AJ289" s="2" t="s">
        <v>39</v>
      </c>
      <c r="AK289" s="2">
        <v>0</v>
      </c>
      <c r="AL289" s="2" t="s">
        <v>39</v>
      </c>
      <c r="AM289" s="2" t="s">
        <v>39</v>
      </c>
      <c r="AN289" s="2" t="str">
        <f>IFERROR(VLOOKUP($P289,'Kredieten productgroepen functi'!$C:$M,6,FALSE),"n.v.t.")</f>
        <v>3306</v>
      </c>
      <c r="AO289" s="2" t="str">
        <f>IFERROR(VLOOKUP($P289,'Kredieten productgroepen functi'!$C:$M,7,FALSE),"n.v.t.")</f>
        <v>Kunstwerken vaarwegen</v>
      </c>
      <c r="AP289" s="2" t="str">
        <f>IFERROR(VLOOKUP($P289,'Kredieten productgroepen functi'!$C:$M,8,FALSE),"n.v.t.")</f>
        <v>33</v>
      </c>
      <c r="AQ289" s="2" t="str">
        <f>IFERROR(VLOOKUP($P289,'Kredieten productgroepen functi'!$C:$M,9,FALSE),"n.v.t.")</f>
        <v>Waterwegen</v>
      </c>
      <c r="AR289" s="2" t="str">
        <f>IFERROR(VLOOKUP($P289,'Kredieten productgroepen functi'!$C:$M,10,FALSE),"n.v.t.")</f>
        <v>3</v>
      </c>
      <c r="AS289" s="2" t="str">
        <f>IFERROR(VLOOKUP($P289,'Kredieten productgroepen functi'!$C:$M,11,FALSE),"n.v.t.")</f>
        <v>Verkeer en vervoer</v>
      </c>
      <c r="AT289" s="2" t="str">
        <f t="shared" si="14"/>
        <v>Lasten</v>
      </c>
      <c r="AU289" s="2" t="str">
        <f>IFERROR(VLOOKUP($R289,Kostensoorten!$C:$J,7,FALSE),"n.v.t.")</f>
        <v>2.3.1</v>
      </c>
      <c r="AV289" s="2" t="str">
        <f>IFERROR(VLOOKUP($R289,Kostensoorten!$C:$J,8,FALSE),"n.v.t.")</f>
        <v>Aankopen niet duurzame goedere</v>
      </c>
    </row>
    <row r="290" spans="1:48">
      <c r="A290" s="2" t="s">
        <v>39</v>
      </c>
      <c r="B290" s="2" t="s">
        <v>39</v>
      </c>
      <c r="C290" s="2" t="s">
        <v>39</v>
      </c>
      <c r="D290" s="2" t="s">
        <v>39</v>
      </c>
      <c r="E290" s="2" t="s">
        <v>39</v>
      </c>
      <c r="F290" s="2" t="s">
        <v>328</v>
      </c>
      <c r="G290" s="2" t="s">
        <v>39</v>
      </c>
      <c r="H290" s="2" t="s">
        <v>39</v>
      </c>
      <c r="I290" s="3">
        <v>101140</v>
      </c>
      <c r="J290" s="2" t="s">
        <v>39</v>
      </c>
      <c r="K290" s="2" t="s">
        <v>39</v>
      </c>
      <c r="L290" s="2" t="s">
        <v>39</v>
      </c>
      <c r="M290" s="2" t="s">
        <v>39</v>
      </c>
      <c r="N290" s="2" t="s">
        <v>39</v>
      </c>
      <c r="O290" s="2" t="s">
        <v>39</v>
      </c>
      <c r="P290" s="2" t="str">
        <f t="shared" si="12"/>
        <v>633906</v>
      </c>
      <c r="Q290" s="2" t="str">
        <f>IFERROR(VLOOKUP($P290,'Kredieten productgroepen functi'!$C:$M,2,FALSE),"n.v.t.")</f>
        <v>Sluizencomplex Lauwersoog</v>
      </c>
      <c r="R290" s="2" t="str">
        <f t="shared" si="13"/>
        <v>423040</v>
      </c>
      <c r="S290" s="2" t="str">
        <f>IFERROR(VLOOKUP($R290,Kostensoorten!$C:$J,2,FALSE),"n.v.t.")</f>
        <v>Normaal onderhoud</v>
      </c>
      <c r="T290" s="2" t="s">
        <v>39</v>
      </c>
      <c r="U290" s="2" t="s">
        <v>39</v>
      </c>
      <c r="V290" s="2" t="s">
        <v>39</v>
      </c>
      <c r="W290" s="2" t="s">
        <v>39</v>
      </c>
      <c r="X290" s="2" t="s">
        <v>39</v>
      </c>
      <c r="Y290" s="2" t="s">
        <v>39</v>
      </c>
      <c r="Z290" s="2" t="s">
        <v>39</v>
      </c>
      <c r="AA290" s="2" t="s">
        <v>39</v>
      </c>
      <c r="AB290" s="2" t="s">
        <v>39</v>
      </c>
      <c r="AC290" s="2" t="s">
        <v>39</v>
      </c>
      <c r="AD290" s="2" t="s">
        <v>39</v>
      </c>
      <c r="AE290" s="2" t="s">
        <v>39</v>
      </c>
      <c r="AF290" s="2" t="s">
        <v>39</v>
      </c>
      <c r="AG290" s="2" t="s">
        <v>39</v>
      </c>
      <c r="AH290" s="2" t="s">
        <v>39</v>
      </c>
      <c r="AI290" s="2" t="s">
        <v>39</v>
      </c>
      <c r="AJ290" s="2" t="s">
        <v>39</v>
      </c>
      <c r="AK290" s="2">
        <v>0</v>
      </c>
      <c r="AL290" s="2" t="s">
        <v>39</v>
      </c>
      <c r="AM290" s="2" t="s">
        <v>39</v>
      </c>
      <c r="AN290" s="2" t="str">
        <f>IFERROR(VLOOKUP($P290,'Kredieten productgroepen functi'!$C:$M,6,FALSE),"n.v.t.")</f>
        <v>3306</v>
      </c>
      <c r="AO290" s="2" t="str">
        <f>IFERROR(VLOOKUP($P290,'Kredieten productgroepen functi'!$C:$M,7,FALSE),"n.v.t.")</f>
        <v>Kunstwerken vaarwegen</v>
      </c>
      <c r="AP290" s="2" t="str">
        <f>IFERROR(VLOOKUP($P290,'Kredieten productgroepen functi'!$C:$M,8,FALSE),"n.v.t.")</f>
        <v>33</v>
      </c>
      <c r="AQ290" s="2" t="str">
        <f>IFERROR(VLOOKUP($P290,'Kredieten productgroepen functi'!$C:$M,9,FALSE),"n.v.t.")</f>
        <v>Waterwegen</v>
      </c>
      <c r="AR290" s="2" t="str">
        <f>IFERROR(VLOOKUP($P290,'Kredieten productgroepen functi'!$C:$M,10,FALSE),"n.v.t.")</f>
        <v>3</v>
      </c>
      <c r="AS290" s="2" t="str">
        <f>IFERROR(VLOOKUP($P290,'Kredieten productgroepen functi'!$C:$M,11,FALSE),"n.v.t.")</f>
        <v>Verkeer en vervoer</v>
      </c>
      <c r="AT290" s="2" t="str">
        <f t="shared" si="14"/>
        <v>Lasten</v>
      </c>
      <c r="AU290" s="2" t="str">
        <f>IFERROR(VLOOKUP($R290,Kostensoorten!$C:$J,7,FALSE),"n.v.t.")</f>
        <v>2.3.1</v>
      </c>
      <c r="AV290" s="2" t="str">
        <f>IFERROR(VLOOKUP($R290,Kostensoorten!$C:$J,8,FALSE),"n.v.t.")</f>
        <v>Aankopen niet duurzame goedere</v>
      </c>
    </row>
    <row r="291" spans="1:48">
      <c r="A291" s="2" t="s">
        <v>39</v>
      </c>
      <c r="B291" s="2" t="s">
        <v>39</v>
      </c>
      <c r="C291" s="2" t="s">
        <v>39</v>
      </c>
      <c r="D291" s="2" t="s">
        <v>39</v>
      </c>
      <c r="E291" s="2" t="s">
        <v>39</v>
      </c>
      <c r="F291" s="2" t="s">
        <v>329</v>
      </c>
      <c r="G291" s="2" t="s">
        <v>39</v>
      </c>
      <c r="H291" s="2" t="s">
        <v>39</v>
      </c>
      <c r="I291" s="3">
        <v>58170</v>
      </c>
      <c r="J291" s="2" t="s">
        <v>39</v>
      </c>
      <c r="K291" s="2" t="s">
        <v>39</v>
      </c>
      <c r="L291" s="2" t="s">
        <v>39</v>
      </c>
      <c r="M291" s="2" t="s">
        <v>39</v>
      </c>
      <c r="N291" s="2" t="s">
        <v>39</v>
      </c>
      <c r="O291" s="2" t="s">
        <v>39</v>
      </c>
      <c r="P291" s="2" t="str">
        <f t="shared" si="12"/>
        <v>633906</v>
      </c>
      <c r="Q291" s="2" t="str">
        <f>IFERROR(VLOOKUP($P291,'Kredieten productgroepen functi'!$C:$M,2,FALSE),"n.v.t.")</f>
        <v>Sluizencomplex Lauwersoog</v>
      </c>
      <c r="R291" s="2" t="str">
        <f t="shared" si="13"/>
        <v>423041</v>
      </c>
      <c r="S291" s="2" t="str">
        <f>IFERROR(VLOOKUP($R291,Kostensoorten!$C:$J,2,FALSE),"n.v.t.")</f>
        <v>Groot onderhoud</v>
      </c>
      <c r="T291" s="2" t="s">
        <v>39</v>
      </c>
      <c r="U291" s="2" t="s">
        <v>39</v>
      </c>
      <c r="V291" s="2" t="s">
        <v>39</v>
      </c>
      <c r="W291" s="2" t="s">
        <v>39</v>
      </c>
      <c r="X291" s="2" t="s">
        <v>39</v>
      </c>
      <c r="Y291" s="2" t="s">
        <v>39</v>
      </c>
      <c r="Z291" s="2" t="s">
        <v>39</v>
      </c>
      <c r="AA291" s="2" t="s">
        <v>39</v>
      </c>
      <c r="AB291" s="2" t="s">
        <v>39</v>
      </c>
      <c r="AC291" s="2" t="s">
        <v>39</v>
      </c>
      <c r="AD291" s="2" t="s">
        <v>39</v>
      </c>
      <c r="AE291" s="2" t="s">
        <v>39</v>
      </c>
      <c r="AF291" s="2" t="s">
        <v>39</v>
      </c>
      <c r="AG291" s="2" t="s">
        <v>39</v>
      </c>
      <c r="AH291" s="2" t="s">
        <v>39</v>
      </c>
      <c r="AI291" s="2" t="s">
        <v>39</v>
      </c>
      <c r="AJ291" s="2" t="s">
        <v>39</v>
      </c>
      <c r="AK291" s="2">
        <v>0</v>
      </c>
      <c r="AL291" s="2" t="s">
        <v>39</v>
      </c>
      <c r="AM291" s="2" t="s">
        <v>39</v>
      </c>
      <c r="AN291" s="2" t="str">
        <f>IFERROR(VLOOKUP($P291,'Kredieten productgroepen functi'!$C:$M,6,FALSE),"n.v.t.")</f>
        <v>3306</v>
      </c>
      <c r="AO291" s="2" t="str">
        <f>IFERROR(VLOOKUP($P291,'Kredieten productgroepen functi'!$C:$M,7,FALSE),"n.v.t.")</f>
        <v>Kunstwerken vaarwegen</v>
      </c>
      <c r="AP291" s="2" t="str">
        <f>IFERROR(VLOOKUP($P291,'Kredieten productgroepen functi'!$C:$M,8,FALSE),"n.v.t.")</f>
        <v>33</v>
      </c>
      <c r="AQ291" s="2" t="str">
        <f>IFERROR(VLOOKUP($P291,'Kredieten productgroepen functi'!$C:$M,9,FALSE),"n.v.t.")</f>
        <v>Waterwegen</v>
      </c>
      <c r="AR291" s="2" t="str">
        <f>IFERROR(VLOOKUP($P291,'Kredieten productgroepen functi'!$C:$M,10,FALSE),"n.v.t.")</f>
        <v>3</v>
      </c>
      <c r="AS291" s="2" t="str">
        <f>IFERROR(VLOOKUP($P291,'Kredieten productgroepen functi'!$C:$M,11,FALSE),"n.v.t.")</f>
        <v>Verkeer en vervoer</v>
      </c>
      <c r="AT291" s="2" t="str">
        <f t="shared" si="14"/>
        <v>Lasten</v>
      </c>
      <c r="AU291" s="2" t="str">
        <f>IFERROR(VLOOKUP($R291,Kostensoorten!$C:$J,7,FALSE),"n.v.t.")</f>
        <v>2.3.1</v>
      </c>
      <c r="AV291" s="2" t="str">
        <f>IFERROR(VLOOKUP($R291,Kostensoorten!$C:$J,8,FALSE),"n.v.t.")</f>
        <v>Aankopen niet duurzame goedere</v>
      </c>
    </row>
    <row r="292" spans="1:48">
      <c r="A292" s="2" t="s">
        <v>39</v>
      </c>
      <c r="B292" s="2" t="s">
        <v>39</v>
      </c>
      <c r="C292" s="2" t="s">
        <v>39</v>
      </c>
      <c r="D292" s="2" t="s">
        <v>39</v>
      </c>
      <c r="E292" s="2" t="s">
        <v>39</v>
      </c>
      <c r="F292" s="2" t="s">
        <v>330</v>
      </c>
      <c r="G292" s="2" t="s">
        <v>39</v>
      </c>
      <c r="H292" s="2" t="s">
        <v>39</v>
      </c>
      <c r="I292" s="3">
        <v>10000</v>
      </c>
      <c r="J292" s="2" t="s">
        <v>39</v>
      </c>
      <c r="K292" s="2" t="s">
        <v>39</v>
      </c>
      <c r="L292" s="2" t="s">
        <v>39</v>
      </c>
      <c r="M292" s="2" t="s">
        <v>39</v>
      </c>
      <c r="N292" s="2" t="s">
        <v>39</v>
      </c>
      <c r="O292" s="2" t="s">
        <v>39</v>
      </c>
      <c r="P292" s="2" t="str">
        <f t="shared" si="12"/>
        <v>633906</v>
      </c>
      <c r="Q292" s="2" t="str">
        <f>IFERROR(VLOOKUP($P292,'Kredieten productgroepen functi'!$C:$M,2,FALSE),"n.v.t.")</f>
        <v>Sluizencomplex Lauwersoog</v>
      </c>
      <c r="R292" s="2" t="str">
        <f t="shared" si="13"/>
        <v>423050</v>
      </c>
      <c r="S292" s="2" t="str">
        <f>IFERROR(VLOOKUP($R292,Kostensoorten!$C:$J,2,FALSE),"n.v.t.")</f>
        <v>Electriciteit, gas en water</v>
      </c>
      <c r="T292" s="2" t="s">
        <v>39</v>
      </c>
      <c r="U292" s="2" t="s">
        <v>39</v>
      </c>
      <c r="V292" s="2" t="s">
        <v>39</v>
      </c>
      <c r="W292" s="2" t="s">
        <v>39</v>
      </c>
      <c r="X292" s="2" t="s">
        <v>39</v>
      </c>
      <c r="Y292" s="2" t="s">
        <v>39</v>
      </c>
      <c r="Z292" s="2" t="s">
        <v>39</v>
      </c>
      <c r="AA292" s="2" t="s">
        <v>39</v>
      </c>
      <c r="AB292" s="2" t="s">
        <v>39</v>
      </c>
      <c r="AC292" s="2" t="s">
        <v>39</v>
      </c>
      <c r="AD292" s="2" t="s">
        <v>39</v>
      </c>
      <c r="AE292" s="2" t="s">
        <v>39</v>
      </c>
      <c r="AF292" s="2" t="s">
        <v>39</v>
      </c>
      <c r="AG292" s="2" t="s">
        <v>39</v>
      </c>
      <c r="AH292" s="2" t="s">
        <v>39</v>
      </c>
      <c r="AI292" s="2" t="s">
        <v>39</v>
      </c>
      <c r="AJ292" s="2" t="s">
        <v>39</v>
      </c>
      <c r="AK292" s="2">
        <v>0</v>
      </c>
      <c r="AL292" s="2" t="s">
        <v>39</v>
      </c>
      <c r="AM292" s="2" t="s">
        <v>39</v>
      </c>
      <c r="AN292" s="2" t="str">
        <f>IFERROR(VLOOKUP($P292,'Kredieten productgroepen functi'!$C:$M,6,FALSE),"n.v.t.")</f>
        <v>3306</v>
      </c>
      <c r="AO292" s="2" t="str">
        <f>IFERROR(VLOOKUP($P292,'Kredieten productgroepen functi'!$C:$M,7,FALSE),"n.v.t.")</f>
        <v>Kunstwerken vaarwegen</v>
      </c>
      <c r="AP292" s="2" t="str">
        <f>IFERROR(VLOOKUP($P292,'Kredieten productgroepen functi'!$C:$M,8,FALSE),"n.v.t.")</f>
        <v>33</v>
      </c>
      <c r="AQ292" s="2" t="str">
        <f>IFERROR(VLOOKUP($P292,'Kredieten productgroepen functi'!$C:$M,9,FALSE),"n.v.t.")</f>
        <v>Waterwegen</v>
      </c>
      <c r="AR292" s="2" t="str">
        <f>IFERROR(VLOOKUP($P292,'Kredieten productgroepen functi'!$C:$M,10,FALSE),"n.v.t.")</f>
        <v>3</v>
      </c>
      <c r="AS292" s="2" t="str">
        <f>IFERROR(VLOOKUP($P292,'Kredieten productgroepen functi'!$C:$M,11,FALSE),"n.v.t.")</f>
        <v>Verkeer en vervoer</v>
      </c>
      <c r="AT292" s="2" t="str">
        <f t="shared" si="14"/>
        <v>Lasten</v>
      </c>
      <c r="AU292" s="2" t="str">
        <f>IFERROR(VLOOKUP($R292,Kostensoorten!$C:$J,7,FALSE),"n.v.t.")</f>
        <v>2.3.1</v>
      </c>
      <c r="AV292" s="2" t="str">
        <f>IFERROR(VLOOKUP($R292,Kostensoorten!$C:$J,8,FALSE),"n.v.t.")</f>
        <v>Aankopen niet duurzame goedere</v>
      </c>
    </row>
    <row r="293" spans="1:48">
      <c r="A293" s="2" t="s">
        <v>39</v>
      </c>
      <c r="B293" s="2" t="s">
        <v>39</v>
      </c>
      <c r="C293" s="2" t="s">
        <v>39</v>
      </c>
      <c r="D293" s="2" t="s">
        <v>39</v>
      </c>
      <c r="E293" s="2" t="s">
        <v>39</v>
      </c>
      <c r="F293" s="2" t="s">
        <v>331</v>
      </c>
      <c r="G293" s="2" t="s">
        <v>39</v>
      </c>
      <c r="H293" s="2" t="s">
        <v>39</v>
      </c>
      <c r="I293" s="3">
        <v>1380</v>
      </c>
      <c r="J293" s="2" t="s">
        <v>39</v>
      </c>
      <c r="K293" s="2" t="s">
        <v>39</v>
      </c>
      <c r="L293" s="2" t="s">
        <v>39</v>
      </c>
      <c r="M293" s="2" t="s">
        <v>39</v>
      </c>
      <c r="N293" s="2" t="s">
        <v>39</v>
      </c>
      <c r="O293" s="2" t="s">
        <v>39</v>
      </c>
      <c r="P293" s="2" t="str">
        <f t="shared" si="12"/>
        <v>633906</v>
      </c>
      <c r="Q293" s="2" t="str">
        <f>IFERROR(VLOOKUP($P293,'Kredieten productgroepen functi'!$C:$M,2,FALSE),"n.v.t.")</f>
        <v>Sluizencomplex Lauwersoog</v>
      </c>
      <c r="R293" s="2" t="str">
        <f t="shared" si="13"/>
        <v>423060</v>
      </c>
      <c r="S293" s="2" t="str">
        <f>IFERROR(VLOOKUP($R293,Kostensoorten!$C:$J,2,FALSE),"n.v.t.")</f>
        <v>Verzekeringen</v>
      </c>
      <c r="T293" s="2" t="s">
        <v>39</v>
      </c>
      <c r="U293" s="2" t="s">
        <v>39</v>
      </c>
      <c r="V293" s="2" t="s">
        <v>39</v>
      </c>
      <c r="W293" s="2" t="s">
        <v>39</v>
      </c>
      <c r="X293" s="2" t="s">
        <v>39</v>
      </c>
      <c r="Y293" s="2" t="s">
        <v>39</v>
      </c>
      <c r="Z293" s="2" t="s">
        <v>39</v>
      </c>
      <c r="AA293" s="2" t="s">
        <v>39</v>
      </c>
      <c r="AB293" s="2" t="s">
        <v>39</v>
      </c>
      <c r="AC293" s="2" t="s">
        <v>39</v>
      </c>
      <c r="AD293" s="2" t="s">
        <v>39</v>
      </c>
      <c r="AE293" s="2" t="s">
        <v>39</v>
      </c>
      <c r="AF293" s="2" t="s">
        <v>39</v>
      </c>
      <c r="AG293" s="2" t="s">
        <v>39</v>
      </c>
      <c r="AH293" s="2" t="s">
        <v>39</v>
      </c>
      <c r="AI293" s="2" t="s">
        <v>39</v>
      </c>
      <c r="AJ293" s="2" t="s">
        <v>39</v>
      </c>
      <c r="AK293" s="2">
        <v>0</v>
      </c>
      <c r="AL293" s="2" t="s">
        <v>39</v>
      </c>
      <c r="AM293" s="2" t="s">
        <v>39</v>
      </c>
      <c r="AN293" s="2" t="str">
        <f>IFERROR(VLOOKUP($P293,'Kredieten productgroepen functi'!$C:$M,6,FALSE),"n.v.t.")</f>
        <v>3306</v>
      </c>
      <c r="AO293" s="2" t="str">
        <f>IFERROR(VLOOKUP($P293,'Kredieten productgroepen functi'!$C:$M,7,FALSE),"n.v.t.")</f>
        <v>Kunstwerken vaarwegen</v>
      </c>
      <c r="AP293" s="2" t="str">
        <f>IFERROR(VLOOKUP($P293,'Kredieten productgroepen functi'!$C:$M,8,FALSE),"n.v.t.")</f>
        <v>33</v>
      </c>
      <c r="AQ293" s="2" t="str">
        <f>IFERROR(VLOOKUP($P293,'Kredieten productgroepen functi'!$C:$M,9,FALSE),"n.v.t.")</f>
        <v>Waterwegen</v>
      </c>
      <c r="AR293" s="2" t="str">
        <f>IFERROR(VLOOKUP($P293,'Kredieten productgroepen functi'!$C:$M,10,FALSE),"n.v.t.")</f>
        <v>3</v>
      </c>
      <c r="AS293" s="2" t="str">
        <f>IFERROR(VLOOKUP($P293,'Kredieten productgroepen functi'!$C:$M,11,FALSE),"n.v.t.")</f>
        <v>Verkeer en vervoer</v>
      </c>
      <c r="AT293" s="2" t="str">
        <f t="shared" si="14"/>
        <v>Lasten</v>
      </c>
      <c r="AU293" s="2" t="str">
        <f>IFERROR(VLOOKUP($R293,Kostensoorten!$C:$J,7,FALSE),"n.v.t.")</f>
        <v>2.3.1</v>
      </c>
      <c r="AV293" s="2" t="str">
        <f>IFERROR(VLOOKUP($R293,Kostensoorten!$C:$J,8,FALSE),"n.v.t.")</f>
        <v>Aankopen niet duurzame goedere</v>
      </c>
    </row>
    <row r="294" spans="1:48">
      <c r="A294" s="2" t="s">
        <v>39</v>
      </c>
      <c r="B294" s="2" t="s">
        <v>39</v>
      </c>
      <c r="C294" s="2" t="s">
        <v>39</v>
      </c>
      <c r="D294" s="2" t="s">
        <v>39</v>
      </c>
      <c r="E294" s="2" t="s">
        <v>39</v>
      </c>
      <c r="F294" s="2" t="s">
        <v>332</v>
      </c>
      <c r="G294" s="2" t="s">
        <v>39</v>
      </c>
      <c r="H294" s="2" t="s">
        <v>39</v>
      </c>
      <c r="I294" s="3">
        <v>2520</v>
      </c>
      <c r="J294" s="2" t="s">
        <v>39</v>
      </c>
      <c r="K294" s="2" t="s">
        <v>39</v>
      </c>
      <c r="L294" s="2" t="s">
        <v>39</v>
      </c>
      <c r="M294" s="2" t="s">
        <v>39</v>
      </c>
      <c r="N294" s="2" t="s">
        <v>39</v>
      </c>
      <c r="O294" s="2" t="s">
        <v>39</v>
      </c>
      <c r="P294" s="2" t="str">
        <f t="shared" si="12"/>
        <v>633906</v>
      </c>
      <c r="Q294" s="2" t="str">
        <f>IFERROR(VLOOKUP($P294,'Kredieten productgroepen functi'!$C:$M,2,FALSE),"n.v.t.")</f>
        <v>Sluizencomplex Lauwersoog</v>
      </c>
      <c r="R294" s="2" t="str">
        <f t="shared" si="13"/>
        <v>423120</v>
      </c>
      <c r="S294" s="2" t="str">
        <f>IFERROR(VLOOKUP($R294,Kostensoorten!$C:$J,2,FALSE),"n.v.t.")</f>
        <v>Overige specifieke verbruiksgoederen</v>
      </c>
      <c r="T294" s="2" t="s">
        <v>39</v>
      </c>
      <c r="U294" s="2" t="s">
        <v>39</v>
      </c>
      <c r="V294" s="2" t="s">
        <v>39</v>
      </c>
      <c r="W294" s="2" t="s">
        <v>39</v>
      </c>
      <c r="X294" s="2" t="s">
        <v>39</v>
      </c>
      <c r="Y294" s="2" t="s">
        <v>39</v>
      </c>
      <c r="Z294" s="2" t="s">
        <v>39</v>
      </c>
      <c r="AA294" s="2" t="s">
        <v>39</v>
      </c>
      <c r="AB294" s="2" t="s">
        <v>39</v>
      </c>
      <c r="AC294" s="2" t="s">
        <v>39</v>
      </c>
      <c r="AD294" s="2" t="s">
        <v>39</v>
      </c>
      <c r="AE294" s="2" t="s">
        <v>39</v>
      </c>
      <c r="AF294" s="2" t="s">
        <v>39</v>
      </c>
      <c r="AG294" s="2" t="s">
        <v>39</v>
      </c>
      <c r="AH294" s="2" t="s">
        <v>39</v>
      </c>
      <c r="AI294" s="2" t="s">
        <v>39</v>
      </c>
      <c r="AJ294" s="2" t="s">
        <v>39</v>
      </c>
      <c r="AK294" s="2">
        <v>0</v>
      </c>
      <c r="AL294" s="2" t="s">
        <v>39</v>
      </c>
      <c r="AM294" s="2" t="s">
        <v>39</v>
      </c>
      <c r="AN294" s="2" t="str">
        <f>IFERROR(VLOOKUP($P294,'Kredieten productgroepen functi'!$C:$M,6,FALSE),"n.v.t.")</f>
        <v>3306</v>
      </c>
      <c r="AO294" s="2" t="str">
        <f>IFERROR(VLOOKUP($P294,'Kredieten productgroepen functi'!$C:$M,7,FALSE),"n.v.t.")</f>
        <v>Kunstwerken vaarwegen</v>
      </c>
      <c r="AP294" s="2" t="str">
        <f>IFERROR(VLOOKUP($P294,'Kredieten productgroepen functi'!$C:$M,8,FALSE),"n.v.t.")</f>
        <v>33</v>
      </c>
      <c r="AQ294" s="2" t="str">
        <f>IFERROR(VLOOKUP($P294,'Kredieten productgroepen functi'!$C:$M,9,FALSE),"n.v.t.")</f>
        <v>Waterwegen</v>
      </c>
      <c r="AR294" s="2" t="str">
        <f>IFERROR(VLOOKUP($P294,'Kredieten productgroepen functi'!$C:$M,10,FALSE),"n.v.t.")</f>
        <v>3</v>
      </c>
      <c r="AS294" s="2" t="str">
        <f>IFERROR(VLOOKUP($P294,'Kredieten productgroepen functi'!$C:$M,11,FALSE),"n.v.t.")</f>
        <v>Verkeer en vervoer</v>
      </c>
      <c r="AT294" s="2" t="str">
        <f t="shared" si="14"/>
        <v>Lasten</v>
      </c>
      <c r="AU294" s="2" t="str">
        <f>IFERROR(VLOOKUP($R294,Kostensoorten!$C:$J,7,FALSE),"n.v.t.")</f>
        <v>2.3.1</v>
      </c>
      <c r="AV294" s="2" t="str">
        <f>IFERROR(VLOOKUP($R294,Kostensoorten!$C:$J,8,FALSE),"n.v.t.")</f>
        <v>Aankopen niet duurzame goedere</v>
      </c>
    </row>
    <row r="295" spans="1:48">
      <c r="A295" s="2" t="s">
        <v>39</v>
      </c>
      <c r="B295" s="2" t="s">
        <v>39</v>
      </c>
      <c r="C295" s="2" t="s">
        <v>39</v>
      </c>
      <c r="D295" s="2" t="s">
        <v>39</v>
      </c>
      <c r="E295" s="2" t="s">
        <v>39</v>
      </c>
      <c r="F295" s="2" t="s">
        <v>333</v>
      </c>
      <c r="G295" s="2" t="s">
        <v>39</v>
      </c>
      <c r="H295" s="2" t="s">
        <v>39</v>
      </c>
      <c r="I295" s="3">
        <v>30530</v>
      </c>
      <c r="J295" s="2" t="s">
        <v>39</v>
      </c>
      <c r="K295" s="2" t="s">
        <v>39</v>
      </c>
      <c r="L295" s="2" t="s">
        <v>39</v>
      </c>
      <c r="M295" s="2" t="s">
        <v>39</v>
      </c>
      <c r="N295" s="2" t="s">
        <v>39</v>
      </c>
      <c r="O295" s="2" t="s">
        <v>39</v>
      </c>
      <c r="P295" s="2" t="str">
        <f t="shared" si="12"/>
        <v>633906</v>
      </c>
      <c r="Q295" s="2" t="str">
        <f>IFERROR(VLOOKUP($P295,'Kredieten productgroepen functi'!$C:$M,2,FALSE),"n.v.t.")</f>
        <v>Sluizencomplex Lauwersoog</v>
      </c>
      <c r="R295" s="2" t="str">
        <f t="shared" si="13"/>
        <v>460101</v>
      </c>
      <c r="S295" s="2" t="str">
        <f>IFERROR(VLOOKUP($R295,Kostensoorten!$C:$J,2,FALSE),"n.v.t.")</f>
        <v>Afschrijvingen</v>
      </c>
      <c r="T295" s="2" t="s">
        <v>39</v>
      </c>
      <c r="U295" s="2" t="s">
        <v>39</v>
      </c>
      <c r="V295" s="2" t="s">
        <v>39</v>
      </c>
      <c r="W295" s="2" t="s">
        <v>39</v>
      </c>
      <c r="X295" s="2" t="s">
        <v>39</v>
      </c>
      <c r="Y295" s="2" t="s">
        <v>39</v>
      </c>
      <c r="Z295" s="2" t="s">
        <v>39</v>
      </c>
      <c r="AA295" s="2" t="s">
        <v>39</v>
      </c>
      <c r="AB295" s="2" t="s">
        <v>39</v>
      </c>
      <c r="AC295" s="2" t="s">
        <v>39</v>
      </c>
      <c r="AD295" s="2" t="s">
        <v>39</v>
      </c>
      <c r="AE295" s="2" t="s">
        <v>39</v>
      </c>
      <c r="AF295" s="2" t="s">
        <v>39</v>
      </c>
      <c r="AG295" s="2" t="s">
        <v>39</v>
      </c>
      <c r="AH295" s="2" t="s">
        <v>39</v>
      </c>
      <c r="AI295" s="2" t="s">
        <v>39</v>
      </c>
      <c r="AJ295" s="2" t="s">
        <v>39</v>
      </c>
      <c r="AK295" s="2">
        <v>0</v>
      </c>
      <c r="AL295" s="2" t="s">
        <v>39</v>
      </c>
      <c r="AM295" s="2" t="s">
        <v>39</v>
      </c>
      <c r="AN295" s="2" t="str">
        <f>IFERROR(VLOOKUP($P295,'Kredieten productgroepen functi'!$C:$M,6,FALSE),"n.v.t.")</f>
        <v>3306</v>
      </c>
      <c r="AO295" s="2" t="str">
        <f>IFERROR(VLOOKUP($P295,'Kredieten productgroepen functi'!$C:$M,7,FALSE),"n.v.t.")</f>
        <v>Kunstwerken vaarwegen</v>
      </c>
      <c r="AP295" s="2" t="str">
        <f>IFERROR(VLOOKUP($P295,'Kredieten productgroepen functi'!$C:$M,8,FALSE),"n.v.t.")</f>
        <v>33</v>
      </c>
      <c r="AQ295" s="2" t="str">
        <f>IFERROR(VLOOKUP($P295,'Kredieten productgroepen functi'!$C:$M,9,FALSE),"n.v.t.")</f>
        <v>Waterwegen</v>
      </c>
      <c r="AR295" s="2" t="str">
        <f>IFERROR(VLOOKUP($P295,'Kredieten productgroepen functi'!$C:$M,10,FALSE),"n.v.t.")</f>
        <v>3</v>
      </c>
      <c r="AS295" s="2" t="str">
        <f>IFERROR(VLOOKUP($P295,'Kredieten productgroepen functi'!$C:$M,11,FALSE),"n.v.t.")</f>
        <v>Verkeer en vervoer</v>
      </c>
      <c r="AT295" s="2" t="str">
        <f t="shared" si="14"/>
        <v>Lasten</v>
      </c>
      <c r="AU295" s="2" t="str">
        <f>IFERROR(VLOOKUP($R295,Kostensoorten!$C:$J,7,FALSE),"n.v.t.")</f>
        <v>6.1</v>
      </c>
      <c r="AV295" s="2" t="str">
        <f>IFERROR(VLOOKUP($R295,Kostensoorten!$C:$J,8,FALSE),"n.v.t.")</f>
        <v>Afschrijvingen</v>
      </c>
    </row>
    <row r="296" spans="1:48">
      <c r="A296" s="2" t="s">
        <v>39</v>
      </c>
      <c r="B296" s="2" t="s">
        <v>39</v>
      </c>
      <c r="C296" s="2" t="s">
        <v>39</v>
      </c>
      <c r="D296" s="2" t="s">
        <v>39</v>
      </c>
      <c r="E296" s="2" t="s">
        <v>39</v>
      </c>
      <c r="F296" s="2" t="s">
        <v>334</v>
      </c>
      <c r="G296" s="2" t="s">
        <v>39</v>
      </c>
      <c r="H296" s="2" t="s">
        <v>39</v>
      </c>
      <c r="I296" s="3">
        <v>4190</v>
      </c>
      <c r="J296" s="2" t="s">
        <v>39</v>
      </c>
      <c r="K296" s="2" t="s">
        <v>39</v>
      </c>
      <c r="L296" s="2" t="s">
        <v>39</v>
      </c>
      <c r="M296" s="2" t="s">
        <v>39</v>
      </c>
      <c r="N296" s="2" t="s">
        <v>39</v>
      </c>
      <c r="O296" s="2" t="s">
        <v>39</v>
      </c>
      <c r="P296" s="2" t="str">
        <f t="shared" si="12"/>
        <v>633906</v>
      </c>
      <c r="Q296" s="2" t="str">
        <f>IFERROR(VLOOKUP($P296,'Kredieten productgroepen functi'!$C:$M,2,FALSE),"n.v.t.")</f>
        <v>Sluizencomplex Lauwersoog</v>
      </c>
      <c r="R296" s="2" t="str">
        <f t="shared" si="13"/>
        <v>460502</v>
      </c>
      <c r="S296" s="2" t="str">
        <f>IFERROR(VLOOKUP($R296,Kostensoorten!$C:$J,2,FALSE),"n.v.t.")</f>
        <v>rentetoerekening (omslagrente)</v>
      </c>
      <c r="T296" s="2" t="s">
        <v>39</v>
      </c>
      <c r="U296" s="2" t="s">
        <v>39</v>
      </c>
      <c r="V296" s="2" t="s">
        <v>39</v>
      </c>
      <c r="W296" s="2" t="s">
        <v>39</v>
      </c>
      <c r="X296" s="2" t="s">
        <v>39</v>
      </c>
      <c r="Y296" s="2" t="s">
        <v>39</v>
      </c>
      <c r="Z296" s="2" t="s">
        <v>39</v>
      </c>
      <c r="AA296" s="2" t="s">
        <v>39</v>
      </c>
      <c r="AB296" s="2" t="s">
        <v>39</v>
      </c>
      <c r="AC296" s="2" t="s">
        <v>39</v>
      </c>
      <c r="AD296" s="2" t="s">
        <v>39</v>
      </c>
      <c r="AE296" s="2" t="s">
        <v>39</v>
      </c>
      <c r="AF296" s="2" t="s">
        <v>39</v>
      </c>
      <c r="AG296" s="2" t="s">
        <v>39</v>
      </c>
      <c r="AH296" s="2" t="s">
        <v>39</v>
      </c>
      <c r="AI296" s="2" t="s">
        <v>39</v>
      </c>
      <c r="AJ296" s="2" t="s">
        <v>39</v>
      </c>
      <c r="AK296" s="2">
        <v>0</v>
      </c>
      <c r="AL296" s="2" t="s">
        <v>39</v>
      </c>
      <c r="AM296" s="2" t="s">
        <v>39</v>
      </c>
      <c r="AN296" s="2" t="str">
        <f>IFERROR(VLOOKUP($P296,'Kredieten productgroepen functi'!$C:$M,6,FALSE),"n.v.t.")</f>
        <v>3306</v>
      </c>
      <c r="AO296" s="2" t="str">
        <f>IFERROR(VLOOKUP($P296,'Kredieten productgroepen functi'!$C:$M,7,FALSE),"n.v.t.")</f>
        <v>Kunstwerken vaarwegen</v>
      </c>
      <c r="AP296" s="2" t="str">
        <f>IFERROR(VLOOKUP($P296,'Kredieten productgroepen functi'!$C:$M,8,FALSE),"n.v.t.")</f>
        <v>33</v>
      </c>
      <c r="AQ296" s="2" t="str">
        <f>IFERROR(VLOOKUP($P296,'Kredieten productgroepen functi'!$C:$M,9,FALSE),"n.v.t.")</f>
        <v>Waterwegen</v>
      </c>
      <c r="AR296" s="2" t="str">
        <f>IFERROR(VLOOKUP($P296,'Kredieten productgroepen functi'!$C:$M,10,FALSE),"n.v.t.")</f>
        <v>3</v>
      </c>
      <c r="AS296" s="2" t="str">
        <f>IFERROR(VLOOKUP($P296,'Kredieten productgroepen functi'!$C:$M,11,FALSE),"n.v.t.")</f>
        <v>Verkeer en vervoer</v>
      </c>
      <c r="AT296" s="2" t="str">
        <f t="shared" si="14"/>
        <v>Lasten</v>
      </c>
      <c r="AU296" s="2" t="str">
        <f>IFERROR(VLOOKUP($R296,Kostensoorten!$C:$J,7,FALSE),"n.v.t.")</f>
        <v>6.2</v>
      </c>
      <c r="AV296" s="2" t="str">
        <f>IFERROR(VLOOKUP($R296,Kostensoorten!$C:$J,8,FALSE),"n.v.t.")</f>
        <v>Bespaarde rente</v>
      </c>
    </row>
    <row r="297" spans="1:48">
      <c r="A297" s="2" t="s">
        <v>39</v>
      </c>
      <c r="B297" s="2" t="s">
        <v>39</v>
      </c>
      <c r="C297" s="2" t="s">
        <v>39</v>
      </c>
      <c r="D297" s="2" t="s">
        <v>39</v>
      </c>
      <c r="E297" s="2" t="s">
        <v>39</v>
      </c>
      <c r="F297" s="2" t="s">
        <v>335</v>
      </c>
      <c r="G297" s="2" t="s">
        <v>39</v>
      </c>
      <c r="H297" s="2" t="s">
        <v>39</v>
      </c>
      <c r="I297" s="3">
        <v>-19970</v>
      </c>
      <c r="J297" s="2" t="s">
        <v>39</v>
      </c>
      <c r="K297" s="2" t="s">
        <v>39</v>
      </c>
      <c r="L297" s="2" t="s">
        <v>39</v>
      </c>
      <c r="M297" s="2" t="s">
        <v>39</v>
      </c>
      <c r="N297" s="2" t="s">
        <v>39</v>
      </c>
      <c r="O297" s="2" t="s">
        <v>39</v>
      </c>
      <c r="P297" s="2" t="str">
        <f t="shared" si="12"/>
        <v>633906</v>
      </c>
      <c r="Q297" s="2" t="str">
        <f>IFERROR(VLOOKUP($P297,'Kredieten productgroepen functi'!$C:$M,2,FALSE),"n.v.t.")</f>
        <v>Sluizencomplex Lauwersoog</v>
      </c>
      <c r="R297" s="2" t="str">
        <f t="shared" si="13"/>
        <v>822110</v>
      </c>
      <c r="S297" s="2" t="str">
        <f>IFERROR(VLOOKUP($R297,Kostensoorten!$C:$J,2,FALSE),"n.v.t.")</f>
        <v>Huren gebouwen en terreinen</v>
      </c>
      <c r="T297" s="2" t="s">
        <v>39</v>
      </c>
      <c r="U297" s="2" t="s">
        <v>39</v>
      </c>
      <c r="V297" s="2" t="s">
        <v>39</v>
      </c>
      <c r="W297" s="2" t="s">
        <v>39</v>
      </c>
      <c r="X297" s="2" t="s">
        <v>39</v>
      </c>
      <c r="Y297" s="2" t="s">
        <v>39</v>
      </c>
      <c r="Z297" s="2" t="s">
        <v>39</v>
      </c>
      <c r="AA297" s="2" t="s">
        <v>39</v>
      </c>
      <c r="AB297" s="2" t="s">
        <v>39</v>
      </c>
      <c r="AC297" s="2" t="s">
        <v>39</v>
      </c>
      <c r="AD297" s="2" t="s">
        <v>39</v>
      </c>
      <c r="AE297" s="2" t="s">
        <v>39</v>
      </c>
      <c r="AF297" s="2" t="s">
        <v>39</v>
      </c>
      <c r="AG297" s="2" t="s">
        <v>39</v>
      </c>
      <c r="AH297" s="2" t="s">
        <v>39</v>
      </c>
      <c r="AI297" s="2" t="s">
        <v>39</v>
      </c>
      <c r="AJ297" s="2" t="s">
        <v>39</v>
      </c>
      <c r="AK297" s="2">
        <v>0</v>
      </c>
      <c r="AL297" s="2" t="s">
        <v>39</v>
      </c>
      <c r="AM297" s="2" t="s">
        <v>39</v>
      </c>
      <c r="AN297" s="2" t="str">
        <f>IFERROR(VLOOKUP($P297,'Kredieten productgroepen functi'!$C:$M,6,FALSE),"n.v.t.")</f>
        <v>3306</v>
      </c>
      <c r="AO297" s="2" t="str">
        <f>IFERROR(VLOOKUP($P297,'Kredieten productgroepen functi'!$C:$M,7,FALSE),"n.v.t.")</f>
        <v>Kunstwerken vaarwegen</v>
      </c>
      <c r="AP297" s="2" t="str">
        <f>IFERROR(VLOOKUP($P297,'Kredieten productgroepen functi'!$C:$M,8,FALSE),"n.v.t.")</f>
        <v>33</v>
      </c>
      <c r="AQ297" s="2" t="str">
        <f>IFERROR(VLOOKUP($P297,'Kredieten productgroepen functi'!$C:$M,9,FALSE),"n.v.t.")</f>
        <v>Waterwegen</v>
      </c>
      <c r="AR297" s="2" t="str">
        <f>IFERROR(VLOOKUP($P297,'Kredieten productgroepen functi'!$C:$M,10,FALSE),"n.v.t.")</f>
        <v>3</v>
      </c>
      <c r="AS297" s="2" t="str">
        <f>IFERROR(VLOOKUP($P297,'Kredieten productgroepen functi'!$C:$M,11,FALSE),"n.v.t.")</f>
        <v>Verkeer en vervoer</v>
      </c>
      <c r="AT297" s="2" t="str">
        <f t="shared" si="14"/>
        <v>Baten</v>
      </c>
      <c r="AU297" s="2" t="str">
        <f>IFERROR(VLOOKUP($R297,Kostensoorten!$C:$J,7,FALSE),"n.v.t.")</f>
        <v>2.2.1</v>
      </c>
      <c r="AV297" s="2" t="str">
        <f>IFERROR(VLOOKUP($R297,Kostensoorten!$C:$J,8,FALSE),"n.v.t.")</f>
        <v>Huren</v>
      </c>
    </row>
    <row r="298" spans="1:48">
      <c r="A298" s="2" t="s">
        <v>39</v>
      </c>
      <c r="B298" s="2" t="s">
        <v>39</v>
      </c>
      <c r="C298" s="2" t="s">
        <v>39</v>
      </c>
      <c r="D298" s="2" t="s">
        <v>39</v>
      </c>
      <c r="E298" s="2" t="s">
        <v>39</v>
      </c>
      <c r="F298" s="2" t="s">
        <v>336</v>
      </c>
      <c r="G298" s="2" t="s">
        <v>39</v>
      </c>
      <c r="H298" s="2" t="s">
        <v>39</v>
      </c>
      <c r="I298" s="3">
        <v>-134700</v>
      </c>
      <c r="J298" s="2" t="s">
        <v>39</v>
      </c>
      <c r="K298" s="2" t="s">
        <v>39</v>
      </c>
      <c r="L298" s="2" t="s">
        <v>39</v>
      </c>
      <c r="M298" s="2" t="s">
        <v>39</v>
      </c>
      <c r="N298" s="2" t="s">
        <v>39</v>
      </c>
      <c r="O298" s="2" t="s">
        <v>39</v>
      </c>
      <c r="P298" s="2" t="str">
        <f t="shared" si="12"/>
        <v>633906</v>
      </c>
      <c r="Q298" s="2" t="str">
        <f>IFERROR(VLOOKUP($P298,'Kredieten productgroepen functi'!$C:$M,2,FALSE),"n.v.t.")</f>
        <v>Sluizencomplex Lauwersoog</v>
      </c>
      <c r="R298" s="2" t="str">
        <f t="shared" si="13"/>
        <v>840120</v>
      </c>
      <c r="S298" s="2" t="str">
        <f>IFERROR(VLOOKUP($R298,Kostensoorten!$C:$J,2,FALSE),"n.v.t.")</f>
        <v>Inkomensoverdracht provincies</v>
      </c>
      <c r="T298" s="2" t="s">
        <v>39</v>
      </c>
      <c r="U298" s="2" t="s">
        <v>39</v>
      </c>
      <c r="V298" s="2" t="s">
        <v>39</v>
      </c>
      <c r="W298" s="2" t="s">
        <v>39</v>
      </c>
      <c r="X298" s="2" t="s">
        <v>39</v>
      </c>
      <c r="Y298" s="2" t="s">
        <v>39</v>
      </c>
      <c r="Z298" s="2" t="s">
        <v>39</v>
      </c>
      <c r="AA298" s="2" t="s">
        <v>39</v>
      </c>
      <c r="AB298" s="2" t="s">
        <v>39</v>
      </c>
      <c r="AC298" s="2" t="s">
        <v>39</v>
      </c>
      <c r="AD298" s="2" t="s">
        <v>39</v>
      </c>
      <c r="AE298" s="2" t="s">
        <v>39</v>
      </c>
      <c r="AF298" s="2" t="s">
        <v>39</v>
      </c>
      <c r="AG298" s="2" t="s">
        <v>39</v>
      </c>
      <c r="AH298" s="2" t="s">
        <v>39</v>
      </c>
      <c r="AI298" s="2" t="s">
        <v>39</v>
      </c>
      <c r="AJ298" s="2" t="s">
        <v>39</v>
      </c>
      <c r="AK298" s="2">
        <v>0</v>
      </c>
      <c r="AL298" s="2" t="s">
        <v>39</v>
      </c>
      <c r="AM298" s="2" t="s">
        <v>39</v>
      </c>
      <c r="AN298" s="2" t="str">
        <f>IFERROR(VLOOKUP($P298,'Kredieten productgroepen functi'!$C:$M,6,FALSE),"n.v.t.")</f>
        <v>3306</v>
      </c>
      <c r="AO298" s="2" t="str">
        <f>IFERROR(VLOOKUP($P298,'Kredieten productgroepen functi'!$C:$M,7,FALSE),"n.v.t.")</f>
        <v>Kunstwerken vaarwegen</v>
      </c>
      <c r="AP298" s="2" t="str">
        <f>IFERROR(VLOOKUP($P298,'Kredieten productgroepen functi'!$C:$M,8,FALSE),"n.v.t.")</f>
        <v>33</v>
      </c>
      <c r="AQ298" s="2" t="str">
        <f>IFERROR(VLOOKUP($P298,'Kredieten productgroepen functi'!$C:$M,9,FALSE),"n.v.t.")</f>
        <v>Waterwegen</v>
      </c>
      <c r="AR298" s="2" t="str">
        <f>IFERROR(VLOOKUP($P298,'Kredieten productgroepen functi'!$C:$M,10,FALSE),"n.v.t.")</f>
        <v>3</v>
      </c>
      <c r="AS298" s="2" t="str">
        <f>IFERROR(VLOOKUP($P298,'Kredieten productgroepen functi'!$C:$M,11,FALSE),"n.v.t.")</f>
        <v>Verkeer en vervoer</v>
      </c>
      <c r="AT298" s="2" t="str">
        <f t="shared" si="14"/>
        <v>Baten</v>
      </c>
      <c r="AU298" s="2" t="str">
        <f>IFERROR(VLOOKUP($R298,Kostensoorten!$C:$J,7,FALSE),"n.v.t.")</f>
        <v>4.0.1</v>
      </c>
      <c r="AV298" s="2" t="str">
        <f>IFERROR(VLOOKUP($R298,Kostensoorten!$C:$J,8,FALSE),"n.v.t.")</f>
        <v>Inkomensoverdrachten van overh</v>
      </c>
    </row>
    <row r="299" spans="1:48">
      <c r="A299" s="2" t="s">
        <v>39</v>
      </c>
      <c r="B299" s="2" t="s">
        <v>39</v>
      </c>
      <c r="C299" s="2" t="s">
        <v>39</v>
      </c>
      <c r="D299" s="2" t="s">
        <v>39</v>
      </c>
      <c r="E299" s="2" t="s">
        <v>39</v>
      </c>
      <c r="F299" s="2" t="s">
        <v>337</v>
      </c>
      <c r="G299" s="2" t="s">
        <v>39</v>
      </c>
      <c r="H299" s="2" t="s">
        <v>39</v>
      </c>
      <c r="I299" s="3">
        <v>12730</v>
      </c>
      <c r="J299" s="2" t="s">
        <v>39</v>
      </c>
      <c r="K299" s="2" t="s">
        <v>39</v>
      </c>
      <c r="L299" s="2" t="s">
        <v>39</v>
      </c>
      <c r="M299" s="2" t="s">
        <v>39</v>
      </c>
      <c r="N299" s="2" t="s">
        <v>39</v>
      </c>
      <c r="O299" s="2" t="s">
        <v>39</v>
      </c>
      <c r="P299" s="2" t="str">
        <f t="shared" si="12"/>
        <v>633907</v>
      </c>
      <c r="Q299" s="2" t="str">
        <f>IFERROR(VLOOKUP($P299,'Kredieten productgroepen functi'!$C:$M,2,FALSE),"n.v.t.")</f>
        <v>Bruggen</v>
      </c>
      <c r="R299" s="2" t="str">
        <f t="shared" si="13"/>
        <v>423020</v>
      </c>
      <c r="S299" s="2" t="str">
        <f>IFERROR(VLOOKUP($R299,Kostensoorten!$C:$J,2,FALSE),"n.v.t.")</f>
        <v>Telecom algemeen</v>
      </c>
      <c r="T299" s="2" t="s">
        <v>39</v>
      </c>
      <c r="U299" s="2" t="s">
        <v>39</v>
      </c>
      <c r="V299" s="2" t="s">
        <v>39</v>
      </c>
      <c r="W299" s="2" t="s">
        <v>39</v>
      </c>
      <c r="X299" s="2" t="s">
        <v>39</v>
      </c>
      <c r="Y299" s="2" t="s">
        <v>39</v>
      </c>
      <c r="Z299" s="2" t="s">
        <v>39</v>
      </c>
      <c r="AA299" s="2" t="s">
        <v>39</v>
      </c>
      <c r="AB299" s="2" t="s">
        <v>39</v>
      </c>
      <c r="AC299" s="2" t="s">
        <v>39</v>
      </c>
      <c r="AD299" s="2" t="s">
        <v>39</v>
      </c>
      <c r="AE299" s="2" t="s">
        <v>39</v>
      </c>
      <c r="AF299" s="2" t="s">
        <v>39</v>
      </c>
      <c r="AG299" s="2" t="s">
        <v>39</v>
      </c>
      <c r="AH299" s="2" t="s">
        <v>39</v>
      </c>
      <c r="AI299" s="2" t="s">
        <v>39</v>
      </c>
      <c r="AJ299" s="2" t="s">
        <v>39</v>
      </c>
      <c r="AK299" s="2">
        <v>0</v>
      </c>
      <c r="AL299" s="2" t="s">
        <v>39</v>
      </c>
      <c r="AM299" s="2" t="s">
        <v>39</v>
      </c>
      <c r="AN299" s="2" t="str">
        <f>IFERROR(VLOOKUP($P299,'Kredieten productgroepen functi'!$C:$M,6,FALSE),"n.v.t.")</f>
        <v>3306</v>
      </c>
      <c r="AO299" s="2" t="str">
        <f>IFERROR(VLOOKUP($P299,'Kredieten productgroepen functi'!$C:$M,7,FALSE),"n.v.t.")</f>
        <v>Kunstwerken vaarwegen</v>
      </c>
      <c r="AP299" s="2" t="str">
        <f>IFERROR(VLOOKUP($P299,'Kredieten productgroepen functi'!$C:$M,8,FALSE),"n.v.t.")</f>
        <v>33</v>
      </c>
      <c r="AQ299" s="2" t="str">
        <f>IFERROR(VLOOKUP($P299,'Kredieten productgroepen functi'!$C:$M,9,FALSE),"n.v.t.")</f>
        <v>Waterwegen</v>
      </c>
      <c r="AR299" s="2" t="str">
        <f>IFERROR(VLOOKUP($P299,'Kredieten productgroepen functi'!$C:$M,10,FALSE),"n.v.t.")</f>
        <v>3</v>
      </c>
      <c r="AS299" s="2" t="str">
        <f>IFERROR(VLOOKUP($P299,'Kredieten productgroepen functi'!$C:$M,11,FALSE),"n.v.t.")</f>
        <v>Verkeer en vervoer</v>
      </c>
      <c r="AT299" s="2" t="str">
        <f t="shared" si="14"/>
        <v>Lasten</v>
      </c>
      <c r="AU299" s="2" t="str">
        <f>IFERROR(VLOOKUP($R299,Kostensoorten!$C:$J,7,FALSE),"n.v.t.")</f>
        <v>2.3.1</v>
      </c>
      <c r="AV299" s="2" t="str">
        <f>IFERROR(VLOOKUP($R299,Kostensoorten!$C:$J,8,FALSE),"n.v.t.")</f>
        <v>Aankopen niet duurzame goedere</v>
      </c>
    </row>
    <row r="300" spans="1:48">
      <c r="A300" s="2" t="s">
        <v>39</v>
      </c>
      <c r="B300" s="2" t="s">
        <v>39</v>
      </c>
      <c r="C300" s="2" t="s">
        <v>39</v>
      </c>
      <c r="D300" s="2" t="s">
        <v>39</v>
      </c>
      <c r="E300" s="2" t="s">
        <v>39</v>
      </c>
      <c r="F300" s="2" t="s">
        <v>338</v>
      </c>
      <c r="G300" s="2" t="s">
        <v>39</v>
      </c>
      <c r="H300" s="2" t="s">
        <v>39</v>
      </c>
      <c r="I300" s="3">
        <v>79830</v>
      </c>
      <c r="J300" s="2" t="s">
        <v>39</v>
      </c>
      <c r="K300" s="2" t="s">
        <v>39</v>
      </c>
      <c r="L300" s="2" t="s">
        <v>39</v>
      </c>
      <c r="M300" s="2" t="s">
        <v>39</v>
      </c>
      <c r="N300" s="2" t="s">
        <v>39</v>
      </c>
      <c r="O300" s="2" t="s">
        <v>39</v>
      </c>
      <c r="P300" s="2" t="str">
        <f t="shared" si="12"/>
        <v>633907</v>
      </c>
      <c r="Q300" s="2" t="str">
        <f>IFERROR(VLOOKUP($P300,'Kredieten productgroepen functi'!$C:$M,2,FALSE),"n.v.t.")</f>
        <v>Bruggen</v>
      </c>
      <c r="R300" s="2" t="str">
        <f t="shared" si="13"/>
        <v>423040</v>
      </c>
      <c r="S300" s="2" t="str">
        <f>IFERROR(VLOOKUP($R300,Kostensoorten!$C:$J,2,FALSE),"n.v.t.")</f>
        <v>Normaal onderhoud</v>
      </c>
      <c r="T300" s="2" t="s">
        <v>39</v>
      </c>
      <c r="U300" s="2" t="s">
        <v>39</v>
      </c>
      <c r="V300" s="2" t="s">
        <v>39</v>
      </c>
      <c r="W300" s="2" t="s">
        <v>39</v>
      </c>
      <c r="X300" s="2" t="s">
        <v>39</v>
      </c>
      <c r="Y300" s="2" t="s">
        <v>39</v>
      </c>
      <c r="Z300" s="2" t="s">
        <v>39</v>
      </c>
      <c r="AA300" s="2" t="s">
        <v>39</v>
      </c>
      <c r="AB300" s="2" t="s">
        <v>39</v>
      </c>
      <c r="AC300" s="2" t="s">
        <v>39</v>
      </c>
      <c r="AD300" s="2" t="s">
        <v>39</v>
      </c>
      <c r="AE300" s="2" t="s">
        <v>39</v>
      </c>
      <c r="AF300" s="2" t="s">
        <v>39</v>
      </c>
      <c r="AG300" s="2" t="s">
        <v>39</v>
      </c>
      <c r="AH300" s="2" t="s">
        <v>39</v>
      </c>
      <c r="AI300" s="2" t="s">
        <v>39</v>
      </c>
      <c r="AJ300" s="2" t="s">
        <v>39</v>
      </c>
      <c r="AK300" s="2">
        <v>0</v>
      </c>
      <c r="AL300" s="2" t="s">
        <v>39</v>
      </c>
      <c r="AM300" s="2" t="s">
        <v>39</v>
      </c>
      <c r="AN300" s="2" t="str">
        <f>IFERROR(VLOOKUP($P300,'Kredieten productgroepen functi'!$C:$M,6,FALSE),"n.v.t.")</f>
        <v>3306</v>
      </c>
      <c r="AO300" s="2" t="str">
        <f>IFERROR(VLOOKUP($P300,'Kredieten productgroepen functi'!$C:$M,7,FALSE),"n.v.t.")</f>
        <v>Kunstwerken vaarwegen</v>
      </c>
      <c r="AP300" s="2" t="str">
        <f>IFERROR(VLOOKUP($P300,'Kredieten productgroepen functi'!$C:$M,8,FALSE),"n.v.t.")</f>
        <v>33</v>
      </c>
      <c r="AQ300" s="2" t="str">
        <f>IFERROR(VLOOKUP($P300,'Kredieten productgroepen functi'!$C:$M,9,FALSE),"n.v.t.")</f>
        <v>Waterwegen</v>
      </c>
      <c r="AR300" s="2" t="str">
        <f>IFERROR(VLOOKUP($P300,'Kredieten productgroepen functi'!$C:$M,10,FALSE),"n.v.t.")</f>
        <v>3</v>
      </c>
      <c r="AS300" s="2" t="str">
        <f>IFERROR(VLOOKUP($P300,'Kredieten productgroepen functi'!$C:$M,11,FALSE),"n.v.t.")</f>
        <v>Verkeer en vervoer</v>
      </c>
      <c r="AT300" s="2" t="str">
        <f t="shared" si="14"/>
        <v>Lasten</v>
      </c>
      <c r="AU300" s="2" t="str">
        <f>IFERROR(VLOOKUP($R300,Kostensoorten!$C:$J,7,FALSE),"n.v.t.")</f>
        <v>2.3.1</v>
      </c>
      <c r="AV300" s="2" t="str">
        <f>IFERROR(VLOOKUP($R300,Kostensoorten!$C:$J,8,FALSE),"n.v.t.")</f>
        <v>Aankopen niet duurzame goedere</v>
      </c>
    </row>
    <row r="301" spans="1:48">
      <c r="A301" s="2" t="s">
        <v>39</v>
      </c>
      <c r="B301" s="2" t="s">
        <v>39</v>
      </c>
      <c r="C301" s="2" t="s">
        <v>39</v>
      </c>
      <c r="D301" s="2" t="s">
        <v>39</v>
      </c>
      <c r="E301" s="2" t="s">
        <v>39</v>
      </c>
      <c r="F301" s="2" t="s">
        <v>339</v>
      </c>
      <c r="G301" s="2" t="s">
        <v>39</v>
      </c>
      <c r="H301" s="2" t="s">
        <v>39</v>
      </c>
      <c r="I301" s="3">
        <v>-39330</v>
      </c>
      <c r="J301" s="2" t="s">
        <v>39</v>
      </c>
      <c r="K301" s="2" t="s">
        <v>39</v>
      </c>
      <c r="L301" s="2" t="s">
        <v>39</v>
      </c>
      <c r="M301" s="2" t="s">
        <v>39</v>
      </c>
      <c r="N301" s="2" t="s">
        <v>39</v>
      </c>
      <c r="O301" s="2" t="s">
        <v>39</v>
      </c>
      <c r="P301" s="2" t="str">
        <f t="shared" si="12"/>
        <v>633907</v>
      </c>
      <c r="Q301" s="2" t="str">
        <f>IFERROR(VLOOKUP($P301,'Kredieten productgroepen functi'!$C:$M,2,FALSE),"n.v.t.")</f>
        <v>Bruggen</v>
      </c>
      <c r="R301" s="2" t="str">
        <f t="shared" si="13"/>
        <v>423040</v>
      </c>
      <c r="S301" s="2" t="str">
        <f>IFERROR(VLOOKUP($R301,Kostensoorten!$C:$J,2,FALSE),"n.v.t.")</f>
        <v>Normaal onderhoud</v>
      </c>
      <c r="T301" s="2" t="s">
        <v>39</v>
      </c>
      <c r="U301" s="2" t="s">
        <v>39</v>
      </c>
      <c r="V301" s="2" t="s">
        <v>39</v>
      </c>
      <c r="W301" s="2" t="s">
        <v>39</v>
      </c>
      <c r="X301" s="2" t="s">
        <v>39</v>
      </c>
      <c r="Y301" s="2" t="s">
        <v>39</v>
      </c>
      <c r="Z301" s="2" t="s">
        <v>39</v>
      </c>
      <c r="AA301" s="2" t="s">
        <v>39</v>
      </c>
      <c r="AB301" s="2" t="s">
        <v>39</v>
      </c>
      <c r="AC301" s="2" t="s">
        <v>39</v>
      </c>
      <c r="AD301" s="2" t="s">
        <v>39</v>
      </c>
      <c r="AE301" s="2" t="s">
        <v>39</v>
      </c>
      <c r="AF301" s="2" t="s">
        <v>39</v>
      </c>
      <c r="AG301" s="2" t="s">
        <v>39</v>
      </c>
      <c r="AH301" s="2" t="s">
        <v>39</v>
      </c>
      <c r="AI301" s="2" t="s">
        <v>39</v>
      </c>
      <c r="AJ301" s="2" t="s">
        <v>39</v>
      </c>
      <c r="AK301" s="2">
        <v>0</v>
      </c>
      <c r="AL301" s="2" t="s">
        <v>39</v>
      </c>
      <c r="AM301" s="2" t="s">
        <v>39</v>
      </c>
      <c r="AN301" s="2" t="str">
        <f>IFERROR(VLOOKUP($P301,'Kredieten productgroepen functi'!$C:$M,6,FALSE),"n.v.t.")</f>
        <v>3306</v>
      </c>
      <c r="AO301" s="2" t="str">
        <f>IFERROR(VLOOKUP($P301,'Kredieten productgroepen functi'!$C:$M,7,FALSE),"n.v.t.")</f>
        <v>Kunstwerken vaarwegen</v>
      </c>
      <c r="AP301" s="2" t="str">
        <f>IFERROR(VLOOKUP($P301,'Kredieten productgroepen functi'!$C:$M,8,FALSE),"n.v.t.")</f>
        <v>33</v>
      </c>
      <c r="AQ301" s="2" t="str">
        <f>IFERROR(VLOOKUP($P301,'Kredieten productgroepen functi'!$C:$M,9,FALSE),"n.v.t.")</f>
        <v>Waterwegen</v>
      </c>
      <c r="AR301" s="2" t="str">
        <f>IFERROR(VLOOKUP($P301,'Kredieten productgroepen functi'!$C:$M,10,FALSE),"n.v.t.")</f>
        <v>3</v>
      </c>
      <c r="AS301" s="2" t="str">
        <f>IFERROR(VLOOKUP($P301,'Kredieten productgroepen functi'!$C:$M,11,FALSE),"n.v.t.")</f>
        <v>Verkeer en vervoer</v>
      </c>
      <c r="AT301" s="2" t="str">
        <f t="shared" si="14"/>
        <v>Lasten</v>
      </c>
      <c r="AU301" s="2" t="str">
        <f>IFERROR(VLOOKUP($R301,Kostensoorten!$C:$J,7,FALSE),"n.v.t.")</f>
        <v>2.3.1</v>
      </c>
      <c r="AV301" s="2" t="str">
        <f>IFERROR(VLOOKUP($R301,Kostensoorten!$C:$J,8,FALSE),"n.v.t.")</f>
        <v>Aankopen niet duurzame goedere</v>
      </c>
    </row>
    <row r="302" spans="1:48">
      <c r="A302" s="2" t="s">
        <v>39</v>
      </c>
      <c r="B302" s="2" t="s">
        <v>39</v>
      </c>
      <c r="C302" s="2" t="s">
        <v>39</v>
      </c>
      <c r="D302" s="2" t="s">
        <v>39</v>
      </c>
      <c r="E302" s="2" t="s">
        <v>39</v>
      </c>
      <c r="F302" s="2" t="s">
        <v>340</v>
      </c>
      <c r="G302" s="2" t="s">
        <v>39</v>
      </c>
      <c r="H302" s="2" t="s">
        <v>39</v>
      </c>
      <c r="I302" s="3">
        <v>365700</v>
      </c>
      <c r="J302" s="2" t="s">
        <v>39</v>
      </c>
      <c r="K302" s="2" t="s">
        <v>39</v>
      </c>
      <c r="L302" s="2" t="s">
        <v>39</v>
      </c>
      <c r="M302" s="2" t="s">
        <v>39</v>
      </c>
      <c r="N302" s="2" t="s">
        <v>39</v>
      </c>
      <c r="O302" s="2" t="s">
        <v>39</v>
      </c>
      <c r="P302" s="2" t="str">
        <f t="shared" si="12"/>
        <v>633907</v>
      </c>
      <c r="Q302" s="2" t="str">
        <f>IFERROR(VLOOKUP($P302,'Kredieten productgroepen functi'!$C:$M,2,FALSE),"n.v.t.")</f>
        <v>Bruggen</v>
      </c>
      <c r="R302" s="2" t="str">
        <f t="shared" si="13"/>
        <v>423041</v>
      </c>
      <c r="S302" s="2" t="str">
        <f>IFERROR(VLOOKUP($R302,Kostensoorten!$C:$J,2,FALSE),"n.v.t.")</f>
        <v>Groot onderhoud</v>
      </c>
      <c r="T302" s="2" t="s">
        <v>39</v>
      </c>
      <c r="U302" s="2" t="s">
        <v>39</v>
      </c>
      <c r="V302" s="2" t="s">
        <v>39</v>
      </c>
      <c r="W302" s="2" t="s">
        <v>39</v>
      </c>
      <c r="X302" s="2" t="s">
        <v>39</v>
      </c>
      <c r="Y302" s="2" t="s">
        <v>39</v>
      </c>
      <c r="Z302" s="2" t="s">
        <v>39</v>
      </c>
      <c r="AA302" s="2" t="s">
        <v>39</v>
      </c>
      <c r="AB302" s="2" t="s">
        <v>39</v>
      </c>
      <c r="AC302" s="2" t="s">
        <v>39</v>
      </c>
      <c r="AD302" s="2" t="s">
        <v>39</v>
      </c>
      <c r="AE302" s="2" t="s">
        <v>39</v>
      </c>
      <c r="AF302" s="2" t="s">
        <v>39</v>
      </c>
      <c r="AG302" s="2" t="s">
        <v>39</v>
      </c>
      <c r="AH302" s="2" t="s">
        <v>39</v>
      </c>
      <c r="AI302" s="2" t="s">
        <v>39</v>
      </c>
      <c r="AJ302" s="2" t="s">
        <v>39</v>
      </c>
      <c r="AK302" s="2">
        <v>0</v>
      </c>
      <c r="AL302" s="2" t="s">
        <v>39</v>
      </c>
      <c r="AM302" s="2" t="s">
        <v>39</v>
      </c>
      <c r="AN302" s="2" t="str">
        <f>IFERROR(VLOOKUP($P302,'Kredieten productgroepen functi'!$C:$M,6,FALSE),"n.v.t.")</f>
        <v>3306</v>
      </c>
      <c r="AO302" s="2" t="str">
        <f>IFERROR(VLOOKUP($P302,'Kredieten productgroepen functi'!$C:$M,7,FALSE),"n.v.t.")</f>
        <v>Kunstwerken vaarwegen</v>
      </c>
      <c r="AP302" s="2" t="str">
        <f>IFERROR(VLOOKUP($P302,'Kredieten productgroepen functi'!$C:$M,8,FALSE),"n.v.t.")</f>
        <v>33</v>
      </c>
      <c r="AQ302" s="2" t="str">
        <f>IFERROR(VLOOKUP($P302,'Kredieten productgroepen functi'!$C:$M,9,FALSE),"n.v.t.")</f>
        <v>Waterwegen</v>
      </c>
      <c r="AR302" s="2" t="str">
        <f>IFERROR(VLOOKUP($P302,'Kredieten productgroepen functi'!$C:$M,10,FALSE),"n.v.t.")</f>
        <v>3</v>
      </c>
      <c r="AS302" s="2" t="str">
        <f>IFERROR(VLOOKUP($P302,'Kredieten productgroepen functi'!$C:$M,11,FALSE),"n.v.t.")</f>
        <v>Verkeer en vervoer</v>
      </c>
      <c r="AT302" s="2" t="str">
        <f t="shared" si="14"/>
        <v>Lasten</v>
      </c>
      <c r="AU302" s="2" t="str">
        <f>IFERROR(VLOOKUP($R302,Kostensoorten!$C:$J,7,FALSE),"n.v.t.")</f>
        <v>2.3.1</v>
      </c>
      <c r="AV302" s="2" t="str">
        <f>IFERROR(VLOOKUP($R302,Kostensoorten!$C:$J,8,FALSE),"n.v.t.")</f>
        <v>Aankopen niet duurzame goedere</v>
      </c>
    </row>
    <row r="303" spans="1:48">
      <c r="A303" s="2" t="s">
        <v>39</v>
      </c>
      <c r="B303" s="2" t="s">
        <v>39</v>
      </c>
      <c r="C303" s="2" t="s">
        <v>39</v>
      </c>
      <c r="D303" s="2" t="s">
        <v>39</v>
      </c>
      <c r="E303" s="2" t="s">
        <v>39</v>
      </c>
      <c r="F303" s="2" t="s">
        <v>341</v>
      </c>
      <c r="G303" s="2" t="s">
        <v>39</v>
      </c>
      <c r="H303" s="2" t="s">
        <v>39</v>
      </c>
      <c r="I303" s="3">
        <v>168930</v>
      </c>
      <c r="J303" s="2" t="s">
        <v>39</v>
      </c>
      <c r="K303" s="2" t="s">
        <v>39</v>
      </c>
      <c r="L303" s="2" t="s">
        <v>39</v>
      </c>
      <c r="M303" s="2" t="s">
        <v>39</v>
      </c>
      <c r="N303" s="2" t="s">
        <v>39</v>
      </c>
      <c r="O303" s="2" t="s">
        <v>39</v>
      </c>
      <c r="P303" s="2" t="str">
        <f t="shared" si="12"/>
        <v>633907</v>
      </c>
      <c r="Q303" s="2" t="str">
        <f>IFERROR(VLOOKUP($P303,'Kredieten productgroepen functi'!$C:$M,2,FALSE),"n.v.t.")</f>
        <v>Bruggen</v>
      </c>
      <c r="R303" s="2" t="str">
        <f t="shared" si="13"/>
        <v>423044</v>
      </c>
      <c r="S303" s="2" t="str">
        <f>IFERROR(VLOOKUP($R303,Kostensoorten!$C:$J,2,FALSE),"n.v.t.")</f>
        <v>Onderhoud afstandsbediening</v>
      </c>
      <c r="T303" s="2" t="s">
        <v>39</v>
      </c>
      <c r="U303" s="2" t="s">
        <v>39</v>
      </c>
      <c r="V303" s="2" t="s">
        <v>39</v>
      </c>
      <c r="W303" s="2" t="s">
        <v>39</v>
      </c>
      <c r="X303" s="2" t="s">
        <v>39</v>
      </c>
      <c r="Y303" s="2" t="s">
        <v>39</v>
      </c>
      <c r="Z303" s="2" t="s">
        <v>39</v>
      </c>
      <c r="AA303" s="2" t="s">
        <v>39</v>
      </c>
      <c r="AB303" s="2" t="s">
        <v>39</v>
      </c>
      <c r="AC303" s="2" t="s">
        <v>39</v>
      </c>
      <c r="AD303" s="2" t="s">
        <v>39</v>
      </c>
      <c r="AE303" s="2" t="s">
        <v>39</v>
      </c>
      <c r="AF303" s="2" t="s">
        <v>39</v>
      </c>
      <c r="AG303" s="2" t="s">
        <v>39</v>
      </c>
      <c r="AH303" s="2" t="s">
        <v>39</v>
      </c>
      <c r="AI303" s="2" t="s">
        <v>39</v>
      </c>
      <c r="AJ303" s="2" t="s">
        <v>39</v>
      </c>
      <c r="AK303" s="2">
        <v>0</v>
      </c>
      <c r="AL303" s="2" t="s">
        <v>39</v>
      </c>
      <c r="AM303" s="2" t="s">
        <v>39</v>
      </c>
      <c r="AN303" s="2" t="str">
        <f>IFERROR(VLOOKUP($P303,'Kredieten productgroepen functi'!$C:$M,6,FALSE),"n.v.t.")</f>
        <v>3306</v>
      </c>
      <c r="AO303" s="2" t="str">
        <f>IFERROR(VLOOKUP($P303,'Kredieten productgroepen functi'!$C:$M,7,FALSE),"n.v.t.")</f>
        <v>Kunstwerken vaarwegen</v>
      </c>
      <c r="AP303" s="2" t="str">
        <f>IFERROR(VLOOKUP($P303,'Kredieten productgroepen functi'!$C:$M,8,FALSE),"n.v.t.")</f>
        <v>33</v>
      </c>
      <c r="AQ303" s="2" t="str">
        <f>IFERROR(VLOOKUP($P303,'Kredieten productgroepen functi'!$C:$M,9,FALSE),"n.v.t.")</f>
        <v>Waterwegen</v>
      </c>
      <c r="AR303" s="2" t="str">
        <f>IFERROR(VLOOKUP($P303,'Kredieten productgroepen functi'!$C:$M,10,FALSE),"n.v.t.")</f>
        <v>3</v>
      </c>
      <c r="AS303" s="2" t="str">
        <f>IFERROR(VLOOKUP($P303,'Kredieten productgroepen functi'!$C:$M,11,FALSE),"n.v.t.")</f>
        <v>Verkeer en vervoer</v>
      </c>
      <c r="AT303" s="2" t="str">
        <f t="shared" si="14"/>
        <v>Lasten</v>
      </c>
      <c r="AU303" s="2" t="str">
        <f>IFERROR(VLOOKUP($R303,Kostensoorten!$C:$J,7,FALSE),"n.v.t.")</f>
        <v>2.3.1</v>
      </c>
      <c r="AV303" s="2" t="str">
        <f>IFERROR(VLOOKUP($R303,Kostensoorten!$C:$J,8,FALSE),"n.v.t.")</f>
        <v>Aankopen niet duurzame goedere</v>
      </c>
    </row>
    <row r="304" spans="1:48">
      <c r="A304" s="2" t="s">
        <v>39</v>
      </c>
      <c r="B304" s="2" t="s">
        <v>39</v>
      </c>
      <c r="C304" s="2" t="s">
        <v>39</v>
      </c>
      <c r="D304" s="2" t="s">
        <v>39</v>
      </c>
      <c r="E304" s="2" t="s">
        <v>39</v>
      </c>
      <c r="F304" s="2" t="s">
        <v>342</v>
      </c>
      <c r="G304" s="2" t="s">
        <v>39</v>
      </c>
      <c r="H304" s="2" t="s">
        <v>39</v>
      </c>
      <c r="I304" s="3">
        <v>68600</v>
      </c>
      <c r="J304" s="2" t="s">
        <v>39</v>
      </c>
      <c r="K304" s="2" t="s">
        <v>39</v>
      </c>
      <c r="L304" s="2" t="s">
        <v>39</v>
      </c>
      <c r="M304" s="2" t="s">
        <v>39</v>
      </c>
      <c r="N304" s="2" t="s">
        <v>39</v>
      </c>
      <c r="O304" s="2" t="s">
        <v>39</v>
      </c>
      <c r="P304" s="2" t="str">
        <f t="shared" si="12"/>
        <v>633907</v>
      </c>
      <c r="Q304" s="2" t="str">
        <f>IFERROR(VLOOKUP($P304,'Kredieten productgroepen functi'!$C:$M,2,FALSE),"n.v.t.")</f>
        <v>Bruggen</v>
      </c>
      <c r="R304" s="2" t="str">
        <f t="shared" si="13"/>
        <v>423050</v>
      </c>
      <c r="S304" s="2" t="str">
        <f>IFERROR(VLOOKUP($R304,Kostensoorten!$C:$J,2,FALSE),"n.v.t.")</f>
        <v>Electriciteit, gas en water</v>
      </c>
      <c r="T304" s="2" t="s">
        <v>39</v>
      </c>
      <c r="U304" s="2" t="s">
        <v>39</v>
      </c>
      <c r="V304" s="2" t="s">
        <v>39</v>
      </c>
      <c r="W304" s="2" t="s">
        <v>39</v>
      </c>
      <c r="X304" s="2" t="s">
        <v>39</v>
      </c>
      <c r="Y304" s="2" t="s">
        <v>39</v>
      </c>
      <c r="Z304" s="2" t="s">
        <v>39</v>
      </c>
      <c r="AA304" s="2" t="s">
        <v>39</v>
      </c>
      <c r="AB304" s="2" t="s">
        <v>39</v>
      </c>
      <c r="AC304" s="2" t="s">
        <v>39</v>
      </c>
      <c r="AD304" s="2" t="s">
        <v>39</v>
      </c>
      <c r="AE304" s="2" t="s">
        <v>39</v>
      </c>
      <c r="AF304" s="2" t="s">
        <v>39</v>
      </c>
      <c r="AG304" s="2" t="s">
        <v>39</v>
      </c>
      <c r="AH304" s="2" t="s">
        <v>39</v>
      </c>
      <c r="AI304" s="2" t="s">
        <v>39</v>
      </c>
      <c r="AJ304" s="2" t="s">
        <v>39</v>
      </c>
      <c r="AK304" s="2">
        <v>0</v>
      </c>
      <c r="AL304" s="2" t="s">
        <v>39</v>
      </c>
      <c r="AM304" s="2" t="s">
        <v>39</v>
      </c>
      <c r="AN304" s="2" t="str">
        <f>IFERROR(VLOOKUP($P304,'Kredieten productgroepen functi'!$C:$M,6,FALSE),"n.v.t.")</f>
        <v>3306</v>
      </c>
      <c r="AO304" s="2" t="str">
        <f>IFERROR(VLOOKUP($P304,'Kredieten productgroepen functi'!$C:$M,7,FALSE),"n.v.t.")</f>
        <v>Kunstwerken vaarwegen</v>
      </c>
      <c r="AP304" s="2" t="str">
        <f>IFERROR(VLOOKUP($P304,'Kredieten productgroepen functi'!$C:$M,8,FALSE),"n.v.t.")</f>
        <v>33</v>
      </c>
      <c r="AQ304" s="2" t="str">
        <f>IFERROR(VLOOKUP($P304,'Kredieten productgroepen functi'!$C:$M,9,FALSE),"n.v.t.")</f>
        <v>Waterwegen</v>
      </c>
      <c r="AR304" s="2" t="str">
        <f>IFERROR(VLOOKUP($P304,'Kredieten productgroepen functi'!$C:$M,10,FALSE),"n.v.t.")</f>
        <v>3</v>
      </c>
      <c r="AS304" s="2" t="str">
        <f>IFERROR(VLOOKUP($P304,'Kredieten productgroepen functi'!$C:$M,11,FALSE),"n.v.t.")</f>
        <v>Verkeer en vervoer</v>
      </c>
      <c r="AT304" s="2" t="str">
        <f t="shared" si="14"/>
        <v>Lasten</v>
      </c>
      <c r="AU304" s="2" t="str">
        <f>IFERROR(VLOOKUP($R304,Kostensoorten!$C:$J,7,FALSE),"n.v.t.")</f>
        <v>2.3.1</v>
      </c>
      <c r="AV304" s="2" t="str">
        <f>IFERROR(VLOOKUP($R304,Kostensoorten!$C:$J,8,FALSE),"n.v.t.")</f>
        <v>Aankopen niet duurzame goedere</v>
      </c>
    </row>
    <row r="305" spans="1:48">
      <c r="A305" s="2" t="s">
        <v>39</v>
      </c>
      <c r="B305" s="2" t="s">
        <v>39</v>
      </c>
      <c r="C305" s="2" t="s">
        <v>39</v>
      </c>
      <c r="D305" s="2" t="s">
        <v>39</v>
      </c>
      <c r="E305" s="2" t="s">
        <v>39</v>
      </c>
      <c r="F305" s="2" t="s">
        <v>343</v>
      </c>
      <c r="G305" s="2" t="s">
        <v>39</v>
      </c>
      <c r="H305" s="2" t="s">
        <v>39</v>
      </c>
      <c r="I305" s="3">
        <v>3150</v>
      </c>
      <c r="J305" s="2" t="s">
        <v>39</v>
      </c>
      <c r="K305" s="2" t="s">
        <v>39</v>
      </c>
      <c r="L305" s="2" t="s">
        <v>39</v>
      </c>
      <c r="M305" s="2" t="s">
        <v>39</v>
      </c>
      <c r="N305" s="2" t="s">
        <v>39</v>
      </c>
      <c r="O305" s="2" t="s">
        <v>39</v>
      </c>
      <c r="P305" s="2" t="str">
        <f t="shared" si="12"/>
        <v>633907</v>
      </c>
      <c r="Q305" s="2" t="str">
        <f>IFERROR(VLOOKUP($P305,'Kredieten productgroepen functi'!$C:$M,2,FALSE),"n.v.t.")</f>
        <v>Bruggen</v>
      </c>
      <c r="R305" s="2" t="str">
        <f t="shared" si="13"/>
        <v>423130</v>
      </c>
      <c r="S305" s="2" t="str">
        <f>IFERROR(VLOOKUP($R305,Kostensoorten!$C:$J,2,FALSE),"n.v.t.")</f>
        <v>Uitzendkrachten</v>
      </c>
      <c r="T305" s="2" t="s">
        <v>39</v>
      </c>
      <c r="U305" s="2" t="s">
        <v>39</v>
      </c>
      <c r="V305" s="2" t="s">
        <v>39</v>
      </c>
      <c r="W305" s="2" t="s">
        <v>39</v>
      </c>
      <c r="X305" s="2" t="s">
        <v>39</v>
      </c>
      <c r="Y305" s="2" t="s">
        <v>39</v>
      </c>
      <c r="Z305" s="2" t="s">
        <v>39</v>
      </c>
      <c r="AA305" s="2" t="s">
        <v>39</v>
      </c>
      <c r="AB305" s="2" t="s">
        <v>39</v>
      </c>
      <c r="AC305" s="2" t="s">
        <v>39</v>
      </c>
      <c r="AD305" s="2" t="s">
        <v>39</v>
      </c>
      <c r="AE305" s="2" t="s">
        <v>39</v>
      </c>
      <c r="AF305" s="2" t="s">
        <v>39</v>
      </c>
      <c r="AG305" s="2" t="s">
        <v>39</v>
      </c>
      <c r="AH305" s="2" t="s">
        <v>39</v>
      </c>
      <c r="AI305" s="2" t="s">
        <v>39</v>
      </c>
      <c r="AJ305" s="2" t="s">
        <v>39</v>
      </c>
      <c r="AK305" s="2">
        <v>0</v>
      </c>
      <c r="AL305" s="2" t="s">
        <v>39</v>
      </c>
      <c r="AM305" s="2" t="s">
        <v>39</v>
      </c>
      <c r="AN305" s="2" t="str">
        <f>IFERROR(VLOOKUP($P305,'Kredieten productgroepen functi'!$C:$M,6,FALSE),"n.v.t.")</f>
        <v>3306</v>
      </c>
      <c r="AO305" s="2" t="str">
        <f>IFERROR(VLOOKUP($P305,'Kredieten productgroepen functi'!$C:$M,7,FALSE),"n.v.t.")</f>
        <v>Kunstwerken vaarwegen</v>
      </c>
      <c r="AP305" s="2" t="str">
        <f>IFERROR(VLOOKUP($P305,'Kredieten productgroepen functi'!$C:$M,8,FALSE),"n.v.t.")</f>
        <v>33</v>
      </c>
      <c r="AQ305" s="2" t="str">
        <f>IFERROR(VLOOKUP($P305,'Kredieten productgroepen functi'!$C:$M,9,FALSE),"n.v.t.")</f>
        <v>Waterwegen</v>
      </c>
      <c r="AR305" s="2" t="str">
        <f>IFERROR(VLOOKUP($P305,'Kredieten productgroepen functi'!$C:$M,10,FALSE),"n.v.t.")</f>
        <v>3</v>
      </c>
      <c r="AS305" s="2" t="str">
        <f>IFERROR(VLOOKUP($P305,'Kredieten productgroepen functi'!$C:$M,11,FALSE),"n.v.t.")</f>
        <v>Verkeer en vervoer</v>
      </c>
      <c r="AT305" s="2" t="str">
        <f t="shared" si="14"/>
        <v>Lasten</v>
      </c>
      <c r="AU305" s="2" t="str">
        <f>IFERROR(VLOOKUP($R305,Kostensoorten!$C:$J,7,FALSE),"n.v.t.")</f>
        <v>2.3.1</v>
      </c>
      <c r="AV305" s="2" t="str">
        <f>IFERROR(VLOOKUP($R305,Kostensoorten!$C:$J,8,FALSE),"n.v.t.")</f>
        <v>Aankopen niet duurzame goedere</v>
      </c>
    </row>
    <row r="306" spans="1:48">
      <c r="A306" s="2" t="s">
        <v>39</v>
      </c>
      <c r="B306" s="2" t="s">
        <v>39</v>
      </c>
      <c r="C306" s="2" t="s">
        <v>39</v>
      </c>
      <c r="D306" s="2" t="s">
        <v>39</v>
      </c>
      <c r="E306" s="2" t="s">
        <v>39</v>
      </c>
      <c r="F306" s="2" t="s">
        <v>344</v>
      </c>
      <c r="G306" s="2" t="s">
        <v>39</v>
      </c>
      <c r="H306" s="2" t="s">
        <v>39</v>
      </c>
      <c r="I306" s="3">
        <v>77083</v>
      </c>
      <c r="J306" s="2" t="s">
        <v>39</v>
      </c>
      <c r="K306" s="2" t="s">
        <v>39</v>
      </c>
      <c r="L306" s="2" t="s">
        <v>39</v>
      </c>
      <c r="M306" s="2" t="s">
        <v>39</v>
      </c>
      <c r="N306" s="2" t="s">
        <v>39</v>
      </c>
      <c r="O306" s="2" t="s">
        <v>39</v>
      </c>
      <c r="P306" s="2" t="str">
        <f t="shared" si="12"/>
        <v>633907</v>
      </c>
      <c r="Q306" s="2" t="str">
        <f>IFERROR(VLOOKUP($P306,'Kredieten productgroepen functi'!$C:$M,2,FALSE),"n.v.t.")</f>
        <v>Bruggen</v>
      </c>
      <c r="R306" s="2" t="str">
        <f t="shared" si="13"/>
        <v>460101</v>
      </c>
      <c r="S306" s="2" t="str">
        <f>IFERROR(VLOOKUP($R306,Kostensoorten!$C:$J,2,FALSE),"n.v.t.")</f>
        <v>Afschrijvingen</v>
      </c>
      <c r="T306" s="2" t="s">
        <v>39</v>
      </c>
      <c r="U306" s="2" t="s">
        <v>39</v>
      </c>
      <c r="V306" s="2" t="s">
        <v>39</v>
      </c>
      <c r="W306" s="2" t="s">
        <v>39</v>
      </c>
      <c r="X306" s="2" t="s">
        <v>39</v>
      </c>
      <c r="Y306" s="2" t="s">
        <v>39</v>
      </c>
      <c r="Z306" s="2" t="s">
        <v>39</v>
      </c>
      <c r="AA306" s="2" t="s">
        <v>39</v>
      </c>
      <c r="AB306" s="2" t="s">
        <v>39</v>
      </c>
      <c r="AC306" s="2" t="s">
        <v>39</v>
      </c>
      <c r="AD306" s="2" t="s">
        <v>39</v>
      </c>
      <c r="AE306" s="2" t="s">
        <v>39</v>
      </c>
      <c r="AF306" s="2" t="s">
        <v>39</v>
      </c>
      <c r="AG306" s="2" t="s">
        <v>39</v>
      </c>
      <c r="AH306" s="2" t="s">
        <v>39</v>
      </c>
      <c r="AI306" s="2" t="s">
        <v>39</v>
      </c>
      <c r="AJ306" s="2" t="s">
        <v>39</v>
      </c>
      <c r="AK306" s="2">
        <v>0</v>
      </c>
      <c r="AL306" s="2" t="s">
        <v>39</v>
      </c>
      <c r="AM306" s="2" t="s">
        <v>39</v>
      </c>
      <c r="AN306" s="2" t="str">
        <f>IFERROR(VLOOKUP($P306,'Kredieten productgroepen functi'!$C:$M,6,FALSE),"n.v.t.")</f>
        <v>3306</v>
      </c>
      <c r="AO306" s="2" t="str">
        <f>IFERROR(VLOOKUP($P306,'Kredieten productgroepen functi'!$C:$M,7,FALSE),"n.v.t.")</f>
        <v>Kunstwerken vaarwegen</v>
      </c>
      <c r="AP306" s="2" t="str">
        <f>IFERROR(VLOOKUP($P306,'Kredieten productgroepen functi'!$C:$M,8,FALSE),"n.v.t.")</f>
        <v>33</v>
      </c>
      <c r="AQ306" s="2" t="str">
        <f>IFERROR(VLOOKUP($P306,'Kredieten productgroepen functi'!$C:$M,9,FALSE),"n.v.t.")</f>
        <v>Waterwegen</v>
      </c>
      <c r="AR306" s="2" t="str">
        <f>IFERROR(VLOOKUP($P306,'Kredieten productgroepen functi'!$C:$M,10,FALSE),"n.v.t.")</f>
        <v>3</v>
      </c>
      <c r="AS306" s="2" t="str">
        <f>IFERROR(VLOOKUP($P306,'Kredieten productgroepen functi'!$C:$M,11,FALSE),"n.v.t.")</f>
        <v>Verkeer en vervoer</v>
      </c>
      <c r="AT306" s="2" t="str">
        <f t="shared" si="14"/>
        <v>Lasten</v>
      </c>
      <c r="AU306" s="2" t="str">
        <f>IFERROR(VLOOKUP($R306,Kostensoorten!$C:$J,7,FALSE),"n.v.t.")</f>
        <v>6.1</v>
      </c>
      <c r="AV306" s="2" t="str">
        <f>IFERROR(VLOOKUP($R306,Kostensoorten!$C:$J,8,FALSE),"n.v.t.")</f>
        <v>Afschrijvingen</v>
      </c>
    </row>
    <row r="307" spans="1:48">
      <c r="A307" s="2" t="s">
        <v>39</v>
      </c>
      <c r="B307" s="2" t="s">
        <v>39</v>
      </c>
      <c r="C307" s="2" t="s">
        <v>39</v>
      </c>
      <c r="D307" s="2" t="s">
        <v>39</v>
      </c>
      <c r="E307" s="2" t="s">
        <v>39</v>
      </c>
      <c r="F307" s="2" t="s">
        <v>345</v>
      </c>
      <c r="G307" s="2" t="s">
        <v>39</v>
      </c>
      <c r="H307" s="2" t="s">
        <v>39</v>
      </c>
      <c r="I307" s="3">
        <v>35830</v>
      </c>
      <c r="J307" s="2" t="s">
        <v>39</v>
      </c>
      <c r="K307" s="2" t="s">
        <v>39</v>
      </c>
      <c r="L307" s="2" t="s">
        <v>39</v>
      </c>
      <c r="M307" s="2" t="s">
        <v>39</v>
      </c>
      <c r="N307" s="2" t="s">
        <v>39</v>
      </c>
      <c r="O307" s="2" t="s">
        <v>39</v>
      </c>
      <c r="P307" s="2" t="str">
        <f t="shared" si="12"/>
        <v>633907</v>
      </c>
      <c r="Q307" s="2" t="str">
        <f>IFERROR(VLOOKUP($P307,'Kredieten productgroepen functi'!$C:$M,2,FALSE),"n.v.t.")</f>
        <v>Bruggen</v>
      </c>
      <c r="R307" s="2" t="str">
        <f t="shared" si="13"/>
        <v>460502</v>
      </c>
      <c r="S307" s="2" t="str">
        <f>IFERROR(VLOOKUP($R307,Kostensoorten!$C:$J,2,FALSE),"n.v.t.")</f>
        <v>rentetoerekening (omslagrente)</v>
      </c>
      <c r="T307" s="2" t="s">
        <v>39</v>
      </c>
      <c r="U307" s="2" t="s">
        <v>39</v>
      </c>
      <c r="V307" s="2" t="s">
        <v>39</v>
      </c>
      <c r="W307" s="2" t="s">
        <v>39</v>
      </c>
      <c r="X307" s="2" t="s">
        <v>39</v>
      </c>
      <c r="Y307" s="2" t="s">
        <v>39</v>
      </c>
      <c r="Z307" s="2" t="s">
        <v>39</v>
      </c>
      <c r="AA307" s="2" t="s">
        <v>39</v>
      </c>
      <c r="AB307" s="2" t="s">
        <v>39</v>
      </c>
      <c r="AC307" s="2" t="s">
        <v>39</v>
      </c>
      <c r="AD307" s="2" t="s">
        <v>39</v>
      </c>
      <c r="AE307" s="2" t="s">
        <v>39</v>
      </c>
      <c r="AF307" s="2" t="s">
        <v>39</v>
      </c>
      <c r="AG307" s="2" t="s">
        <v>39</v>
      </c>
      <c r="AH307" s="2" t="s">
        <v>39</v>
      </c>
      <c r="AI307" s="2" t="s">
        <v>39</v>
      </c>
      <c r="AJ307" s="2" t="s">
        <v>39</v>
      </c>
      <c r="AK307" s="2">
        <v>0</v>
      </c>
      <c r="AL307" s="2" t="s">
        <v>39</v>
      </c>
      <c r="AM307" s="2" t="s">
        <v>39</v>
      </c>
      <c r="AN307" s="2" t="str">
        <f>IFERROR(VLOOKUP($P307,'Kredieten productgroepen functi'!$C:$M,6,FALSE),"n.v.t.")</f>
        <v>3306</v>
      </c>
      <c r="AO307" s="2" t="str">
        <f>IFERROR(VLOOKUP($P307,'Kredieten productgroepen functi'!$C:$M,7,FALSE),"n.v.t.")</f>
        <v>Kunstwerken vaarwegen</v>
      </c>
      <c r="AP307" s="2" t="str">
        <f>IFERROR(VLOOKUP($P307,'Kredieten productgroepen functi'!$C:$M,8,FALSE),"n.v.t.")</f>
        <v>33</v>
      </c>
      <c r="AQ307" s="2" t="str">
        <f>IFERROR(VLOOKUP($P307,'Kredieten productgroepen functi'!$C:$M,9,FALSE),"n.v.t.")</f>
        <v>Waterwegen</v>
      </c>
      <c r="AR307" s="2" t="str">
        <f>IFERROR(VLOOKUP($P307,'Kredieten productgroepen functi'!$C:$M,10,FALSE),"n.v.t.")</f>
        <v>3</v>
      </c>
      <c r="AS307" s="2" t="str">
        <f>IFERROR(VLOOKUP($P307,'Kredieten productgroepen functi'!$C:$M,11,FALSE),"n.v.t.")</f>
        <v>Verkeer en vervoer</v>
      </c>
      <c r="AT307" s="2" t="str">
        <f t="shared" si="14"/>
        <v>Lasten</v>
      </c>
      <c r="AU307" s="2" t="str">
        <f>IFERROR(VLOOKUP($R307,Kostensoorten!$C:$J,7,FALSE),"n.v.t.")</f>
        <v>6.2</v>
      </c>
      <c r="AV307" s="2" t="str">
        <f>IFERROR(VLOOKUP($R307,Kostensoorten!$C:$J,8,FALSE),"n.v.t.")</f>
        <v>Bespaarde rente</v>
      </c>
    </row>
    <row r="308" spans="1:48">
      <c r="A308" s="2" t="s">
        <v>39</v>
      </c>
      <c r="B308" s="2" t="s">
        <v>39</v>
      </c>
      <c r="C308" s="2" t="s">
        <v>39</v>
      </c>
      <c r="D308" s="2" t="s">
        <v>39</v>
      </c>
      <c r="E308" s="2" t="s">
        <v>39</v>
      </c>
      <c r="F308" s="2" t="s">
        <v>346</v>
      </c>
      <c r="G308" s="2" t="s">
        <v>39</v>
      </c>
      <c r="H308" s="2" t="s">
        <v>39</v>
      </c>
      <c r="I308" s="3">
        <v>-365330</v>
      </c>
      <c r="J308" s="2" t="s">
        <v>39</v>
      </c>
      <c r="K308" s="2" t="s">
        <v>39</v>
      </c>
      <c r="L308" s="2" t="s">
        <v>39</v>
      </c>
      <c r="M308" s="2" t="s">
        <v>39</v>
      </c>
      <c r="N308" s="2" t="s">
        <v>39</v>
      </c>
      <c r="O308" s="2" t="s">
        <v>39</v>
      </c>
      <c r="P308" s="2" t="str">
        <f t="shared" si="12"/>
        <v>633907</v>
      </c>
      <c r="Q308" s="2" t="str">
        <f>IFERROR(VLOOKUP($P308,'Kredieten productgroepen functi'!$C:$M,2,FALSE),"n.v.t.")</f>
        <v>Bruggen</v>
      </c>
      <c r="R308" s="2" t="str">
        <f t="shared" si="13"/>
        <v>823090</v>
      </c>
      <c r="S308" s="2" t="str">
        <f>IFERROR(VLOOKUP($R308,Kostensoorten!$C:$J,2,FALSE),"n.v.t.")</f>
        <v>Overige opbr goederen en diensten</v>
      </c>
      <c r="T308" s="2" t="s">
        <v>39</v>
      </c>
      <c r="U308" s="2" t="s">
        <v>39</v>
      </c>
      <c r="V308" s="2" t="s">
        <v>39</v>
      </c>
      <c r="W308" s="2" t="s">
        <v>39</v>
      </c>
      <c r="X308" s="2" t="s">
        <v>39</v>
      </c>
      <c r="Y308" s="2" t="s">
        <v>39</v>
      </c>
      <c r="Z308" s="2" t="s">
        <v>39</v>
      </c>
      <c r="AA308" s="2" t="s">
        <v>39</v>
      </c>
      <c r="AB308" s="2" t="s">
        <v>39</v>
      </c>
      <c r="AC308" s="2" t="s">
        <v>39</v>
      </c>
      <c r="AD308" s="2" t="s">
        <v>39</v>
      </c>
      <c r="AE308" s="2" t="s">
        <v>39</v>
      </c>
      <c r="AF308" s="2" t="s">
        <v>39</v>
      </c>
      <c r="AG308" s="2" t="s">
        <v>39</v>
      </c>
      <c r="AH308" s="2" t="s">
        <v>39</v>
      </c>
      <c r="AI308" s="2" t="s">
        <v>39</v>
      </c>
      <c r="AJ308" s="2" t="s">
        <v>39</v>
      </c>
      <c r="AK308" s="2">
        <v>0</v>
      </c>
      <c r="AL308" s="2" t="s">
        <v>39</v>
      </c>
      <c r="AM308" s="2" t="s">
        <v>39</v>
      </c>
      <c r="AN308" s="2" t="str">
        <f>IFERROR(VLOOKUP($P308,'Kredieten productgroepen functi'!$C:$M,6,FALSE),"n.v.t.")</f>
        <v>3306</v>
      </c>
      <c r="AO308" s="2" t="str">
        <f>IFERROR(VLOOKUP($P308,'Kredieten productgroepen functi'!$C:$M,7,FALSE),"n.v.t.")</f>
        <v>Kunstwerken vaarwegen</v>
      </c>
      <c r="AP308" s="2" t="str">
        <f>IFERROR(VLOOKUP($P308,'Kredieten productgroepen functi'!$C:$M,8,FALSE),"n.v.t.")</f>
        <v>33</v>
      </c>
      <c r="AQ308" s="2" t="str">
        <f>IFERROR(VLOOKUP($P308,'Kredieten productgroepen functi'!$C:$M,9,FALSE),"n.v.t.")</f>
        <v>Waterwegen</v>
      </c>
      <c r="AR308" s="2" t="str">
        <f>IFERROR(VLOOKUP($P308,'Kredieten productgroepen functi'!$C:$M,10,FALSE),"n.v.t.")</f>
        <v>3</v>
      </c>
      <c r="AS308" s="2" t="str">
        <f>IFERROR(VLOOKUP($P308,'Kredieten productgroepen functi'!$C:$M,11,FALSE),"n.v.t.")</f>
        <v>Verkeer en vervoer</v>
      </c>
      <c r="AT308" s="2" t="str">
        <f t="shared" si="14"/>
        <v>Baten</v>
      </c>
      <c r="AU308" s="2" t="str">
        <f>IFERROR(VLOOKUP($R308,Kostensoorten!$C:$J,7,FALSE),"n.v.t.")</f>
        <v>2.3</v>
      </c>
      <c r="AV308" s="2" t="str">
        <f>IFERROR(VLOOKUP($R308,Kostensoorten!$C:$J,8,FALSE),"n.v.t.")</f>
        <v>Overige goederen en diensten</v>
      </c>
    </row>
    <row r="309" spans="1:48">
      <c r="A309" s="2" t="s">
        <v>39</v>
      </c>
      <c r="B309" s="2" t="s">
        <v>39</v>
      </c>
      <c r="C309" s="2" t="s">
        <v>39</v>
      </c>
      <c r="D309" s="2" t="s">
        <v>39</v>
      </c>
      <c r="E309" s="2" t="s">
        <v>39</v>
      </c>
      <c r="F309" s="2" t="s">
        <v>347</v>
      </c>
      <c r="G309" s="2" t="s">
        <v>39</v>
      </c>
      <c r="H309" s="2" t="s">
        <v>39</v>
      </c>
      <c r="I309" s="3">
        <v>41309.94</v>
      </c>
      <c r="J309" s="2" t="s">
        <v>39</v>
      </c>
      <c r="K309" s="2" t="s">
        <v>39</v>
      </c>
      <c r="L309" s="2" t="s">
        <v>39</v>
      </c>
      <c r="M309" s="2" t="s">
        <v>39</v>
      </c>
      <c r="N309" s="2" t="s">
        <v>39</v>
      </c>
      <c r="O309" s="2" t="s">
        <v>39</v>
      </c>
      <c r="P309" s="2" t="str">
        <f t="shared" si="12"/>
        <v>634000</v>
      </c>
      <c r="Q309" s="2" t="str">
        <f>IFERROR(VLOOKUP($P309,'Kredieten productgroepen functi'!$C:$M,2,FALSE),"n.v.t.")</f>
        <v>Apparaatskosten</v>
      </c>
      <c r="R309" s="2" t="str">
        <f t="shared" si="13"/>
        <v>482000</v>
      </c>
      <c r="S309" s="2" t="str">
        <f>IFERROR(VLOOKUP($R309,Kostensoorten!$C:$J,2,FALSE),"n.v.t.")</f>
        <v>Directe apparaatskosten</v>
      </c>
      <c r="T309" s="2" t="s">
        <v>39</v>
      </c>
      <c r="U309" s="2" t="s">
        <v>39</v>
      </c>
      <c r="V309" s="2" t="s">
        <v>39</v>
      </c>
      <c r="W309" s="2" t="s">
        <v>39</v>
      </c>
      <c r="X309" s="2" t="s">
        <v>39</v>
      </c>
      <c r="Y309" s="2" t="s">
        <v>39</v>
      </c>
      <c r="Z309" s="2" t="s">
        <v>39</v>
      </c>
      <c r="AA309" s="2" t="s">
        <v>39</v>
      </c>
      <c r="AB309" s="2" t="s">
        <v>39</v>
      </c>
      <c r="AC309" s="2" t="s">
        <v>39</v>
      </c>
      <c r="AD309" s="2" t="s">
        <v>39</v>
      </c>
      <c r="AE309" s="2" t="s">
        <v>39</v>
      </c>
      <c r="AF309" s="2" t="s">
        <v>39</v>
      </c>
      <c r="AG309" s="2" t="s">
        <v>39</v>
      </c>
      <c r="AH309" s="2" t="s">
        <v>39</v>
      </c>
      <c r="AI309" s="2" t="s">
        <v>39</v>
      </c>
      <c r="AJ309" s="2" t="s">
        <v>39</v>
      </c>
      <c r="AK309" s="2">
        <v>0</v>
      </c>
      <c r="AL309" s="2" t="s">
        <v>39</v>
      </c>
      <c r="AM309" s="2" t="s">
        <v>39</v>
      </c>
      <c r="AN309" s="2" t="str">
        <f>IFERROR(VLOOKUP($P309,'Kredieten productgroepen functi'!$C:$M,6,FALSE),"n.v.t.")</f>
        <v>3401</v>
      </c>
      <c r="AO309" s="2" t="str">
        <f>IFERROR(VLOOKUP($P309,'Kredieten productgroepen functi'!$C:$M,7,FALSE),"n.v.t.")</f>
        <v>Luchtvaartvervoer</v>
      </c>
      <c r="AP309" s="2" t="str">
        <f>IFERROR(VLOOKUP($P309,'Kredieten productgroepen functi'!$C:$M,8,FALSE),"n.v.t.")</f>
        <v>34</v>
      </c>
      <c r="AQ309" s="2" t="str">
        <f>IFERROR(VLOOKUP($P309,'Kredieten productgroepen functi'!$C:$M,9,FALSE),"n.v.t.")</f>
        <v>Vervoer</v>
      </c>
      <c r="AR309" s="2" t="str">
        <f>IFERROR(VLOOKUP($P309,'Kredieten productgroepen functi'!$C:$M,10,FALSE),"n.v.t.")</f>
        <v>3</v>
      </c>
      <c r="AS309" s="2" t="str">
        <f>IFERROR(VLOOKUP($P309,'Kredieten productgroepen functi'!$C:$M,11,FALSE),"n.v.t.")</f>
        <v>Verkeer en vervoer</v>
      </c>
      <c r="AT309" s="2" t="str">
        <f t="shared" si="14"/>
        <v>Lasten</v>
      </c>
      <c r="AU309" s="2" t="str">
        <f>IFERROR(VLOOKUP($R309,Kostensoorten!$C:$J,7,FALSE),"n.v.t.")</f>
        <v>8.2</v>
      </c>
      <c r="AV309" s="2" t="str">
        <f>IFERROR(VLOOKUP($R309,Kostensoorten!$C:$J,8,FALSE),"n.v.t.")</f>
        <v>Overige verrekeningen</v>
      </c>
    </row>
    <row r="310" spans="1:48">
      <c r="A310" s="2" t="s">
        <v>39</v>
      </c>
      <c r="B310" s="2" t="s">
        <v>39</v>
      </c>
      <c r="C310" s="2" t="s">
        <v>39</v>
      </c>
      <c r="D310" s="2" t="s">
        <v>39</v>
      </c>
      <c r="E310" s="2" t="s">
        <v>39</v>
      </c>
      <c r="F310" s="2" t="s">
        <v>348</v>
      </c>
      <c r="G310" s="2" t="s">
        <v>39</v>
      </c>
      <c r="H310" s="2" t="s">
        <v>39</v>
      </c>
      <c r="I310" s="3">
        <v>40683.06</v>
      </c>
      <c r="J310" s="2" t="s">
        <v>39</v>
      </c>
      <c r="K310" s="2" t="s">
        <v>39</v>
      </c>
      <c r="L310" s="2" t="s">
        <v>39</v>
      </c>
      <c r="M310" s="2" t="s">
        <v>39</v>
      </c>
      <c r="N310" s="2" t="s">
        <v>39</v>
      </c>
      <c r="O310" s="2" t="s">
        <v>39</v>
      </c>
      <c r="P310" s="2" t="str">
        <f t="shared" si="12"/>
        <v>634000</v>
      </c>
      <c r="Q310" s="2" t="str">
        <f>IFERROR(VLOOKUP($P310,'Kredieten productgroepen functi'!$C:$M,2,FALSE),"n.v.t.")</f>
        <v>Apparaatskosten</v>
      </c>
      <c r="R310" s="2" t="str">
        <f t="shared" si="13"/>
        <v>482010</v>
      </c>
      <c r="S310" s="2" t="str">
        <f>IFERROR(VLOOKUP($R310,Kostensoorten!$C:$J,2,FALSE),"n.v.t.")</f>
        <v>Overhead</v>
      </c>
      <c r="T310" s="2" t="s">
        <v>39</v>
      </c>
      <c r="U310" s="2" t="s">
        <v>39</v>
      </c>
      <c r="V310" s="2" t="s">
        <v>39</v>
      </c>
      <c r="W310" s="2" t="s">
        <v>39</v>
      </c>
      <c r="X310" s="2" t="s">
        <v>39</v>
      </c>
      <c r="Y310" s="2" t="s">
        <v>39</v>
      </c>
      <c r="Z310" s="2" t="s">
        <v>39</v>
      </c>
      <c r="AA310" s="2" t="s">
        <v>39</v>
      </c>
      <c r="AB310" s="2" t="s">
        <v>39</v>
      </c>
      <c r="AC310" s="2" t="s">
        <v>39</v>
      </c>
      <c r="AD310" s="2" t="s">
        <v>39</v>
      </c>
      <c r="AE310" s="2" t="s">
        <v>39</v>
      </c>
      <c r="AF310" s="2" t="s">
        <v>39</v>
      </c>
      <c r="AG310" s="2" t="s">
        <v>39</v>
      </c>
      <c r="AH310" s="2" t="s">
        <v>39</v>
      </c>
      <c r="AI310" s="2" t="s">
        <v>39</v>
      </c>
      <c r="AJ310" s="2" t="s">
        <v>39</v>
      </c>
      <c r="AK310" s="2">
        <v>0</v>
      </c>
      <c r="AL310" s="2" t="s">
        <v>39</v>
      </c>
      <c r="AM310" s="2" t="s">
        <v>39</v>
      </c>
      <c r="AN310" s="2" t="str">
        <f>IFERROR(VLOOKUP($P310,'Kredieten productgroepen functi'!$C:$M,6,FALSE),"n.v.t.")</f>
        <v>3401</v>
      </c>
      <c r="AO310" s="2" t="str">
        <f>IFERROR(VLOOKUP($P310,'Kredieten productgroepen functi'!$C:$M,7,FALSE),"n.v.t.")</f>
        <v>Luchtvaartvervoer</v>
      </c>
      <c r="AP310" s="2" t="str">
        <f>IFERROR(VLOOKUP($P310,'Kredieten productgroepen functi'!$C:$M,8,FALSE),"n.v.t.")</f>
        <v>34</v>
      </c>
      <c r="AQ310" s="2" t="str">
        <f>IFERROR(VLOOKUP($P310,'Kredieten productgroepen functi'!$C:$M,9,FALSE),"n.v.t.")</f>
        <v>Vervoer</v>
      </c>
      <c r="AR310" s="2" t="str">
        <f>IFERROR(VLOOKUP($P310,'Kredieten productgroepen functi'!$C:$M,10,FALSE),"n.v.t.")</f>
        <v>3</v>
      </c>
      <c r="AS310" s="2" t="str">
        <f>IFERROR(VLOOKUP($P310,'Kredieten productgroepen functi'!$C:$M,11,FALSE),"n.v.t.")</f>
        <v>Verkeer en vervoer</v>
      </c>
      <c r="AT310" s="2" t="str">
        <f t="shared" si="14"/>
        <v>Lasten</v>
      </c>
      <c r="AU310" s="2" t="str">
        <f>IFERROR(VLOOKUP($R310,Kostensoorten!$C:$J,7,FALSE),"n.v.t.")</f>
        <v>8.2</v>
      </c>
      <c r="AV310" s="2" t="str">
        <f>IFERROR(VLOOKUP($R310,Kostensoorten!$C:$J,8,FALSE),"n.v.t.")</f>
        <v>Overige verrekeningen</v>
      </c>
    </row>
    <row r="311" spans="1:48">
      <c r="A311" s="2" t="s">
        <v>39</v>
      </c>
      <c r="B311" s="2" t="s">
        <v>39</v>
      </c>
      <c r="C311" s="2" t="s">
        <v>39</v>
      </c>
      <c r="D311" s="2" t="s">
        <v>39</v>
      </c>
      <c r="E311" s="2" t="s">
        <v>39</v>
      </c>
      <c r="F311" s="2" t="s">
        <v>349</v>
      </c>
      <c r="G311" s="2" t="s">
        <v>39</v>
      </c>
      <c r="H311" s="2" t="s">
        <v>39</v>
      </c>
      <c r="I311" s="3">
        <v>582921.69999999995</v>
      </c>
      <c r="J311" s="2" t="s">
        <v>39</v>
      </c>
      <c r="K311" s="2" t="s">
        <v>39</v>
      </c>
      <c r="L311" s="2" t="s">
        <v>39</v>
      </c>
      <c r="M311" s="2" t="s">
        <v>39</v>
      </c>
      <c r="N311" s="2" t="s">
        <v>39</v>
      </c>
      <c r="O311" s="2" t="s">
        <v>39</v>
      </c>
      <c r="P311" s="2" t="str">
        <f t="shared" si="12"/>
        <v>634001</v>
      </c>
      <c r="Q311" s="2" t="str">
        <f>IFERROR(VLOOKUP($P311,'Kredieten productgroepen functi'!$C:$M,2,FALSE),"n.v.t.")</f>
        <v>Apparaatskosten</v>
      </c>
      <c r="R311" s="2" t="str">
        <f t="shared" si="13"/>
        <v>482000</v>
      </c>
      <c r="S311" s="2" t="str">
        <f>IFERROR(VLOOKUP($R311,Kostensoorten!$C:$J,2,FALSE),"n.v.t.")</f>
        <v>Directe apparaatskosten</v>
      </c>
      <c r="T311" s="2" t="s">
        <v>39</v>
      </c>
      <c r="U311" s="2" t="s">
        <v>39</v>
      </c>
      <c r="V311" s="2" t="s">
        <v>39</v>
      </c>
      <c r="W311" s="2" t="s">
        <v>39</v>
      </c>
      <c r="X311" s="2" t="s">
        <v>39</v>
      </c>
      <c r="Y311" s="2" t="s">
        <v>39</v>
      </c>
      <c r="Z311" s="2" t="s">
        <v>39</v>
      </c>
      <c r="AA311" s="2" t="s">
        <v>39</v>
      </c>
      <c r="AB311" s="2" t="s">
        <v>39</v>
      </c>
      <c r="AC311" s="2" t="s">
        <v>39</v>
      </c>
      <c r="AD311" s="2" t="s">
        <v>39</v>
      </c>
      <c r="AE311" s="2" t="s">
        <v>39</v>
      </c>
      <c r="AF311" s="2" t="s">
        <v>39</v>
      </c>
      <c r="AG311" s="2" t="s">
        <v>39</v>
      </c>
      <c r="AH311" s="2" t="s">
        <v>39</v>
      </c>
      <c r="AI311" s="2" t="s">
        <v>39</v>
      </c>
      <c r="AJ311" s="2" t="s">
        <v>39</v>
      </c>
      <c r="AK311" s="2">
        <v>0</v>
      </c>
      <c r="AL311" s="2" t="s">
        <v>39</v>
      </c>
      <c r="AM311" s="2" t="s">
        <v>39</v>
      </c>
      <c r="AN311" s="2" t="str">
        <f>IFERROR(VLOOKUP($P311,'Kredieten productgroepen functi'!$C:$M,6,FALSE),"n.v.t.")</f>
        <v>3402</v>
      </c>
      <c r="AO311" s="2" t="str">
        <f>IFERROR(VLOOKUP($P311,'Kredieten productgroepen functi'!$C:$M,7,FALSE),"n.v.t.")</f>
        <v>Collectief personenvervoer</v>
      </c>
      <c r="AP311" s="2" t="str">
        <f>IFERROR(VLOOKUP($P311,'Kredieten productgroepen functi'!$C:$M,8,FALSE),"n.v.t.")</f>
        <v>34</v>
      </c>
      <c r="AQ311" s="2" t="str">
        <f>IFERROR(VLOOKUP($P311,'Kredieten productgroepen functi'!$C:$M,9,FALSE),"n.v.t.")</f>
        <v>Vervoer</v>
      </c>
      <c r="AR311" s="2" t="str">
        <f>IFERROR(VLOOKUP($P311,'Kredieten productgroepen functi'!$C:$M,10,FALSE),"n.v.t.")</f>
        <v>3</v>
      </c>
      <c r="AS311" s="2" t="str">
        <f>IFERROR(VLOOKUP($P311,'Kredieten productgroepen functi'!$C:$M,11,FALSE),"n.v.t.")</f>
        <v>Verkeer en vervoer</v>
      </c>
      <c r="AT311" s="2" t="str">
        <f t="shared" si="14"/>
        <v>Lasten</v>
      </c>
      <c r="AU311" s="2" t="str">
        <f>IFERROR(VLOOKUP($R311,Kostensoorten!$C:$J,7,FALSE),"n.v.t.")</f>
        <v>8.2</v>
      </c>
      <c r="AV311" s="2" t="str">
        <f>IFERROR(VLOOKUP($R311,Kostensoorten!$C:$J,8,FALSE),"n.v.t.")</f>
        <v>Overige verrekeningen</v>
      </c>
    </row>
    <row r="312" spans="1:48">
      <c r="A312" s="2" t="s">
        <v>39</v>
      </c>
      <c r="B312" s="2" t="s">
        <v>39</v>
      </c>
      <c r="C312" s="2" t="s">
        <v>39</v>
      </c>
      <c r="D312" s="2" t="s">
        <v>39</v>
      </c>
      <c r="E312" s="2" t="s">
        <v>39</v>
      </c>
      <c r="F312" s="2" t="s">
        <v>350</v>
      </c>
      <c r="G312" s="2" t="s">
        <v>39</v>
      </c>
      <c r="H312" s="2" t="s">
        <v>39</v>
      </c>
      <c r="I312" s="3">
        <v>336880.3</v>
      </c>
      <c r="J312" s="2" t="s">
        <v>39</v>
      </c>
      <c r="K312" s="2" t="s">
        <v>39</v>
      </c>
      <c r="L312" s="2" t="s">
        <v>39</v>
      </c>
      <c r="M312" s="2" t="s">
        <v>39</v>
      </c>
      <c r="N312" s="2" t="s">
        <v>39</v>
      </c>
      <c r="O312" s="2" t="s">
        <v>39</v>
      </c>
      <c r="P312" s="2" t="str">
        <f t="shared" si="12"/>
        <v>634001</v>
      </c>
      <c r="Q312" s="2" t="str">
        <f>IFERROR(VLOOKUP($P312,'Kredieten productgroepen functi'!$C:$M,2,FALSE),"n.v.t.")</f>
        <v>Apparaatskosten</v>
      </c>
      <c r="R312" s="2" t="str">
        <f t="shared" si="13"/>
        <v>482010</v>
      </c>
      <c r="S312" s="2" t="str">
        <f>IFERROR(VLOOKUP($R312,Kostensoorten!$C:$J,2,FALSE),"n.v.t.")</f>
        <v>Overhead</v>
      </c>
      <c r="T312" s="2" t="s">
        <v>39</v>
      </c>
      <c r="U312" s="2" t="s">
        <v>39</v>
      </c>
      <c r="V312" s="2" t="s">
        <v>39</v>
      </c>
      <c r="W312" s="2" t="s">
        <v>39</v>
      </c>
      <c r="X312" s="2" t="s">
        <v>39</v>
      </c>
      <c r="Y312" s="2" t="s">
        <v>39</v>
      </c>
      <c r="Z312" s="2" t="s">
        <v>39</v>
      </c>
      <c r="AA312" s="2" t="s">
        <v>39</v>
      </c>
      <c r="AB312" s="2" t="s">
        <v>39</v>
      </c>
      <c r="AC312" s="2" t="s">
        <v>39</v>
      </c>
      <c r="AD312" s="2" t="s">
        <v>39</v>
      </c>
      <c r="AE312" s="2" t="s">
        <v>39</v>
      </c>
      <c r="AF312" s="2" t="s">
        <v>39</v>
      </c>
      <c r="AG312" s="2" t="s">
        <v>39</v>
      </c>
      <c r="AH312" s="2" t="s">
        <v>39</v>
      </c>
      <c r="AI312" s="2" t="s">
        <v>39</v>
      </c>
      <c r="AJ312" s="2" t="s">
        <v>39</v>
      </c>
      <c r="AK312" s="2">
        <v>0</v>
      </c>
      <c r="AL312" s="2" t="s">
        <v>39</v>
      </c>
      <c r="AM312" s="2" t="s">
        <v>39</v>
      </c>
      <c r="AN312" s="2" t="str">
        <f>IFERROR(VLOOKUP($P312,'Kredieten productgroepen functi'!$C:$M,6,FALSE),"n.v.t.")</f>
        <v>3402</v>
      </c>
      <c r="AO312" s="2" t="str">
        <f>IFERROR(VLOOKUP($P312,'Kredieten productgroepen functi'!$C:$M,7,FALSE),"n.v.t.")</f>
        <v>Collectief personenvervoer</v>
      </c>
      <c r="AP312" s="2" t="str">
        <f>IFERROR(VLOOKUP($P312,'Kredieten productgroepen functi'!$C:$M,8,FALSE),"n.v.t.")</f>
        <v>34</v>
      </c>
      <c r="AQ312" s="2" t="str">
        <f>IFERROR(VLOOKUP($P312,'Kredieten productgroepen functi'!$C:$M,9,FALSE),"n.v.t.")</f>
        <v>Vervoer</v>
      </c>
      <c r="AR312" s="2" t="str">
        <f>IFERROR(VLOOKUP($P312,'Kredieten productgroepen functi'!$C:$M,10,FALSE),"n.v.t.")</f>
        <v>3</v>
      </c>
      <c r="AS312" s="2" t="str">
        <f>IFERROR(VLOOKUP($P312,'Kredieten productgroepen functi'!$C:$M,11,FALSE),"n.v.t.")</f>
        <v>Verkeer en vervoer</v>
      </c>
      <c r="AT312" s="2" t="str">
        <f t="shared" si="14"/>
        <v>Lasten</v>
      </c>
      <c r="AU312" s="2" t="str">
        <f>IFERROR(VLOOKUP($R312,Kostensoorten!$C:$J,7,FALSE),"n.v.t.")</f>
        <v>8.2</v>
      </c>
      <c r="AV312" s="2" t="str">
        <f>IFERROR(VLOOKUP($R312,Kostensoorten!$C:$J,8,FALSE),"n.v.t.")</f>
        <v>Overige verrekeningen</v>
      </c>
    </row>
    <row r="313" spans="1:48">
      <c r="A313" s="2" t="s">
        <v>39</v>
      </c>
      <c r="B313" s="2" t="s">
        <v>39</v>
      </c>
      <c r="C313" s="2" t="s">
        <v>39</v>
      </c>
      <c r="D313" s="2" t="s">
        <v>39</v>
      </c>
      <c r="E313" s="2" t="s">
        <v>39</v>
      </c>
      <c r="F313" s="2" t="s">
        <v>351</v>
      </c>
      <c r="G313" s="2" t="s">
        <v>39</v>
      </c>
      <c r="H313" s="2" t="s">
        <v>39</v>
      </c>
      <c r="I313" s="3">
        <v>12600</v>
      </c>
      <c r="J313" s="2" t="s">
        <v>39</v>
      </c>
      <c r="K313" s="2" t="s">
        <v>39</v>
      </c>
      <c r="L313" s="2" t="s">
        <v>39</v>
      </c>
      <c r="M313" s="2" t="s">
        <v>39</v>
      </c>
      <c r="N313" s="2" t="s">
        <v>39</v>
      </c>
      <c r="O313" s="2" t="s">
        <v>39</v>
      </c>
      <c r="P313" s="2" t="str">
        <f t="shared" si="12"/>
        <v>634200</v>
      </c>
      <c r="Q313" s="2" t="str">
        <f>IFERROR(VLOOKUP($P313,'Kredieten productgroepen functi'!$C:$M,2,FALSE),"n.v.t.")</f>
        <v>Projecten Ov</v>
      </c>
      <c r="R313" s="2" t="str">
        <f t="shared" si="13"/>
        <v>440302</v>
      </c>
      <c r="S313" s="2" t="str">
        <f>IFERROR(VLOOKUP($R313,Kostensoorten!$C:$J,2,FALSE),"n.v.t.")</f>
        <v>Overige inkomensoverdrachten</v>
      </c>
      <c r="T313" s="2" t="s">
        <v>39</v>
      </c>
      <c r="U313" s="2" t="s">
        <v>39</v>
      </c>
      <c r="V313" s="2" t="s">
        <v>39</v>
      </c>
      <c r="W313" s="2" t="s">
        <v>39</v>
      </c>
      <c r="X313" s="2" t="s">
        <v>39</v>
      </c>
      <c r="Y313" s="2" t="s">
        <v>39</v>
      </c>
      <c r="Z313" s="2" t="s">
        <v>39</v>
      </c>
      <c r="AA313" s="2" t="s">
        <v>39</v>
      </c>
      <c r="AB313" s="2" t="s">
        <v>39</v>
      </c>
      <c r="AC313" s="2" t="s">
        <v>39</v>
      </c>
      <c r="AD313" s="2" t="s">
        <v>39</v>
      </c>
      <c r="AE313" s="2" t="s">
        <v>39</v>
      </c>
      <c r="AF313" s="2" t="s">
        <v>39</v>
      </c>
      <c r="AG313" s="2" t="s">
        <v>39</v>
      </c>
      <c r="AH313" s="2" t="s">
        <v>39</v>
      </c>
      <c r="AI313" s="2" t="s">
        <v>39</v>
      </c>
      <c r="AJ313" s="2" t="s">
        <v>39</v>
      </c>
      <c r="AK313" s="2">
        <v>0</v>
      </c>
      <c r="AL313" s="2" t="s">
        <v>39</v>
      </c>
      <c r="AM313" s="2" t="s">
        <v>39</v>
      </c>
      <c r="AN313" s="2" t="str">
        <f>IFERROR(VLOOKUP($P313,'Kredieten productgroepen functi'!$C:$M,6,FALSE),"n.v.t.")</f>
        <v>3402</v>
      </c>
      <c r="AO313" s="2" t="str">
        <f>IFERROR(VLOOKUP($P313,'Kredieten productgroepen functi'!$C:$M,7,FALSE),"n.v.t.")</f>
        <v>Collectief personenvervoer</v>
      </c>
      <c r="AP313" s="2" t="str">
        <f>IFERROR(VLOOKUP($P313,'Kredieten productgroepen functi'!$C:$M,8,FALSE),"n.v.t.")</f>
        <v>34</v>
      </c>
      <c r="AQ313" s="2" t="str">
        <f>IFERROR(VLOOKUP($P313,'Kredieten productgroepen functi'!$C:$M,9,FALSE),"n.v.t.")</f>
        <v>Vervoer</v>
      </c>
      <c r="AR313" s="2" t="str">
        <f>IFERROR(VLOOKUP($P313,'Kredieten productgroepen functi'!$C:$M,10,FALSE),"n.v.t.")</f>
        <v>3</v>
      </c>
      <c r="AS313" s="2" t="str">
        <f>IFERROR(VLOOKUP($P313,'Kredieten productgroepen functi'!$C:$M,11,FALSE),"n.v.t.")</f>
        <v>Verkeer en vervoer</v>
      </c>
      <c r="AT313" s="2" t="str">
        <f t="shared" si="14"/>
        <v>Lasten</v>
      </c>
      <c r="AU313" s="2" t="str">
        <f>IFERROR(VLOOKUP($R313,Kostensoorten!$C:$J,7,FALSE),"n.v.t.")</f>
        <v>4.0.3</v>
      </c>
      <c r="AV313" s="2" t="str">
        <f>IFERROR(VLOOKUP($R313,Kostensoorten!$C:$J,8,FALSE),"n.v.t.")</f>
        <v>Overige inkomensoverdrachten</v>
      </c>
    </row>
    <row r="314" spans="1:48">
      <c r="A314" s="2" t="s">
        <v>39</v>
      </c>
      <c r="B314" s="2" t="s">
        <v>39</v>
      </c>
      <c r="C314" s="2" t="s">
        <v>39</v>
      </c>
      <c r="D314" s="2" t="s">
        <v>39</v>
      </c>
      <c r="E314" s="2" t="s">
        <v>39</v>
      </c>
      <c r="F314" s="2" t="s">
        <v>352</v>
      </c>
      <c r="G314" s="2" t="s">
        <v>39</v>
      </c>
      <c r="H314" s="2" t="s">
        <v>39</v>
      </c>
      <c r="I314" s="3">
        <v>12585405</v>
      </c>
      <c r="J314" s="2" t="s">
        <v>39</v>
      </c>
      <c r="K314" s="2" t="s">
        <v>39</v>
      </c>
      <c r="L314" s="2" t="s">
        <v>39</v>
      </c>
      <c r="M314" s="2" t="s">
        <v>39</v>
      </c>
      <c r="N314" s="2" t="s">
        <v>39</v>
      </c>
      <c r="O314" s="2" t="s">
        <v>39</v>
      </c>
      <c r="P314" s="2" t="str">
        <f t="shared" si="12"/>
        <v>634203</v>
      </c>
      <c r="Q314" s="2" t="str">
        <f>IFERROR(VLOOKUP($P314,'Kredieten productgroepen functi'!$C:$M,2,FALSE),"n.v.t.")</f>
        <v>Region. treindnst. bijdr.exploitatie</v>
      </c>
      <c r="R314" s="2" t="str">
        <f t="shared" si="13"/>
        <v>440301</v>
      </c>
      <c r="S314" s="2" t="str">
        <f>IFERROR(VLOOKUP($R314,Kostensoorten!$C:$J,2,FALSE),"n.v.t.")</f>
        <v>(Exploitatie)subsidies</v>
      </c>
      <c r="T314" s="2" t="s">
        <v>39</v>
      </c>
      <c r="U314" s="2" t="s">
        <v>39</v>
      </c>
      <c r="V314" s="2" t="s">
        <v>39</v>
      </c>
      <c r="W314" s="2" t="s">
        <v>39</v>
      </c>
      <c r="X314" s="2" t="s">
        <v>39</v>
      </c>
      <c r="Y314" s="2" t="s">
        <v>39</v>
      </c>
      <c r="Z314" s="2" t="s">
        <v>39</v>
      </c>
      <c r="AA314" s="2" t="s">
        <v>39</v>
      </c>
      <c r="AB314" s="2" t="s">
        <v>39</v>
      </c>
      <c r="AC314" s="2" t="s">
        <v>39</v>
      </c>
      <c r="AD314" s="2" t="s">
        <v>39</v>
      </c>
      <c r="AE314" s="2" t="s">
        <v>39</v>
      </c>
      <c r="AF314" s="2" t="s">
        <v>39</v>
      </c>
      <c r="AG314" s="2" t="s">
        <v>39</v>
      </c>
      <c r="AH314" s="2" t="s">
        <v>39</v>
      </c>
      <c r="AI314" s="2" t="s">
        <v>39</v>
      </c>
      <c r="AJ314" s="2" t="s">
        <v>39</v>
      </c>
      <c r="AK314" s="2">
        <v>0</v>
      </c>
      <c r="AL314" s="2" t="s">
        <v>39</v>
      </c>
      <c r="AM314" s="2" t="s">
        <v>39</v>
      </c>
      <c r="AN314" s="2" t="str">
        <f>IFERROR(VLOOKUP($P314,'Kredieten productgroepen functi'!$C:$M,6,FALSE),"n.v.t.")</f>
        <v>3402</v>
      </c>
      <c r="AO314" s="2" t="str">
        <f>IFERROR(VLOOKUP($P314,'Kredieten productgroepen functi'!$C:$M,7,FALSE),"n.v.t.")</f>
        <v>Collectief personenvervoer</v>
      </c>
      <c r="AP314" s="2" t="str">
        <f>IFERROR(VLOOKUP($P314,'Kredieten productgroepen functi'!$C:$M,8,FALSE),"n.v.t.")</f>
        <v>34</v>
      </c>
      <c r="AQ314" s="2" t="str">
        <f>IFERROR(VLOOKUP($P314,'Kredieten productgroepen functi'!$C:$M,9,FALSE),"n.v.t.")</f>
        <v>Vervoer</v>
      </c>
      <c r="AR314" s="2" t="str">
        <f>IFERROR(VLOOKUP($P314,'Kredieten productgroepen functi'!$C:$M,10,FALSE),"n.v.t.")</f>
        <v>3</v>
      </c>
      <c r="AS314" s="2" t="str">
        <f>IFERROR(VLOOKUP($P314,'Kredieten productgroepen functi'!$C:$M,11,FALSE),"n.v.t.")</f>
        <v>Verkeer en vervoer</v>
      </c>
      <c r="AT314" s="2" t="str">
        <f t="shared" si="14"/>
        <v>Lasten</v>
      </c>
      <c r="AU314" s="2" t="str">
        <f>IFERROR(VLOOKUP($R314,Kostensoorten!$C:$J,7,FALSE),"n.v.t.")</f>
        <v>4.0.3</v>
      </c>
      <c r="AV314" s="2" t="str">
        <f>IFERROR(VLOOKUP($R314,Kostensoorten!$C:$J,8,FALSE),"n.v.t.")</f>
        <v>Overige inkomensoverdrachten</v>
      </c>
    </row>
    <row r="315" spans="1:48">
      <c r="A315" s="2" t="s">
        <v>39</v>
      </c>
      <c r="B315" s="2" t="s">
        <v>39</v>
      </c>
      <c r="C315" s="2" t="s">
        <v>39</v>
      </c>
      <c r="D315" s="2" t="s">
        <v>39</v>
      </c>
      <c r="E315" s="2" t="s">
        <v>39</v>
      </c>
      <c r="F315" s="2" t="s">
        <v>353</v>
      </c>
      <c r="G315" s="2" t="s">
        <v>39</v>
      </c>
      <c r="H315" s="2" t="s">
        <v>39</v>
      </c>
      <c r="I315" s="3">
        <v>39272573</v>
      </c>
      <c r="J315" s="2" t="s">
        <v>39</v>
      </c>
      <c r="K315" s="2" t="s">
        <v>39</v>
      </c>
      <c r="L315" s="2" t="s">
        <v>39</v>
      </c>
      <c r="M315" s="2" t="s">
        <v>39</v>
      </c>
      <c r="N315" s="2" t="s">
        <v>39</v>
      </c>
      <c r="O315" s="2" t="s">
        <v>39</v>
      </c>
      <c r="P315" s="2" t="str">
        <f t="shared" si="12"/>
        <v>634205</v>
      </c>
      <c r="Q315" s="2" t="str">
        <f>IFERROR(VLOOKUP($P315,'Kredieten productgroepen functi'!$C:$M,2,FALSE),"n.v.t.")</f>
        <v>Ov-Bureau</v>
      </c>
      <c r="R315" s="2" t="str">
        <f t="shared" si="13"/>
        <v>440301</v>
      </c>
      <c r="S315" s="2" t="str">
        <f>IFERROR(VLOOKUP($R315,Kostensoorten!$C:$J,2,FALSE),"n.v.t.")</f>
        <v>(Exploitatie)subsidies</v>
      </c>
      <c r="T315" s="2" t="s">
        <v>39</v>
      </c>
      <c r="U315" s="2" t="s">
        <v>39</v>
      </c>
      <c r="V315" s="2" t="s">
        <v>39</v>
      </c>
      <c r="W315" s="2" t="s">
        <v>39</v>
      </c>
      <c r="X315" s="2" t="s">
        <v>39</v>
      </c>
      <c r="Y315" s="2" t="s">
        <v>39</v>
      </c>
      <c r="Z315" s="2" t="s">
        <v>39</v>
      </c>
      <c r="AA315" s="2" t="s">
        <v>39</v>
      </c>
      <c r="AB315" s="2" t="s">
        <v>39</v>
      </c>
      <c r="AC315" s="2" t="s">
        <v>39</v>
      </c>
      <c r="AD315" s="2" t="s">
        <v>39</v>
      </c>
      <c r="AE315" s="2" t="s">
        <v>39</v>
      </c>
      <c r="AF315" s="2" t="s">
        <v>39</v>
      </c>
      <c r="AG315" s="2" t="s">
        <v>39</v>
      </c>
      <c r="AH315" s="2" t="s">
        <v>39</v>
      </c>
      <c r="AI315" s="2" t="s">
        <v>39</v>
      </c>
      <c r="AJ315" s="2" t="s">
        <v>39</v>
      </c>
      <c r="AK315" s="2">
        <v>0</v>
      </c>
      <c r="AL315" s="2" t="s">
        <v>39</v>
      </c>
      <c r="AM315" s="2" t="s">
        <v>39</v>
      </c>
      <c r="AN315" s="2" t="str">
        <f>IFERROR(VLOOKUP($P315,'Kredieten productgroepen functi'!$C:$M,6,FALSE),"n.v.t.")</f>
        <v>3402</v>
      </c>
      <c r="AO315" s="2" t="str">
        <f>IFERROR(VLOOKUP($P315,'Kredieten productgroepen functi'!$C:$M,7,FALSE),"n.v.t.")</f>
        <v>Collectief personenvervoer</v>
      </c>
      <c r="AP315" s="2" t="str">
        <f>IFERROR(VLOOKUP($P315,'Kredieten productgroepen functi'!$C:$M,8,FALSE),"n.v.t.")</f>
        <v>34</v>
      </c>
      <c r="AQ315" s="2" t="str">
        <f>IFERROR(VLOOKUP($P315,'Kredieten productgroepen functi'!$C:$M,9,FALSE),"n.v.t.")</f>
        <v>Vervoer</v>
      </c>
      <c r="AR315" s="2" t="str">
        <f>IFERROR(VLOOKUP($P315,'Kredieten productgroepen functi'!$C:$M,10,FALSE),"n.v.t.")</f>
        <v>3</v>
      </c>
      <c r="AS315" s="2" t="str">
        <f>IFERROR(VLOOKUP($P315,'Kredieten productgroepen functi'!$C:$M,11,FALSE),"n.v.t.")</f>
        <v>Verkeer en vervoer</v>
      </c>
      <c r="AT315" s="2" t="str">
        <f t="shared" si="14"/>
        <v>Lasten</v>
      </c>
      <c r="AU315" s="2" t="str">
        <f>IFERROR(VLOOKUP($R315,Kostensoorten!$C:$J,7,FALSE),"n.v.t.")</f>
        <v>4.0.3</v>
      </c>
      <c r="AV315" s="2" t="str">
        <f>IFERROR(VLOOKUP($R315,Kostensoorten!$C:$J,8,FALSE),"n.v.t.")</f>
        <v>Overige inkomensoverdrachten</v>
      </c>
    </row>
    <row r="316" spans="1:48">
      <c r="A316" s="2" t="s">
        <v>39</v>
      </c>
      <c r="B316" s="2" t="s">
        <v>39</v>
      </c>
      <c r="C316" s="2" t="s">
        <v>39</v>
      </c>
      <c r="D316" s="2" t="s">
        <v>39</v>
      </c>
      <c r="E316" s="2" t="s">
        <v>39</v>
      </c>
      <c r="F316" s="2" t="s">
        <v>354</v>
      </c>
      <c r="G316" s="2" t="s">
        <v>39</v>
      </c>
      <c r="H316" s="2" t="s">
        <v>39</v>
      </c>
      <c r="I316" s="3">
        <v>-58902926</v>
      </c>
      <c r="J316" s="2" t="s">
        <v>39</v>
      </c>
      <c r="K316" s="2" t="s">
        <v>39</v>
      </c>
      <c r="L316" s="2" t="s">
        <v>39</v>
      </c>
      <c r="M316" s="2" t="s">
        <v>39</v>
      </c>
      <c r="N316" s="2" t="s">
        <v>39</v>
      </c>
      <c r="O316" s="2" t="s">
        <v>39</v>
      </c>
      <c r="P316" s="2" t="str">
        <f t="shared" si="12"/>
        <v>634206</v>
      </c>
      <c r="Q316" s="2" t="str">
        <f>IFERROR(VLOOKUP($P316,'Kredieten productgroepen functi'!$C:$M,2,FALSE),"n.v.t.")</f>
        <v>Totaal ontvangen BDU interlokaal OV</v>
      </c>
      <c r="R316" s="2" t="str">
        <f t="shared" si="13"/>
        <v>840110</v>
      </c>
      <c r="S316" s="2" t="str">
        <f>IFERROR(VLOOKUP($R316,Kostensoorten!$C:$J,2,FALSE),"n.v.t.")</f>
        <v>Inkomensoverdracht Rijk</v>
      </c>
      <c r="T316" s="2" t="s">
        <v>39</v>
      </c>
      <c r="U316" s="2" t="s">
        <v>39</v>
      </c>
      <c r="V316" s="2" t="s">
        <v>39</v>
      </c>
      <c r="W316" s="2" t="s">
        <v>39</v>
      </c>
      <c r="X316" s="2" t="s">
        <v>39</v>
      </c>
      <c r="Y316" s="2" t="s">
        <v>39</v>
      </c>
      <c r="Z316" s="2" t="s">
        <v>39</v>
      </c>
      <c r="AA316" s="2" t="s">
        <v>39</v>
      </c>
      <c r="AB316" s="2" t="s">
        <v>39</v>
      </c>
      <c r="AC316" s="2" t="s">
        <v>39</v>
      </c>
      <c r="AD316" s="2" t="s">
        <v>39</v>
      </c>
      <c r="AE316" s="2" t="s">
        <v>39</v>
      </c>
      <c r="AF316" s="2" t="s">
        <v>39</v>
      </c>
      <c r="AG316" s="2" t="s">
        <v>39</v>
      </c>
      <c r="AH316" s="2" t="s">
        <v>39</v>
      </c>
      <c r="AI316" s="2" t="s">
        <v>39</v>
      </c>
      <c r="AJ316" s="2" t="s">
        <v>39</v>
      </c>
      <c r="AK316" s="2">
        <v>0</v>
      </c>
      <c r="AL316" s="2" t="s">
        <v>39</v>
      </c>
      <c r="AM316" s="2" t="s">
        <v>39</v>
      </c>
      <c r="AN316" s="2" t="str">
        <f>IFERROR(VLOOKUP($P316,'Kredieten productgroepen functi'!$C:$M,6,FALSE),"n.v.t.")</f>
        <v>3402</v>
      </c>
      <c r="AO316" s="2" t="str">
        <f>IFERROR(VLOOKUP($P316,'Kredieten productgroepen functi'!$C:$M,7,FALSE),"n.v.t.")</f>
        <v>Collectief personenvervoer</v>
      </c>
      <c r="AP316" s="2" t="str">
        <f>IFERROR(VLOOKUP($P316,'Kredieten productgroepen functi'!$C:$M,8,FALSE),"n.v.t.")</f>
        <v>34</v>
      </c>
      <c r="AQ316" s="2" t="str">
        <f>IFERROR(VLOOKUP($P316,'Kredieten productgroepen functi'!$C:$M,9,FALSE),"n.v.t.")</f>
        <v>Vervoer</v>
      </c>
      <c r="AR316" s="2" t="str">
        <f>IFERROR(VLOOKUP($P316,'Kredieten productgroepen functi'!$C:$M,10,FALSE),"n.v.t.")</f>
        <v>3</v>
      </c>
      <c r="AS316" s="2" t="str">
        <f>IFERROR(VLOOKUP($P316,'Kredieten productgroepen functi'!$C:$M,11,FALSE),"n.v.t.")</f>
        <v>Verkeer en vervoer</v>
      </c>
      <c r="AT316" s="2" t="str">
        <f t="shared" si="14"/>
        <v>Baten</v>
      </c>
      <c r="AU316" s="2" t="str">
        <f>IFERROR(VLOOKUP($R316,Kostensoorten!$C:$J,7,FALSE),"n.v.t.")</f>
        <v>4.0.1</v>
      </c>
      <c r="AV316" s="2" t="str">
        <f>IFERROR(VLOOKUP($R316,Kostensoorten!$C:$J,8,FALSE),"n.v.t.")</f>
        <v>Inkomensoverdrachten van overh</v>
      </c>
    </row>
    <row r="317" spans="1:48">
      <c r="A317" s="2" t="s">
        <v>39</v>
      </c>
      <c r="B317" s="2" t="s">
        <v>39</v>
      </c>
      <c r="C317" s="2" t="s">
        <v>39</v>
      </c>
      <c r="D317" s="2" t="s">
        <v>39</v>
      </c>
      <c r="E317" s="2" t="s">
        <v>39</v>
      </c>
      <c r="F317" s="2" t="s">
        <v>355</v>
      </c>
      <c r="G317" s="2" t="s">
        <v>39</v>
      </c>
      <c r="H317" s="2" t="s">
        <v>39</v>
      </c>
      <c r="I317" s="3">
        <v>3107874</v>
      </c>
      <c r="J317" s="2" t="s">
        <v>39</v>
      </c>
      <c r="K317" s="2" t="s">
        <v>39</v>
      </c>
      <c r="L317" s="2" t="s">
        <v>39</v>
      </c>
      <c r="M317" s="2" t="s">
        <v>39</v>
      </c>
      <c r="N317" s="2" t="s">
        <v>39</v>
      </c>
      <c r="O317" s="2" t="s">
        <v>39</v>
      </c>
      <c r="P317" s="2" t="str">
        <f t="shared" si="12"/>
        <v>634211</v>
      </c>
      <c r="Q317" s="2" t="str">
        <f>IFERROR(VLOOKUP($P317,'Kredieten productgroepen functi'!$C:$M,2,FALSE),"n.v.t.")</f>
        <v>Gebruikersvergoeding spoor</v>
      </c>
      <c r="R317" s="2" t="str">
        <f t="shared" si="13"/>
        <v>440301</v>
      </c>
      <c r="S317" s="2" t="str">
        <f>IFERROR(VLOOKUP($R317,Kostensoorten!$C:$J,2,FALSE),"n.v.t.")</f>
        <v>(Exploitatie)subsidies</v>
      </c>
      <c r="T317" s="2" t="s">
        <v>39</v>
      </c>
      <c r="U317" s="2" t="s">
        <v>39</v>
      </c>
      <c r="V317" s="2" t="s">
        <v>39</v>
      </c>
      <c r="W317" s="2" t="s">
        <v>39</v>
      </c>
      <c r="X317" s="2" t="s">
        <v>39</v>
      </c>
      <c r="Y317" s="2" t="s">
        <v>39</v>
      </c>
      <c r="Z317" s="2" t="s">
        <v>39</v>
      </c>
      <c r="AA317" s="2" t="s">
        <v>39</v>
      </c>
      <c r="AB317" s="2" t="s">
        <v>39</v>
      </c>
      <c r="AC317" s="2" t="s">
        <v>39</v>
      </c>
      <c r="AD317" s="2" t="s">
        <v>39</v>
      </c>
      <c r="AE317" s="2" t="s">
        <v>39</v>
      </c>
      <c r="AF317" s="2" t="s">
        <v>39</v>
      </c>
      <c r="AG317" s="2" t="s">
        <v>39</v>
      </c>
      <c r="AH317" s="2" t="s">
        <v>39</v>
      </c>
      <c r="AI317" s="2" t="s">
        <v>39</v>
      </c>
      <c r="AJ317" s="2" t="s">
        <v>39</v>
      </c>
      <c r="AK317" s="2">
        <v>0</v>
      </c>
      <c r="AL317" s="2" t="s">
        <v>39</v>
      </c>
      <c r="AM317" s="2" t="s">
        <v>39</v>
      </c>
      <c r="AN317" s="2" t="str">
        <f>IFERROR(VLOOKUP($P317,'Kredieten productgroepen functi'!$C:$M,6,FALSE),"n.v.t.")</f>
        <v>3402</v>
      </c>
      <c r="AO317" s="2" t="str">
        <f>IFERROR(VLOOKUP($P317,'Kredieten productgroepen functi'!$C:$M,7,FALSE),"n.v.t.")</f>
        <v>Collectief personenvervoer</v>
      </c>
      <c r="AP317" s="2" t="str">
        <f>IFERROR(VLOOKUP($P317,'Kredieten productgroepen functi'!$C:$M,8,FALSE),"n.v.t.")</f>
        <v>34</v>
      </c>
      <c r="AQ317" s="2" t="str">
        <f>IFERROR(VLOOKUP($P317,'Kredieten productgroepen functi'!$C:$M,9,FALSE),"n.v.t.")</f>
        <v>Vervoer</v>
      </c>
      <c r="AR317" s="2" t="str">
        <f>IFERROR(VLOOKUP($P317,'Kredieten productgroepen functi'!$C:$M,10,FALSE),"n.v.t.")</f>
        <v>3</v>
      </c>
      <c r="AS317" s="2" t="str">
        <f>IFERROR(VLOOKUP($P317,'Kredieten productgroepen functi'!$C:$M,11,FALSE),"n.v.t.")</f>
        <v>Verkeer en vervoer</v>
      </c>
      <c r="AT317" s="2" t="str">
        <f t="shared" si="14"/>
        <v>Lasten</v>
      </c>
      <c r="AU317" s="2" t="str">
        <f>IFERROR(VLOOKUP($R317,Kostensoorten!$C:$J,7,FALSE),"n.v.t.")</f>
        <v>4.0.3</v>
      </c>
      <c r="AV317" s="2" t="str">
        <f>IFERROR(VLOOKUP($R317,Kostensoorten!$C:$J,8,FALSE),"n.v.t.")</f>
        <v>Overige inkomensoverdrachten</v>
      </c>
    </row>
    <row r="318" spans="1:48">
      <c r="A318" s="2" t="s">
        <v>39</v>
      </c>
      <c r="B318" s="2" t="s">
        <v>39</v>
      </c>
      <c r="C318" s="2" t="s">
        <v>39</v>
      </c>
      <c r="D318" s="2" t="s">
        <v>39</v>
      </c>
      <c r="E318" s="2" t="s">
        <v>39</v>
      </c>
      <c r="F318" s="2" t="s">
        <v>356</v>
      </c>
      <c r="G318" s="2" t="s">
        <v>39</v>
      </c>
      <c r="H318" s="2" t="s">
        <v>39</v>
      </c>
      <c r="I318" s="3">
        <v>915574</v>
      </c>
      <c r="J318" s="2" t="s">
        <v>39</v>
      </c>
      <c r="K318" s="2" t="s">
        <v>39</v>
      </c>
      <c r="L318" s="2" t="s">
        <v>39</v>
      </c>
      <c r="M318" s="2" t="s">
        <v>39</v>
      </c>
      <c r="N318" s="2" t="s">
        <v>39</v>
      </c>
      <c r="O318" s="2" t="s">
        <v>39</v>
      </c>
      <c r="P318" s="2" t="str">
        <f t="shared" si="12"/>
        <v>634213</v>
      </c>
      <c r="Q318" s="2" t="str">
        <f>IFERROR(VLOOKUP($P318,'Kredieten productgroepen functi'!$C:$M,2,FALSE),"n.v.t.")</f>
        <v>Kosten kaartautomaten</v>
      </c>
      <c r="R318" s="2" t="str">
        <f t="shared" si="13"/>
        <v>440301</v>
      </c>
      <c r="S318" s="2" t="str">
        <f>IFERROR(VLOOKUP($R318,Kostensoorten!$C:$J,2,FALSE),"n.v.t.")</f>
        <v>(Exploitatie)subsidies</v>
      </c>
      <c r="T318" s="2" t="s">
        <v>39</v>
      </c>
      <c r="U318" s="2" t="s">
        <v>39</v>
      </c>
      <c r="V318" s="2" t="s">
        <v>39</v>
      </c>
      <c r="W318" s="2" t="s">
        <v>39</v>
      </c>
      <c r="X318" s="2" t="s">
        <v>39</v>
      </c>
      <c r="Y318" s="2" t="s">
        <v>39</v>
      </c>
      <c r="Z318" s="2" t="s">
        <v>39</v>
      </c>
      <c r="AA318" s="2" t="s">
        <v>39</v>
      </c>
      <c r="AB318" s="2" t="s">
        <v>39</v>
      </c>
      <c r="AC318" s="2" t="s">
        <v>39</v>
      </c>
      <c r="AD318" s="2" t="s">
        <v>39</v>
      </c>
      <c r="AE318" s="2" t="s">
        <v>39</v>
      </c>
      <c r="AF318" s="2" t="s">
        <v>39</v>
      </c>
      <c r="AG318" s="2" t="s">
        <v>39</v>
      </c>
      <c r="AH318" s="2" t="s">
        <v>39</v>
      </c>
      <c r="AI318" s="2" t="s">
        <v>39</v>
      </c>
      <c r="AJ318" s="2" t="s">
        <v>39</v>
      </c>
      <c r="AK318" s="2">
        <v>0</v>
      </c>
      <c r="AL318" s="2" t="s">
        <v>39</v>
      </c>
      <c r="AM318" s="2" t="s">
        <v>39</v>
      </c>
      <c r="AN318" s="2" t="str">
        <f>IFERROR(VLOOKUP($P318,'Kredieten productgroepen functi'!$C:$M,6,FALSE),"n.v.t.")</f>
        <v>3402</v>
      </c>
      <c r="AO318" s="2" t="str">
        <f>IFERROR(VLOOKUP($P318,'Kredieten productgroepen functi'!$C:$M,7,FALSE),"n.v.t.")</f>
        <v>Collectief personenvervoer</v>
      </c>
      <c r="AP318" s="2" t="str">
        <f>IFERROR(VLOOKUP($P318,'Kredieten productgroepen functi'!$C:$M,8,FALSE),"n.v.t.")</f>
        <v>34</v>
      </c>
      <c r="AQ318" s="2" t="str">
        <f>IFERROR(VLOOKUP($P318,'Kredieten productgroepen functi'!$C:$M,9,FALSE),"n.v.t.")</f>
        <v>Vervoer</v>
      </c>
      <c r="AR318" s="2" t="str">
        <f>IFERROR(VLOOKUP($P318,'Kredieten productgroepen functi'!$C:$M,10,FALSE),"n.v.t.")</f>
        <v>3</v>
      </c>
      <c r="AS318" s="2" t="str">
        <f>IFERROR(VLOOKUP($P318,'Kredieten productgroepen functi'!$C:$M,11,FALSE),"n.v.t.")</f>
        <v>Verkeer en vervoer</v>
      </c>
      <c r="AT318" s="2" t="str">
        <f t="shared" si="14"/>
        <v>Lasten</v>
      </c>
      <c r="AU318" s="2" t="str">
        <f>IFERROR(VLOOKUP($R318,Kostensoorten!$C:$J,7,FALSE),"n.v.t.")</f>
        <v>4.0.3</v>
      </c>
      <c r="AV318" s="2" t="str">
        <f>IFERROR(VLOOKUP($R318,Kostensoorten!$C:$J,8,FALSE),"n.v.t.")</f>
        <v>Overige inkomensoverdrachten</v>
      </c>
    </row>
    <row r="319" spans="1:48">
      <c r="A319" s="2" t="s">
        <v>39</v>
      </c>
      <c r="B319" s="2" t="s">
        <v>39</v>
      </c>
      <c r="C319" s="2" t="s">
        <v>39</v>
      </c>
      <c r="D319" s="2" t="s">
        <v>39</v>
      </c>
      <c r="E319" s="2" t="s">
        <v>39</v>
      </c>
      <c r="F319" s="2" t="s">
        <v>357</v>
      </c>
      <c r="G319" s="2" t="s">
        <v>39</v>
      </c>
      <c r="H319" s="2" t="s">
        <v>39</v>
      </c>
      <c r="I319" s="3">
        <v>2900000</v>
      </c>
      <c r="J319" s="2" t="s">
        <v>39</v>
      </c>
      <c r="K319" s="2" t="s">
        <v>39</v>
      </c>
      <c r="L319" s="2" t="s">
        <v>39</v>
      </c>
      <c r="M319" s="2" t="s">
        <v>39</v>
      </c>
      <c r="N319" s="2" t="s">
        <v>39</v>
      </c>
      <c r="O319" s="2" t="s">
        <v>39</v>
      </c>
      <c r="P319" s="2" t="str">
        <f t="shared" si="12"/>
        <v>634215</v>
      </c>
      <c r="Q319" s="2" t="str">
        <f>IFERROR(VLOOKUP($P319,'Kredieten productgroepen functi'!$C:$M,2,FALSE),"n.v.t.")</f>
        <v>Reservering regionaal spoor</v>
      </c>
      <c r="R319" s="2" t="str">
        <f t="shared" si="13"/>
        <v>440302</v>
      </c>
      <c r="S319" s="2" t="str">
        <f>IFERROR(VLOOKUP($R319,Kostensoorten!$C:$J,2,FALSE),"n.v.t.")</f>
        <v>Overige inkomensoverdrachten</v>
      </c>
      <c r="T319" s="2" t="s">
        <v>39</v>
      </c>
      <c r="U319" s="2" t="s">
        <v>39</v>
      </c>
      <c r="V319" s="2" t="s">
        <v>39</v>
      </c>
      <c r="W319" s="2" t="s">
        <v>39</v>
      </c>
      <c r="X319" s="2" t="s">
        <v>39</v>
      </c>
      <c r="Y319" s="2" t="s">
        <v>39</v>
      </c>
      <c r="Z319" s="2" t="s">
        <v>39</v>
      </c>
      <c r="AA319" s="2" t="s">
        <v>39</v>
      </c>
      <c r="AB319" s="2" t="s">
        <v>39</v>
      </c>
      <c r="AC319" s="2" t="s">
        <v>39</v>
      </c>
      <c r="AD319" s="2" t="s">
        <v>39</v>
      </c>
      <c r="AE319" s="2" t="s">
        <v>39</v>
      </c>
      <c r="AF319" s="2" t="s">
        <v>39</v>
      </c>
      <c r="AG319" s="2" t="s">
        <v>39</v>
      </c>
      <c r="AH319" s="2" t="s">
        <v>39</v>
      </c>
      <c r="AI319" s="2" t="s">
        <v>39</v>
      </c>
      <c r="AJ319" s="2" t="s">
        <v>39</v>
      </c>
      <c r="AK319" s="2">
        <v>0</v>
      </c>
      <c r="AL319" s="2" t="s">
        <v>39</v>
      </c>
      <c r="AM319" s="2" t="s">
        <v>39</v>
      </c>
      <c r="AN319" s="2" t="str">
        <f>IFERROR(VLOOKUP($P319,'Kredieten productgroepen functi'!$C:$M,6,FALSE),"n.v.t.")</f>
        <v>3402</v>
      </c>
      <c r="AO319" s="2" t="str">
        <f>IFERROR(VLOOKUP($P319,'Kredieten productgroepen functi'!$C:$M,7,FALSE),"n.v.t.")</f>
        <v>Collectief personenvervoer</v>
      </c>
      <c r="AP319" s="2" t="str">
        <f>IFERROR(VLOOKUP($P319,'Kredieten productgroepen functi'!$C:$M,8,FALSE),"n.v.t.")</f>
        <v>34</v>
      </c>
      <c r="AQ319" s="2" t="str">
        <f>IFERROR(VLOOKUP($P319,'Kredieten productgroepen functi'!$C:$M,9,FALSE),"n.v.t.")</f>
        <v>Vervoer</v>
      </c>
      <c r="AR319" s="2" t="str">
        <f>IFERROR(VLOOKUP($P319,'Kredieten productgroepen functi'!$C:$M,10,FALSE),"n.v.t.")</f>
        <v>3</v>
      </c>
      <c r="AS319" s="2" t="str">
        <f>IFERROR(VLOOKUP($P319,'Kredieten productgroepen functi'!$C:$M,11,FALSE),"n.v.t.")</f>
        <v>Verkeer en vervoer</v>
      </c>
      <c r="AT319" s="2" t="str">
        <f t="shared" si="14"/>
        <v>Lasten</v>
      </c>
      <c r="AU319" s="2" t="str">
        <f>IFERROR(VLOOKUP($R319,Kostensoorten!$C:$J,7,FALSE),"n.v.t.")</f>
        <v>4.0.3</v>
      </c>
      <c r="AV319" s="2" t="str">
        <f>IFERROR(VLOOKUP($R319,Kostensoorten!$C:$J,8,FALSE),"n.v.t.")</f>
        <v>Overige inkomensoverdrachten</v>
      </c>
    </row>
    <row r="320" spans="1:48">
      <c r="A320" s="2" t="s">
        <v>39</v>
      </c>
      <c r="B320" s="2" t="s">
        <v>39</v>
      </c>
      <c r="C320" s="2" t="s">
        <v>39</v>
      </c>
      <c r="D320" s="2" t="s">
        <v>39</v>
      </c>
      <c r="E320" s="2" t="s">
        <v>39</v>
      </c>
      <c r="F320" s="2" t="s">
        <v>358</v>
      </c>
      <c r="G320" s="2" t="s">
        <v>39</v>
      </c>
      <c r="H320" s="2" t="s">
        <v>39</v>
      </c>
      <c r="I320" s="3">
        <v>-32583</v>
      </c>
      <c r="J320" s="2" t="s">
        <v>39</v>
      </c>
      <c r="K320" s="2" t="s">
        <v>39</v>
      </c>
      <c r="L320" s="2" t="s">
        <v>39</v>
      </c>
      <c r="M320" s="2" t="s">
        <v>39</v>
      </c>
      <c r="N320" s="2" t="s">
        <v>39</v>
      </c>
      <c r="O320" s="2" t="s">
        <v>39</v>
      </c>
      <c r="P320" s="2" t="str">
        <f t="shared" si="12"/>
        <v>634237</v>
      </c>
      <c r="Q320" s="2" t="str">
        <f>IFERROR(VLOOKUP($P320,'Kredieten productgroepen functi'!$C:$M,2,FALSE),"n.v.t.")</f>
        <v>Internat.OV-verbinding Gron.-Duitsl.</v>
      </c>
      <c r="R320" s="2" t="str">
        <f t="shared" si="13"/>
        <v>440302</v>
      </c>
      <c r="S320" s="2" t="str">
        <f>IFERROR(VLOOKUP($R320,Kostensoorten!$C:$J,2,FALSE),"n.v.t.")</f>
        <v>Overige inkomensoverdrachten</v>
      </c>
      <c r="T320" s="2" t="s">
        <v>39</v>
      </c>
      <c r="U320" s="2" t="s">
        <v>39</v>
      </c>
      <c r="V320" s="2" t="s">
        <v>39</v>
      </c>
      <c r="W320" s="2" t="s">
        <v>39</v>
      </c>
      <c r="X320" s="2" t="s">
        <v>39</v>
      </c>
      <c r="Y320" s="2" t="s">
        <v>39</v>
      </c>
      <c r="Z320" s="2" t="s">
        <v>39</v>
      </c>
      <c r="AA320" s="2" t="s">
        <v>39</v>
      </c>
      <c r="AB320" s="2" t="s">
        <v>39</v>
      </c>
      <c r="AC320" s="2" t="s">
        <v>39</v>
      </c>
      <c r="AD320" s="2" t="s">
        <v>39</v>
      </c>
      <c r="AE320" s="2" t="s">
        <v>39</v>
      </c>
      <c r="AF320" s="2" t="s">
        <v>39</v>
      </c>
      <c r="AG320" s="2" t="s">
        <v>39</v>
      </c>
      <c r="AH320" s="2" t="s">
        <v>39</v>
      </c>
      <c r="AI320" s="2" t="s">
        <v>39</v>
      </c>
      <c r="AJ320" s="2" t="s">
        <v>39</v>
      </c>
      <c r="AK320" s="2">
        <v>0</v>
      </c>
      <c r="AL320" s="2" t="s">
        <v>39</v>
      </c>
      <c r="AM320" s="2" t="s">
        <v>39</v>
      </c>
      <c r="AN320" s="2" t="str">
        <f>IFERROR(VLOOKUP($P320,'Kredieten productgroepen functi'!$C:$M,6,FALSE),"n.v.t.")</f>
        <v>3402</v>
      </c>
      <c r="AO320" s="2" t="str">
        <f>IFERROR(VLOOKUP($P320,'Kredieten productgroepen functi'!$C:$M,7,FALSE),"n.v.t.")</f>
        <v>Collectief personenvervoer</v>
      </c>
      <c r="AP320" s="2" t="str">
        <f>IFERROR(VLOOKUP($P320,'Kredieten productgroepen functi'!$C:$M,8,FALSE),"n.v.t.")</f>
        <v>34</v>
      </c>
      <c r="AQ320" s="2" t="str">
        <f>IFERROR(VLOOKUP($P320,'Kredieten productgroepen functi'!$C:$M,9,FALSE),"n.v.t.")</f>
        <v>Vervoer</v>
      </c>
      <c r="AR320" s="2" t="str">
        <f>IFERROR(VLOOKUP($P320,'Kredieten productgroepen functi'!$C:$M,10,FALSE),"n.v.t.")</f>
        <v>3</v>
      </c>
      <c r="AS320" s="2" t="str">
        <f>IFERROR(VLOOKUP($P320,'Kredieten productgroepen functi'!$C:$M,11,FALSE),"n.v.t.")</f>
        <v>Verkeer en vervoer</v>
      </c>
      <c r="AT320" s="2" t="str">
        <f t="shared" si="14"/>
        <v>Lasten</v>
      </c>
      <c r="AU320" s="2" t="str">
        <f>IFERROR(VLOOKUP($R320,Kostensoorten!$C:$J,7,FALSE),"n.v.t.")</f>
        <v>4.0.3</v>
      </c>
      <c r="AV320" s="2" t="str">
        <f>IFERROR(VLOOKUP($R320,Kostensoorten!$C:$J,8,FALSE),"n.v.t.")</f>
        <v>Overige inkomensoverdrachten</v>
      </c>
    </row>
    <row r="321" spans="1:48">
      <c r="A321" s="2" t="s">
        <v>39</v>
      </c>
      <c r="B321" s="2" t="s">
        <v>39</v>
      </c>
      <c r="C321" s="2" t="s">
        <v>39</v>
      </c>
      <c r="D321" s="2" t="s">
        <v>39</v>
      </c>
      <c r="E321" s="2" t="s">
        <v>39</v>
      </c>
      <c r="F321" s="2" t="s">
        <v>359</v>
      </c>
      <c r="G321" s="2" t="s">
        <v>39</v>
      </c>
      <c r="H321" s="2" t="s">
        <v>39</v>
      </c>
      <c r="I321" s="3">
        <v>535000</v>
      </c>
      <c r="J321" s="2" t="s">
        <v>39</v>
      </c>
      <c r="K321" s="2" t="s">
        <v>39</v>
      </c>
      <c r="L321" s="2" t="s">
        <v>39</v>
      </c>
      <c r="M321" s="2" t="s">
        <v>39</v>
      </c>
      <c r="N321" s="2" t="s">
        <v>39</v>
      </c>
      <c r="O321" s="2" t="s">
        <v>39</v>
      </c>
      <c r="P321" s="2" t="str">
        <f t="shared" si="12"/>
        <v>634237</v>
      </c>
      <c r="Q321" s="2" t="str">
        <f>IFERROR(VLOOKUP($P321,'Kredieten productgroepen functi'!$C:$M,2,FALSE),"n.v.t.")</f>
        <v>Internat.OV-verbinding Gron.-Duitsl.</v>
      </c>
      <c r="R321" s="2" t="str">
        <f t="shared" si="13"/>
        <v>440302</v>
      </c>
      <c r="S321" s="2" t="str">
        <f>IFERROR(VLOOKUP($R321,Kostensoorten!$C:$J,2,FALSE),"n.v.t.")</f>
        <v>Overige inkomensoverdrachten</v>
      </c>
      <c r="T321" s="2" t="s">
        <v>39</v>
      </c>
      <c r="U321" s="2" t="s">
        <v>39</v>
      </c>
      <c r="V321" s="2" t="s">
        <v>39</v>
      </c>
      <c r="W321" s="2" t="s">
        <v>39</v>
      </c>
      <c r="X321" s="2" t="s">
        <v>39</v>
      </c>
      <c r="Y321" s="2" t="s">
        <v>39</v>
      </c>
      <c r="Z321" s="2" t="s">
        <v>39</v>
      </c>
      <c r="AA321" s="2" t="s">
        <v>39</v>
      </c>
      <c r="AB321" s="2" t="s">
        <v>39</v>
      </c>
      <c r="AC321" s="2" t="s">
        <v>39</v>
      </c>
      <c r="AD321" s="2" t="s">
        <v>39</v>
      </c>
      <c r="AE321" s="2" t="s">
        <v>39</v>
      </c>
      <c r="AF321" s="2" t="s">
        <v>39</v>
      </c>
      <c r="AG321" s="2" t="s">
        <v>39</v>
      </c>
      <c r="AH321" s="2" t="s">
        <v>39</v>
      </c>
      <c r="AI321" s="2" t="s">
        <v>39</v>
      </c>
      <c r="AJ321" s="2" t="s">
        <v>39</v>
      </c>
      <c r="AK321" s="2">
        <v>0</v>
      </c>
      <c r="AL321" s="2" t="s">
        <v>39</v>
      </c>
      <c r="AM321" s="2" t="s">
        <v>39</v>
      </c>
      <c r="AN321" s="2" t="str">
        <f>IFERROR(VLOOKUP($P321,'Kredieten productgroepen functi'!$C:$M,6,FALSE),"n.v.t.")</f>
        <v>3402</v>
      </c>
      <c r="AO321" s="2" t="str">
        <f>IFERROR(VLOOKUP($P321,'Kredieten productgroepen functi'!$C:$M,7,FALSE),"n.v.t.")</f>
        <v>Collectief personenvervoer</v>
      </c>
      <c r="AP321" s="2" t="str">
        <f>IFERROR(VLOOKUP($P321,'Kredieten productgroepen functi'!$C:$M,8,FALSE),"n.v.t.")</f>
        <v>34</v>
      </c>
      <c r="AQ321" s="2" t="str">
        <f>IFERROR(VLOOKUP($P321,'Kredieten productgroepen functi'!$C:$M,9,FALSE),"n.v.t.")</f>
        <v>Vervoer</v>
      </c>
      <c r="AR321" s="2" t="str">
        <f>IFERROR(VLOOKUP($P321,'Kredieten productgroepen functi'!$C:$M,10,FALSE),"n.v.t.")</f>
        <v>3</v>
      </c>
      <c r="AS321" s="2" t="str">
        <f>IFERROR(VLOOKUP($P321,'Kredieten productgroepen functi'!$C:$M,11,FALSE),"n.v.t.")</f>
        <v>Verkeer en vervoer</v>
      </c>
      <c r="AT321" s="2" t="str">
        <f t="shared" si="14"/>
        <v>Lasten</v>
      </c>
      <c r="AU321" s="2" t="str">
        <f>IFERROR(VLOOKUP($R321,Kostensoorten!$C:$J,7,FALSE),"n.v.t.")</f>
        <v>4.0.3</v>
      </c>
      <c r="AV321" s="2" t="str">
        <f>IFERROR(VLOOKUP($R321,Kostensoorten!$C:$J,8,FALSE),"n.v.t.")</f>
        <v>Overige inkomensoverdrachten</v>
      </c>
    </row>
    <row r="322" spans="1:48">
      <c r="A322" s="2" t="s">
        <v>39</v>
      </c>
      <c r="B322" s="2" t="s">
        <v>39</v>
      </c>
      <c r="C322" s="2" t="s">
        <v>39</v>
      </c>
      <c r="D322" s="2" t="s">
        <v>39</v>
      </c>
      <c r="E322" s="2" t="s">
        <v>39</v>
      </c>
      <c r="F322" s="2" t="s">
        <v>360</v>
      </c>
      <c r="G322" s="2" t="s">
        <v>39</v>
      </c>
      <c r="H322" s="2" t="s">
        <v>39</v>
      </c>
      <c r="I322" s="3">
        <v>564611.73</v>
      </c>
      <c r="J322" s="2" t="s">
        <v>39</v>
      </c>
      <c r="K322" s="2" t="s">
        <v>39</v>
      </c>
      <c r="L322" s="2" t="s">
        <v>39</v>
      </c>
      <c r="M322" s="2" t="s">
        <v>39</v>
      </c>
      <c r="N322" s="2" t="s">
        <v>39</v>
      </c>
      <c r="O322" s="2" t="s">
        <v>39</v>
      </c>
      <c r="P322" s="2" t="str">
        <f t="shared" si="12"/>
        <v>640000</v>
      </c>
      <c r="Q322" s="2" t="str">
        <f>IFERROR(VLOOKUP($P322,'Kredieten productgroepen functi'!$C:$M,2,FALSE),"n.v.t.")</f>
        <v>Apparaatskosten</v>
      </c>
      <c r="R322" s="2" t="str">
        <f t="shared" si="13"/>
        <v>482000</v>
      </c>
      <c r="S322" s="2" t="str">
        <f>IFERROR(VLOOKUP($R322,Kostensoorten!$C:$J,2,FALSE),"n.v.t.")</f>
        <v>Directe apparaatskosten</v>
      </c>
      <c r="T322" s="2" t="s">
        <v>39</v>
      </c>
      <c r="U322" s="2" t="s">
        <v>39</v>
      </c>
      <c r="V322" s="2" t="s">
        <v>39</v>
      </c>
      <c r="W322" s="2" t="s">
        <v>39</v>
      </c>
      <c r="X322" s="2" t="s">
        <v>39</v>
      </c>
      <c r="Y322" s="2" t="s">
        <v>39</v>
      </c>
      <c r="Z322" s="2" t="s">
        <v>39</v>
      </c>
      <c r="AA322" s="2" t="s">
        <v>39</v>
      </c>
      <c r="AB322" s="2" t="s">
        <v>39</v>
      </c>
      <c r="AC322" s="2" t="s">
        <v>39</v>
      </c>
      <c r="AD322" s="2" t="s">
        <v>39</v>
      </c>
      <c r="AE322" s="2" t="s">
        <v>39</v>
      </c>
      <c r="AF322" s="2" t="s">
        <v>39</v>
      </c>
      <c r="AG322" s="2" t="s">
        <v>39</v>
      </c>
      <c r="AH322" s="2" t="s">
        <v>39</v>
      </c>
      <c r="AI322" s="2" t="s">
        <v>39</v>
      </c>
      <c r="AJ322" s="2" t="s">
        <v>39</v>
      </c>
      <c r="AK322" s="2">
        <v>0</v>
      </c>
      <c r="AL322" s="2" t="s">
        <v>39</v>
      </c>
      <c r="AM322" s="2" t="s">
        <v>39</v>
      </c>
      <c r="AN322" s="2" t="str">
        <f>IFERROR(VLOOKUP($P322,'Kredieten productgroepen functi'!$C:$M,6,FALSE),"n.v.t.")</f>
        <v>4001</v>
      </c>
      <c r="AO322" s="2" t="str">
        <f>IFERROR(VLOOKUP($P322,'Kredieten productgroepen functi'!$C:$M,7,FALSE),"n.v.t.")</f>
        <v>Water</v>
      </c>
      <c r="AP322" s="2" t="str">
        <f>IFERROR(VLOOKUP($P322,'Kredieten productgroepen functi'!$C:$M,8,FALSE),"n.v.t.")</f>
        <v>40</v>
      </c>
      <c r="AQ322" s="2" t="str">
        <f>IFERROR(VLOOKUP($P322,'Kredieten productgroepen functi'!$C:$M,9,FALSE),"n.v.t.")</f>
        <v>Waterhuishouding, algemeen</v>
      </c>
      <c r="AR322" s="2" t="str">
        <f>IFERROR(VLOOKUP($P322,'Kredieten productgroepen functi'!$C:$M,10,FALSE),"n.v.t.")</f>
        <v>4</v>
      </c>
      <c r="AS322" s="2" t="str">
        <f>IFERROR(VLOOKUP($P322,'Kredieten productgroepen functi'!$C:$M,11,FALSE),"n.v.t.")</f>
        <v>Waterhuishouding</v>
      </c>
      <c r="AT322" s="2" t="str">
        <f t="shared" si="14"/>
        <v>Lasten</v>
      </c>
      <c r="AU322" s="2" t="str">
        <f>IFERROR(VLOOKUP($R322,Kostensoorten!$C:$J,7,FALSE),"n.v.t.")</f>
        <v>8.2</v>
      </c>
      <c r="AV322" s="2" t="str">
        <f>IFERROR(VLOOKUP($R322,Kostensoorten!$C:$J,8,FALSE),"n.v.t.")</f>
        <v>Overige verrekeningen</v>
      </c>
    </row>
    <row r="323" spans="1:48">
      <c r="A323" s="2" t="s">
        <v>39</v>
      </c>
      <c r="B323" s="2" t="s">
        <v>39</v>
      </c>
      <c r="C323" s="2" t="s">
        <v>39</v>
      </c>
      <c r="D323" s="2" t="s">
        <v>39</v>
      </c>
      <c r="E323" s="2" t="s">
        <v>39</v>
      </c>
      <c r="F323" s="2" t="s">
        <v>361</v>
      </c>
      <c r="G323" s="2" t="s">
        <v>39</v>
      </c>
      <c r="H323" s="2" t="s">
        <v>39</v>
      </c>
      <c r="I323" s="3">
        <v>438537.27</v>
      </c>
      <c r="J323" s="2" t="s">
        <v>39</v>
      </c>
      <c r="K323" s="2" t="s">
        <v>39</v>
      </c>
      <c r="L323" s="2" t="s">
        <v>39</v>
      </c>
      <c r="M323" s="2" t="s">
        <v>39</v>
      </c>
      <c r="N323" s="2" t="s">
        <v>39</v>
      </c>
      <c r="O323" s="2" t="s">
        <v>39</v>
      </c>
      <c r="P323" s="2" t="str">
        <f t="shared" si="12"/>
        <v>640000</v>
      </c>
      <c r="Q323" s="2" t="str">
        <f>IFERROR(VLOOKUP($P323,'Kredieten productgroepen functi'!$C:$M,2,FALSE),"n.v.t.")</f>
        <v>Apparaatskosten</v>
      </c>
      <c r="R323" s="2" t="str">
        <f t="shared" si="13"/>
        <v>482010</v>
      </c>
      <c r="S323" s="2" t="str">
        <f>IFERROR(VLOOKUP($R323,Kostensoorten!$C:$J,2,FALSE),"n.v.t.")</f>
        <v>Overhead</v>
      </c>
      <c r="T323" s="2" t="s">
        <v>39</v>
      </c>
      <c r="U323" s="2" t="s">
        <v>39</v>
      </c>
      <c r="V323" s="2" t="s">
        <v>39</v>
      </c>
      <c r="W323" s="2" t="s">
        <v>39</v>
      </c>
      <c r="X323" s="2" t="s">
        <v>39</v>
      </c>
      <c r="Y323" s="2" t="s">
        <v>39</v>
      </c>
      <c r="Z323" s="2" t="s">
        <v>39</v>
      </c>
      <c r="AA323" s="2" t="s">
        <v>39</v>
      </c>
      <c r="AB323" s="2" t="s">
        <v>39</v>
      </c>
      <c r="AC323" s="2" t="s">
        <v>39</v>
      </c>
      <c r="AD323" s="2" t="s">
        <v>39</v>
      </c>
      <c r="AE323" s="2" t="s">
        <v>39</v>
      </c>
      <c r="AF323" s="2" t="s">
        <v>39</v>
      </c>
      <c r="AG323" s="2" t="s">
        <v>39</v>
      </c>
      <c r="AH323" s="2" t="s">
        <v>39</v>
      </c>
      <c r="AI323" s="2" t="s">
        <v>39</v>
      </c>
      <c r="AJ323" s="2" t="s">
        <v>39</v>
      </c>
      <c r="AK323" s="2">
        <v>0</v>
      </c>
      <c r="AL323" s="2" t="s">
        <v>39</v>
      </c>
      <c r="AM323" s="2" t="s">
        <v>39</v>
      </c>
      <c r="AN323" s="2" t="str">
        <f>IFERROR(VLOOKUP($P323,'Kredieten productgroepen functi'!$C:$M,6,FALSE),"n.v.t.")</f>
        <v>4001</v>
      </c>
      <c r="AO323" s="2" t="str">
        <f>IFERROR(VLOOKUP($P323,'Kredieten productgroepen functi'!$C:$M,7,FALSE),"n.v.t.")</f>
        <v>Water</v>
      </c>
      <c r="AP323" s="2" t="str">
        <f>IFERROR(VLOOKUP($P323,'Kredieten productgroepen functi'!$C:$M,8,FALSE),"n.v.t.")</f>
        <v>40</v>
      </c>
      <c r="AQ323" s="2" t="str">
        <f>IFERROR(VLOOKUP($P323,'Kredieten productgroepen functi'!$C:$M,9,FALSE),"n.v.t.")</f>
        <v>Waterhuishouding, algemeen</v>
      </c>
      <c r="AR323" s="2" t="str">
        <f>IFERROR(VLOOKUP($P323,'Kredieten productgroepen functi'!$C:$M,10,FALSE),"n.v.t.")</f>
        <v>4</v>
      </c>
      <c r="AS323" s="2" t="str">
        <f>IFERROR(VLOOKUP($P323,'Kredieten productgroepen functi'!$C:$M,11,FALSE),"n.v.t.")</f>
        <v>Waterhuishouding</v>
      </c>
      <c r="AT323" s="2" t="str">
        <f t="shared" si="14"/>
        <v>Lasten</v>
      </c>
      <c r="AU323" s="2" t="str">
        <f>IFERROR(VLOOKUP($R323,Kostensoorten!$C:$J,7,FALSE),"n.v.t.")</f>
        <v>8.2</v>
      </c>
      <c r="AV323" s="2" t="str">
        <f>IFERROR(VLOOKUP($R323,Kostensoorten!$C:$J,8,FALSE),"n.v.t.")</f>
        <v>Overige verrekeningen</v>
      </c>
    </row>
    <row r="324" spans="1:48">
      <c r="A324" s="2" t="s">
        <v>39</v>
      </c>
      <c r="B324" s="2" t="s">
        <v>39</v>
      </c>
      <c r="C324" s="2" t="s">
        <v>39</v>
      </c>
      <c r="D324" s="2" t="s">
        <v>39</v>
      </c>
      <c r="E324" s="2" t="s">
        <v>39</v>
      </c>
      <c r="F324" s="2" t="s">
        <v>362</v>
      </c>
      <c r="G324" s="2" t="s">
        <v>39</v>
      </c>
      <c r="H324" s="2" t="s">
        <v>39</v>
      </c>
      <c r="I324" s="3">
        <v>184703.2</v>
      </c>
      <c r="J324" s="2" t="s">
        <v>39</v>
      </c>
      <c r="K324" s="2" t="s">
        <v>39</v>
      </c>
      <c r="L324" s="2" t="s">
        <v>39</v>
      </c>
      <c r="M324" s="2" t="s">
        <v>39</v>
      </c>
      <c r="N324" s="2" t="s">
        <v>39</v>
      </c>
      <c r="O324" s="2" t="s">
        <v>39</v>
      </c>
      <c r="P324" s="2" t="str">
        <f t="shared" si="12"/>
        <v>640001</v>
      </c>
      <c r="Q324" s="2" t="str">
        <f>IFERROR(VLOOKUP($P324,'Kredieten productgroepen functi'!$C:$M,2,FALSE),"n.v.t.")</f>
        <v>App.Kst Water (PLG)</v>
      </c>
      <c r="R324" s="2" t="str">
        <f t="shared" si="13"/>
        <v>482000</v>
      </c>
      <c r="S324" s="2" t="str">
        <f>IFERROR(VLOOKUP($R324,Kostensoorten!$C:$J,2,FALSE),"n.v.t.")</f>
        <v>Directe apparaatskosten</v>
      </c>
      <c r="T324" s="2" t="s">
        <v>39</v>
      </c>
      <c r="U324" s="2" t="s">
        <v>39</v>
      </c>
      <c r="V324" s="2" t="s">
        <v>39</v>
      </c>
      <c r="W324" s="2" t="s">
        <v>39</v>
      </c>
      <c r="X324" s="2" t="s">
        <v>39</v>
      </c>
      <c r="Y324" s="2" t="s">
        <v>39</v>
      </c>
      <c r="Z324" s="2" t="s">
        <v>39</v>
      </c>
      <c r="AA324" s="2" t="s">
        <v>39</v>
      </c>
      <c r="AB324" s="2" t="s">
        <v>39</v>
      </c>
      <c r="AC324" s="2" t="s">
        <v>39</v>
      </c>
      <c r="AD324" s="2" t="s">
        <v>39</v>
      </c>
      <c r="AE324" s="2" t="s">
        <v>39</v>
      </c>
      <c r="AF324" s="2" t="s">
        <v>39</v>
      </c>
      <c r="AG324" s="2" t="s">
        <v>39</v>
      </c>
      <c r="AH324" s="2" t="s">
        <v>39</v>
      </c>
      <c r="AI324" s="2" t="s">
        <v>39</v>
      </c>
      <c r="AJ324" s="2" t="s">
        <v>39</v>
      </c>
      <c r="AK324" s="2">
        <v>0</v>
      </c>
      <c r="AL324" s="2" t="s">
        <v>39</v>
      </c>
      <c r="AM324" s="2" t="s">
        <v>39</v>
      </c>
      <c r="AN324" s="2" t="str">
        <f>IFERROR(VLOOKUP($P324,'Kredieten productgroepen functi'!$C:$M,6,FALSE),"n.v.t.")</f>
        <v>4002</v>
      </c>
      <c r="AO324" s="2" t="str">
        <f>IFERROR(VLOOKUP($P324,'Kredieten productgroepen functi'!$C:$M,7,FALSE),"n.v.t.")</f>
        <v>Water (PLG)</v>
      </c>
      <c r="AP324" s="2" t="str">
        <f>IFERROR(VLOOKUP($P324,'Kredieten productgroepen functi'!$C:$M,8,FALSE),"n.v.t.")</f>
        <v>40</v>
      </c>
      <c r="AQ324" s="2" t="str">
        <f>IFERROR(VLOOKUP($P324,'Kredieten productgroepen functi'!$C:$M,9,FALSE),"n.v.t.")</f>
        <v>Waterhuishouding, algemeen</v>
      </c>
      <c r="AR324" s="2" t="str">
        <f>IFERROR(VLOOKUP($P324,'Kredieten productgroepen functi'!$C:$M,10,FALSE),"n.v.t.")</f>
        <v>4</v>
      </c>
      <c r="AS324" s="2" t="str">
        <f>IFERROR(VLOOKUP($P324,'Kredieten productgroepen functi'!$C:$M,11,FALSE),"n.v.t.")</f>
        <v>Waterhuishouding</v>
      </c>
      <c r="AT324" s="2" t="str">
        <f t="shared" si="14"/>
        <v>Lasten</v>
      </c>
      <c r="AU324" s="2" t="str">
        <f>IFERROR(VLOOKUP($R324,Kostensoorten!$C:$J,7,FALSE),"n.v.t.")</f>
        <v>8.2</v>
      </c>
      <c r="AV324" s="2" t="str">
        <f>IFERROR(VLOOKUP($R324,Kostensoorten!$C:$J,8,FALSE),"n.v.t.")</f>
        <v>Overige verrekeningen</v>
      </c>
    </row>
    <row r="325" spans="1:48">
      <c r="A325" s="2" t="s">
        <v>39</v>
      </c>
      <c r="B325" s="2" t="s">
        <v>39</v>
      </c>
      <c r="C325" s="2" t="s">
        <v>39</v>
      </c>
      <c r="D325" s="2" t="s">
        <v>39</v>
      </c>
      <c r="E325" s="2" t="s">
        <v>39</v>
      </c>
      <c r="F325" s="2" t="s">
        <v>363</v>
      </c>
      <c r="G325" s="2" t="s">
        <v>39</v>
      </c>
      <c r="H325" s="2" t="s">
        <v>39</v>
      </c>
      <c r="I325" s="3">
        <v>141873.79999999999</v>
      </c>
      <c r="J325" s="2" t="s">
        <v>39</v>
      </c>
      <c r="K325" s="2" t="s">
        <v>39</v>
      </c>
      <c r="L325" s="2" t="s">
        <v>39</v>
      </c>
      <c r="M325" s="2" t="s">
        <v>39</v>
      </c>
      <c r="N325" s="2" t="s">
        <v>39</v>
      </c>
      <c r="O325" s="2" t="s">
        <v>39</v>
      </c>
      <c r="P325" s="2" t="str">
        <f t="shared" si="12"/>
        <v>640001</v>
      </c>
      <c r="Q325" s="2" t="str">
        <f>IFERROR(VLOOKUP($P325,'Kredieten productgroepen functi'!$C:$M,2,FALSE),"n.v.t.")</f>
        <v>App.Kst Water (PLG)</v>
      </c>
      <c r="R325" s="2" t="str">
        <f t="shared" si="13"/>
        <v>482010</v>
      </c>
      <c r="S325" s="2" t="str">
        <f>IFERROR(VLOOKUP($R325,Kostensoorten!$C:$J,2,FALSE),"n.v.t.")</f>
        <v>Overhead</v>
      </c>
      <c r="T325" s="2" t="s">
        <v>39</v>
      </c>
      <c r="U325" s="2" t="s">
        <v>39</v>
      </c>
      <c r="V325" s="2" t="s">
        <v>39</v>
      </c>
      <c r="W325" s="2" t="s">
        <v>39</v>
      </c>
      <c r="X325" s="2" t="s">
        <v>39</v>
      </c>
      <c r="Y325" s="2" t="s">
        <v>39</v>
      </c>
      <c r="Z325" s="2" t="s">
        <v>39</v>
      </c>
      <c r="AA325" s="2" t="s">
        <v>39</v>
      </c>
      <c r="AB325" s="2" t="s">
        <v>39</v>
      </c>
      <c r="AC325" s="2" t="s">
        <v>39</v>
      </c>
      <c r="AD325" s="2" t="s">
        <v>39</v>
      </c>
      <c r="AE325" s="2" t="s">
        <v>39</v>
      </c>
      <c r="AF325" s="2" t="s">
        <v>39</v>
      </c>
      <c r="AG325" s="2" t="s">
        <v>39</v>
      </c>
      <c r="AH325" s="2" t="s">
        <v>39</v>
      </c>
      <c r="AI325" s="2" t="s">
        <v>39</v>
      </c>
      <c r="AJ325" s="2" t="s">
        <v>39</v>
      </c>
      <c r="AK325" s="2">
        <v>0</v>
      </c>
      <c r="AL325" s="2" t="s">
        <v>39</v>
      </c>
      <c r="AM325" s="2" t="s">
        <v>39</v>
      </c>
      <c r="AN325" s="2" t="str">
        <f>IFERROR(VLOOKUP($P325,'Kredieten productgroepen functi'!$C:$M,6,FALSE),"n.v.t.")</f>
        <v>4002</v>
      </c>
      <c r="AO325" s="2" t="str">
        <f>IFERROR(VLOOKUP($P325,'Kredieten productgroepen functi'!$C:$M,7,FALSE),"n.v.t.")</f>
        <v>Water (PLG)</v>
      </c>
      <c r="AP325" s="2" t="str">
        <f>IFERROR(VLOOKUP($P325,'Kredieten productgroepen functi'!$C:$M,8,FALSE),"n.v.t.")</f>
        <v>40</v>
      </c>
      <c r="AQ325" s="2" t="str">
        <f>IFERROR(VLOOKUP($P325,'Kredieten productgroepen functi'!$C:$M,9,FALSE),"n.v.t.")</f>
        <v>Waterhuishouding, algemeen</v>
      </c>
      <c r="AR325" s="2" t="str">
        <f>IFERROR(VLOOKUP($P325,'Kredieten productgroepen functi'!$C:$M,10,FALSE),"n.v.t.")</f>
        <v>4</v>
      </c>
      <c r="AS325" s="2" t="str">
        <f>IFERROR(VLOOKUP($P325,'Kredieten productgroepen functi'!$C:$M,11,FALSE),"n.v.t.")</f>
        <v>Waterhuishouding</v>
      </c>
      <c r="AT325" s="2" t="str">
        <f t="shared" si="14"/>
        <v>Lasten</v>
      </c>
      <c r="AU325" s="2" t="str">
        <f>IFERROR(VLOOKUP($R325,Kostensoorten!$C:$J,7,FALSE),"n.v.t.")</f>
        <v>8.2</v>
      </c>
      <c r="AV325" s="2" t="str">
        <f>IFERROR(VLOOKUP($R325,Kostensoorten!$C:$J,8,FALSE),"n.v.t.")</f>
        <v>Overige verrekeningen</v>
      </c>
    </row>
    <row r="326" spans="1:48">
      <c r="A326" s="2" t="s">
        <v>39</v>
      </c>
      <c r="B326" s="2" t="s">
        <v>39</v>
      </c>
      <c r="C326" s="2" t="s">
        <v>39</v>
      </c>
      <c r="D326" s="2" t="s">
        <v>39</v>
      </c>
      <c r="E326" s="2" t="s">
        <v>39</v>
      </c>
      <c r="F326" s="2" t="s">
        <v>364</v>
      </c>
      <c r="G326" s="2" t="s">
        <v>39</v>
      </c>
      <c r="H326" s="2" t="s">
        <v>39</v>
      </c>
      <c r="I326" s="3">
        <v>120900</v>
      </c>
      <c r="J326" s="2" t="s">
        <v>39</v>
      </c>
      <c r="K326" s="2" t="s">
        <v>39</v>
      </c>
      <c r="L326" s="2" t="s">
        <v>39</v>
      </c>
      <c r="M326" s="2" t="s">
        <v>39</v>
      </c>
      <c r="N326" s="2" t="s">
        <v>39</v>
      </c>
      <c r="O326" s="2" t="s">
        <v>39</v>
      </c>
      <c r="P326" s="2" t="str">
        <f t="shared" si="12"/>
        <v>640101</v>
      </c>
      <c r="Q326" s="2" t="str">
        <f>IFERROR(VLOOKUP($P326,'Kredieten productgroepen functi'!$C:$M,2,FALSE),"n.v.t.")</f>
        <v>Actieprogramma water</v>
      </c>
      <c r="R326" s="2" t="str">
        <f t="shared" si="13"/>
        <v>423139</v>
      </c>
      <c r="S326" s="2" t="str">
        <f>IFERROR(VLOOKUP($R326,Kostensoorten!$C:$J,2,FALSE),"n.v.t.")</f>
        <v>Overige diensten van derden</v>
      </c>
      <c r="T326" s="2" t="s">
        <v>39</v>
      </c>
      <c r="U326" s="2" t="s">
        <v>39</v>
      </c>
      <c r="V326" s="2" t="s">
        <v>39</v>
      </c>
      <c r="W326" s="2" t="s">
        <v>39</v>
      </c>
      <c r="X326" s="2" t="s">
        <v>39</v>
      </c>
      <c r="Y326" s="2" t="s">
        <v>39</v>
      </c>
      <c r="Z326" s="2" t="s">
        <v>39</v>
      </c>
      <c r="AA326" s="2" t="s">
        <v>39</v>
      </c>
      <c r="AB326" s="2" t="s">
        <v>39</v>
      </c>
      <c r="AC326" s="2" t="s">
        <v>39</v>
      </c>
      <c r="AD326" s="2" t="s">
        <v>39</v>
      </c>
      <c r="AE326" s="2" t="s">
        <v>39</v>
      </c>
      <c r="AF326" s="2" t="s">
        <v>39</v>
      </c>
      <c r="AG326" s="2" t="s">
        <v>39</v>
      </c>
      <c r="AH326" s="2" t="s">
        <v>39</v>
      </c>
      <c r="AI326" s="2" t="s">
        <v>39</v>
      </c>
      <c r="AJ326" s="2" t="s">
        <v>39</v>
      </c>
      <c r="AK326" s="2">
        <v>0</v>
      </c>
      <c r="AL326" s="2" t="s">
        <v>39</v>
      </c>
      <c r="AM326" s="2" t="s">
        <v>39</v>
      </c>
      <c r="AN326" s="2" t="str">
        <f>IFERROR(VLOOKUP($P326,'Kredieten productgroepen functi'!$C:$M,6,FALSE),"n.v.t.")</f>
        <v>4001</v>
      </c>
      <c r="AO326" s="2" t="str">
        <f>IFERROR(VLOOKUP($P326,'Kredieten productgroepen functi'!$C:$M,7,FALSE),"n.v.t.")</f>
        <v>Water</v>
      </c>
      <c r="AP326" s="2" t="str">
        <f>IFERROR(VLOOKUP($P326,'Kredieten productgroepen functi'!$C:$M,8,FALSE),"n.v.t.")</f>
        <v>40</v>
      </c>
      <c r="AQ326" s="2" t="str">
        <f>IFERROR(VLOOKUP($P326,'Kredieten productgroepen functi'!$C:$M,9,FALSE),"n.v.t.")</f>
        <v>Waterhuishouding, algemeen</v>
      </c>
      <c r="AR326" s="2" t="str">
        <f>IFERROR(VLOOKUP($P326,'Kredieten productgroepen functi'!$C:$M,10,FALSE),"n.v.t.")</f>
        <v>4</v>
      </c>
      <c r="AS326" s="2" t="str">
        <f>IFERROR(VLOOKUP($P326,'Kredieten productgroepen functi'!$C:$M,11,FALSE),"n.v.t.")</f>
        <v>Waterhuishouding</v>
      </c>
      <c r="AT326" s="2" t="str">
        <f t="shared" si="14"/>
        <v>Lasten</v>
      </c>
      <c r="AU326" s="2" t="str">
        <f>IFERROR(VLOOKUP($R326,Kostensoorten!$C:$J,7,FALSE),"n.v.t.")</f>
        <v>2.3.1</v>
      </c>
      <c r="AV326" s="2" t="str">
        <f>IFERROR(VLOOKUP($R326,Kostensoorten!$C:$J,8,FALSE),"n.v.t.")</f>
        <v>Aankopen niet duurzame goedere</v>
      </c>
    </row>
    <row r="327" spans="1:48">
      <c r="A327" s="2" t="s">
        <v>39</v>
      </c>
      <c r="B327" s="2" t="s">
        <v>39</v>
      </c>
      <c r="C327" s="2" t="s">
        <v>39</v>
      </c>
      <c r="D327" s="2" t="s">
        <v>39</v>
      </c>
      <c r="E327" s="2" t="s">
        <v>39</v>
      </c>
      <c r="F327" s="2" t="s">
        <v>365</v>
      </c>
      <c r="G327" s="2" t="s">
        <v>39</v>
      </c>
      <c r="H327" s="2" t="s">
        <v>39</v>
      </c>
      <c r="I327" s="3">
        <v>6900</v>
      </c>
      <c r="J327" s="2" t="s">
        <v>39</v>
      </c>
      <c r="K327" s="2" t="s">
        <v>39</v>
      </c>
      <c r="L327" s="2" t="s">
        <v>39</v>
      </c>
      <c r="M327" s="2" t="s">
        <v>39</v>
      </c>
      <c r="N327" s="2" t="s">
        <v>39</v>
      </c>
      <c r="O327" s="2" t="s">
        <v>39</v>
      </c>
      <c r="P327" s="2" t="str">
        <f t="shared" ref="P327:P390" si="15">IF(RIGHT(LEFT(F327,6),1)=".",LEFT(F327,5),LEFT(F327,6))</f>
        <v>640102</v>
      </c>
      <c r="Q327" s="2" t="str">
        <f>IFERROR(VLOOKUP($P327,'Kredieten productgroepen functi'!$C:$M,2,FALSE),"n.v.t.")</f>
        <v>Stuurgroep water 2000+</v>
      </c>
      <c r="R327" s="2" t="str">
        <f t="shared" ref="R327:R390" si="16">IF(RIGHT(LEFT(F327,6),1)=".",RIGHT(LEFT(F327,12),6),RIGHT(LEFT(F327,13),6))</f>
        <v>423139</v>
      </c>
      <c r="S327" s="2" t="str">
        <f>IFERROR(VLOOKUP($R327,Kostensoorten!$C:$J,2,FALSE),"n.v.t.")</f>
        <v>Overige diensten van derden</v>
      </c>
      <c r="T327" s="2" t="s">
        <v>39</v>
      </c>
      <c r="U327" s="2" t="s">
        <v>39</v>
      </c>
      <c r="V327" s="2" t="s">
        <v>39</v>
      </c>
      <c r="W327" s="2" t="s">
        <v>39</v>
      </c>
      <c r="X327" s="2" t="s">
        <v>39</v>
      </c>
      <c r="Y327" s="2" t="s">
        <v>39</v>
      </c>
      <c r="Z327" s="2" t="s">
        <v>39</v>
      </c>
      <c r="AA327" s="2" t="s">
        <v>39</v>
      </c>
      <c r="AB327" s="2" t="s">
        <v>39</v>
      </c>
      <c r="AC327" s="2" t="s">
        <v>39</v>
      </c>
      <c r="AD327" s="2" t="s">
        <v>39</v>
      </c>
      <c r="AE327" s="2" t="s">
        <v>39</v>
      </c>
      <c r="AF327" s="2" t="s">
        <v>39</v>
      </c>
      <c r="AG327" s="2" t="s">
        <v>39</v>
      </c>
      <c r="AH327" s="2" t="s">
        <v>39</v>
      </c>
      <c r="AI327" s="2" t="s">
        <v>39</v>
      </c>
      <c r="AJ327" s="2" t="s">
        <v>39</v>
      </c>
      <c r="AK327" s="2">
        <v>0</v>
      </c>
      <c r="AL327" s="2" t="s">
        <v>39</v>
      </c>
      <c r="AM327" s="2" t="s">
        <v>39</v>
      </c>
      <c r="AN327" s="2" t="str">
        <f>IFERROR(VLOOKUP($P327,'Kredieten productgroepen functi'!$C:$M,6,FALSE),"n.v.t.")</f>
        <v>4001</v>
      </c>
      <c r="AO327" s="2" t="str">
        <f>IFERROR(VLOOKUP($P327,'Kredieten productgroepen functi'!$C:$M,7,FALSE),"n.v.t.")</f>
        <v>Water</v>
      </c>
      <c r="AP327" s="2" t="str">
        <f>IFERROR(VLOOKUP($P327,'Kredieten productgroepen functi'!$C:$M,8,FALSE),"n.v.t.")</f>
        <v>40</v>
      </c>
      <c r="AQ327" s="2" t="str">
        <f>IFERROR(VLOOKUP($P327,'Kredieten productgroepen functi'!$C:$M,9,FALSE),"n.v.t.")</f>
        <v>Waterhuishouding, algemeen</v>
      </c>
      <c r="AR327" s="2" t="str">
        <f>IFERROR(VLOOKUP($P327,'Kredieten productgroepen functi'!$C:$M,10,FALSE),"n.v.t.")</f>
        <v>4</v>
      </c>
      <c r="AS327" s="2" t="str">
        <f>IFERROR(VLOOKUP($P327,'Kredieten productgroepen functi'!$C:$M,11,FALSE),"n.v.t.")</f>
        <v>Waterhuishouding</v>
      </c>
      <c r="AT327" s="2" t="str">
        <f t="shared" ref="AT327:AT390" si="17">IF(LEFT(R327,1)="4","Lasten",IF(LEFT(R327,1)="8","Baten","n.v.t."))</f>
        <v>Lasten</v>
      </c>
      <c r="AU327" s="2" t="str">
        <f>IFERROR(VLOOKUP($R327,Kostensoorten!$C:$J,7,FALSE),"n.v.t.")</f>
        <v>2.3.1</v>
      </c>
      <c r="AV327" s="2" t="str">
        <f>IFERROR(VLOOKUP($R327,Kostensoorten!$C:$J,8,FALSE),"n.v.t.")</f>
        <v>Aankopen niet duurzame goedere</v>
      </c>
    </row>
    <row r="328" spans="1:48">
      <c r="A328" s="2" t="s">
        <v>39</v>
      </c>
      <c r="B328" s="2" t="s">
        <v>39</v>
      </c>
      <c r="C328" s="2" t="s">
        <v>39</v>
      </c>
      <c r="D328" s="2" t="s">
        <v>39</v>
      </c>
      <c r="E328" s="2" t="s">
        <v>39</v>
      </c>
      <c r="F328" s="2" t="s">
        <v>366</v>
      </c>
      <c r="G328" s="2" t="s">
        <v>39</v>
      </c>
      <c r="H328" s="2" t="s">
        <v>39</v>
      </c>
      <c r="I328" s="3">
        <v>42000</v>
      </c>
      <c r="J328" s="2" t="s">
        <v>39</v>
      </c>
      <c r="K328" s="2" t="s">
        <v>39</v>
      </c>
      <c r="L328" s="2" t="s">
        <v>39</v>
      </c>
      <c r="M328" s="2" t="s">
        <v>39</v>
      </c>
      <c r="N328" s="2" t="s">
        <v>39</v>
      </c>
      <c r="O328" s="2" t="s">
        <v>39</v>
      </c>
      <c r="P328" s="2" t="str">
        <f t="shared" si="15"/>
        <v>640103</v>
      </c>
      <c r="Q328" s="2" t="str">
        <f>IFERROR(VLOOKUP($P328,'Kredieten productgroepen functi'!$C:$M,2,FALSE),"n.v.t.")</f>
        <v>Geohydrologisch onderzoek grondwater</v>
      </c>
      <c r="R328" s="2" t="str">
        <f t="shared" si="16"/>
        <v>423139</v>
      </c>
      <c r="S328" s="2" t="str">
        <f>IFERROR(VLOOKUP($R328,Kostensoorten!$C:$J,2,FALSE),"n.v.t.")</f>
        <v>Overige diensten van derden</v>
      </c>
      <c r="T328" s="2" t="s">
        <v>39</v>
      </c>
      <c r="U328" s="2" t="s">
        <v>39</v>
      </c>
      <c r="V328" s="2" t="s">
        <v>39</v>
      </c>
      <c r="W328" s="2" t="s">
        <v>39</v>
      </c>
      <c r="X328" s="2" t="s">
        <v>39</v>
      </c>
      <c r="Y328" s="2" t="s">
        <v>39</v>
      </c>
      <c r="Z328" s="2" t="s">
        <v>39</v>
      </c>
      <c r="AA328" s="2" t="s">
        <v>39</v>
      </c>
      <c r="AB328" s="2" t="s">
        <v>39</v>
      </c>
      <c r="AC328" s="2" t="s">
        <v>39</v>
      </c>
      <c r="AD328" s="2" t="s">
        <v>39</v>
      </c>
      <c r="AE328" s="2" t="s">
        <v>39</v>
      </c>
      <c r="AF328" s="2" t="s">
        <v>39</v>
      </c>
      <c r="AG328" s="2" t="s">
        <v>39</v>
      </c>
      <c r="AH328" s="2" t="s">
        <v>39</v>
      </c>
      <c r="AI328" s="2" t="s">
        <v>39</v>
      </c>
      <c r="AJ328" s="2" t="s">
        <v>39</v>
      </c>
      <c r="AK328" s="2">
        <v>0</v>
      </c>
      <c r="AL328" s="2" t="s">
        <v>39</v>
      </c>
      <c r="AM328" s="2" t="s">
        <v>39</v>
      </c>
      <c r="AN328" s="2" t="str">
        <f>IFERROR(VLOOKUP($P328,'Kredieten productgroepen functi'!$C:$M,6,FALSE),"n.v.t.")</f>
        <v>4001</v>
      </c>
      <c r="AO328" s="2" t="str">
        <f>IFERROR(VLOOKUP($P328,'Kredieten productgroepen functi'!$C:$M,7,FALSE),"n.v.t.")</f>
        <v>Water</v>
      </c>
      <c r="AP328" s="2" t="str">
        <f>IFERROR(VLOOKUP($P328,'Kredieten productgroepen functi'!$C:$M,8,FALSE),"n.v.t.")</f>
        <v>40</v>
      </c>
      <c r="AQ328" s="2" t="str">
        <f>IFERROR(VLOOKUP($P328,'Kredieten productgroepen functi'!$C:$M,9,FALSE),"n.v.t.")</f>
        <v>Waterhuishouding, algemeen</v>
      </c>
      <c r="AR328" s="2" t="str">
        <f>IFERROR(VLOOKUP($P328,'Kredieten productgroepen functi'!$C:$M,10,FALSE),"n.v.t.")</f>
        <v>4</v>
      </c>
      <c r="AS328" s="2" t="str">
        <f>IFERROR(VLOOKUP($P328,'Kredieten productgroepen functi'!$C:$M,11,FALSE),"n.v.t.")</f>
        <v>Waterhuishouding</v>
      </c>
      <c r="AT328" s="2" t="str">
        <f t="shared" si="17"/>
        <v>Lasten</v>
      </c>
      <c r="AU328" s="2" t="str">
        <f>IFERROR(VLOOKUP($R328,Kostensoorten!$C:$J,7,FALSE),"n.v.t.")</f>
        <v>2.3.1</v>
      </c>
      <c r="AV328" s="2" t="str">
        <f>IFERROR(VLOOKUP($R328,Kostensoorten!$C:$J,8,FALSE),"n.v.t.")</f>
        <v>Aankopen niet duurzame goedere</v>
      </c>
    </row>
    <row r="329" spans="1:48">
      <c r="A329" s="2" t="s">
        <v>39</v>
      </c>
      <c r="B329" s="2" t="s">
        <v>39</v>
      </c>
      <c r="C329" s="2" t="s">
        <v>39</v>
      </c>
      <c r="D329" s="2" t="s">
        <v>39</v>
      </c>
      <c r="E329" s="2" t="s">
        <v>39</v>
      </c>
      <c r="F329" s="2" t="s">
        <v>367</v>
      </c>
      <c r="G329" s="2" t="s">
        <v>39</v>
      </c>
      <c r="H329" s="2" t="s">
        <v>39</v>
      </c>
      <c r="I329" s="3">
        <v>-360000</v>
      </c>
      <c r="J329" s="2" t="s">
        <v>39</v>
      </c>
      <c r="K329" s="2" t="s">
        <v>39</v>
      </c>
      <c r="L329" s="2" t="s">
        <v>39</v>
      </c>
      <c r="M329" s="2" t="s">
        <v>39</v>
      </c>
      <c r="N329" s="2" t="s">
        <v>39</v>
      </c>
      <c r="O329" s="2" t="s">
        <v>39</v>
      </c>
      <c r="P329" s="2" t="str">
        <f t="shared" si="15"/>
        <v>640104</v>
      </c>
      <c r="Q329" s="2" t="str">
        <f>IFERROR(VLOOKUP($P329,'Kredieten productgroepen functi'!$C:$M,2,FALSE),"n.v.t.")</f>
        <v>Opbrengst grondwaterheffing</v>
      </c>
      <c r="R329" s="2" t="str">
        <f t="shared" si="16"/>
        <v>811040</v>
      </c>
      <c r="S329" s="2" t="str">
        <f>IFERROR(VLOOKUP($R329,Kostensoorten!$C:$J,2,FALSE),"n.v.t.")</f>
        <v>Heffingen</v>
      </c>
      <c r="T329" s="2" t="s">
        <v>39</v>
      </c>
      <c r="U329" s="2" t="s">
        <v>39</v>
      </c>
      <c r="V329" s="2" t="s">
        <v>39</v>
      </c>
      <c r="W329" s="2" t="s">
        <v>39</v>
      </c>
      <c r="X329" s="2" t="s">
        <v>39</v>
      </c>
      <c r="Y329" s="2" t="s">
        <v>39</v>
      </c>
      <c r="Z329" s="2" t="s">
        <v>39</v>
      </c>
      <c r="AA329" s="2" t="s">
        <v>39</v>
      </c>
      <c r="AB329" s="2" t="s">
        <v>39</v>
      </c>
      <c r="AC329" s="2" t="s">
        <v>39</v>
      </c>
      <c r="AD329" s="2" t="s">
        <v>39</v>
      </c>
      <c r="AE329" s="2" t="s">
        <v>39</v>
      </c>
      <c r="AF329" s="2" t="s">
        <v>39</v>
      </c>
      <c r="AG329" s="2" t="s">
        <v>39</v>
      </c>
      <c r="AH329" s="2" t="s">
        <v>39</v>
      </c>
      <c r="AI329" s="2" t="s">
        <v>39</v>
      </c>
      <c r="AJ329" s="2" t="s">
        <v>39</v>
      </c>
      <c r="AK329" s="2">
        <v>0</v>
      </c>
      <c r="AL329" s="2" t="s">
        <v>39</v>
      </c>
      <c r="AM329" s="2" t="s">
        <v>39</v>
      </c>
      <c r="AN329" s="2" t="str">
        <f>IFERROR(VLOOKUP($P329,'Kredieten productgroepen functi'!$C:$M,6,FALSE),"n.v.t.")</f>
        <v>4001</v>
      </c>
      <c r="AO329" s="2" t="str">
        <f>IFERROR(VLOOKUP($P329,'Kredieten productgroepen functi'!$C:$M,7,FALSE),"n.v.t.")</f>
        <v>Water</v>
      </c>
      <c r="AP329" s="2" t="str">
        <f>IFERROR(VLOOKUP($P329,'Kredieten productgroepen functi'!$C:$M,8,FALSE),"n.v.t.")</f>
        <v>40</v>
      </c>
      <c r="AQ329" s="2" t="str">
        <f>IFERROR(VLOOKUP($P329,'Kredieten productgroepen functi'!$C:$M,9,FALSE),"n.v.t.")</f>
        <v>Waterhuishouding, algemeen</v>
      </c>
      <c r="AR329" s="2" t="str">
        <f>IFERROR(VLOOKUP($P329,'Kredieten productgroepen functi'!$C:$M,10,FALSE),"n.v.t.")</f>
        <v>4</v>
      </c>
      <c r="AS329" s="2" t="str">
        <f>IFERROR(VLOOKUP($P329,'Kredieten productgroepen functi'!$C:$M,11,FALSE),"n.v.t.")</f>
        <v>Waterhuishouding</v>
      </c>
      <c r="AT329" s="2" t="str">
        <f t="shared" si="17"/>
        <v>Baten</v>
      </c>
      <c r="AU329" s="2" t="str">
        <f>IFERROR(VLOOKUP($R329,Kostensoorten!$C:$J,7,FALSE),"n.v.t.")</f>
        <v>1.1</v>
      </c>
      <c r="AV329" s="2" t="str">
        <f>IFERROR(VLOOKUP($R329,Kostensoorten!$C:$J,8,FALSE),"n.v.t.")</f>
        <v>Leges en andere rechten</v>
      </c>
    </row>
    <row r="330" spans="1:48">
      <c r="A330" s="2" t="s">
        <v>39</v>
      </c>
      <c r="B330" s="2" t="s">
        <v>39</v>
      </c>
      <c r="C330" s="2" t="s">
        <v>39</v>
      </c>
      <c r="D330" s="2" t="s">
        <v>39</v>
      </c>
      <c r="E330" s="2" t="s">
        <v>39</v>
      </c>
      <c r="F330" s="2" t="s">
        <v>368</v>
      </c>
      <c r="G330" s="2" t="s">
        <v>39</v>
      </c>
      <c r="H330" s="2" t="s">
        <v>39</v>
      </c>
      <c r="I330" s="3">
        <v>13000</v>
      </c>
      <c r="J330" s="2" t="s">
        <v>39</v>
      </c>
      <c r="K330" s="2" t="s">
        <v>39</v>
      </c>
      <c r="L330" s="2" t="s">
        <v>39</v>
      </c>
      <c r="M330" s="2" t="s">
        <v>39</v>
      </c>
      <c r="N330" s="2" t="s">
        <v>39</v>
      </c>
      <c r="O330" s="2" t="s">
        <v>39</v>
      </c>
      <c r="P330" s="2" t="str">
        <f t="shared" si="15"/>
        <v>640106</v>
      </c>
      <c r="Q330" s="2" t="str">
        <f>IFERROR(VLOOKUP($P330,'Kredieten productgroepen functi'!$C:$M,2,FALSE),"n.v.t.")</f>
        <v>Bijdrage stowa</v>
      </c>
      <c r="R330" s="2" t="str">
        <f t="shared" si="16"/>
        <v>440302</v>
      </c>
      <c r="S330" s="2" t="str">
        <f>IFERROR(VLOOKUP($R330,Kostensoorten!$C:$J,2,FALSE),"n.v.t.")</f>
        <v>Overige inkomensoverdrachten</v>
      </c>
      <c r="T330" s="2" t="s">
        <v>39</v>
      </c>
      <c r="U330" s="2" t="s">
        <v>39</v>
      </c>
      <c r="V330" s="2" t="s">
        <v>39</v>
      </c>
      <c r="W330" s="2" t="s">
        <v>39</v>
      </c>
      <c r="X330" s="2" t="s">
        <v>39</v>
      </c>
      <c r="Y330" s="2" t="s">
        <v>39</v>
      </c>
      <c r="Z330" s="2" t="s">
        <v>39</v>
      </c>
      <c r="AA330" s="2" t="s">
        <v>39</v>
      </c>
      <c r="AB330" s="2" t="s">
        <v>39</v>
      </c>
      <c r="AC330" s="2" t="s">
        <v>39</v>
      </c>
      <c r="AD330" s="2" t="s">
        <v>39</v>
      </c>
      <c r="AE330" s="2" t="s">
        <v>39</v>
      </c>
      <c r="AF330" s="2" t="s">
        <v>39</v>
      </c>
      <c r="AG330" s="2" t="s">
        <v>39</v>
      </c>
      <c r="AH330" s="2" t="s">
        <v>39</v>
      </c>
      <c r="AI330" s="2" t="s">
        <v>39</v>
      </c>
      <c r="AJ330" s="2" t="s">
        <v>39</v>
      </c>
      <c r="AK330" s="2">
        <v>0</v>
      </c>
      <c r="AL330" s="2" t="s">
        <v>39</v>
      </c>
      <c r="AM330" s="2" t="s">
        <v>39</v>
      </c>
      <c r="AN330" s="2" t="str">
        <f>IFERROR(VLOOKUP($P330,'Kredieten productgroepen functi'!$C:$M,6,FALSE),"n.v.t.")</f>
        <v>4001</v>
      </c>
      <c r="AO330" s="2" t="str">
        <f>IFERROR(VLOOKUP($P330,'Kredieten productgroepen functi'!$C:$M,7,FALSE),"n.v.t.")</f>
        <v>Water</v>
      </c>
      <c r="AP330" s="2" t="str">
        <f>IFERROR(VLOOKUP($P330,'Kredieten productgroepen functi'!$C:$M,8,FALSE),"n.v.t.")</f>
        <v>40</v>
      </c>
      <c r="AQ330" s="2" t="str">
        <f>IFERROR(VLOOKUP($P330,'Kredieten productgroepen functi'!$C:$M,9,FALSE),"n.v.t.")</f>
        <v>Waterhuishouding, algemeen</v>
      </c>
      <c r="AR330" s="2" t="str">
        <f>IFERROR(VLOOKUP($P330,'Kredieten productgroepen functi'!$C:$M,10,FALSE),"n.v.t.")</f>
        <v>4</v>
      </c>
      <c r="AS330" s="2" t="str">
        <f>IFERROR(VLOOKUP($P330,'Kredieten productgroepen functi'!$C:$M,11,FALSE),"n.v.t.")</f>
        <v>Waterhuishouding</v>
      </c>
      <c r="AT330" s="2" t="str">
        <f t="shared" si="17"/>
        <v>Lasten</v>
      </c>
      <c r="AU330" s="2" t="str">
        <f>IFERROR(VLOOKUP($R330,Kostensoorten!$C:$J,7,FALSE),"n.v.t.")</f>
        <v>4.0.3</v>
      </c>
      <c r="AV330" s="2" t="str">
        <f>IFERROR(VLOOKUP($R330,Kostensoorten!$C:$J,8,FALSE),"n.v.t.")</f>
        <v>Overige inkomensoverdrachten</v>
      </c>
    </row>
    <row r="331" spans="1:48">
      <c r="A331" s="2" t="s">
        <v>39</v>
      </c>
      <c r="B331" s="2" t="s">
        <v>39</v>
      </c>
      <c r="C331" s="2" t="s">
        <v>39</v>
      </c>
      <c r="D331" s="2" t="s">
        <v>39</v>
      </c>
      <c r="E331" s="2" t="s">
        <v>39</v>
      </c>
      <c r="F331" s="2" t="s">
        <v>369</v>
      </c>
      <c r="G331" s="2" t="s">
        <v>39</v>
      </c>
      <c r="H331" s="2" t="s">
        <v>39</v>
      </c>
      <c r="I331" s="3">
        <v>47900</v>
      </c>
      <c r="J331" s="2" t="s">
        <v>39</v>
      </c>
      <c r="K331" s="2" t="s">
        <v>39</v>
      </c>
      <c r="L331" s="2" t="s">
        <v>39</v>
      </c>
      <c r="M331" s="2" t="s">
        <v>39</v>
      </c>
      <c r="N331" s="2" t="s">
        <v>39</v>
      </c>
      <c r="O331" s="2" t="s">
        <v>39</v>
      </c>
      <c r="P331" s="2" t="str">
        <f t="shared" si="15"/>
        <v>640107</v>
      </c>
      <c r="Q331" s="2" t="str">
        <f>IFERROR(VLOOKUP($P331,'Kredieten productgroepen functi'!$C:$M,2,FALSE),"n.v.t.")</f>
        <v>Onderzoek waterhuishouding</v>
      </c>
      <c r="R331" s="2" t="str">
        <f t="shared" si="16"/>
        <v>423139</v>
      </c>
      <c r="S331" s="2" t="str">
        <f>IFERROR(VLOOKUP($R331,Kostensoorten!$C:$J,2,FALSE),"n.v.t.")</f>
        <v>Overige diensten van derden</v>
      </c>
      <c r="T331" s="2" t="s">
        <v>39</v>
      </c>
      <c r="U331" s="2" t="s">
        <v>39</v>
      </c>
      <c r="V331" s="2" t="s">
        <v>39</v>
      </c>
      <c r="W331" s="2" t="s">
        <v>39</v>
      </c>
      <c r="X331" s="2" t="s">
        <v>39</v>
      </c>
      <c r="Y331" s="2" t="s">
        <v>39</v>
      </c>
      <c r="Z331" s="2" t="s">
        <v>39</v>
      </c>
      <c r="AA331" s="2" t="s">
        <v>39</v>
      </c>
      <c r="AB331" s="2" t="s">
        <v>39</v>
      </c>
      <c r="AC331" s="2" t="s">
        <v>39</v>
      </c>
      <c r="AD331" s="2" t="s">
        <v>39</v>
      </c>
      <c r="AE331" s="2" t="s">
        <v>39</v>
      </c>
      <c r="AF331" s="2" t="s">
        <v>39</v>
      </c>
      <c r="AG331" s="2" t="s">
        <v>39</v>
      </c>
      <c r="AH331" s="2" t="s">
        <v>39</v>
      </c>
      <c r="AI331" s="2" t="s">
        <v>39</v>
      </c>
      <c r="AJ331" s="2" t="s">
        <v>39</v>
      </c>
      <c r="AK331" s="2">
        <v>0</v>
      </c>
      <c r="AL331" s="2" t="s">
        <v>39</v>
      </c>
      <c r="AM331" s="2" t="s">
        <v>39</v>
      </c>
      <c r="AN331" s="2" t="str">
        <f>IFERROR(VLOOKUP($P331,'Kredieten productgroepen functi'!$C:$M,6,FALSE),"n.v.t.")</f>
        <v>4001</v>
      </c>
      <c r="AO331" s="2" t="str">
        <f>IFERROR(VLOOKUP($P331,'Kredieten productgroepen functi'!$C:$M,7,FALSE),"n.v.t.")</f>
        <v>Water</v>
      </c>
      <c r="AP331" s="2" t="str">
        <f>IFERROR(VLOOKUP($P331,'Kredieten productgroepen functi'!$C:$M,8,FALSE),"n.v.t.")</f>
        <v>40</v>
      </c>
      <c r="AQ331" s="2" t="str">
        <f>IFERROR(VLOOKUP($P331,'Kredieten productgroepen functi'!$C:$M,9,FALSE),"n.v.t.")</f>
        <v>Waterhuishouding, algemeen</v>
      </c>
      <c r="AR331" s="2" t="str">
        <f>IFERROR(VLOOKUP($P331,'Kredieten productgroepen functi'!$C:$M,10,FALSE),"n.v.t.")</f>
        <v>4</v>
      </c>
      <c r="AS331" s="2" t="str">
        <f>IFERROR(VLOOKUP($P331,'Kredieten productgroepen functi'!$C:$M,11,FALSE),"n.v.t.")</f>
        <v>Waterhuishouding</v>
      </c>
      <c r="AT331" s="2" t="str">
        <f t="shared" si="17"/>
        <v>Lasten</v>
      </c>
      <c r="AU331" s="2" t="str">
        <f>IFERROR(VLOOKUP($R331,Kostensoorten!$C:$J,7,FALSE),"n.v.t.")</f>
        <v>2.3.1</v>
      </c>
      <c r="AV331" s="2" t="str">
        <f>IFERROR(VLOOKUP($R331,Kostensoorten!$C:$J,8,FALSE),"n.v.t.")</f>
        <v>Aankopen niet duurzame goedere</v>
      </c>
    </row>
    <row r="332" spans="1:48">
      <c r="A332" s="2" t="s">
        <v>39</v>
      </c>
      <c r="B332" s="2" t="s">
        <v>39</v>
      </c>
      <c r="C332" s="2" t="s">
        <v>39</v>
      </c>
      <c r="D332" s="2" t="s">
        <v>39</v>
      </c>
      <c r="E332" s="2" t="s">
        <v>39</v>
      </c>
      <c r="F332" s="2" t="s">
        <v>370</v>
      </c>
      <c r="G332" s="2" t="s">
        <v>39</v>
      </c>
      <c r="H332" s="2" t="s">
        <v>39</v>
      </c>
      <c r="I332" s="3">
        <v>57600</v>
      </c>
      <c r="J332" s="2" t="s">
        <v>39</v>
      </c>
      <c r="K332" s="2" t="s">
        <v>39</v>
      </c>
      <c r="L332" s="2" t="s">
        <v>39</v>
      </c>
      <c r="M332" s="2" t="s">
        <v>39</v>
      </c>
      <c r="N332" s="2" t="s">
        <v>39</v>
      </c>
      <c r="O332" s="2" t="s">
        <v>39</v>
      </c>
      <c r="P332" s="2" t="str">
        <f t="shared" si="15"/>
        <v>640109</v>
      </c>
      <c r="Q332" s="2" t="str">
        <f>IFERROR(VLOOKUP($P332,'Kredieten productgroepen functi'!$C:$M,2,FALSE),"n.v.t.")</f>
        <v>Monitoren bodem/grondwaterkw.</v>
      </c>
      <c r="R332" s="2" t="str">
        <f t="shared" si="16"/>
        <v>423139</v>
      </c>
      <c r="S332" s="2" t="str">
        <f>IFERROR(VLOOKUP($R332,Kostensoorten!$C:$J,2,FALSE),"n.v.t.")</f>
        <v>Overige diensten van derden</v>
      </c>
      <c r="T332" s="2" t="s">
        <v>39</v>
      </c>
      <c r="U332" s="2" t="s">
        <v>39</v>
      </c>
      <c r="V332" s="2" t="s">
        <v>39</v>
      </c>
      <c r="W332" s="2" t="s">
        <v>39</v>
      </c>
      <c r="X332" s="2" t="s">
        <v>39</v>
      </c>
      <c r="Y332" s="2" t="s">
        <v>39</v>
      </c>
      <c r="Z332" s="2" t="s">
        <v>39</v>
      </c>
      <c r="AA332" s="2" t="s">
        <v>39</v>
      </c>
      <c r="AB332" s="2" t="s">
        <v>39</v>
      </c>
      <c r="AC332" s="2" t="s">
        <v>39</v>
      </c>
      <c r="AD332" s="2" t="s">
        <v>39</v>
      </c>
      <c r="AE332" s="2" t="s">
        <v>39</v>
      </c>
      <c r="AF332" s="2" t="s">
        <v>39</v>
      </c>
      <c r="AG332" s="2" t="s">
        <v>39</v>
      </c>
      <c r="AH332" s="2" t="s">
        <v>39</v>
      </c>
      <c r="AI332" s="2" t="s">
        <v>39</v>
      </c>
      <c r="AJ332" s="2" t="s">
        <v>39</v>
      </c>
      <c r="AK332" s="2">
        <v>0</v>
      </c>
      <c r="AL332" s="2" t="s">
        <v>39</v>
      </c>
      <c r="AM332" s="2" t="s">
        <v>39</v>
      </c>
      <c r="AN332" s="2" t="str">
        <f>IFERROR(VLOOKUP($P332,'Kredieten productgroepen functi'!$C:$M,6,FALSE),"n.v.t.")</f>
        <v>4001</v>
      </c>
      <c r="AO332" s="2" t="str">
        <f>IFERROR(VLOOKUP($P332,'Kredieten productgroepen functi'!$C:$M,7,FALSE),"n.v.t.")</f>
        <v>Water</v>
      </c>
      <c r="AP332" s="2" t="str">
        <f>IFERROR(VLOOKUP($P332,'Kredieten productgroepen functi'!$C:$M,8,FALSE),"n.v.t.")</f>
        <v>40</v>
      </c>
      <c r="AQ332" s="2" t="str">
        <f>IFERROR(VLOOKUP($P332,'Kredieten productgroepen functi'!$C:$M,9,FALSE),"n.v.t.")</f>
        <v>Waterhuishouding, algemeen</v>
      </c>
      <c r="AR332" s="2" t="str">
        <f>IFERROR(VLOOKUP($P332,'Kredieten productgroepen functi'!$C:$M,10,FALSE),"n.v.t.")</f>
        <v>4</v>
      </c>
      <c r="AS332" s="2" t="str">
        <f>IFERROR(VLOOKUP($P332,'Kredieten productgroepen functi'!$C:$M,11,FALSE),"n.v.t.")</f>
        <v>Waterhuishouding</v>
      </c>
      <c r="AT332" s="2" t="str">
        <f t="shared" si="17"/>
        <v>Lasten</v>
      </c>
      <c r="AU332" s="2" t="str">
        <f>IFERROR(VLOOKUP($R332,Kostensoorten!$C:$J,7,FALSE),"n.v.t.")</f>
        <v>2.3.1</v>
      </c>
      <c r="AV332" s="2" t="str">
        <f>IFERROR(VLOOKUP($R332,Kostensoorten!$C:$J,8,FALSE),"n.v.t.")</f>
        <v>Aankopen niet duurzame goedere</v>
      </c>
    </row>
    <row r="333" spans="1:48">
      <c r="A333" s="2" t="s">
        <v>39</v>
      </c>
      <c r="B333" s="2" t="s">
        <v>39</v>
      </c>
      <c r="C333" s="2" t="s">
        <v>39</v>
      </c>
      <c r="D333" s="2" t="s">
        <v>39</v>
      </c>
      <c r="E333" s="2" t="s">
        <v>39</v>
      </c>
      <c r="F333" s="2" t="s">
        <v>371</v>
      </c>
      <c r="G333" s="2" t="s">
        <v>39</v>
      </c>
      <c r="H333" s="2" t="s">
        <v>39</v>
      </c>
      <c r="I333" s="3">
        <v>165040</v>
      </c>
      <c r="J333" s="2" t="s">
        <v>39</v>
      </c>
      <c r="K333" s="2" t="s">
        <v>39</v>
      </c>
      <c r="L333" s="2" t="s">
        <v>39</v>
      </c>
      <c r="M333" s="2" t="s">
        <v>39</v>
      </c>
      <c r="N333" s="2" t="s">
        <v>39</v>
      </c>
      <c r="O333" s="2" t="s">
        <v>39</v>
      </c>
      <c r="P333" s="2" t="str">
        <f t="shared" si="15"/>
        <v>640112</v>
      </c>
      <c r="Q333" s="2" t="str">
        <f>IFERROR(VLOOKUP($P333,'Kredieten productgroepen functi'!$C:$M,2,FALSE),"n.v.t.")</f>
        <v>Kapitaallasten fl.bel.polders</v>
      </c>
      <c r="R333" s="2" t="str">
        <f t="shared" si="16"/>
        <v>460502</v>
      </c>
      <c r="S333" s="2" t="str">
        <f>IFERROR(VLOOKUP($R333,Kostensoorten!$C:$J,2,FALSE),"n.v.t.")</f>
        <v>rentetoerekening (omslagrente)</v>
      </c>
      <c r="T333" s="2" t="s">
        <v>39</v>
      </c>
      <c r="U333" s="2" t="s">
        <v>39</v>
      </c>
      <c r="V333" s="2" t="s">
        <v>39</v>
      </c>
      <c r="W333" s="2" t="s">
        <v>39</v>
      </c>
      <c r="X333" s="2" t="s">
        <v>39</v>
      </c>
      <c r="Y333" s="2" t="s">
        <v>39</v>
      </c>
      <c r="Z333" s="2" t="s">
        <v>39</v>
      </c>
      <c r="AA333" s="2" t="s">
        <v>39</v>
      </c>
      <c r="AB333" s="2" t="s">
        <v>39</v>
      </c>
      <c r="AC333" s="2" t="s">
        <v>39</v>
      </c>
      <c r="AD333" s="2" t="s">
        <v>39</v>
      </c>
      <c r="AE333" s="2" t="s">
        <v>39</v>
      </c>
      <c r="AF333" s="2" t="s">
        <v>39</v>
      </c>
      <c r="AG333" s="2" t="s">
        <v>39</v>
      </c>
      <c r="AH333" s="2" t="s">
        <v>39</v>
      </c>
      <c r="AI333" s="2" t="s">
        <v>39</v>
      </c>
      <c r="AJ333" s="2" t="s">
        <v>39</v>
      </c>
      <c r="AK333" s="2">
        <v>0</v>
      </c>
      <c r="AL333" s="2" t="s">
        <v>39</v>
      </c>
      <c r="AM333" s="2" t="s">
        <v>39</v>
      </c>
      <c r="AN333" s="2" t="str">
        <f>IFERROR(VLOOKUP($P333,'Kredieten productgroepen functi'!$C:$M,6,FALSE),"n.v.t.")</f>
        <v>4001</v>
      </c>
      <c r="AO333" s="2" t="str">
        <f>IFERROR(VLOOKUP($P333,'Kredieten productgroepen functi'!$C:$M,7,FALSE),"n.v.t.")</f>
        <v>Water</v>
      </c>
      <c r="AP333" s="2" t="str">
        <f>IFERROR(VLOOKUP($P333,'Kredieten productgroepen functi'!$C:$M,8,FALSE),"n.v.t.")</f>
        <v>40</v>
      </c>
      <c r="AQ333" s="2" t="str">
        <f>IFERROR(VLOOKUP($P333,'Kredieten productgroepen functi'!$C:$M,9,FALSE),"n.v.t.")</f>
        <v>Waterhuishouding, algemeen</v>
      </c>
      <c r="AR333" s="2" t="str">
        <f>IFERROR(VLOOKUP($P333,'Kredieten productgroepen functi'!$C:$M,10,FALSE),"n.v.t.")</f>
        <v>4</v>
      </c>
      <c r="AS333" s="2" t="str">
        <f>IFERROR(VLOOKUP($P333,'Kredieten productgroepen functi'!$C:$M,11,FALSE),"n.v.t.")</f>
        <v>Waterhuishouding</v>
      </c>
      <c r="AT333" s="2" t="str">
        <f t="shared" si="17"/>
        <v>Lasten</v>
      </c>
      <c r="AU333" s="2" t="str">
        <f>IFERROR(VLOOKUP($R333,Kostensoorten!$C:$J,7,FALSE),"n.v.t.")</f>
        <v>6.2</v>
      </c>
      <c r="AV333" s="2" t="str">
        <f>IFERROR(VLOOKUP($R333,Kostensoorten!$C:$J,8,FALSE),"n.v.t.")</f>
        <v>Bespaarde rente</v>
      </c>
    </row>
    <row r="334" spans="1:48">
      <c r="A334" s="2" t="s">
        <v>39</v>
      </c>
      <c r="B334" s="2" t="s">
        <v>39</v>
      </c>
      <c r="C334" s="2" t="s">
        <v>39</v>
      </c>
      <c r="D334" s="2" t="s">
        <v>39</v>
      </c>
      <c r="E334" s="2" t="s">
        <v>39</v>
      </c>
      <c r="F334" s="2" t="s">
        <v>372</v>
      </c>
      <c r="G334" s="2" t="s">
        <v>39</v>
      </c>
      <c r="H334" s="2" t="s">
        <v>39</v>
      </c>
      <c r="I334" s="3">
        <v>0</v>
      </c>
      <c r="J334" s="2" t="s">
        <v>39</v>
      </c>
      <c r="K334" s="2" t="s">
        <v>39</v>
      </c>
      <c r="L334" s="2" t="s">
        <v>39</v>
      </c>
      <c r="M334" s="2" t="s">
        <v>39</v>
      </c>
      <c r="N334" s="2" t="s">
        <v>39</v>
      </c>
      <c r="O334" s="2" t="s">
        <v>39</v>
      </c>
      <c r="P334" s="2" t="str">
        <f t="shared" si="15"/>
        <v>640113</v>
      </c>
      <c r="Q334" s="2" t="str">
        <f>IFERROR(VLOOKUP($P334,'Kredieten productgroepen functi'!$C:$M,2,FALSE),"n.v.t.")</f>
        <v>Rente Onner/Oostpolder</v>
      </c>
      <c r="R334" s="2" t="str">
        <f t="shared" si="16"/>
        <v>823090</v>
      </c>
      <c r="S334" s="2" t="str">
        <f>IFERROR(VLOOKUP($R334,Kostensoorten!$C:$J,2,FALSE),"n.v.t.")</f>
        <v>Overige opbr goederen en diensten</v>
      </c>
      <c r="T334" s="2" t="s">
        <v>39</v>
      </c>
      <c r="U334" s="2" t="s">
        <v>39</v>
      </c>
      <c r="V334" s="2" t="s">
        <v>39</v>
      </c>
      <c r="W334" s="2" t="s">
        <v>39</v>
      </c>
      <c r="X334" s="2" t="s">
        <v>39</v>
      </c>
      <c r="Y334" s="2" t="s">
        <v>39</v>
      </c>
      <c r="Z334" s="2" t="s">
        <v>39</v>
      </c>
      <c r="AA334" s="2" t="s">
        <v>39</v>
      </c>
      <c r="AB334" s="2" t="s">
        <v>39</v>
      </c>
      <c r="AC334" s="2" t="s">
        <v>39</v>
      </c>
      <c r="AD334" s="2" t="s">
        <v>39</v>
      </c>
      <c r="AE334" s="2" t="s">
        <v>39</v>
      </c>
      <c r="AF334" s="2" t="s">
        <v>39</v>
      </c>
      <c r="AG334" s="2" t="s">
        <v>39</v>
      </c>
      <c r="AH334" s="2" t="s">
        <v>39</v>
      </c>
      <c r="AI334" s="2" t="s">
        <v>39</v>
      </c>
      <c r="AJ334" s="2" t="s">
        <v>39</v>
      </c>
      <c r="AK334" s="2">
        <v>0</v>
      </c>
      <c r="AL334" s="2" t="s">
        <v>39</v>
      </c>
      <c r="AM334" s="2" t="s">
        <v>39</v>
      </c>
      <c r="AN334" s="2" t="str">
        <f>IFERROR(VLOOKUP($P334,'Kredieten productgroepen functi'!$C:$M,6,FALSE),"n.v.t.")</f>
        <v>4001</v>
      </c>
      <c r="AO334" s="2" t="str">
        <f>IFERROR(VLOOKUP($P334,'Kredieten productgroepen functi'!$C:$M,7,FALSE),"n.v.t.")</f>
        <v>Water</v>
      </c>
      <c r="AP334" s="2" t="str">
        <f>IFERROR(VLOOKUP($P334,'Kredieten productgroepen functi'!$C:$M,8,FALSE),"n.v.t.")</f>
        <v>40</v>
      </c>
      <c r="AQ334" s="2" t="str">
        <f>IFERROR(VLOOKUP($P334,'Kredieten productgroepen functi'!$C:$M,9,FALSE),"n.v.t.")</f>
        <v>Waterhuishouding, algemeen</v>
      </c>
      <c r="AR334" s="2" t="str">
        <f>IFERROR(VLOOKUP($P334,'Kredieten productgroepen functi'!$C:$M,10,FALSE),"n.v.t.")</f>
        <v>4</v>
      </c>
      <c r="AS334" s="2" t="str">
        <f>IFERROR(VLOOKUP($P334,'Kredieten productgroepen functi'!$C:$M,11,FALSE),"n.v.t.")</f>
        <v>Waterhuishouding</v>
      </c>
      <c r="AT334" s="2" t="str">
        <f t="shared" si="17"/>
        <v>Baten</v>
      </c>
      <c r="AU334" s="2" t="str">
        <f>IFERROR(VLOOKUP($R334,Kostensoorten!$C:$J,7,FALSE),"n.v.t.")</f>
        <v>2.3</v>
      </c>
      <c r="AV334" s="2" t="str">
        <f>IFERROR(VLOOKUP($R334,Kostensoorten!$C:$J,8,FALSE),"n.v.t.")</f>
        <v>Overige goederen en diensten</v>
      </c>
    </row>
    <row r="335" spans="1:48">
      <c r="A335" s="2" t="s">
        <v>39</v>
      </c>
      <c r="B335" s="2" t="s">
        <v>39</v>
      </c>
      <c r="C335" s="2" t="s">
        <v>39</v>
      </c>
      <c r="D335" s="2" t="s">
        <v>39</v>
      </c>
      <c r="E335" s="2" t="s">
        <v>39</v>
      </c>
      <c r="F335" s="2" t="s">
        <v>373</v>
      </c>
      <c r="G335" s="2" t="s">
        <v>39</v>
      </c>
      <c r="H335" s="2" t="s">
        <v>39</v>
      </c>
      <c r="I335" s="3">
        <v>-59750</v>
      </c>
      <c r="J335" s="2" t="s">
        <v>39</v>
      </c>
      <c r="K335" s="2" t="s">
        <v>39</v>
      </c>
      <c r="L335" s="2" t="s">
        <v>39</v>
      </c>
      <c r="M335" s="2" t="s">
        <v>39</v>
      </c>
      <c r="N335" s="2" t="s">
        <v>39</v>
      </c>
      <c r="O335" s="2" t="s">
        <v>39</v>
      </c>
      <c r="P335" s="2" t="str">
        <f t="shared" si="15"/>
        <v>640113</v>
      </c>
      <c r="Q335" s="2" t="str">
        <f>IFERROR(VLOOKUP($P335,'Kredieten productgroepen functi'!$C:$M,2,FALSE),"n.v.t.")</f>
        <v>Rente Onner/Oostpolder</v>
      </c>
      <c r="R335" s="2" t="str">
        <f t="shared" si="16"/>
        <v>850004</v>
      </c>
      <c r="S335" s="2" t="str">
        <f>IFERROR(VLOOKUP($R335,Kostensoorten!$C:$J,2,FALSE),"n.v.t.")</f>
        <v>Ontv rente hypothecaire geldleningen</v>
      </c>
      <c r="T335" s="2" t="s">
        <v>39</v>
      </c>
      <c r="U335" s="2" t="s">
        <v>39</v>
      </c>
      <c r="V335" s="2" t="s">
        <v>39</v>
      </c>
      <c r="W335" s="2" t="s">
        <v>39</v>
      </c>
      <c r="X335" s="2" t="s">
        <v>39</v>
      </c>
      <c r="Y335" s="2" t="s">
        <v>39</v>
      </c>
      <c r="Z335" s="2" t="s">
        <v>39</v>
      </c>
      <c r="AA335" s="2" t="s">
        <v>39</v>
      </c>
      <c r="AB335" s="2" t="s">
        <v>39</v>
      </c>
      <c r="AC335" s="2" t="s">
        <v>39</v>
      </c>
      <c r="AD335" s="2" t="s">
        <v>39</v>
      </c>
      <c r="AE335" s="2" t="s">
        <v>39</v>
      </c>
      <c r="AF335" s="2" t="s">
        <v>39</v>
      </c>
      <c r="AG335" s="2" t="s">
        <v>39</v>
      </c>
      <c r="AH335" s="2" t="s">
        <v>39</v>
      </c>
      <c r="AI335" s="2" t="s">
        <v>39</v>
      </c>
      <c r="AJ335" s="2" t="s">
        <v>39</v>
      </c>
      <c r="AK335" s="2">
        <v>0</v>
      </c>
      <c r="AL335" s="2" t="s">
        <v>39</v>
      </c>
      <c r="AM335" s="2" t="s">
        <v>39</v>
      </c>
      <c r="AN335" s="2" t="str">
        <f>IFERROR(VLOOKUP($P335,'Kredieten productgroepen functi'!$C:$M,6,FALSE),"n.v.t.")</f>
        <v>4001</v>
      </c>
      <c r="AO335" s="2" t="str">
        <f>IFERROR(VLOOKUP($P335,'Kredieten productgroepen functi'!$C:$M,7,FALSE),"n.v.t.")</f>
        <v>Water</v>
      </c>
      <c r="AP335" s="2" t="str">
        <f>IFERROR(VLOOKUP($P335,'Kredieten productgroepen functi'!$C:$M,8,FALSE),"n.v.t.")</f>
        <v>40</v>
      </c>
      <c r="AQ335" s="2" t="str">
        <f>IFERROR(VLOOKUP($P335,'Kredieten productgroepen functi'!$C:$M,9,FALSE),"n.v.t.")</f>
        <v>Waterhuishouding, algemeen</v>
      </c>
      <c r="AR335" s="2" t="str">
        <f>IFERROR(VLOOKUP($P335,'Kredieten productgroepen functi'!$C:$M,10,FALSE),"n.v.t.")</f>
        <v>4</v>
      </c>
      <c r="AS335" s="2" t="str">
        <f>IFERROR(VLOOKUP($P335,'Kredieten productgroepen functi'!$C:$M,11,FALSE),"n.v.t.")</f>
        <v>Waterhuishouding</v>
      </c>
      <c r="AT335" s="2" t="str">
        <f t="shared" si="17"/>
        <v>Baten</v>
      </c>
      <c r="AU335" s="2" t="str">
        <f>IFERROR(VLOOKUP($R335,Kostensoorten!$C:$J,7,FALSE),"n.v.t.")</f>
        <v>5.0</v>
      </c>
      <c r="AV335" s="2" t="str">
        <f>IFERROR(VLOOKUP($R335,Kostensoorten!$C:$J,8,FALSE),"n.v.t.")</f>
        <v>Rente</v>
      </c>
    </row>
    <row r="336" spans="1:48">
      <c r="A336" s="2" t="s">
        <v>39</v>
      </c>
      <c r="B336" s="2" t="s">
        <v>39</v>
      </c>
      <c r="C336" s="2" t="s">
        <v>39</v>
      </c>
      <c r="D336" s="2" t="s">
        <v>39</v>
      </c>
      <c r="E336" s="2" t="s">
        <v>39</v>
      </c>
      <c r="F336" s="2" t="s">
        <v>374</v>
      </c>
      <c r="G336" s="2" t="s">
        <v>39</v>
      </c>
      <c r="H336" s="2" t="s">
        <v>39</v>
      </c>
      <c r="I336" s="3">
        <v>0</v>
      </c>
      <c r="J336" s="2" t="s">
        <v>39</v>
      </c>
      <c r="K336" s="2" t="s">
        <v>39</v>
      </c>
      <c r="L336" s="2" t="s">
        <v>39</v>
      </c>
      <c r="M336" s="2" t="s">
        <v>39</v>
      </c>
      <c r="N336" s="2" t="s">
        <v>39</v>
      </c>
      <c r="O336" s="2" t="s">
        <v>39</v>
      </c>
      <c r="P336" s="2" t="str">
        <f t="shared" si="15"/>
        <v>640114</v>
      </c>
      <c r="Q336" s="2" t="str">
        <f>IFERROR(VLOOKUP($P336,'Kredieten productgroepen functi'!$C:$M,2,FALSE),"n.v.t.")</f>
        <v>Rente Ulsderpolder</v>
      </c>
      <c r="R336" s="2" t="str">
        <f t="shared" si="16"/>
        <v>823090</v>
      </c>
      <c r="S336" s="2" t="str">
        <f>IFERROR(VLOOKUP($R336,Kostensoorten!$C:$J,2,FALSE),"n.v.t.")</f>
        <v>Overige opbr goederen en diensten</v>
      </c>
      <c r="T336" s="2" t="s">
        <v>39</v>
      </c>
      <c r="U336" s="2" t="s">
        <v>39</v>
      </c>
      <c r="V336" s="2" t="s">
        <v>39</v>
      </c>
      <c r="W336" s="2" t="s">
        <v>39</v>
      </c>
      <c r="X336" s="2" t="s">
        <v>39</v>
      </c>
      <c r="Y336" s="2" t="s">
        <v>39</v>
      </c>
      <c r="Z336" s="2" t="s">
        <v>39</v>
      </c>
      <c r="AA336" s="2" t="s">
        <v>39</v>
      </c>
      <c r="AB336" s="2" t="s">
        <v>39</v>
      </c>
      <c r="AC336" s="2" t="s">
        <v>39</v>
      </c>
      <c r="AD336" s="2" t="s">
        <v>39</v>
      </c>
      <c r="AE336" s="2" t="s">
        <v>39</v>
      </c>
      <c r="AF336" s="2" t="s">
        <v>39</v>
      </c>
      <c r="AG336" s="2" t="s">
        <v>39</v>
      </c>
      <c r="AH336" s="2" t="s">
        <v>39</v>
      </c>
      <c r="AI336" s="2" t="s">
        <v>39</v>
      </c>
      <c r="AJ336" s="2" t="s">
        <v>39</v>
      </c>
      <c r="AK336" s="2">
        <v>0</v>
      </c>
      <c r="AL336" s="2" t="s">
        <v>39</v>
      </c>
      <c r="AM336" s="2" t="s">
        <v>39</v>
      </c>
      <c r="AN336" s="2" t="str">
        <f>IFERROR(VLOOKUP($P336,'Kredieten productgroepen functi'!$C:$M,6,FALSE),"n.v.t.")</f>
        <v>4001</v>
      </c>
      <c r="AO336" s="2" t="str">
        <f>IFERROR(VLOOKUP($P336,'Kredieten productgroepen functi'!$C:$M,7,FALSE),"n.v.t.")</f>
        <v>Water</v>
      </c>
      <c r="AP336" s="2" t="str">
        <f>IFERROR(VLOOKUP($P336,'Kredieten productgroepen functi'!$C:$M,8,FALSE),"n.v.t.")</f>
        <v>40</v>
      </c>
      <c r="AQ336" s="2" t="str">
        <f>IFERROR(VLOOKUP($P336,'Kredieten productgroepen functi'!$C:$M,9,FALSE),"n.v.t.")</f>
        <v>Waterhuishouding, algemeen</v>
      </c>
      <c r="AR336" s="2" t="str">
        <f>IFERROR(VLOOKUP($P336,'Kredieten productgroepen functi'!$C:$M,10,FALSE),"n.v.t.")</f>
        <v>4</v>
      </c>
      <c r="AS336" s="2" t="str">
        <f>IFERROR(VLOOKUP($P336,'Kredieten productgroepen functi'!$C:$M,11,FALSE),"n.v.t.")</f>
        <v>Waterhuishouding</v>
      </c>
      <c r="AT336" s="2" t="str">
        <f t="shared" si="17"/>
        <v>Baten</v>
      </c>
      <c r="AU336" s="2" t="str">
        <f>IFERROR(VLOOKUP($R336,Kostensoorten!$C:$J,7,FALSE),"n.v.t.")</f>
        <v>2.3</v>
      </c>
      <c r="AV336" s="2" t="str">
        <f>IFERROR(VLOOKUP($R336,Kostensoorten!$C:$J,8,FALSE),"n.v.t.")</f>
        <v>Overige goederen en diensten</v>
      </c>
    </row>
    <row r="337" spans="1:48">
      <c r="A337" s="2" t="s">
        <v>39</v>
      </c>
      <c r="B337" s="2" t="s">
        <v>39</v>
      </c>
      <c r="C337" s="2" t="s">
        <v>39</v>
      </c>
      <c r="D337" s="2" t="s">
        <v>39</v>
      </c>
      <c r="E337" s="2" t="s">
        <v>39</v>
      </c>
      <c r="F337" s="2" t="s">
        <v>375</v>
      </c>
      <c r="G337" s="2" t="s">
        <v>39</v>
      </c>
      <c r="H337" s="2" t="s">
        <v>39</v>
      </c>
      <c r="I337" s="3">
        <v>-105290</v>
      </c>
      <c r="J337" s="2" t="s">
        <v>39</v>
      </c>
      <c r="K337" s="2" t="s">
        <v>39</v>
      </c>
      <c r="L337" s="2" t="s">
        <v>39</v>
      </c>
      <c r="M337" s="2" t="s">
        <v>39</v>
      </c>
      <c r="N337" s="2" t="s">
        <v>39</v>
      </c>
      <c r="O337" s="2" t="s">
        <v>39</v>
      </c>
      <c r="P337" s="2" t="str">
        <f t="shared" si="15"/>
        <v>640114</v>
      </c>
      <c r="Q337" s="2" t="str">
        <f>IFERROR(VLOOKUP($P337,'Kredieten productgroepen functi'!$C:$M,2,FALSE),"n.v.t.")</f>
        <v>Rente Ulsderpolder</v>
      </c>
      <c r="R337" s="2" t="str">
        <f t="shared" si="16"/>
        <v>850004</v>
      </c>
      <c r="S337" s="2" t="str">
        <f>IFERROR(VLOOKUP($R337,Kostensoorten!$C:$J,2,FALSE),"n.v.t.")</f>
        <v>Ontv rente hypothecaire geldleningen</v>
      </c>
      <c r="T337" s="2" t="s">
        <v>39</v>
      </c>
      <c r="U337" s="2" t="s">
        <v>39</v>
      </c>
      <c r="V337" s="2" t="s">
        <v>39</v>
      </c>
      <c r="W337" s="2" t="s">
        <v>39</v>
      </c>
      <c r="X337" s="2" t="s">
        <v>39</v>
      </c>
      <c r="Y337" s="2" t="s">
        <v>39</v>
      </c>
      <c r="Z337" s="2" t="s">
        <v>39</v>
      </c>
      <c r="AA337" s="2" t="s">
        <v>39</v>
      </c>
      <c r="AB337" s="2" t="s">
        <v>39</v>
      </c>
      <c r="AC337" s="2" t="s">
        <v>39</v>
      </c>
      <c r="AD337" s="2" t="s">
        <v>39</v>
      </c>
      <c r="AE337" s="2" t="s">
        <v>39</v>
      </c>
      <c r="AF337" s="2" t="s">
        <v>39</v>
      </c>
      <c r="AG337" s="2" t="s">
        <v>39</v>
      </c>
      <c r="AH337" s="2" t="s">
        <v>39</v>
      </c>
      <c r="AI337" s="2" t="s">
        <v>39</v>
      </c>
      <c r="AJ337" s="2" t="s">
        <v>39</v>
      </c>
      <c r="AK337" s="2">
        <v>0</v>
      </c>
      <c r="AL337" s="2" t="s">
        <v>39</v>
      </c>
      <c r="AM337" s="2" t="s">
        <v>39</v>
      </c>
      <c r="AN337" s="2" t="str">
        <f>IFERROR(VLOOKUP($P337,'Kredieten productgroepen functi'!$C:$M,6,FALSE),"n.v.t.")</f>
        <v>4001</v>
      </c>
      <c r="AO337" s="2" t="str">
        <f>IFERROR(VLOOKUP($P337,'Kredieten productgroepen functi'!$C:$M,7,FALSE),"n.v.t.")</f>
        <v>Water</v>
      </c>
      <c r="AP337" s="2" t="str">
        <f>IFERROR(VLOOKUP($P337,'Kredieten productgroepen functi'!$C:$M,8,FALSE),"n.v.t.")</f>
        <v>40</v>
      </c>
      <c r="AQ337" s="2" t="str">
        <f>IFERROR(VLOOKUP($P337,'Kredieten productgroepen functi'!$C:$M,9,FALSE),"n.v.t.")</f>
        <v>Waterhuishouding, algemeen</v>
      </c>
      <c r="AR337" s="2" t="str">
        <f>IFERROR(VLOOKUP($P337,'Kredieten productgroepen functi'!$C:$M,10,FALSE),"n.v.t.")</f>
        <v>4</v>
      </c>
      <c r="AS337" s="2" t="str">
        <f>IFERROR(VLOOKUP($P337,'Kredieten productgroepen functi'!$C:$M,11,FALSE),"n.v.t.")</f>
        <v>Waterhuishouding</v>
      </c>
      <c r="AT337" s="2" t="str">
        <f t="shared" si="17"/>
        <v>Baten</v>
      </c>
      <c r="AU337" s="2" t="str">
        <f>IFERROR(VLOOKUP($R337,Kostensoorten!$C:$J,7,FALSE),"n.v.t.")</f>
        <v>5.0</v>
      </c>
      <c r="AV337" s="2" t="str">
        <f>IFERROR(VLOOKUP($R337,Kostensoorten!$C:$J,8,FALSE),"n.v.t.")</f>
        <v>Rente</v>
      </c>
    </row>
    <row r="338" spans="1:48">
      <c r="A338" s="2" t="s">
        <v>39</v>
      </c>
      <c r="B338" s="2" t="s">
        <v>39</v>
      </c>
      <c r="C338" s="2" t="s">
        <v>39</v>
      </c>
      <c r="D338" s="2" t="s">
        <v>39</v>
      </c>
      <c r="E338" s="2" t="s">
        <v>39</v>
      </c>
      <c r="F338" s="2" t="s">
        <v>376</v>
      </c>
      <c r="G338" s="2" t="s">
        <v>39</v>
      </c>
      <c r="H338" s="2" t="s">
        <v>39</v>
      </c>
      <c r="I338" s="3">
        <v>79000</v>
      </c>
      <c r="J338" s="2" t="s">
        <v>39</v>
      </c>
      <c r="K338" s="2" t="s">
        <v>39</v>
      </c>
      <c r="L338" s="2" t="s">
        <v>39</v>
      </c>
      <c r="M338" s="2" t="s">
        <v>39</v>
      </c>
      <c r="N338" s="2" t="s">
        <v>39</v>
      </c>
      <c r="O338" s="2" t="s">
        <v>39</v>
      </c>
      <c r="P338" s="2" t="str">
        <f t="shared" si="15"/>
        <v>640117</v>
      </c>
      <c r="Q338" s="2" t="str">
        <f>IFERROR(VLOOKUP($P338,'Kredieten productgroepen functi'!$C:$M,2,FALSE),"n.v.t.")</f>
        <v>Metingen grondwatermonitoring</v>
      </c>
      <c r="R338" s="2" t="str">
        <f t="shared" si="16"/>
        <v>423139</v>
      </c>
      <c r="S338" s="2" t="str">
        <f>IFERROR(VLOOKUP($R338,Kostensoorten!$C:$J,2,FALSE),"n.v.t.")</f>
        <v>Overige diensten van derden</v>
      </c>
      <c r="T338" s="2" t="s">
        <v>39</v>
      </c>
      <c r="U338" s="2" t="s">
        <v>39</v>
      </c>
      <c r="V338" s="2" t="s">
        <v>39</v>
      </c>
      <c r="W338" s="2" t="s">
        <v>39</v>
      </c>
      <c r="X338" s="2" t="s">
        <v>39</v>
      </c>
      <c r="Y338" s="2" t="s">
        <v>39</v>
      </c>
      <c r="Z338" s="2" t="s">
        <v>39</v>
      </c>
      <c r="AA338" s="2" t="s">
        <v>39</v>
      </c>
      <c r="AB338" s="2" t="s">
        <v>39</v>
      </c>
      <c r="AC338" s="2" t="s">
        <v>39</v>
      </c>
      <c r="AD338" s="2" t="s">
        <v>39</v>
      </c>
      <c r="AE338" s="2" t="s">
        <v>39</v>
      </c>
      <c r="AF338" s="2" t="s">
        <v>39</v>
      </c>
      <c r="AG338" s="2" t="s">
        <v>39</v>
      </c>
      <c r="AH338" s="2" t="s">
        <v>39</v>
      </c>
      <c r="AI338" s="2" t="s">
        <v>39</v>
      </c>
      <c r="AJ338" s="2" t="s">
        <v>39</v>
      </c>
      <c r="AK338" s="2">
        <v>0</v>
      </c>
      <c r="AL338" s="2" t="s">
        <v>39</v>
      </c>
      <c r="AM338" s="2" t="s">
        <v>39</v>
      </c>
      <c r="AN338" s="2" t="str">
        <f>IFERROR(VLOOKUP($P338,'Kredieten productgroepen functi'!$C:$M,6,FALSE),"n.v.t.")</f>
        <v>4001</v>
      </c>
      <c r="AO338" s="2" t="str">
        <f>IFERROR(VLOOKUP($P338,'Kredieten productgroepen functi'!$C:$M,7,FALSE),"n.v.t.")</f>
        <v>Water</v>
      </c>
      <c r="AP338" s="2" t="str">
        <f>IFERROR(VLOOKUP($P338,'Kredieten productgroepen functi'!$C:$M,8,FALSE),"n.v.t.")</f>
        <v>40</v>
      </c>
      <c r="AQ338" s="2" t="str">
        <f>IFERROR(VLOOKUP($P338,'Kredieten productgroepen functi'!$C:$M,9,FALSE),"n.v.t.")</f>
        <v>Waterhuishouding, algemeen</v>
      </c>
      <c r="AR338" s="2" t="str">
        <f>IFERROR(VLOOKUP($P338,'Kredieten productgroepen functi'!$C:$M,10,FALSE),"n.v.t.")</f>
        <v>4</v>
      </c>
      <c r="AS338" s="2" t="str">
        <f>IFERROR(VLOOKUP($P338,'Kredieten productgroepen functi'!$C:$M,11,FALSE),"n.v.t.")</f>
        <v>Waterhuishouding</v>
      </c>
      <c r="AT338" s="2" t="str">
        <f t="shared" si="17"/>
        <v>Lasten</v>
      </c>
      <c r="AU338" s="2" t="str">
        <f>IFERROR(VLOOKUP($R338,Kostensoorten!$C:$J,7,FALSE),"n.v.t.")</f>
        <v>2.3.1</v>
      </c>
      <c r="AV338" s="2" t="str">
        <f>IFERROR(VLOOKUP($R338,Kostensoorten!$C:$J,8,FALSE),"n.v.t.")</f>
        <v>Aankopen niet duurzame goedere</v>
      </c>
    </row>
    <row r="339" spans="1:48">
      <c r="A339" s="2" t="s">
        <v>39</v>
      </c>
      <c r="B339" s="2" t="s">
        <v>39</v>
      </c>
      <c r="C339" s="2" t="s">
        <v>39</v>
      </c>
      <c r="D339" s="2" t="s">
        <v>39</v>
      </c>
      <c r="E339" s="2" t="s">
        <v>39</v>
      </c>
      <c r="F339" s="2" t="s">
        <v>377</v>
      </c>
      <c r="G339" s="2" t="s">
        <v>39</v>
      </c>
      <c r="H339" s="2" t="s">
        <v>39</v>
      </c>
      <c r="I339" s="3">
        <v>9140</v>
      </c>
      <c r="J339" s="2" t="s">
        <v>39</v>
      </c>
      <c r="K339" s="2" t="s">
        <v>39</v>
      </c>
      <c r="L339" s="2" t="s">
        <v>39</v>
      </c>
      <c r="M339" s="2" t="s">
        <v>39</v>
      </c>
      <c r="N339" s="2" t="s">
        <v>39</v>
      </c>
      <c r="O339" s="2" t="s">
        <v>39</v>
      </c>
      <c r="P339" s="2" t="str">
        <f t="shared" si="15"/>
        <v>640118</v>
      </c>
      <c r="Q339" s="2" t="str">
        <f>IFERROR(VLOOKUP($P339,'Kredieten productgroepen functi'!$C:$M,2,FALSE),"n.v.t.")</f>
        <v>Metingen oppervlaktewater</v>
      </c>
      <c r="R339" s="2" t="str">
        <f t="shared" si="16"/>
        <v>423139</v>
      </c>
      <c r="S339" s="2" t="str">
        <f>IFERROR(VLOOKUP($R339,Kostensoorten!$C:$J,2,FALSE),"n.v.t.")</f>
        <v>Overige diensten van derden</v>
      </c>
      <c r="T339" s="2" t="s">
        <v>39</v>
      </c>
      <c r="U339" s="2" t="s">
        <v>39</v>
      </c>
      <c r="V339" s="2" t="s">
        <v>39</v>
      </c>
      <c r="W339" s="2" t="s">
        <v>39</v>
      </c>
      <c r="X339" s="2" t="s">
        <v>39</v>
      </c>
      <c r="Y339" s="2" t="s">
        <v>39</v>
      </c>
      <c r="Z339" s="2" t="s">
        <v>39</v>
      </c>
      <c r="AA339" s="2" t="s">
        <v>39</v>
      </c>
      <c r="AB339" s="2" t="s">
        <v>39</v>
      </c>
      <c r="AC339" s="2" t="s">
        <v>39</v>
      </c>
      <c r="AD339" s="2" t="s">
        <v>39</v>
      </c>
      <c r="AE339" s="2" t="s">
        <v>39</v>
      </c>
      <c r="AF339" s="2" t="s">
        <v>39</v>
      </c>
      <c r="AG339" s="2" t="s">
        <v>39</v>
      </c>
      <c r="AH339" s="2" t="s">
        <v>39</v>
      </c>
      <c r="AI339" s="2" t="s">
        <v>39</v>
      </c>
      <c r="AJ339" s="2" t="s">
        <v>39</v>
      </c>
      <c r="AK339" s="2">
        <v>0</v>
      </c>
      <c r="AL339" s="2" t="s">
        <v>39</v>
      </c>
      <c r="AM339" s="2" t="s">
        <v>39</v>
      </c>
      <c r="AN339" s="2" t="str">
        <f>IFERROR(VLOOKUP($P339,'Kredieten productgroepen functi'!$C:$M,6,FALSE),"n.v.t.")</f>
        <v>4001</v>
      </c>
      <c r="AO339" s="2" t="str">
        <f>IFERROR(VLOOKUP($P339,'Kredieten productgroepen functi'!$C:$M,7,FALSE),"n.v.t.")</f>
        <v>Water</v>
      </c>
      <c r="AP339" s="2" t="str">
        <f>IFERROR(VLOOKUP($P339,'Kredieten productgroepen functi'!$C:$M,8,FALSE),"n.v.t.")</f>
        <v>40</v>
      </c>
      <c r="AQ339" s="2" t="str">
        <f>IFERROR(VLOOKUP($P339,'Kredieten productgroepen functi'!$C:$M,9,FALSE),"n.v.t.")</f>
        <v>Waterhuishouding, algemeen</v>
      </c>
      <c r="AR339" s="2" t="str">
        <f>IFERROR(VLOOKUP($P339,'Kredieten productgroepen functi'!$C:$M,10,FALSE),"n.v.t.")</f>
        <v>4</v>
      </c>
      <c r="AS339" s="2" t="str">
        <f>IFERROR(VLOOKUP($P339,'Kredieten productgroepen functi'!$C:$M,11,FALSE),"n.v.t.")</f>
        <v>Waterhuishouding</v>
      </c>
      <c r="AT339" s="2" t="str">
        <f t="shared" si="17"/>
        <v>Lasten</v>
      </c>
      <c r="AU339" s="2" t="str">
        <f>IFERROR(VLOOKUP($R339,Kostensoorten!$C:$J,7,FALSE),"n.v.t.")</f>
        <v>2.3.1</v>
      </c>
      <c r="AV339" s="2" t="str">
        <f>IFERROR(VLOOKUP($R339,Kostensoorten!$C:$J,8,FALSE),"n.v.t.")</f>
        <v>Aankopen niet duurzame goedere</v>
      </c>
    </row>
    <row r="340" spans="1:48">
      <c r="A340" s="2" t="s">
        <v>39</v>
      </c>
      <c r="B340" s="2" t="s">
        <v>39</v>
      </c>
      <c r="C340" s="2" t="s">
        <v>39</v>
      </c>
      <c r="D340" s="2" t="s">
        <v>39</v>
      </c>
      <c r="E340" s="2" t="s">
        <v>39</v>
      </c>
      <c r="F340" s="2" t="s">
        <v>378</v>
      </c>
      <c r="G340" s="2" t="s">
        <v>39</v>
      </c>
      <c r="H340" s="2" t="s">
        <v>39</v>
      </c>
      <c r="I340" s="3">
        <v>5600</v>
      </c>
      <c r="J340" s="2" t="s">
        <v>39</v>
      </c>
      <c r="K340" s="2" t="s">
        <v>39</v>
      </c>
      <c r="L340" s="2" t="s">
        <v>39</v>
      </c>
      <c r="M340" s="2" t="s">
        <v>39</v>
      </c>
      <c r="N340" s="2" t="s">
        <v>39</v>
      </c>
      <c r="O340" s="2" t="s">
        <v>39</v>
      </c>
      <c r="P340" s="2" t="str">
        <f t="shared" si="15"/>
        <v>640119</v>
      </c>
      <c r="Q340" s="2" t="str">
        <f>IFERROR(VLOOKUP($P340,'Kredieten productgroepen functi'!$C:$M,2,FALSE),"n.v.t.")</f>
        <v>Onderhoud grondwaterregister</v>
      </c>
      <c r="R340" s="2" t="str">
        <f t="shared" si="16"/>
        <v>423139</v>
      </c>
      <c r="S340" s="2" t="str">
        <f>IFERROR(VLOOKUP($R340,Kostensoorten!$C:$J,2,FALSE),"n.v.t.")</f>
        <v>Overige diensten van derden</v>
      </c>
      <c r="T340" s="2" t="s">
        <v>39</v>
      </c>
      <c r="U340" s="2" t="s">
        <v>39</v>
      </c>
      <c r="V340" s="2" t="s">
        <v>39</v>
      </c>
      <c r="W340" s="2" t="s">
        <v>39</v>
      </c>
      <c r="X340" s="2" t="s">
        <v>39</v>
      </c>
      <c r="Y340" s="2" t="s">
        <v>39</v>
      </c>
      <c r="Z340" s="2" t="s">
        <v>39</v>
      </c>
      <c r="AA340" s="2" t="s">
        <v>39</v>
      </c>
      <c r="AB340" s="2" t="s">
        <v>39</v>
      </c>
      <c r="AC340" s="2" t="s">
        <v>39</v>
      </c>
      <c r="AD340" s="2" t="s">
        <v>39</v>
      </c>
      <c r="AE340" s="2" t="s">
        <v>39</v>
      </c>
      <c r="AF340" s="2" t="s">
        <v>39</v>
      </c>
      <c r="AG340" s="2" t="s">
        <v>39</v>
      </c>
      <c r="AH340" s="2" t="s">
        <v>39</v>
      </c>
      <c r="AI340" s="2" t="s">
        <v>39</v>
      </c>
      <c r="AJ340" s="2" t="s">
        <v>39</v>
      </c>
      <c r="AK340" s="2">
        <v>0</v>
      </c>
      <c r="AL340" s="2" t="s">
        <v>39</v>
      </c>
      <c r="AM340" s="2" t="s">
        <v>39</v>
      </c>
      <c r="AN340" s="2" t="str">
        <f>IFERROR(VLOOKUP($P340,'Kredieten productgroepen functi'!$C:$M,6,FALSE),"n.v.t.")</f>
        <v>4001</v>
      </c>
      <c r="AO340" s="2" t="str">
        <f>IFERROR(VLOOKUP($P340,'Kredieten productgroepen functi'!$C:$M,7,FALSE),"n.v.t.")</f>
        <v>Water</v>
      </c>
      <c r="AP340" s="2" t="str">
        <f>IFERROR(VLOOKUP($P340,'Kredieten productgroepen functi'!$C:$M,8,FALSE),"n.v.t.")</f>
        <v>40</v>
      </c>
      <c r="AQ340" s="2" t="str">
        <f>IFERROR(VLOOKUP($P340,'Kredieten productgroepen functi'!$C:$M,9,FALSE),"n.v.t.")</f>
        <v>Waterhuishouding, algemeen</v>
      </c>
      <c r="AR340" s="2" t="str">
        <f>IFERROR(VLOOKUP($P340,'Kredieten productgroepen functi'!$C:$M,10,FALSE),"n.v.t.")</f>
        <v>4</v>
      </c>
      <c r="AS340" s="2" t="str">
        <f>IFERROR(VLOOKUP($P340,'Kredieten productgroepen functi'!$C:$M,11,FALSE),"n.v.t.")</f>
        <v>Waterhuishouding</v>
      </c>
      <c r="AT340" s="2" t="str">
        <f t="shared" si="17"/>
        <v>Lasten</v>
      </c>
      <c r="AU340" s="2" t="str">
        <f>IFERROR(VLOOKUP($R340,Kostensoorten!$C:$J,7,FALSE),"n.v.t.")</f>
        <v>2.3.1</v>
      </c>
      <c r="AV340" s="2" t="str">
        <f>IFERROR(VLOOKUP($R340,Kostensoorten!$C:$J,8,FALSE),"n.v.t.")</f>
        <v>Aankopen niet duurzame goedere</v>
      </c>
    </row>
    <row r="341" spans="1:48">
      <c r="A341" s="2" t="s">
        <v>39</v>
      </c>
      <c r="B341" s="2" t="s">
        <v>39</v>
      </c>
      <c r="C341" s="2" t="s">
        <v>39</v>
      </c>
      <c r="D341" s="2" t="s">
        <v>39</v>
      </c>
      <c r="E341" s="2" t="s">
        <v>39</v>
      </c>
      <c r="F341" s="2" t="s">
        <v>379</v>
      </c>
      <c r="G341" s="2" t="s">
        <v>39</v>
      </c>
      <c r="H341" s="2" t="s">
        <v>39</v>
      </c>
      <c r="I341" s="3">
        <v>74827.02</v>
      </c>
      <c r="J341" s="2" t="s">
        <v>39</v>
      </c>
      <c r="K341" s="2" t="s">
        <v>39</v>
      </c>
      <c r="L341" s="2" t="s">
        <v>39</v>
      </c>
      <c r="M341" s="2" t="s">
        <v>39</v>
      </c>
      <c r="N341" s="2" t="s">
        <v>39</v>
      </c>
      <c r="O341" s="2" t="s">
        <v>39</v>
      </c>
      <c r="P341" s="2" t="str">
        <f t="shared" si="15"/>
        <v>641000</v>
      </c>
      <c r="Q341" s="2" t="str">
        <f>IFERROR(VLOOKUP($P341,'Kredieten productgroepen functi'!$C:$M,2,FALSE),"n.v.t.")</f>
        <v>Apparaatskosten</v>
      </c>
      <c r="R341" s="2" t="str">
        <f t="shared" si="16"/>
        <v>482000</v>
      </c>
      <c r="S341" s="2" t="str">
        <f>IFERROR(VLOOKUP($R341,Kostensoorten!$C:$J,2,FALSE),"n.v.t.")</f>
        <v>Directe apparaatskosten</v>
      </c>
      <c r="T341" s="2" t="s">
        <v>39</v>
      </c>
      <c r="U341" s="2" t="s">
        <v>39</v>
      </c>
      <c r="V341" s="2" t="s">
        <v>39</v>
      </c>
      <c r="W341" s="2" t="s">
        <v>39</v>
      </c>
      <c r="X341" s="2" t="s">
        <v>39</v>
      </c>
      <c r="Y341" s="2" t="s">
        <v>39</v>
      </c>
      <c r="Z341" s="2" t="s">
        <v>39</v>
      </c>
      <c r="AA341" s="2" t="s">
        <v>39</v>
      </c>
      <c r="AB341" s="2" t="s">
        <v>39</v>
      </c>
      <c r="AC341" s="2" t="s">
        <v>39</v>
      </c>
      <c r="AD341" s="2" t="s">
        <v>39</v>
      </c>
      <c r="AE341" s="2" t="s">
        <v>39</v>
      </c>
      <c r="AF341" s="2" t="s">
        <v>39</v>
      </c>
      <c r="AG341" s="2" t="s">
        <v>39</v>
      </c>
      <c r="AH341" s="2" t="s">
        <v>39</v>
      </c>
      <c r="AI341" s="2" t="s">
        <v>39</v>
      </c>
      <c r="AJ341" s="2" t="s">
        <v>39</v>
      </c>
      <c r="AK341" s="2">
        <v>0</v>
      </c>
      <c r="AL341" s="2" t="s">
        <v>39</v>
      </c>
      <c r="AM341" s="2" t="s">
        <v>39</v>
      </c>
      <c r="AN341" s="2" t="str">
        <f>IFERROR(VLOOKUP($P341,'Kredieten productgroepen functi'!$C:$M,6,FALSE),"n.v.t.")</f>
        <v>4101</v>
      </c>
      <c r="AO341" s="2" t="str">
        <f>IFERROR(VLOOKUP($P341,'Kredieten productgroepen functi'!$C:$M,7,FALSE),"n.v.t.")</f>
        <v>Waterschapsaangelegenheden</v>
      </c>
      <c r="AP341" s="2" t="str">
        <f>IFERROR(VLOOKUP($P341,'Kredieten productgroepen functi'!$C:$M,8,FALSE),"n.v.t.")</f>
        <v>41</v>
      </c>
      <c r="AQ341" s="2" t="str">
        <f>IFERROR(VLOOKUP($P341,'Kredieten productgroepen functi'!$C:$M,9,FALSE),"n.v.t.")</f>
        <v>Waterschapsaangelegenheden</v>
      </c>
      <c r="AR341" s="2" t="str">
        <f>IFERROR(VLOOKUP($P341,'Kredieten productgroepen functi'!$C:$M,10,FALSE),"n.v.t.")</f>
        <v>4</v>
      </c>
      <c r="AS341" s="2" t="str">
        <f>IFERROR(VLOOKUP($P341,'Kredieten productgroepen functi'!$C:$M,11,FALSE),"n.v.t.")</f>
        <v>Waterhuishouding</v>
      </c>
      <c r="AT341" s="2" t="str">
        <f t="shared" si="17"/>
        <v>Lasten</v>
      </c>
      <c r="AU341" s="2" t="str">
        <f>IFERROR(VLOOKUP($R341,Kostensoorten!$C:$J,7,FALSE),"n.v.t.")</f>
        <v>8.2</v>
      </c>
      <c r="AV341" s="2" t="str">
        <f>IFERROR(VLOOKUP($R341,Kostensoorten!$C:$J,8,FALSE),"n.v.t.")</f>
        <v>Overige verrekeningen</v>
      </c>
    </row>
    <row r="342" spans="1:48">
      <c r="A342" s="2" t="s">
        <v>39</v>
      </c>
      <c r="B342" s="2" t="s">
        <v>39</v>
      </c>
      <c r="C342" s="2" t="s">
        <v>39</v>
      </c>
      <c r="D342" s="2" t="s">
        <v>39</v>
      </c>
      <c r="E342" s="2" t="s">
        <v>39</v>
      </c>
      <c r="F342" s="2" t="s">
        <v>380</v>
      </c>
      <c r="G342" s="2" t="s">
        <v>39</v>
      </c>
      <c r="H342" s="2" t="s">
        <v>39</v>
      </c>
      <c r="I342" s="3">
        <v>57475.98</v>
      </c>
      <c r="J342" s="2" t="s">
        <v>39</v>
      </c>
      <c r="K342" s="2" t="s">
        <v>39</v>
      </c>
      <c r="L342" s="2" t="s">
        <v>39</v>
      </c>
      <c r="M342" s="2" t="s">
        <v>39</v>
      </c>
      <c r="N342" s="2" t="s">
        <v>39</v>
      </c>
      <c r="O342" s="2" t="s">
        <v>39</v>
      </c>
      <c r="P342" s="2" t="str">
        <f t="shared" si="15"/>
        <v>641000</v>
      </c>
      <c r="Q342" s="2" t="str">
        <f>IFERROR(VLOOKUP($P342,'Kredieten productgroepen functi'!$C:$M,2,FALSE),"n.v.t.")</f>
        <v>Apparaatskosten</v>
      </c>
      <c r="R342" s="2" t="str">
        <f t="shared" si="16"/>
        <v>482010</v>
      </c>
      <c r="S342" s="2" t="str">
        <f>IFERROR(VLOOKUP($R342,Kostensoorten!$C:$J,2,FALSE),"n.v.t.")</f>
        <v>Overhead</v>
      </c>
      <c r="T342" s="2" t="s">
        <v>39</v>
      </c>
      <c r="U342" s="2" t="s">
        <v>39</v>
      </c>
      <c r="V342" s="2" t="s">
        <v>39</v>
      </c>
      <c r="W342" s="2" t="s">
        <v>39</v>
      </c>
      <c r="X342" s="2" t="s">
        <v>39</v>
      </c>
      <c r="Y342" s="2" t="s">
        <v>39</v>
      </c>
      <c r="Z342" s="2" t="s">
        <v>39</v>
      </c>
      <c r="AA342" s="2" t="s">
        <v>39</v>
      </c>
      <c r="AB342" s="2" t="s">
        <v>39</v>
      </c>
      <c r="AC342" s="2" t="s">
        <v>39</v>
      </c>
      <c r="AD342" s="2" t="s">
        <v>39</v>
      </c>
      <c r="AE342" s="2" t="s">
        <v>39</v>
      </c>
      <c r="AF342" s="2" t="s">
        <v>39</v>
      </c>
      <c r="AG342" s="2" t="s">
        <v>39</v>
      </c>
      <c r="AH342" s="2" t="s">
        <v>39</v>
      </c>
      <c r="AI342" s="2" t="s">
        <v>39</v>
      </c>
      <c r="AJ342" s="2" t="s">
        <v>39</v>
      </c>
      <c r="AK342" s="2">
        <v>0</v>
      </c>
      <c r="AL342" s="2" t="s">
        <v>39</v>
      </c>
      <c r="AM342" s="2" t="s">
        <v>39</v>
      </c>
      <c r="AN342" s="2" t="str">
        <f>IFERROR(VLOOKUP($P342,'Kredieten productgroepen functi'!$C:$M,6,FALSE),"n.v.t.")</f>
        <v>4101</v>
      </c>
      <c r="AO342" s="2" t="str">
        <f>IFERROR(VLOOKUP($P342,'Kredieten productgroepen functi'!$C:$M,7,FALSE),"n.v.t.")</f>
        <v>Waterschapsaangelegenheden</v>
      </c>
      <c r="AP342" s="2" t="str">
        <f>IFERROR(VLOOKUP($P342,'Kredieten productgroepen functi'!$C:$M,8,FALSE),"n.v.t.")</f>
        <v>41</v>
      </c>
      <c r="AQ342" s="2" t="str">
        <f>IFERROR(VLOOKUP($P342,'Kredieten productgroepen functi'!$C:$M,9,FALSE),"n.v.t.")</f>
        <v>Waterschapsaangelegenheden</v>
      </c>
      <c r="AR342" s="2" t="str">
        <f>IFERROR(VLOOKUP($P342,'Kredieten productgroepen functi'!$C:$M,10,FALSE),"n.v.t.")</f>
        <v>4</v>
      </c>
      <c r="AS342" s="2" t="str">
        <f>IFERROR(VLOOKUP($P342,'Kredieten productgroepen functi'!$C:$M,11,FALSE),"n.v.t.")</f>
        <v>Waterhuishouding</v>
      </c>
      <c r="AT342" s="2" t="str">
        <f t="shared" si="17"/>
        <v>Lasten</v>
      </c>
      <c r="AU342" s="2" t="str">
        <f>IFERROR(VLOOKUP($R342,Kostensoorten!$C:$J,7,FALSE),"n.v.t.")</f>
        <v>8.2</v>
      </c>
      <c r="AV342" s="2" t="str">
        <f>IFERROR(VLOOKUP($R342,Kostensoorten!$C:$J,8,FALSE),"n.v.t.")</f>
        <v>Overige verrekeningen</v>
      </c>
    </row>
    <row r="343" spans="1:48">
      <c r="A343" s="2" t="s">
        <v>39</v>
      </c>
      <c r="B343" s="2" t="s">
        <v>39</v>
      </c>
      <c r="C343" s="2" t="s">
        <v>39</v>
      </c>
      <c r="D343" s="2" t="s">
        <v>39</v>
      </c>
      <c r="E343" s="2" t="s">
        <v>39</v>
      </c>
      <c r="F343" s="2" t="s">
        <v>381</v>
      </c>
      <c r="G343" s="2" t="s">
        <v>39</v>
      </c>
      <c r="H343" s="2" t="s">
        <v>39</v>
      </c>
      <c r="I343" s="3">
        <v>397100</v>
      </c>
      <c r="J343" s="2" t="s">
        <v>39</v>
      </c>
      <c r="K343" s="2" t="s">
        <v>39</v>
      </c>
      <c r="L343" s="2" t="s">
        <v>39</v>
      </c>
      <c r="M343" s="2" t="s">
        <v>39</v>
      </c>
      <c r="N343" s="2" t="s">
        <v>39</v>
      </c>
      <c r="O343" s="2" t="s">
        <v>39</v>
      </c>
      <c r="P343" s="2" t="str">
        <f t="shared" si="15"/>
        <v>641100</v>
      </c>
      <c r="Q343" s="2" t="str">
        <f>IFERROR(VLOOKUP($P343,'Kredieten productgroepen functi'!$C:$M,2,FALSE),"n.v.t.")</f>
        <v>B-akwa</v>
      </c>
      <c r="R343" s="2" t="str">
        <f t="shared" si="16"/>
        <v>423139</v>
      </c>
      <c r="S343" s="2" t="str">
        <f>IFERROR(VLOOKUP($R343,Kostensoorten!$C:$J,2,FALSE),"n.v.t.")</f>
        <v>Overige diensten van derden</v>
      </c>
      <c r="T343" s="2" t="s">
        <v>39</v>
      </c>
      <c r="U343" s="2" t="s">
        <v>39</v>
      </c>
      <c r="V343" s="2" t="s">
        <v>39</v>
      </c>
      <c r="W343" s="2" t="s">
        <v>39</v>
      </c>
      <c r="X343" s="2" t="s">
        <v>39</v>
      </c>
      <c r="Y343" s="2" t="s">
        <v>39</v>
      </c>
      <c r="Z343" s="2" t="s">
        <v>39</v>
      </c>
      <c r="AA343" s="2" t="s">
        <v>39</v>
      </c>
      <c r="AB343" s="2" t="s">
        <v>39</v>
      </c>
      <c r="AC343" s="2" t="s">
        <v>39</v>
      </c>
      <c r="AD343" s="2" t="s">
        <v>39</v>
      </c>
      <c r="AE343" s="2" t="s">
        <v>39</v>
      </c>
      <c r="AF343" s="2" t="s">
        <v>39</v>
      </c>
      <c r="AG343" s="2" t="s">
        <v>39</v>
      </c>
      <c r="AH343" s="2" t="s">
        <v>39</v>
      </c>
      <c r="AI343" s="2" t="s">
        <v>39</v>
      </c>
      <c r="AJ343" s="2" t="s">
        <v>39</v>
      </c>
      <c r="AK343" s="2">
        <v>0</v>
      </c>
      <c r="AL343" s="2" t="s">
        <v>39</v>
      </c>
      <c r="AM343" s="2" t="s">
        <v>39</v>
      </c>
      <c r="AN343" s="2" t="str">
        <f>IFERROR(VLOOKUP($P343,'Kredieten productgroepen functi'!$C:$M,6,FALSE),"n.v.t.")</f>
        <v>4101</v>
      </c>
      <c r="AO343" s="2" t="str">
        <f>IFERROR(VLOOKUP($P343,'Kredieten productgroepen functi'!$C:$M,7,FALSE),"n.v.t.")</f>
        <v>Waterschapsaangelegenheden</v>
      </c>
      <c r="AP343" s="2" t="str">
        <f>IFERROR(VLOOKUP($P343,'Kredieten productgroepen functi'!$C:$M,8,FALSE),"n.v.t.")</f>
        <v>41</v>
      </c>
      <c r="AQ343" s="2" t="str">
        <f>IFERROR(VLOOKUP($P343,'Kredieten productgroepen functi'!$C:$M,9,FALSE),"n.v.t.")</f>
        <v>Waterschapsaangelegenheden</v>
      </c>
      <c r="AR343" s="2" t="str">
        <f>IFERROR(VLOOKUP($P343,'Kredieten productgroepen functi'!$C:$M,10,FALSE),"n.v.t.")</f>
        <v>4</v>
      </c>
      <c r="AS343" s="2" t="str">
        <f>IFERROR(VLOOKUP($P343,'Kredieten productgroepen functi'!$C:$M,11,FALSE),"n.v.t.")</f>
        <v>Waterhuishouding</v>
      </c>
      <c r="AT343" s="2" t="str">
        <f t="shared" si="17"/>
        <v>Lasten</v>
      </c>
      <c r="AU343" s="2" t="str">
        <f>IFERROR(VLOOKUP($R343,Kostensoorten!$C:$J,7,FALSE),"n.v.t.")</f>
        <v>2.3.1</v>
      </c>
      <c r="AV343" s="2" t="str">
        <f>IFERROR(VLOOKUP($R343,Kostensoorten!$C:$J,8,FALSE),"n.v.t.")</f>
        <v>Aankopen niet duurzame goedere</v>
      </c>
    </row>
    <row r="344" spans="1:48">
      <c r="A344" s="2" t="s">
        <v>39</v>
      </c>
      <c r="B344" s="2" t="s">
        <v>39</v>
      </c>
      <c r="C344" s="2" t="s">
        <v>39</v>
      </c>
      <c r="D344" s="2" t="s">
        <v>39</v>
      </c>
      <c r="E344" s="2" t="s">
        <v>39</v>
      </c>
      <c r="F344" s="2" t="s">
        <v>382</v>
      </c>
      <c r="G344" s="2" t="s">
        <v>39</v>
      </c>
      <c r="H344" s="2" t="s">
        <v>39</v>
      </c>
      <c r="I344" s="3">
        <v>665025.44999999995</v>
      </c>
      <c r="J344" s="2" t="s">
        <v>39</v>
      </c>
      <c r="K344" s="2" t="s">
        <v>39</v>
      </c>
      <c r="L344" s="2" t="s">
        <v>39</v>
      </c>
      <c r="M344" s="2" t="s">
        <v>39</v>
      </c>
      <c r="N344" s="2" t="s">
        <v>39</v>
      </c>
      <c r="O344" s="2" t="s">
        <v>39</v>
      </c>
      <c r="P344" s="2" t="str">
        <f t="shared" si="15"/>
        <v>650000</v>
      </c>
      <c r="Q344" s="2" t="str">
        <f>IFERROR(VLOOKUP($P344,'Kredieten productgroepen functi'!$C:$M,2,FALSE),"n.v.t.")</f>
        <v>App. kst. milieu, algemeen</v>
      </c>
      <c r="R344" s="2" t="str">
        <f t="shared" si="16"/>
        <v>482000</v>
      </c>
      <c r="S344" s="2" t="str">
        <f>IFERROR(VLOOKUP($R344,Kostensoorten!$C:$J,2,FALSE),"n.v.t.")</f>
        <v>Directe apparaatskosten</v>
      </c>
      <c r="T344" s="2" t="s">
        <v>39</v>
      </c>
      <c r="U344" s="2" t="s">
        <v>39</v>
      </c>
      <c r="V344" s="2" t="s">
        <v>39</v>
      </c>
      <c r="W344" s="2" t="s">
        <v>39</v>
      </c>
      <c r="X344" s="2" t="s">
        <v>39</v>
      </c>
      <c r="Y344" s="2" t="s">
        <v>39</v>
      </c>
      <c r="Z344" s="2" t="s">
        <v>39</v>
      </c>
      <c r="AA344" s="2" t="s">
        <v>39</v>
      </c>
      <c r="AB344" s="2" t="s">
        <v>39</v>
      </c>
      <c r="AC344" s="2" t="s">
        <v>39</v>
      </c>
      <c r="AD344" s="2" t="s">
        <v>39</v>
      </c>
      <c r="AE344" s="2" t="s">
        <v>39</v>
      </c>
      <c r="AF344" s="2" t="s">
        <v>39</v>
      </c>
      <c r="AG344" s="2" t="s">
        <v>39</v>
      </c>
      <c r="AH344" s="2" t="s">
        <v>39</v>
      </c>
      <c r="AI344" s="2" t="s">
        <v>39</v>
      </c>
      <c r="AJ344" s="2" t="s">
        <v>39</v>
      </c>
      <c r="AK344" s="2">
        <v>0</v>
      </c>
      <c r="AL344" s="2" t="s">
        <v>39</v>
      </c>
      <c r="AM344" s="2" t="s">
        <v>39</v>
      </c>
      <c r="AN344" s="2" t="str">
        <f>IFERROR(VLOOKUP($P344,'Kredieten productgroepen functi'!$C:$M,6,FALSE),"n.v.t.")</f>
        <v>5003</v>
      </c>
      <c r="AO344" s="2" t="str">
        <f>IFERROR(VLOOKUP($P344,'Kredieten productgroepen functi'!$C:$M,7,FALSE),"n.v.t.")</f>
        <v>Milieubeleid en duurzame ontwikkeling</v>
      </c>
      <c r="AP344" s="2" t="str">
        <f>IFERROR(VLOOKUP($P344,'Kredieten productgroepen functi'!$C:$M,8,FALSE),"n.v.t.")</f>
        <v>50</v>
      </c>
      <c r="AQ344" s="2" t="str">
        <f>IFERROR(VLOOKUP($P344,'Kredieten productgroepen functi'!$C:$M,9,FALSE),"n.v.t.")</f>
        <v>Milieubeheer, algemeen</v>
      </c>
      <c r="AR344" s="2" t="str">
        <f>IFERROR(VLOOKUP($P344,'Kredieten productgroepen functi'!$C:$M,10,FALSE),"n.v.t.")</f>
        <v>5</v>
      </c>
      <c r="AS344" s="2" t="str">
        <f>IFERROR(VLOOKUP($P344,'Kredieten productgroepen functi'!$C:$M,11,FALSE),"n.v.t.")</f>
        <v>Milieubeheer</v>
      </c>
      <c r="AT344" s="2" t="str">
        <f t="shared" si="17"/>
        <v>Lasten</v>
      </c>
      <c r="AU344" s="2" t="str">
        <f>IFERROR(VLOOKUP($R344,Kostensoorten!$C:$J,7,FALSE),"n.v.t.")</f>
        <v>8.2</v>
      </c>
      <c r="AV344" s="2" t="str">
        <f>IFERROR(VLOOKUP($R344,Kostensoorten!$C:$J,8,FALSE),"n.v.t.")</f>
        <v>Overige verrekeningen</v>
      </c>
    </row>
    <row r="345" spans="1:48">
      <c r="A345" s="2" t="s">
        <v>39</v>
      </c>
      <c r="B345" s="2" t="s">
        <v>39</v>
      </c>
      <c r="C345" s="2" t="s">
        <v>39</v>
      </c>
      <c r="D345" s="2" t="s">
        <v>39</v>
      </c>
      <c r="E345" s="2" t="s">
        <v>39</v>
      </c>
      <c r="F345" s="2" t="s">
        <v>383</v>
      </c>
      <c r="G345" s="2" t="s">
        <v>39</v>
      </c>
      <c r="H345" s="2" t="s">
        <v>39</v>
      </c>
      <c r="I345" s="3">
        <v>579089.55000000005</v>
      </c>
      <c r="J345" s="2" t="s">
        <v>39</v>
      </c>
      <c r="K345" s="2" t="s">
        <v>39</v>
      </c>
      <c r="L345" s="2" t="s">
        <v>39</v>
      </c>
      <c r="M345" s="2" t="s">
        <v>39</v>
      </c>
      <c r="N345" s="2" t="s">
        <v>39</v>
      </c>
      <c r="O345" s="2" t="s">
        <v>39</v>
      </c>
      <c r="P345" s="2" t="str">
        <f t="shared" si="15"/>
        <v>650000</v>
      </c>
      <c r="Q345" s="2" t="str">
        <f>IFERROR(VLOOKUP($P345,'Kredieten productgroepen functi'!$C:$M,2,FALSE),"n.v.t.")</f>
        <v>App. kst. milieu, algemeen</v>
      </c>
      <c r="R345" s="2" t="str">
        <f t="shared" si="16"/>
        <v>482010</v>
      </c>
      <c r="S345" s="2" t="str">
        <f>IFERROR(VLOOKUP($R345,Kostensoorten!$C:$J,2,FALSE),"n.v.t.")</f>
        <v>Overhead</v>
      </c>
      <c r="T345" s="2" t="s">
        <v>39</v>
      </c>
      <c r="U345" s="2" t="s">
        <v>39</v>
      </c>
      <c r="V345" s="2" t="s">
        <v>39</v>
      </c>
      <c r="W345" s="2" t="s">
        <v>39</v>
      </c>
      <c r="X345" s="2" t="s">
        <v>39</v>
      </c>
      <c r="Y345" s="2" t="s">
        <v>39</v>
      </c>
      <c r="Z345" s="2" t="s">
        <v>39</v>
      </c>
      <c r="AA345" s="2" t="s">
        <v>39</v>
      </c>
      <c r="AB345" s="2" t="s">
        <v>39</v>
      </c>
      <c r="AC345" s="2" t="s">
        <v>39</v>
      </c>
      <c r="AD345" s="2" t="s">
        <v>39</v>
      </c>
      <c r="AE345" s="2" t="s">
        <v>39</v>
      </c>
      <c r="AF345" s="2" t="s">
        <v>39</v>
      </c>
      <c r="AG345" s="2" t="s">
        <v>39</v>
      </c>
      <c r="AH345" s="2" t="s">
        <v>39</v>
      </c>
      <c r="AI345" s="2" t="s">
        <v>39</v>
      </c>
      <c r="AJ345" s="2" t="s">
        <v>39</v>
      </c>
      <c r="AK345" s="2">
        <v>0</v>
      </c>
      <c r="AL345" s="2" t="s">
        <v>39</v>
      </c>
      <c r="AM345" s="2" t="s">
        <v>39</v>
      </c>
      <c r="AN345" s="2" t="str">
        <f>IFERROR(VLOOKUP($P345,'Kredieten productgroepen functi'!$C:$M,6,FALSE),"n.v.t.")</f>
        <v>5003</v>
      </c>
      <c r="AO345" s="2" t="str">
        <f>IFERROR(VLOOKUP($P345,'Kredieten productgroepen functi'!$C:$M,7,FALSE),"n.v.t.")</f>
        <v>Milieubeleid en duurzame ontwikkeling</v>
      </c>
      <c r="AP345" s="2" t="str">
        <f>IFERROR(VLOOKUP($P345,'Kredieten productgroepen functi'!$C:$M,8,FALSE),"n.v.t.")</f>
        <v>50</v>
      </c>
      <c r="AQ345" s="2" t="str">
        <f>IFERROR(VLOOKUP($P345,'Kredieten productgroepen functi'!$C:$M,9,FALSE),"n.v.t.")</f>
        <v>Milieubeheer, algemeen</v>
      </c>
      <c r="AR345" s="2" t="str">
        <f>IFERROR(VLOOKUP($P345,'Kredieten productgroepen functi'!$C:$M,10,FALSE),"n.v.t.")</f>
        <v>5</v>
      </c>
      <c r="AS345" s="2" t="str">
        <f>IFERROR(VLOOKUP($P345,'Kredieten productgroepen functi'!$C:$M,11,FALSE),"n.v.t.")</f>
        <v>Milieubeheer</v>
      </c>
      <c r="AT345" s="2" t="str">
        <f t="shared" si="17"/>
        <v>Lasten</v>
      </c>
      <c r="AU345" s="2" t="str">
        <f>IFERROR(VLOOKUP($R345,Kostensoorten!$C:$J,7,FALSE),"n.v.t.")</f>
        <v>8.2</v>
      </c>
      <c r="AV345" s="2" t="str">
        <f>IFERROR(VLOOKUP($R345,Kostensoorten!$C:$J,8,FALSE),"n.v.t.")</f>
        <v>Overige verrekeningen</v>
      </c>
    </row>
    <row r="346" spans="1:48">
      <c r="A346" s="2" t="s">
        <v>39</v>
      </c>
      <c r="B346" s="2" t="s">
        <v>39</v>
      </c>
      <c r="C346" s="2" t="s">
        <v>39</v>
      </c>
      <c r="D346" s="2" t="s">
        <v>39</v>
      </c>
      <c r="E346" s="2" t="s">
        <v>39</v>
      </c>
      <c r="F346" s="2" t="s">
        <v>384</v>
      </c>
      <c r="G346" s="2" t="s">
        <v>39</v>
      </c>
      <c r="H346" s="2" t="s">
        <v>39</v>
      </c>
      <c r="I346" s="3">
        <v>42600</v>
      </c>
      <c r="J346" s="2" t="s">
        <v>39</v>
      </c>
      <c r="K346" s="2" t="s">
        <v>39</v>
      </c>
      <c r="L346" s="2" t="s">
        <v>39</v>
      </c>
      <c r="M346" s="2" t="s">
        <v>39</v>
      </c>
      <c r="N346" s="2" t="s">
        <v>39</v>
      </c>
      <c r="O346" s="2" t="s">
        <v>39</v>
      </c>
      <c r="P346" s="2" t="str">
        <f t="shared" si="15"/>
        <v>650100</v>
      </c>
      <c r="Q346" s="2" t="str">
        <f>IFERROR(VLOOKUP($P346,'Kredieten productgroepen functi'!$C:$M,2,FALSE),"n.v.t.")</f>
        <v>Ipo</v>
      </c>
      <c r="R346" s="2" t="str">
        <f t="shared" si="16"/>
        <v>423040</v>
      </c>
      <c r="S346" s="2" t="str">
        <f>IFERROR(VLOOKUP($R346,Kostensoorten!$C:$J,2,FALSE),"n.v.t.")</f>
        <v>Normaal onderhoud</v>
      </c>
      <c r="T346" s="2" t="s">
        <v>39</v>
      </c>
      <c r="U346" s="2" t="s">
        <v>39</v>
      </c>
      <c r="V346" s="2" t="s">
        <v>39</v>
      </c>
      <c r="W346" s="2" t="s">
        <v>39</v>
      </c>
      <c r="X346" s="2" t="s">
        <v>39</v>
      </c>
      <c r="Y346" s="2" t="s">
        <v>39</v>
      </c>
      <c r="Z346" s="2" t="s">
        <v>39</v>
      </c>
      <c r="AA346" s="2" t="s">
        <v>39</v>
      </c>
      <c r="AB346" s="2" t="s">
        <v>39</v>
      </c>
      <c r="AC346" s="2" t="s">
        <v>39</v>
      </c>
      <c r="AD346" s="2" t="s">
        <v>39</v>
      </c>
      <c r="AE346" s="2" t="s">
        <v>39</v>
      </c>
      <c r="AF346" s="2" t="s">
        <v>39</v>
      </c>
      <c r="AG346" s="2" t="s">
        <v>39</v>
      </c>
      <c r="AH346" s="2" t="s">
        <v>39</v>
      </c>
      <c r="AI346" s="2" t="s">
        <v>39</v>
      </c>
      <c r="AJ346" s="2" t="s">
        <v>39</v>
      </c>
      <c r="AK346" s="2">
        <v>0</v>
      </c>
      <c r="AL346" s="2" t="s">
        <v>39</v>
      </c>
      <c r="AM346" s="2" t="s">
        <v>39</v>
      </c>
      <c r="AN346" s="2" t="str">
        <f>IFERROR(VLOOKUP($P346,'Kredieten productgroepen functi'!$C:$M,6,FALSE),"n.v.t.")</f>
        <v>5003</v>
      </c>
      <c r="AO346" s="2" t="str">
        <f>IFERROR(VLOOKUP($P346,'Kredieten productgroepen functi'!$C:$M,7,FALSE),"n.v.t.")</f>
        <v>Milieubeleid en duurzame ontwikkeling</v>
      </c>
      <c r="AP346" s="2" t="str">
        <f>IFERROR(VLOOKUP($P346,'Kredieten productgroepen functi'!$C:$M,8,FALSE),"n.v.t.")</f>
        <v>50</v>
      </c>
      <c r="AQ346" s="2" t="str">
        <f>IFERROR(VLOOKUP($P346,'Kredieten productgroepen functi'!$C:$M,9,FALSE),"n.v.t.")</f>
        <v>Milieubeheer, algemeen</v>
      </c>
      <c r="AR346" s="2" t="str">
        <f>IFERROR(VLOOKUP($P346,'Kredieten productgroepen functi'!$C:$M,10,FALSE),"n.v.t.")</f>
        <v>5</v>
      </c>
      <c r="AS346" s="2" t="str">
        <f>IFERROR(VLOOKUP($P346,'Kredieten productgroepen functi'!$C:$M,11,FALSE),"n.v.t.")</f>
        <v>Milieubeheer</v>
      </c>
      <c r="AT346" s="2" t="str">
        <f t="shared" si="17"/>
        <v>Lasten</v>
      </c>
      <c r="AU346" s="2" t="str">
        <f>IFERROR(VLOOKUP($R346,Kostensoorten!$C:$J,7,FALSE),"n.v.t.")</f>
        <v>2.3.1</v>
      </c>
      <c r="AV346" s="2" t="str">
        <f>IFERROR(VLOOKUP($R346,Kostensoorten!$C:$J,8,FALSE),"n.v.t.")</f>
        <v>Aankopen niet duurzame goedere</v>
      </c>
    </row>
    <row r="347" spans="1:48">
      <c r="A347" s="2" t="s">
        <v>39</v>
      </c>
      <c r="B347" s="2" t="s">
        <v>39</v>
      </c>
      <c r="C347" s="2" t="s">
        <v>39</v>
      </c>
      <c r="D347" s="2" t="s">
        <v>39</v>
      </c>
      <c r="E347" s="2" t="s">
        <v>39</v>
      </c>
      <c r="F347" s="2" t="s">
        <v>385</v>
      </c>
      <c r="G347" s="2" t="s">
        <v>39</v>
      </c>
      <c r="H347" s="2" t="s">
        <v>39</v>
      </c>
      <c r="I347" s="3">
        <v>22500</v>
      </c>
      <c r="J347" s="2" t="s">
        <v>39</v>
      </c>
      <c r="K347" s="2" t="s">
        <v>39</v>
      </c>
      <c r="L347" s="2" t="s">
        <v>39</v>
      </c>
      <c r="M347" s="2" t="s">
        <v>39</v>
      </c>
      <c r="N347" s="2" t="s">
        <v>39</v>
      </c>
      <c r="O347" s="2" t="s">
        <v>39</v>
      </c>
      <c r="P347" s="2" t="str">
        <f t="shared" si="15"/>
        <v>650104</v>
      </c>
      <c r="Q347" s="2" t="str">
        <f>IFERROR(VLOOKUP($P347,'Kredieten productgroepen functi'!$C:$M,2,FALSE),"n.v.t.")</f>
        <v>Duurzaam Bouwen (consulent)</v>
      </c>
      <c r="R347" s="2" t="str">
        <f t="shared" si="16"/>
        <v>440301</v>
      </c>
      <c r="S347" s="2" t="str">
        <f>IFERROR(VLOOKUP($R347,Kostensoorten!$C:$J,2,FALSE),"n.v.t.")</f>
        <v>(Exploitatie)subsidies</v>
      </c>
      <c r="T347" s="2" t="s">
        <v>39</v>
      </c>
      <c r="U347" s="2" t="s">
        <v>39</v>
      </c>
      <c r="V347" s="2" t="s">
        <v>39</v>
      </c>
      <c r="W347" s="2" t="s">
        <v>39</v>
      </c>
      <c r="X347" s="2" t="s">
        <v>39</v>
      </c>
      <c r="Y347" s="2" t="s">
        <v>39</v>
      </c>
      <c r="Z347" s="2" t="s">
        <v>39</v>
      </c>
      <c r="AA347" s="2" t="s">
        <v>39</v>
      </c>
      <c r="AB347" s="2" t="s">
        <v>39</v>
      </c>
      <c r="AC347" s="2" t="s">
        <v>39</v>
      </c>
      <c r="AD347" s="2" t="s">
        <v>39</v>
      </c>
      <c r="AE347" s="2" t="s">
        <v>39</v>
      </c>
      <c r="AF347" s="2" t="s">
        <v>39</v>
      </c>
      <c r="AG347" s="2" t="s">
        <v>39</v>
      </c>
      <c r="AH347" s="2" t="s">
        <v>39</v>
      </c>
      <c r="AI347" s="2" t="s">
        <v>39</v>
      </c>
      <c r="AJ347" s="2" t="s">
        <v>39</v>
      </c>
      <c r="AK347" s="2">
        <v>0</v>
      </c>
      <c r="AL347" s="2" t="s">
        <v>39</v>
      </c>
      <c r="AM347" s="2" t="s">
        <v>39</v>
      </c>
      <c r="AN347" s="2" t="str">
        <f>IFERROR(VLOOKUP($P347,'Kredieten productgroepen functi'!$C:$M,6,FALSE),"n.v.t.")</f>
        <v>5003</v>
      </c>
      <c r="AO347" s="2" t="str">
        <f>IFERROR(VLOOKUP($P347,'Kredieten productgroepen functi'!$C:$M,7,FALSE),"n.v.t.")</f>
        <v>Milieubeleid en duurzame ontwikkeling</v>
      </c>
      <c r="AP347" s="2" t="str">
        <f>IFERROR(VLOOKUP($P347,'Kredieten productgroepen functi'!$C:$M,8,FALSE),"n.v.t.")</f>
        <v>50</v>
      </c>
      <c r="AQ347" s="2" t="str">
        <f>IFERROR(VLOOKUP($P347,'Kredieten productgroepen functi'!$C:$M,9,FALSE),"n.v.t.")</f>
        <v>Milieubeheer, algemeen</v>
      </c>
      <c r="AR347" s="2" t="str">
        <f>IFERROR(VLOOKUP($P347,'Kredieten productgroepen functi'!$C:$M,10,FALSE),"n.v.t.")</f>
        <v>5</v>
      </c>
      <c r="AS347" s="2" t="str">
        <f>IFERROR(VLOOKUP($P347,'Kredieten productgroepen functi'!$C:$M,11,FALSE),"n.v.t.")</f>
        <v>Milieubeheer</v>
      </c>
      <c r="AT347" s="2" t="str">
        <f t="shared" si="17"/>
        <v>Lasten</v>
      </c>
      <c r="AU347" s="2" t="str">
        <f>IFERROR(VLOOKUP($R347,Kostensoorten!$C:$J,7,FALSE),"n.v.t.")</f>
        <v>4.0.3</v>
      </c>
      <c r="AV347" s="2" t="str">
        <f>IFERROR(VLOOKUP($R347,Kostensoorten!$C:$J,8,FALSE),"n.v.t.")</f>
        <v>Overige inkomensoverdrachten</v>
      </c>
    </row>
    <row r="348" spans="1:48">
      <c r="A348" s="2" t="s">
        <v>39</v>
      </c>
      <c r="B348" s="2" t="s">
        <v>39</v>
      </c>
      <c r="C348" s="2" t="s">
        <v>39</v>
      </c>
      <c r="D348" s="2" t="s">
        <v>39</v>
      </c>
      <c r="E348" s="2" t="s">
        <v>39</v>
      </c>
      <c r="F348" s="2" t="s">
        <v>386</v>
      </c>
      <c r="G348" s="2" t="s">
        <v>39</v>
      </c>
      <c r="H348" s="2" t="s">
        <v>39</v>
      </c>
      <c r="I348" s="3">
        <v>38500</v>
      </c>
      <c r="J348" s="2" t="s">
        <v>39</v>
      </c>
      <c r="K348" s="2" t="s">
        <v>39</v>
      </c>
      <c r="L348" s="2" t="s">
        <v>39</v>
      </c>
      <c r="M348" s="2" t="s">
        <v>39</v>
      </c>
      <c r="N348" s="2" t="s">
        <v>39</v>
      </c>
      <c r="O348" s="2" t="s">
        <v>39</v>
      </c>
      <c r="P348" s="2" t="str">
        <f t="shared" si="15"/>
        <v>650105</v>
      </c>
      <c r="Q348" s="2" t="str">
        <f>IFERROR(VLOOKUP($P348,'Kredieten productgroepen functi'!$C:$M,2,FALSE),"n.v.t.")</f>
        <v>Leren voor Duurzaamheid (cons. Nme)</v>
      </c>
      <c r="R348" s="2" t="str">
        <f t="shared" si="16"/>
        <v>440301</v>
      </c>
      <c r="S348" s="2" t="str">
        <f>IFERROR(VLOOKUP($R348,Kostensoorten!$C:$J,2,FALSE),"n.v.t.")</f>
        <v>(Exploitatie)subsidies</v>
      </c>
      <c r="T348" s="2" t="s">
        <v>39</v>
      </c>
      <c r="U348" s="2" t="s">
        <v>39</v>
      </c>
      <c r="V348" s="2" t="s">
        <v>39</v>
      </c>
      <c r="W348" s="2" t="s">
        <v>39</v>
      </c>
      <c r="X348" s="2" t="s">
        <v>39</v>
      </c>
      <c r="Y348" s="2" t="s">
        <v>39</v>
      </c>
      <c r="Z348" s="2" t="s">
        <v>39</v>
      </c>
      <c r="AA348" s="2" t="s">
        <v>39</v>
      </c>
      <c r="AB348" s="2" t="s">
        <v>39</v>
      </c>
      <c r="AC348" s="2" t="s">
        <v>39</v>
      </c>
      <c r="AD348" s="2" t="s">
        <v>39</v>
      </c>
      <c r="AE348" s="2" t="s">
        <v>39</v>
      </c>
      <c r="AF348" s="2" t="s">
        <v>39</v>
      </c>
      <c r="AG348" s="2" t="s">
        <v>39</v>
      </c>
      <c r="AH348" s="2" t="s">
        <v>39</v>
      </c>
      <c r="AI348" s="2" t="s">
        <v>39</v>
      </c>
      <c r="AJ348" s="2" t="s">
        <v>39</v>
      </c>
      <c r="AK348" s="2">
        <v>0</v>
      </c>
      <c r="AL348" s="2" t="s">
        <v>39</v>
      </c>
      <c r="AM348" s="2" t="s">
        <v>39</v>
      </c>
      <c r="AN348" s="2" t="str">
        <f>IFERROR(VLOOKUP($P348,'Kredieten productgroepen functi'!$C:$M,6,FALSE),"n.v.t.")</f>
        <v>5003</v>
      </c>
      <c r="AO348" s="2" t="str">
        <f>IFERROR(VLOOKUP($P348,'Kredieten productgroepen functi'!$C:$M,7,FALSE),"n.v.t.")</f>
        <v>Milieubeleid en duurzame ontwikkeling</v>
      </c>
      <c r="AP348" s="2" t="str">
        <f>IFERROR(VLOOKUP($P348,'Kredieten productgroepen functi'!$C:$M,8,FALSE),"n.v.t.")</f>
        <v>50</v>
      </c>
      <c r="AQ348" s="2" t="str">
        <f>IFERROR(VLOOKUP($P348,'Kredieten productgroepen functi'!$C:$M,9,FALSE),"n.v.t.")</f>
        <v>Milieubeheer, algemeen</v>
      </c>
      <c r="AR348" s="2" t="str">
        <f>IFERROR(VLOOKUP($P348,'Kredieten productgroepen functi'!$C:$M,10,FALSE),"n.v.t.")</f>
        <v>5</v>
      </c>
      <c r="AS348" s="2" t="str">
        <f>IFERROR(VLOOKUP($P348,'Kredieten productgroepen functi'!$C:$M,11,FALSE),"n.v.t.")</f>
        <v>Milieubeheer</v>
      </c>
      <c r="AT348" s="2" t="str">
        <f t="shared" si="17"/>
        <v>Lasten</v>
      </c>
      <c r="AU348" s="2" t="str">
        <f>IFERROR(VLOOKUP($R348,Kostensoorten!$C:$J,7,FALSE),"n.v.t.")</f>
        <v>4.0.3</v>
      </c>
      <c r="AV348" s="2" t="str">
        <f>IFERROR(VLOOKUP($R348,Kostensoorten!$C:$J,8,FALSE),"n.v.t.")</f>
        <v>Overige inkomensoverdrachten</v>
      </c>
    </row>
    <row r="349" spans="1:48">
      <c r="A349" s="2" t="s">
        <v>39</v>
      </c>
      <c r="B349" s="2" t="s">
        <v>39</v>
      </c>
      <c r="C349" s="2" t="s">
        <v>39</v>
      </c>
      <c r="D349" s="2" t="s">
        <v>39</v>
      </c>
      <c r="E349" s="2" t="s">
        <v>39</v>
      </c>
      <c r="F349" s="2" t="s">
        <v>387</v>
      </c>
      <c r="G349" s="2" t="s">
        <v>39</v>
      </c>
      <c r="H349" s="2" t="s">
        <v>39</v>
      </c>
      <c r="I349" s="3">
        <v>34700</v>
      </c>
      <c r="J349" s="2" t="s">
        <v>39</v>
      </c>
      <c r="K349" s="2" t="s">
        <v>39</v>
      </c>
      <c r="L349" s="2" t="s">
        <v>39</v>
      </c>
      <c r="M349" s="2" t="s">
        <v>39</v>
      </c>
      <c r="N349" s="2" t="s">
        <v>39</v>
      </c>
      <c r="O349" s="2" t="s">
        <v>39</v>
      </c>
      <c r="P349" s="2" t="str">
        <f t="shared" si="15"/>
        <v>650107</v>
      </c>
      <c r="Q349" s="2" t="str">
        <f>IFERROR(VLOOKUP($P349,'Kredieten productgroepen functi'!$C:$M,2,FALSE),"n.v.t.")</f>
        <v>Mer-Coordinatie/Beleid</v>
      </c>
      <c r="R349" s="2" t="str">
        <f t="shared" si="16"/>
        <v>423040</v>
      </c>
      <c r="S349" s="2" t="str">
        <f>IFERROR(VLOOKUP($R349,Kostensoorten!$C:$J,2,FALSE),"n.v.t.")</f>
        <v>Normaal onderhoud</v>
      </c>
      <c r="T349" s="2" t="s">
        <v>39</v>
      </c>
      <c r="U349" s="2" t="s">
        <v>39</v>
      </c>
      <c r="V349" s="2" t="s">
        <v>39</v>
      </c>
      <c r="W349" s="2" t="s">
        <v>39</v>
      </c>
      <c r="X349" s="2" t="s">
        <v>39</v>
      </c>
      <c r="Y349" s="2" t="s">
        <v>39</v>
      </c>
      <c r="Z349" s="2" t="s">
        <v>39</v>
      </c>
      <c r="AA349" s="2" t="s">
        <v>39</v>
      </c>
      <c r="AB349" s="2" t="s">
        <v>39</v>
      </c>
      <c r="AC349" s="2" t="s">
        <v>39</v>
      </c>
      <c r="AD349" s="2" t="s">
        <v>39</v>
      </c>
      <c r="AE349" s="2" t="s">
        <v>39</v>
      </c>
      <c r="AF349" s="2" t="s">
        <v>39</v>
      </c>
      <c r="AG349" s="2" t="s">
        <v>39</v>
      </c>
      <c r="AH349" s="2" t="s">
        <v>39</v>
      </c>
      <c r="AI349" s="2" t="s">
        <v>39</v>
      </c>
      <c r="AJ349" s="2" t="s">
        <v>39</v>
      </c>
      <c r="AK349" s="2">
        <v>0</v>
      </c>
      <c r="AL349" s="2" t="s">
        <v>39</v>
      </c>
      <c r="AM349" s="2" t="s">
        <v>39</v>
      </c>
      <c r="AN349" s="2" t="str">
        <f>IFERROR(VLOOKUP($P349,'Kredieten productgroepen functi'!$C:$M,6,FALSE),"n.v.t.")</f>
        <v>5003</v>
      </c>
      <c r="AO349" s="2" t="str">
        <f>IFERROR(VLOOKUP($P349,'Kredieten productgroepen functi'!$C:$M,7,FALSE),"n.v.t.")</f>
        <v>Milieubeleid en duurzame ontwikkeling</v>
      </c>
      <c r="AP349" s="2" t="str">
        <f>IFERROR(VLOOKUP($P349,'Kredieten productgroepen functi'!$C:$M,8,FALSE),"n.v.t.")</f>
        <v>50</v>
      </c>
      <c r="AQ349" s="2" t="str">
        <f>IFERROR(VLOOKUP($P349,'Kredieten productgroepen functi'!$C:$M,9,FALSE),"n.v.t.")</f>
        <v>Milieubeheer, algemeen</v>
      </c>
      <c r="AR349" s="2" t="str">
        <f>IFERROR(VLOOKUP($P349,'Kredieten productgroepen functi'!$C:$M,10,FALSE),"n.v.t.")</f>
        <v>5</v>
      </c>
      <c r="AS349" s="2" t="str">
        <f>IFERROR(VLOOKUP($P349,'Kredieten productgroepen functi'!$C:$M,11,FALSE),"n.v.t.")</f>
        <v>Milieubeheer</v>
      </c>
      <c r="AT349" s="2" t="str">
        <f t="shared" si="17"/>
        <v>Lasten</v>
      </c>
      <c r="AU349" s="2" t="str">
        <f>IFERROR(VLOOKUP($R349,Kostensoorten!$C:$J,7,FALSE),"n.v.t.")</f>
        <v>2.3.1</v>
      </c>
      <c r="AV349" s="2" t="str">
        <f>IFERROR(VLOOKUP($R349,Kostensoorten!$C:$J,8,FALSE),"n.v.t.")</f>
        <v>Aankopen niet duurzame goedere</v>
      </c>
    </row>
    <row r="350" spans="1:48">
      <c r="A350" s="2" t="s">
        <v>39</v>
      </c>
      <c r="B350" s="2" t="s">
        <v>39</v>
      </c>
      <c r="C350" s="2" t="s">
        <v>39</v>
      </c>
      <c r="D350" s="2" t="s">
        <v>39</v>
      </c>
      <c r="E350" s="2" t="s">
        <v>39</v>
      </c>
      <c r="F350" s="2" t="s">
        <v>388</v>
      </c>
      <c r="G350" s="2" t="s">
        <v>39</v>
      </c>
      <c r="H350" s="2" t="s">
        <v>39</v>
      </c>
      <c r="I350" s="3">
        <v>13700</v>
      </c>
      <c r="J350" s="2" t="s">
        <v>39</v>
      </c>
      <c r="K350" s="2" t="s">
        <v>39</v>
      </c>
      <c r="L350" s="2" t="s">
        <v>39</v>
      </c>
      <c r="M350" s="2" t="s">
        <v>39</v>
      </c>
      <c r="N350" s="2" t="s">
        <v>39</v>
      </c>
      <c r="O350" s="2" t="s">
        <v>39</v>
      </c>
      <c r="P350" s="2" t="str">
        <f t="shared" si="15"/>
        <v>650120</v>
      </c>
      <c r="Q350" s="2" t="str">
        <f>IFERROR(VLOOKUP($P350,'Kredieten productgroepen functi'!$C:$M,2,FALSE),"n.v.t.")</f>
        <v>Uitvoering milieutaken</v>
      </c>
      <c r="R350" s="2" t="str">
        <f t="shared" si="16"/>
        <v>423040</v>
      </c>
      <c r="S350" s="2" t="str">
        <f>IFERROR(VLOOKUP($R350,Kostensoorten!$C:$J,2,FALSE),"n.v.t.")</f>
        <v>Normaal onderhoud</v>
      </c>
      <c r="T350" s="2" t="s">
        <v>39</v>
      </c>
      <c r="U350" s="2" t="s">
        <v>39</v>
      </c>
      <c r="V350" s="2" t="s">
        <v>39</v>
      </c>
      <c r="W350" s="2" t="s">
        <v>39</v>
      </c>
      <c r="X350" s="2" t="s">
        <v>39</v>
      </c>
      <c r="Y350" s="2" t="s">
        <v>39</v>
      </c>
      <c r="Z350" s="2" t="s">
        <v>39</v>
      </c>
      <c r="AA350" s="2" t="s">
        <v>39</v>
      </c>
      <c r="AB350" s="2" t="s">
        <v>39</v>
      </c>
      <c r="AC350" s="2" t="s">
        <v>39</v>
      </c>
      <c r="AD350" s="2" t="s">
        <v>39</v>
      </c>
      <c r="AE350" s="2" t="s">
        <v>39</v>
      </c>
      <c r="AF350" s="2" t="s">
        <v>39</v>
      </c>
      <c r="AG350" s="2" t="s">
        <v>39</v>
      </c>
      <c r="AH350" s="2" t="s">
        <v>39</v>
      </c>
      <c r="AI350" s="2" t="s">
        <v>39</v>
      </c>
      <c r="AJ350" s="2" t="s">
        <v>39</v>
      </c>
      <c r="AK350" s="2">
        <v>0</v>
      </c>
      <c r="AL350" s="2" t="s">
        <v>39</v>
      </c>
      <c r="AM350" s="2" t="s">
        <v>39</v>
      </c>
      <c r="AN350" s="2" t="str">
        <f>IFERROR(VLOOKUP($P350,'Kredieten productgroepen functi'!$C:$M,6,FALSE),"n.v.t.")</f>
        <v>5003</v>
      </c>
      <c r="AO350" s="2" t="str">
        <f>IFERROR(VLOOKUP($P350,'Kredieten productgroepen functi'!$C:$M,7,FALSE),"n.v.t.")</f>
        <v>Milieubeleid en duurzame ontwikkeling</v>
      </c>
      <c r="AP350" s="2" t="str">
        <f>IFERROR(VLOOKUP($P350,'Kredieten productgroepen functi'!$C:$M,8,FALSE),"n.v.t.")</f>
        <v>50</v>
      </c>
      <c r="AQ350" s="2" t="str">
        <f>IFERROR(VLOOKUP($P350,'Kredieten productgroepen functi'!$C:$M,9,FALSE),"n.v.t.")</f>
        <v>Milieubeheer, algemeen</v>
      </c>
      <c r="AR350" s="2" t="str">
        <f>IFERROR(VLOOKUP($P350,'Kredieten productgroepen functi'!$C:$M,10,FALSE),"n.v.t.")</f>
        <v>5</v>
      </c>
      <c r="AS350" s="2" t="str">
        <f>IFERROR(VLOOKUP($P350,'Kredieten productgroepen functi'!$C:$M,11,FALSE),"n.v.t.")</f>
        <v>Milieubeheer</v>
      </c>
      <c r="AT350" s="2" t="str">
        <f t="shared" si="17"/>
        <v>Lasten</v>
      </c>
      <c r="AU350" s="2" t="str">
        <f>IFERROR(VLOOKUP($R350,Kostensoorten!$C:$J,7,FALSE),"n.v.t.")</f>
        <v>2.3.1</v>
      </c>
      <c r="AV350" s="2" t="str">
        <f>IFERROR(VLOOKUP($R350,Kostensoorten!$C:$J,8,FALSE),"n.v.t.")</f>
        <v>Aankopen niet duurzame goedere</v>
      </c>
    </row>
    <row r="351" spans="1:48">
      <c r="A351" s="2" t="s">
        <v>39</v>
      </c>
      <c r="B351" s="2" t="s">
        <v>39</v>
      </c>
      <c r="C351" s="2" t="s">
        <v>39</v>
      </c>
      <c r="D351" s="2" t="s">
        <v>39</v>
      </c>
      <c r="E351" s="2" t="s">
        <v>39</v>
      </c>
      <c r="F351" s="2" t="s">
        <v>389</v>
      </c>
      <c r="G351" s="2" t="s">
        <v>39</v>
      </c>
      <c r="H351" s="2" t="s">
        <v>39</v>
      </c>
      <c r="I351" s="3">
        <v>235800</v>
      </c>
      <c r="J351" s="2" t="s">
        <v>39</v>
      </c>
      <c r="K351" s="2" t="s">
        <v>39</v>
      </c>
      <c r="L351" s="2" t="s">
        <v>39</v>
      </c>
      <c r="M351" s="2" t="s">
        <v>39</v>
      </c>
      <c r="N351" s="2" t="s">
        <v>39</v>
      </c>
      <c r="O351" s="2" t="s">
        <v>39</v>
      </c>
      <c r="P351" s="2" t="str">
        <f t="shared" si="15"/>
        <v>650123</v>
      </c>
      <c r="Q351" s="2" t="str">
        <f>IFERROR(VLOOKUP($P351,'Kredieten productgroepen functi'!$C:$M,2,FALSE),"n.v.t.")</f>
        <v>St. Milieufederatie Groningen</v>
      </c>
      <c r="R351" s="2" t="str">
        <f t="shared" si="16"/>
        <v>440301</v>
      </c>
      <c r="S351" s="2" t="str">
        <f>IFERROR(VLOOKUP($R351,Kostensoorten!$C:$J,2,FALSE),"n.v.t.")</f>
        <v>(Exploitatie)subsidies</v>
      </c>
      <c r="T351" s="2" t="s">
        <v>39</v>
      </c>
      <c r="U351" s="2" t="s">
        <v>39</v>
      </c>
      <c r="V351" s="2" t="s">
        <v>39</v>
      </c>
      <c r="W351" s="2" t="s">
        <v>39</v>
      </c>
      <c r="X351" s="2" t="s">
        <v>39</v>
      </c>
      <c r="Y351" s="2" t="s">
        <v>39</v>
      </c>
      <c r="Z351" s="2" t="s">
        <v>39</v>
      </c>
      <c r="AA351" s="2" t="s">
        <v>39</v>
      </c>
      <c r="AB351" s="2" t="s">
        <v>39</v>
      </c>
      <c r="AC351" s="2" t="s">
        <v>39</v>
      </c>
      <c r="AD351" s="2" t="s">
        <v>39</v>
      </c>
      <c r="AE351" s="2" t="s">
        <v>39</v>
      </c>
      <c r="AF351" s="2" t="s">
        <v>39</v>
      </c>
      <c r="AG351" s="2" t="s">
        <v>39</v>
      </c>
      <c r="AH351" s="2" t="s">
        <v>39</v>
      </c>
      <c r="AI351" s="2" t="s">
        <v>39</v>
      </c>
      <c r="AJ351" s="2" t="s">
        <v>39</v>
      </c>
      <c r="AK351" s="2">
        <v>0</v>
      </c>
      <c r="AL351" s="2" t="s">
        <v>39</v>
      </c>
      <c r="AM351" s="2" t="s">
        <v>39</v>
      </c>
      <c r="AN351" s="2" t="str">
        <f>IFERROR(VLOOKUP($P351,'Kredieten productgroepen functi'!$C:$M,6,FALSE),"n.v.t.")</f>
        <v>5003</v>
      </c>
      <c r="AO351" s="2" t="str">
        <f>IFERROR(VLOOKUP($P351,'Kredieten productgroepen functi'!$C:$M,7,FALSE),"n.v.t.")</f>
        <v>Milieubeleid en duurzame ontwikkeling</v>
      </c>
      <c r="AP351" s="2" t="str">
        <f>IFERROR(VLOOKUP($P351,'Kredieten productgroepen functi'!$C:$M,8,FALSE),"n.v.t.")</f>
        <v>50</v>
      </c>
      <c r="AQ351" s="2" t="str">
        <f>IFERROR(VLOOKUP($P351,'Kredieten productgroepen functi'!$C:$M,9,FALSE),"n.v.t.")</f>
        <v>Milieubeheer, algemeen</v>
      </c>
      <c r="AR351" s="2" t="str">
        <f>IFERROR(VLOOKUP($P351,'Kredieten productgroepen functi'!$C:$M,10,FALSE),"n.v.t.")</f>
        <v>5</v>
      </c>
      <c r="AS351" s="2" t="str">
        <f>IFERROR(VLOOKUP($P351,'Kredieten productgroepen functi'!$C:$M,11,FALSE),"n.v.t.")</f>
        <v>Milieubeheer</v>
      </c>
      <c r="AT351" s="2" t="str">
        <f t="shared" si="17"/>
        <v>Lasten</v>
      </c>
      <c r="AU351" s="2" t="str">
        <f>IFERROR(VLOOKUP($R351,Kostensoorten!$C:$J,7,FALSE),"n.v.t.")</f>
        <v>4.0.3</v>
      </c>
      <c r="AV351" s="2" t="str">
        <f>IFERROR(VLOOKUP($R351,Kostensoorten!$C:$J,8,FALSE),"n.v.t.")</f>
        <v>Overige inkomensoverdrachten</v>
      </c>
    </row>
    <row r="352" spans="1:48">
      <c r="A352" s="2" t="s">
        <v>39</v>
      </c>
      <c r="B352" s="2" t="s">
        <v>39</v>
      </c>
      <c r="C352" s="2" t="s">
        <v>39</v>
      </c>
      <c r="D352" s="2" t="s">
        <v>39</v>
      </c>
      <c r="E352" s="2" t="s">
        <v>39</v>
      </c>
      <c r="F352" s="2" t="s">
        <v>390</v>
      </c>
      <c r="G352" s="2" t="s">
        <v>39</v>
      </c>
      <c r="H352" s="2" t="s">
        <v>39</v>
      </c>
      <c r="I352" s="3">
        <v>8170</v>
      </c>
      <c r="J352" s="2" t="s">
        <v>39</v>
      </c>
      <c r="K352" s="2" t="s">
        <v>39</v>
      </c>
      <c r="L352" s="2" t="s">
        <v>39</v>
      </c>
      <c r="M352" s="2" t="s">
        <v>39</v>
      </c>
      <c r="N352" s="2" t="s">
        <v>39</v>
      </c>
      <c r="O352" s="2" t="s">
        <v>39</v>
      </c>
      <c r="P352" s="2" t="str">
        <f t="shared" si="15"/>
        <v>650124</v>
      </c>
      <c r="Q352" s="2" t="str">
        <f>IFERROR(VLOOKUP($P352,'Kredieten productgroepen functi'!$C:$M,2,FALSE),"n.v.t.")</f>
        <v>St. Noorderbreedte</v>
      </c>
      <c r="R352" s="2" t="str">
        <f t="shared" si="16"/>
        <v>440301</v>
      </c>
      <c r="S352" s="2" t="str">
        <f>IFERROR(VLOOKUP($R352,Kostensoorten!$C:$J,2,FALSE),"n.v.t.")</f>
        <v>(Exploitatie)subsidies</v>
      </c>
      <c r="T352" s="2" t="s">
        <v>39</v>
      </c>
      <c r="U352" s="2" t="s">
        <v>39</v>
      </c>
      <c r="V352" s="2" t="s">
        <v>39</v>
      </c>
      <c r="W352" s="2" t="s">
        <v>39</v>
      </c>
      <c r="X352" s="2" t="s">
        <v>39</v>
      </c>
      <c r="Y352" s="2" t="s">
        <v>39</v>
      </c>
      <c r="Z352" s="2" t="s">
        <v>39</v>
      </c>
      <c r="AA352" s="2" t="s">
        <v>39</v>
      </c>
      <c r="AB352" s="2" t="s">
        <v>39</v>
      </c>
      <c r="AC352" s="2" t="s">
        <v>39</v>
      </c>
      <c r="AD352" s="2" t="s">
        <v>39</v>
      </c>
      <c r="AE352" s="2" t="s">
        <v>39</v>
      </c>
      <c r="AF352" s="2" t="s">
        <v>39</v>
      </c>
      <c r="AG352" s="2" t="s">
        <v>39</v>
      </c>
      <c r="AH352" s="2" t="s">
        <v>39</v>
      </c>
      <c r="AI352" s="2" t="s">
        <v>39</v>
      </c>
      <c r="AJ352" s="2" t="s">
        <v>39</v>
      </c>
      <c r="AK352" s="2">
        <v>0</v>
      </c>
      <c r="AL352" s="2" t="s">
        <v>39</v>
      </c>
      <c r="AM352" s="2" t="s">
        <v>39</v>
      </c>
      <c r="AN352" s="2" t="str">
        <f>IFERROR(VLOOKUP($P352,'Kredieten productgroepen functi'!$C:$M,6,FALSE),"n.v.t.")</f>
        <v>5003</v>
      </c>
      <c r="AO352" s="2" t="str">
        <f>IFERROR(VLOOKUP($P352,'Kredieten productgroepen functi'!$C:$M,7,FALSE),"n.v.t.")</f>
        <v>Milieubeleid en duurzame ontwikkeling</v>
      </c>
      <c r="AP352" s="2" t="str">
        <f>IFERROR(VLOOKUP($P352,'Kredieten productgroepen functi'!$C:$M,8,FALSE),"n.v.t.")</f>
        <v>50</v>
      </c>
      <c r="AQ352" s="2" t="str">
        <f>IFERROR(VLOOKUP($P352,'Kredieten productgroepen functi'!$C:$M,9,FALSE),"n.v.t.")</f>
        <v>Milieubeheer, algemeen</v>
      </c>
      <c r="AR352" s="2" t="str">
        <f>IFERROR(VLOOKUP($P352,'Kredieten productgroepen functi'!$C:$M,10,FALSE),"n.v.t.")</f>
        <v>5</v>
      </c>
      <c r="AS352" s="2" t="str">
        <f>IFERROR(VLOOKUP($P352,'Kredieten productgroepen functi'!$C:$M,11,FALSE),"n.v.t.")</f>
        <v>Milieubeheer</v>
      </c>
      <c r="AT352" s="2" t="str">
        <f t="shared" si="17"/>
        <v>Lasten</v>
      </c>
      <c r="AU352" s="2" t="str">
        <f>IFERROR(VLOOKUP($R352,Kostensoorten!$C:$J,7,FALSE),"n.v.t.")</f>
        <v>4.0.3</v>
      </c>
      <c r="AV352" s="2" t="str">
        <f>IFERROR(VLOOKUP($R352,Kostensoorten!$C:$J,8,FALSE),"n.v.t.")</f>
        <v>Overige inkomensoverdrachten</v>
      </c>
    </row>
    <row r="353" spans="1:48">
      <c r="A353" s="2" t="s">
        <v>39</v>
      </c>
      <c r="B353" s="2" t="s">
        <v>39</v>
      </c>
      <c r="C353" s="2" t="s">
        <v>39</v>
      </c>
      <c r="D353" s="2" t="s">
        <v>39</v>
      </c>
      <c r="E353" s="2" t="s">
        <v>39</v>
      </c>
      <c r="F353" s="2" t="s">
        <v>391</v>
      </c>
      <c r="G353" s="2" t="s">
        <v>39</v>
      </c>
      <c r="H353" s="2" t="s">
        <v>39</v>
      </c>
      <c r="I353" s="3">
        <v>116700</v>
      </c>
      <c r="J353" s="2" t="s">
        <v>39</v>
      </c>
      <c r="K353" s="2" t="s">
        <v>39</v>
      </c>
      <c r="L353" s="2" t="s">
        <v>39</v>
      </c>
      <c r="M353" s="2" t="s">
        <v>39</v>
      </c>
      <c r="N353" s="2" t="s">
        <v>39</v>
      </c>
      <c r="O353" s="2" t="s">
        <v>39</v>
      </c>
      <c r="P353" s="2" t="str">
        <f t="shared" si="15"/>
        <v>650125</v>
      </c>
      <c r="Q353" s="2" t="str">
        <f>IFERROR(VLOOKUP($P353,'Kredieten productgroepen functi'!$C:$M,2,FALSE),"n.v.t.")</f>
        <v>Consulentschap NME van IVN</v>
      </c>
      <c r="R353" s="2" t="str">
        <f t="shared" si="16"/>
        <v>440301</v>
      </c>
      <c r="S353" s="2" t="str">
        <f>IFERROR(VLOOKUP($R353,Kostensoorten!$C:$J,2,FALSE),"n.v.t.")</f>
        <v>(Exploitatie)subsidies</v>
      </c>
      <c r="T353" s="2" t="s">
        <v>39</v>
      </c>
      <c r="U353" s="2" t="s">
        <v>39</v>
      </c>
      <c r="V353" s="2" t="s">
        <v>39</v>
      </c>
      <c r="W353" s="2" t="s">
        <v>39</v>
      </c>
      <c r="X353" s="2" t="s">
        <v>39</v>
      </c>
      <c r="Y353" s="2" t="s">
        <v>39</v>
      </c>
      <c r="Z353" s="2" t="s">
        <v>39</v>
      </c>
      <c r="AA353" s="2" t="s">
        <v>39</v>
      </c>
      <c r="AB353" s="2" t="s">
        <v>39</v>
      </c>
      <c r="AC353" s="2" t="s">
        <v>39</v>
      </c>
      <c r="AD353" s="2" t="s">
        <v>39</v>
      </c>
      <c r="AE353" s="2" t="s">
        <v>39</v>
      </c>
      <c r="AF353" s="2" t="s">
        <v>39</v>
      </c>
      <c r="AG353" s="2" t="s">
        <v>39</v>
      </c>
      <c r="AH353" s="2" t="s">
        <v>39</v>
      </c>
      <c r="AI353" s="2" t="s">
        <v>39</v>
      </c>
      <c r="AJ353" s="2" t="s">
        <v>39</v>
      </c>
      <c r="AK353" s="2">
        <v>0</v>
      </c>
      <c r="AL353" s="2" t="s">
        <v>39</v>
      </c>
      <c r="AM353" s="2" t="s">
        <v>39</v>
      </c>
      <c r="AN353" s="2" t="str">
        <f>IFERROR(VLOOKUP($P353,'Kredieten productgroepen functi'!$C:$M,6,FALSE),"n.v.t.")</f>
        <v>5003</v>
      </c>
      <c r="AO353" s="2" t="str">
        <f>IFERROR(VLOOKUP($P353,'Kredieten productgroepen functi'!$C:$M,7,FALSE),"n.v.t.")</f>
        <v>Milieubeleid en duurzame ontwikkeling</v>
      </c>
      <c r="AP353" s="2" t="str">
        <f>IFERROR(VLOOKUP($P353,'Kredieten productgroepen functi'!$C:$M,8,FALSE),"n.v.t.")</f>
        <v>50</v>
      </c>
      <c r="AQ353" s="2" t="str">
        <f>IFERROR(VLOOKUP($P353,'Kredieten productgroepen functi'!$C:$M,9,FALSE),"n.v.t.")</f>
        <v>Milieubeheer, algemeen</v>
      </c>
      <c r="AR353" s="2" t="str">
        <f>IFERROR(VLOOKUP($P353,'Kredieten productgroepen functi'!$C:$M,10,FALSE),"n.v.t.")</f>
        <v>5</v>
      </c>
      <c r="AS353" s="2" t="str">
        <f>IFERROR(VLOOKUP($P353,'Kredieten productgroepen functi'!$C:$M,11,FALSE),"n.v.t.")</f>
        <v>Milieubeheer</v>
      </c>
      <c r="AT353" s="2" t="str">
        <f t="shared" si="17"/>
        <v>Lasten</v>
      </c>
      <c r="AU353" s="2" t="str">
        <f>IFERROR(VLOOKUP($R353,Kostensoorten!$C:$J,7,FALSE),"n.v.t.")</f>
        <v>4.0.3</v>
      </c>
      <c r="AV353" s="2" t="str">
        <f>IFERROR(VLOOKUP($R353,Kostensoorten!$C:$J,8,FALSE),"n.v.t.")</f>
        <v>Overige inkomensoverdrachten</v>
      </c>
    </row>
    <row r="354" spans="1:48">
      <c r="A354" s="2" t="s">
        <v>39</v>
      </c>
      <c r="B354" s="2" t="s">
        <v>39</v>
      </c>
      <c r="C354" s="2" t="s">
        <v>39</v>
      </c>
      <c r="D354" s="2" t="s">
        <v>39</v>
      </c>
      <c r="E354" s="2" t="s">
        <v>39</v>
      </c>
      <c r="F354" s="2" t="s">
        <v>392</v>
      </c>
      <c r="G354" s="2" t="s">
        <v>39</v>
      </c>
      <c r="H354" s="2" t="s">
        <v>39</v>
      </c>
      <c r="I354" s="3">
        <v>906723.31</v>
      </c>
      <c r="J354" s="2" t="s">
        <v>39</v>
      </c>
      <c r="K354" s="2" t="s">
        <v>39</v>
      </c>
      <c r="L354" s="2" t="s">
        <v>39</v>
      </c>
      <c r="M354" s="2" t="s">
        <v>39</v>
      </c>
      <c r="N354" s="2" t="s">
        <v>39</v>
      </c>
      <c r="O354" s="2" t="s">
        <v>39</v>
      </c>
      <c r="P354" s="2" t="str">
        <f t="shared" si="15"/>
        <v>650400</v>
      </c>
      <c r="Q354" s="2" t="str">
        <f>IFERROR(VLOOKUP($P354,'Kredieten productgroepen functi'!$C:$M,2,FALSE),"n.v.t.")</f>
        <v>Apparaatkosten Energie en klimaat</v>
      </c>
      <c r="R354" s="2" t="str">
        <f t="shared" si="16"/>
        <v>482000</v>
      </c>
      <c r="S354" s="2" t="str">
        <f>IFERROR(VLOOKUP($R354,Kostensoorten!$C:$J,2,FALSE),"n.v.t.")</f>
        <v>Directe apparaatskosten</v>
      </c>
      <c r="T354" s="2" t="s">
        <v>39</v>
      </c>
      <c r="U354" s="2" t="s">
        <v>39</v>
      </c>
      <c r="V354" s="2" t="s">
        <v>39</v>
      </c>
      <c r="W354" s="2" t="s">
        <v>39</v>
      </c>
      <c r="X354" s="2" t="s">
        <v>39</v>
      </c>
      <c r="Y354" s="2" t="s">
        <v>39</v>
      </c>
      <c r="Z354" s="2" t="s">
        <v>39</v>
      </c>
      <c r="AA354" s="2" t="s">
        <v>39</v>
      </c>
      <c r="AB354" s="2" t="s">
        <v>39</v>
      </c>
      <c r="AC354" s="2" t="s">
        <v>39</v>
      </c>
      <c r="AD354" s="2" t="s">
        <v>39</v>
      </c>
      <c r="AE354" s="2" t="s">
        <v>39</v>
      </c>
      <c r="AF354" s="2" t="s">
        <v>39</v>
      </c>
      <c r="AG354" s="2" t="s">
        <v>39</v>
      </c>
      <c r="AH354" s="2" t="s">
        <v>39</v>
      </c>
      <c r="AI354" s="2" t="s">
        <v>39</v>
      </c>
      <c r="AJ354" s="2" t="s">
        <v>39</v>
      </c>
      <c r="AK354" s="2">
        <v>0</v>
      </c>
      <c r="AL354" s="2" t="s">
        <v>39</v>
      </c>
      <c r="AM354" s="2" t="s">
        <v>39</v>
      </c>
      <c r="AN354" s="2" t="str">
        <f>IFERROR(VLOOKUP($P354,'Kredieten productgroepen functi'!$C:$M,6,FALSE),"n.v.t.")</f>
        <v>5004</v>
      </c>
      <c r="AO354" s="2" t="str">
        <f>IFERROR(VLOOKUP($P354,'Kredieten productgroepen functi'!$C:$M,7,FALSE),"n.v.t.")</f>
        <v>Energie en klimaat</v>
      </c>
      <c r="AP354" s="2" t="str">
        <f>IFERROR(VLOOKUP($P354,'Kredieten productgroepen functi'!$C:$M,8,FALSE),"n.v.t.")</f>
        <v>50</v>
      </c>
      <c r="AQ354" s="2" t="str">
        <f>IFERROR(VLOOKUP($P354,'Kredieten productgroepen functi'!$C:$M,9,FALSE),"n.v.t.")</f>
        <v>Milieubeheer, algemeen</v>
      </c>
      <c r="AR354" s="2" t="str">
        <f>IFERROR(VLOOKUP($P354,'Kredieten productgroepen functi'!$C:$M,10,FALSE),"n.v.t.")</f>
        <v>5</v>
      </c>
      <c r="AS354" s="2" t="str">
        <f>IFERROR(VLOOKUP($P354,'Kredieten productgroepen functi'!$C:$M,11,FALSE),"n.v.t.")</f>
        <v>Milieubeheer</v>
      </c>
      <c r="AT354" s="2" t="str">
        <f t="shared" si="17"/>
        <v>Lasten</v>
      </c>
      <c r="AU354" s="2" t="str">
        <f>IFERROR(VLOOKUP($R354,Kostensoorten!$C:$J,7,FALSE),"n.v.t.")</f>
        <v>8.2</v>
      </c>
      <c r="AV354" s="2" t="str">
        <f>IFERROR(VLOOKUP($R354,Kostensoorten!$C:$J,8,FALSE),"n.v.t.")</f>
        <v>Overige verrekeningen</v>
      </c>
    </row>
    <row r="355" spans="1:48">
      <c r="A355" s="2" t="s">
        <v>39</v>
      </c>
      <c r="B355" s="2" t="s">
        <v>39</v>
      </c>
      <c r="C355" s="2" t="s">
        <v>39</v>
      </c>
      <c r="D355" s="2" t="s">
        <v>39</v>
      </c>
      <c r="E355" s="2" t="s">
        <v>39</v>
      </c>
      <c r="F355" s="2" t="s">
        <v>393</v>
      </c>
      <c r="G355" s="2" t="s">
        <v>39</v>
      </c>
      <c r="H355" s="2" t="s">
        <v>39</v>
      </c>
      <c r="I355" s="3">
        <v>799338.69</v>
      </c>
      <c r="J355" s="2" t="s">
        <v>39</v>
      </c>
      <c r="K355" s="2" t="s">
        <v>39</v>
      </c>
      <c r="L355" s="2" t="s">
        <v>39</v>
      </c>
      <c r="M355" s="2" t="s">
        <v>39</v>
      </c>
      <c r="N355" s="2" t="s">
        <v>39</v>
      </c>
      <c r="O355" s="2" t="s">
        <v>39</v>
      </c>
      <c r="P355" s="2" t="str">
        <f t="shared" si="15"/>
        <v>650400</v>
      </c>
      <c r="Q355" s="2" t="str">
        <f>IFERROR(VLOOKUP($P355,'Kredieten productgroepen functi'!$C:$M,2,FALSE),"n.v.t.")</f>
        <v>Apparaatkosten Energie en klimaat</v>
      </c>
      <c r="R355" s="2" t="str">
        <f t="shared" si="16"/>
        <v>482010</v>
      </c>
      <c r="S355" s="2" t="str">
        <f>IFERROR(VLOOKUP($R355,Kostensoorten!$C:$J,2,FALSE),"n.v.t.")</f>
        <v>Overhead</v>
      </c>
      <c r="T355" s="2" t="s">
        <v>39</v>
      </c>
      <c r="U355" s="2" t="s">
        <v>39</v>
      </c>
      <c r="V355" s="2" t="s">
        <v>39</v>
      </c>
      <c r="W355" s="2" t="s">
        <v>39</v>
      </c>
      <c r="X355" s="2" t="s">
        <v>39</v>
      </c>
      <c r="Y355" s="2" t="s">
        <v>39</v>
      </c>
      <c r="Z355" s="2" t="s">
        <v>39</v>
      </c>
      <c r="AA355" s="2" t="s">
        <v>39</v>
      </c>
      <c r="AB355" s="2" t="s">
        <v>39</v>
      </c>
      <c r="AC355" s="2" t="s">
        <v>39</v>
      </c>
      <c r="AD355" s="2" t="s">
        <v>39</v>
      </c>
      <c r="AE355" s="2" t="s">
        <v>39</v>
      </c>
      <c r="AF355" s="2" t="s">
        <v>39</v>
      </c>
      <c r="AG355" s="2" t="s">
        <v>39</v>
      </c>
      <c r="AH355" s="2" t="s">
        <v>39</v>
      </c>
      <c r="AI355" s="2" t="s">
        <v>39</v>
      </c>
      <c r="AJ355" s="2" t="s">
        <v>39</v>
      </c>
      <c r="AK355" s="2">
        <v>0</v>
      </c>
      <c r="AL355" s="2" t="s">
        <v>39</v>
      </c>
      <c r="AM355" s="2" t="s">
        <v>39</v>
      </c>
      <c r="AN355" s="2" t="str">
        <f>IFERROR(VLOOKUP($P355,'Kredieten productgroepen functi'!$C:$M,6,FALSE),"n.v.t.")</f>
        <v>5004</v>
      </c>
      <c r="AO355" s="2" t="str">
        <f>IFERROR(VLOOKUP($P355,'Kredieten productgroepen functi'!$C:$M,7,FALSE),"n.v.t.")</f>
        <v>Energie en klimaat</v>
      </c>
      <c r="AP355" s="2" t="str">
        <f>IFERROR(VLOOKUP($P355,'Kredieten productgroepen functi'!$C:$M,8,FALSE),"n.v.t.")</f>
        <v>50</v>
      </c>
      <c r="AQ355" s="2" t="str">
        <f>IFERROR(VLOOKUP($P355,'Kredieten productgroepen functi'!$C:$M,9,FALSE),"n.v.t.")</f>
        <v>Milieubeheer, algemeen</v>
      </c>
      <c r="AR355" s="2" t="str">
        <f>IFERROR(VLOOKUP($P355,'Kredieten productgroepen functi'!$C:$M,10,FALSE),"n.v.t.")</f>
        <v>5</v>
      </c>
      <c r="AS355" s="2" t="str">
        <f>IFERROR(VLOOKUP($P355,'Kredieten productgroepen functi'!$C:$M,11,FALSE),"n.v.t.")</f>
        <v>Milieubeheer</v>
      </c>
      <c r="AT355" s="2" t="str">
        <f t="shared" si="17"/>
        <v>Lasten</v>
      </c>
      <c r="AU355" s="2" t="str">
        <f>IFERROR(VLOOKUP($R355,Kostensoorten!$C:$J,7,FALSE),"n.v.t.")</f>
        <v>8.2</v>
      </c>
      <c r="AV355" s="2" t="str">
        <f>IFERROR(VLOOKUP($R355,Kostensoorten!$C:$J,8,FALSE),"n.v.t.")</f>
        <v>Overige verrekeningen</v>
      </c>
    </row>
    <row r="356" spans="1:48">
      <c r="A356" s="2" t="s">
        <v>39</v>
      </c>
      <c r="B356" s="2" t="s">
        <v>39</v>
      </c>
      <c r="C356" s="2" t="s">
        <v>39</v>
      </c>
      <c r="D356" s="2" t="s">
        <v>39</v>
      </c>
      <c r="E356" s="2" t="s">
        <v>39</v>
      </c>
      <c r="F356" s="2" t="s">
        <v>394</v>
      </c>
      <c r="G356" s="2" t="s">
        <v>39</v>
      </c>
      <c r="H356" s="2" t="s">
        <v>39</v>
      </c>
      <c r="I356" s="3">
        <v>100000</v>
      </c>
      <c r="J356" s="2" t="s">
        <v>39</v>
      </c>
      <c r="K356" s="2" t="s">
        <v>39</v>
      </c>
      <c r="L356" s="2" t="s">
        <v>39</v>
      </c>
      <c r="M356" s="2" t="s">
        <v>39</v>
      </c>
      <c r="N356" s="2" t="s">
        <v>39</v>
      </c>
      <c r="O356" s="2" t="s">
        <v>39</v>
      </c>
      <c r="P356" s="2" t="str">
        <f t="shared" si="15"/>
        <v>650415</v>
      </c>
      <c r="Q356" s="2" t="str">
        <f>IFERROR(VLOOKUP($P356,'Kredieten productgroepen functi'!$C:$M,2,FALSE),"n.v.t.")</f>
        <v>Energy Valley</v>
      </c>
      <c r="R356" s="2" t="str">
        <f t="shared" si="16"/>
        <v>423040</v>
      </c>
      <c r="S356" s="2" t="str">
        <f>IFERROR(VLOOKUP($R356,Kostensoorten!$C:$J,2,FALSE),"n.v.t.")</f>
        <v>Normaal onderhoud</v>
      </c>
      <c r="T356" s="2" t="s">
        <v>39</v>
      </c>
      <c r="U356" s="2" t="s">
        <v>39</v>
      </c>
      <c r="V356" s="2" t="s">
        <v>39</v>
      </c>
      <c r="W356" s="2" t="s">
        <v>39</v>
      </c>
      <c r="X356" s="2" t="s">
        <v>39</v>
      </c>
      <c r="Y356" s="2" t="s">
        <v>39</v>
      </c>
      <c r="Z356" s="2" t="s">
        <v>39</v>
      </c>
      <c r="AA356" s="2" t="s">
        <v>39</v>
      </c>
      <c r="AB356" s="2" t="s">
        <v>39</v>
      </c>
      <c r="AC356" s="2" t="s">
        <v>39</v>
      </c>
      <c r="AD356" s="2" t="s">
        <v>39</v>
      </c>
      <c r="AE356" s="2" t="s">
        <v>39</v>
      </c>
      <c r="AF356" s="2" t="s">
        <v>39</v>
      </c>
      <c r="AG356" s="2" t="s">
        <v>39</v>
      </c>
      <c r="AH356" s="2" t="s">
        <v>39</v>
      </c>
      <c r="AI356" s="2" t="s">
        <v>39</v>
      </c>
      <c r="AJ356" s="2" t="s">
        <v>39</v>
      </c>
      <c r="AK356" s="2">
        <v>0</v>
      </c>
      <c r="AL356" s="2" t="s">
        <v>39</v>
      </c>
      <c r="AM356" s="2" t="s">
        <v>39</v>
      </c>
      <c r="AN356" s="2" t="str">
        <f>IFERROR(VLOOKUP($P356,'Kredieten productgroepen functi'!$C:$M,6,FALSE),"n.v.t.")</f>
        <v>5004</v>
      </c>
      <c r="AO356" s="2" t="str">
        <f>IFERROR(VLOOKUP($P356,'Kredieten productgroepen functi'!$C:$M,7,FALSE),"n.v.t.")</f>
        <v>Energie en klimaat</v>
      </c>
      <c r="AP356" s="2" t="str">
        <f>IFERROR(VLOOKUP($P356,'Kredieten productgroepen functi'!$C:$M,8,FALSE),"n.v.t.")</f>
        <v>50</v>
      </c>
      <c r="AQ356" s="2" t="str">
        <f>IFERROR(VLOOKUP($P356,'Kredieten productgroepen functi'!$C:$M,9,FALSE),"n.v.t.")</f>
        <v>Milieubeheer, algemeen</v>
      </c>
      <c r="AR356" s="2" t="str">
        <f>IFERROR(VLOOKUP($P356,'Kredieten productgroepen functi'!$C:$M,10,FALSE),"n.v.t.")</f>
        <v>5</v>
      </c>
      <c r="AS356" s="2" t="str">
        <f>IFERROR(VLOOKUP($P356,'Kredieten productgroepen functi'!$C:$M,11,FALSE),"n.v.t.")</f>
        <v>Milieubeheer</v>
      </c>
      <c r="AT356" s="2" t="str">
        <f t="shared" si="17"/>
        <v>Lasten</v>
      </c>
      <c r="AU356" s="2" t="str">
        <f>IFERROR(VLOOKUP($R356,Kostensoorten!$C:$J,7,FALSE),"n.v.t.")</f>
        <v>2.3.1</v>
      </c>
      <c r="AV356" s="2" t="str">
        <f>IFERROR(VLOOKUP($R356,Kostensoorten!$C:$J,8,FALSE),"n.v.t.")</f>
        <v>Aankopen niet duurzame goedere</v>
      </c>
    </row>
    <row r="357" spans="1:48">
      <c r="A357" s="2" t="s">
        <v>39</v>
      </c>
      <c r="B357" s="2" t="s">
        <v>39</v>
      </c>
      <c r="C357" s="2" t="s">
        <v>39</v>
      </c>
      <c r="D357" s="2" t="s">
        <v>39</v>
      </c>
      <c r="E357" s="2" t="s">
        <v>39</v>
      </c>
      <c r="F357" s="2" t="s">
        <v>395</v>
      </c>
      <c r="G357" s="2" t="s">
        <v>39</v>
      </c>
      <c r="H357" s="2" t="s">
        <v>39</v>
      </c>
      <c r="I357" s="3">
        <v>21250</v>
      </c>
      <c r="J357" s="2" t="s">
        <v>39</v>
      </c>
      <c r="K357" s="2" t="s">
        <v>39</v>
      </c>
      <c r="L357" s="2" t="s">
        <v>39</v>
      </c>
      <c r="M357" s="2" t="s">
        <v>39</v>
      </c>
      <c r="N357" s="2" t="s">
        <v>39</v>
      </c>
      <c r="O357" s="2" t="s">
        <v>39</v>
      </c>
      <c r="P357" s="2" t="str">
        <f t="shared" si="15"/>
        <v>650417</v>
      </c>
      <c r="Q357" s="2" t="str">
        <f>IFERROR(VLOOKUP($P357,'Kredieten productgroepen functi'!$C:$M,2,FALSE),"n.v.t.")</f>
        <v>Vergunverl. grootsch. energiepro</v>
      </c>
      <c r="R357" s="2" t="str">
        <f t="shared" si="16"/>
        <v>423139</v>
      </c>
      <c r="S357" s="2" t="str">
        <f>IFERROR(VLOOKUP($R357,Kostensoorten!$C:$J,2,FALSE),"n.v.t.")</f>
        <v>Overige diensten van derden</v>
      </c>
      <c r="T357" s="2" t="s">
        <v>39</v>
      </c>
      <c r="U357" s="2" t="s">
        <v>39</v>
      </c>
      <c r="V357" s="2" t="s">
        <v>39</v>
      </c>
      <c r="W357" s="2" t="s">
        <v>39</v>
      </c>
      <c r="X357" s="2" t="s">
        <v>39</v>
      </c>
      <c r="Y357" s="2" t="s">
        <v>39</v>
      </c>
      <c r="Z357" s="2" t="s">
        <v>39</v>
      </c>
      <c r="AA357" s="2" t="s">
        <v>39</v>
      </c>
      <c r="AB357" s="2" t="s">
        <v>39</v>
      </c>
      <c r="AC357" s="2" t="s">
        <v>39</v>
      </c>
      <c r="AD357" s="2" t="s">
        <v>39</v>
      </c>
      <c r="AE357" s="2" t="s">
        <v>39</v>
      </c>
      <c r="AF357" s="2" t="s">
        <v>39</v>
      </c>
      <c r="AG357" s="2" t="s">
        <v>39</v>
      </c>
      <c r="AH357" s="2" t="s">
        <v>39</v>
      </c>
      <c r="AI357" s="2" t="s">
        <v>39</v>
      </c>
      <c r="AJ357" s="2" t="s">
        <v>39</v>
      </c>
      <c r="AK357" s="2">
        <v>0</v>
      </c>
      <c r="AL357" s="2" t="s">
        <v>39</v>
      </c>
      <c r="AM357" s="2" t="s">
        <v>39</v>
      </c>
      <c r="AN357" s="2" t="str">
        <f>IFERROR(VLOOKUP($P357,'Kredieten productgroepen functi'!$C:$M,6,FALSE),"n.v.t.")</f>
        <v>5004</v>
      </c>
      <c r="AO357" s="2" t="str">
        <f>IFERROR(VLOOKUP($P357,'Kredieten productgroepen functi'!$C:$M,7,FALSE),"n.v.t.")</f>
        <v>Energie en klimaat</v>
      </c>
      <c r="AP357" s="2" t="str">
        <f>IFERROR(VLOOKUP($P357,'Kredieten productgroepen functi'!$C:$M,8,FALSE),"n.v.t.")</f>
        <v>50</v>
      </c>
      <c r="AQ357" s="2" t="str">
        <f>IFERROR(VLOOKUP($P357,'Kredieten productgroepen functi'!$C:$M,9,FALSE),"n.v.t.")</f>
        <v>Milieubeheer, algemeen</v>
      </c>
      <c r="AR357" s="2" t="str">
        <f>IFERROR(VLOOKUP($P357,'Kredieten productgroepen functi'!$C:$M,10,FALSE),"n.v.t.")</f>
        <v>5</v>
      </c>
      <c r="AS357" s="2" t="str">
        <f>IFERROR(VLOOKUP($P357,'Kredieten productgroepen functi'!$C:$M,11,FALSE),"n.v.t.")</f>
        <v>Milieubeheer</v>
      </c>
      <c r="AT357" s="2" t="str">
        <f t="shared" si="17"/>
        <v>Lasten</v>
      </c>
      <c r="AU357" s="2" t="str">
        <f>IFERROR(VLOOKUP($R357,Kostensoorten!$C:$J,7,FALSE),"n.v.t.")</f>
        <v>2.3.1</v>
      </c>
      <c r="AV357" s="2" t="str">
        <f>IFERROR(VLOOKUP($R357,Kostensoorten!$C:$J,8,FALSE),"n.v.t.")</f>
        <v>Aankopen niet duurzame goedere</v>
      </c>
    </row>
    <row r="358" spans="1:48">
      <c r="A358" s="2" t="s">
        <v>39</v>
      </c>
      <c r="B358" s="2" t="s">
        <v>39</v>
      </c>
      <c r="C358" s="2" t="s">
        <v>39</v>
      </c>
      <c r="D358" s="2" t="s">
        <v>39</v>
      </c>
      <c r="E358" s="2" t="s">
        <v>39</v>
      </c>
      <c r="F358" s="2" t="s">
        <v>396</v>
      </c>
      <c r="G358" s="2" t="s">
        <v>39</v>
      </c>
      <c r="H358" s="2" t="s">
        <v>39</v>
      </c>
      <c r="I358" s="3">
        <v>35000</v>
      </c>
      <c r="J358" s="2" t="s">
        <v>39</v>
      </c>
      <c r="K358" s="2" t="s">
        <v>39</v>
      </c>
      <c r="L358" s="2" t="s">
        <v>39</v>
      </c>
      <c r="M358" s="2" t="s">
        <v>39</v>
      </c>
      <c r="N358" s="2" t="s">
        <v>39</v>
      </c>
      <c r="O358" s="2" t="s">
        <v>39</v>
      </c>
      <c r="P358" s="2" t="str">
        <f t="shared" si="15"/>
        <v>650419</v>
      </c>
      <c r="Q358" s="2" t="str">
        <f>IFERROR(VLOOKUP($P358,'Kredieten productgroepen functi'!$C:$M,2,FALSE),"n.v.t.")</f>
        <v>Programmamanagement Energie</v>
      </c>
      <c r="R358" s="2" t="str">
        <f t="shared" si="16"/>
        <v>423139</v>
      </c>
      <c r="S358" s="2" t="str">
        <f>IFERROR(VLOOKUP($R358,Kostensoorten!$C:$J,2,FALSE),"n.v.t.")</f>
        <v>Overige diensten van derden</v>
      </c>
      <c r="T358" s="2" t="s">
        <v>39</v>
      </c>
      <c r="U358" s="2" t="s">
        <v>39</v>
      </c>
      <c r="V358" s="2" t="s">
        <v>39</v>
      </c>
      <c r="W358" s="2" t="s">
        <v>39</v>
      </c>
      <c r="X358" s="2" t="s">
        <v>39</v>
      </c>
      <c r="Y358" s="2" t="s">
        <v>39</v>
      </c>
      <c r="Z358" s="2" t="s">
        <v>39</v>
      </c>
      <c r="AA358" s="2" t="s">
        <v>39</v>
      </c>
      <c r="AB358" s="2" t="s">
        <v>39</v>
      </c>
      <c r="AC358" s="2" t="s">
        <v>39</v>
      </c>
      <c r="AD358" s="2" t="s">
        <v>39</v>
      </c>
      <c r="AE358" s="2" t="s">
        <v>39</v>
      </c>
      <c r="AF358" s="2" t="s">
        <v>39</v>
      </c>
      <c r="AG358" s="2" t="s">
        <v>39</v>
      </c>
      <c r="AH358" s="2" t="s">
        <v>39</v>
      </c>
      <c r="AI358" s="2" t="s">
        <v>39</v>
      </c>
      <c r="AJ358" s="2" t="s">
        <v>39</v>
      </c>
      <c r="AK358" s="2">
        <v>0</v>
      </c>
      <c r="AL358" s="2" t="s">
        <v>39</v>
      </c>
      <c r="AM358" s="2" t="s">
        <v>39</v>
      </c>
      <c r="AN358" s="2" t="str">
        <f>IFERROR(VLOOKUP($P358,'Kredieten productgroepen functi'!$C:$M,6,FALSE),"n.v.t.")</f>
        <v>5004</v>
      </c>
      <c r="AO358" s="2" t="str">
        <f>IFERROR(VLOOKUP($P358,'Kredieten productgroepen functi'!$C:$M,7,FALSE),"n.v.t.")</f>
        <v>Energie en klimaat</v>
      </c>
      <c r="AP358" s="2" t="str">
        <f>IFERROR(VLOOKUP($P358,'Kredieten productgroepen functi'!$C:$M,8,FALSE),"n.v.t.")</f>
        <v>50</v>
      </c>
      <c r="AQ358" s="2" t="str">
        <f>IFERROR(VLOOKUP($P358,'Kredieten productgroepen functi'!$C:$M,9,FALSE),"n.v.t.")</f>
        <v>Milieubeheer, algemeen</v>
      </c>
      <c r="AR358" s="2" t="str">
        <f>IFERROR(VLOOKUP($P358,'Kredieten productgroepen functi'!$C:$M,10,FALSE),"n.v.t.")</f>
        <v>5</v>
      </c>
      <c r="AS358" s="2" t="str">
        <f>IFERROR(VLOOKUP($P358,'Kredieten productgroepen functi'!$C:$M,11,FALSE),"n.v.t.")</f>
        <v>Milieubeheer</v>
      </c>
      <c r="AT358" s="2" t="str">
        <f t="shared" si="17"/>
        <v>Lasten</v>
      </c>
      <c r="AU358" s="2" t="str">
        <f>IFERROR(VLOOKUP($R358,Kostensoorten!$C:$J,7,FALSE),"n.v.t.")</f>
        <v>2.3.1</v>
      </c>
      <c r="AV358" s="2" t="str">
        <f>IFERROR(VLOOKUP($R358,Kostensoorten!$C:$J,8,FALSE),"n.v.t.")</f>
        <v>Aankopen niet duurzame goedere</v>
      </c>
    </row>
    <row r="359" spans="1:48">
      <c r="A359" s="2" t="s">
        <v>39</v>
      </c>
      <c r="B359" s="2" t="s">
        <v>39</v>
      </c>
      <c r="C359" s="2" t="s">
        <v>39</v>
      </c>
      <c r="D359" s="2" t="s">
        <v>39</v>
      </c>
      <c r="E359" s="2" t="s">
        <v>39</v>
      </c>
      <c r="F359" s="2" t="s">
        <v>397</v>
      </c>
      <c r="G359" s="2" t="s">
        <v>39</v>
      </c>
      <c r="H359" s="2" t="s">
        <v>39</v>
      </c>
      <c r="I359" s="3">
        <v>150000</v>
      </c>
      <c r="J359" s="2" t="s">
        <v>39</v>
      </c>
      <c r="K359" s="2" t="s">
        <v>39</v>
      </c>
      <c r="L359" s="2" t="s">
        <v>39</v>
      </c>
      <c r="M359" s="2" t="s">
        <v>39</v>
      </c>
      <c r="N359" s="2" t="s">
        <v>39</v>
      </c>
      <c r="O359" s="2" t="s">
        <v>39</v>
      </c>
      <c r="P359" s="2" t="str">
        <f t="shared" si="15"/>
        <v>650424</v>
      </c>
      <c r="Q359" s="2" t="str">
        <f>IFERROR(VLOOKUP($P359,'Kredieten productgroepen functi'!$C:$M,2,FALSE),"n.v.t.")</f>
        <v>Ecologie en economie in balans</v>
      </c>
      <c r="R359" s="2" t="str">
        <f t="shared" si="16"/>
        <v>423139</v>
      </c>
      <c r="S359" s="2" t="str">
        <f>IFERROR(VLOOKUP($R359,Kostensoorten!$C:$J,2,FALSE),"n.v.t.")</f>
        <v>Overige diensten van derden</v>
      </c>
      <c r="T359" s="2" t="s">
        <v>39</v>
      </c>
      <c r="U359" s="2" t="s">
        <v>39</v>
      </c>
      <c r="V359" s="2" t="s">
        <v>39</v>
      </c>
      <c r="W359" s="2" t="s">
        <v>39</v>
      </c>
      <c r="X359" s="2" t="s">
        <v>39</v>
      </c>
      <c r="Y359" s="2" t="s">
        <v>39</v>
      </c>
      <c r="Z359" s="2" t="s">
        <v>39</v>
      </c>
      <c r="AA359" s="2" t="s">
        <v>39</v>
      </c>
      <c r="AB359" s="2" t="s">
        <v>39</v>
      </c>
      <c r="AC359" s="2" t="s">
        <v>39</v>
      </c>
      <c r="AD359" s="2" t="s">
        <v>39</v>
      </c>
      <c r="AE359" s="2" t="s">
        <v>39</v>
      </c>
      <c r="AF359" s="2" t="s">
        <v>39</v>
      </c>
      <c r="AG359" s="2" t="s">
        <v>39</v>
      </c>
      <c r="AH359" s="2" t="s">
        <v>39</v>
      </c>
      <c r="AI359" s="2" t="s">
        <v>39</v>
      </c>
      <c r="AJ359" s="2" t="s">
        <v>39</v>
      </c>
      <c r="AK359" s="2">
        <v>0</v>
      </c>
      <c r="AL359" s="2" t="s">
        <v>39</v>
      </c>
      <c r="AM359" s="2" t="s">
        <v>39</v>
      </c>
      <c r="AN359" s="2" t="str">
        <f>IFERROR(VLOOKUP($P359,'Kredieten productgroepen functi'!$C:$M,6,FALSE),"n.v.t.")</f>
        <v>5004</v>
      </c>
      <c r="AO359" s="2" t="str">
        <f>IFERROR(VLOOKUP($P359,'Kredieten productgroepen functi'!$C:$M,7,FALSE),"n.v.t.")</f>
        <v>Energie en klimaat</v>
      </c>
      <c r="AP359" s="2" t="str">
        <f>IFERROR(VLOOKUP($P359,'Kredieten productgroepen functi'!$C:$M,8,FALSE),"n.v.t.")</f>
        <v>50</v>
      </c>
      <c r="AQ359" s="2" t="str">
        <f>IFERROR(VLOOKUP($P359,'Kredieten productgroepen functi'!$C:$M,9,FALSE),"n.v.t.")</f>
        <v>Milieubeheer, algemeen</v>
      </c>
      <c r="AR359" s="2" t="str">
        <f>IFERROR(VLOOKUP($P359,'Kredieten productgroepen functi'!$C:$M,10,FALSE),"n.v.t.")</f>
        <v>5</v>
      </c>
      <c r="AS359" s="2" t="str">
        <f>IFERROR(VLOOKUP($P359,'Kredieten productgroepen functi'!$C:$M,11,FALSE),"n.v.t.")</f>
        <v>Milieubeheer</v>
      </c>
      <c r="AT359" s="2" t="str">
        <f t="shared" si="17"/>
        <v>Lasten</v>
      </c>
      <c r="AU359" s="2" t="str">
        <f>IFERROR(VLOOKUP($R359,Kostensoorten!$C:$J,7,FALSE),"n.v.t.")</f>
        <v>2.3.1</v>
      </c>
      <c r="AV359" s="2" t="str">
        <f>IFERROR(VLOOKUP($R359,Kostensoorten!$C:$J,8,FALSE),"n.v.t.")</f>
        <v>Aankopen niet duurzame goedere</v>
      </c>
    </row>
    <row r="360" spans="1:48">
      <c r="A360" s="2" t="s">
        <v>39</v>
      </c>
      <c r="B360" s="2" t="s">
        <v>39</v>
      </c>
      <c r="C360" s="2" t="s">
        <v>39</v>
      </c>
      <c r="D360" s="2" t="s">
        <v>39</v>
      </c>
      <c r="E360" s="2" t="s">
        <v>39</v>
      </c>
      <c r="F360" s="2" t="s">
        <v>398</v>
      </c>
      <c r="G360" s="2" t="s">
        <v>39</v>
      </c>
      <c r="H360" s="2" t="s">
        <v>39</v>
      </c>
      <c r="I360" s="3">
        <v>340162</v>
      </c>
      <c r="J360" s="2" t="s">
        <v>39</v>
      </c>
      <c r="K360" s="2" t="s">
        <v>39</v>
      </c>
      <c r="L360" s="2" t="s">
        <v>39</v>
      </c>
      <c r="M360" s="2" t="s">
        <v>39</v>
      </c>
      <c r="N360" s="2" t="s">
        <v>39</v>
      </c>
      <c r="O360" s="2" t="s">
        <v>39</v>
      </c>
      <c r="P360" s="2" t="str">
        <f t="shared" si="15"/>
        <v>650429</v>
      </c>
      <c r="Q360" s="2" t="str">
        <f>IFERROR(VLOOKUP($P360,'Kredieten productgroepen functi'!$C:$M,2,FALSE),"n.v.t.")</f>
        <v>Verg.Energievoorz.dorpen/buurten</v>
      </c>
      <c r="R360" s="2" t="str">
        <f t="shared" si="16"/>
        <v>423139</v>
      </c>
      <c r="S360" s="2" t="str">
        <f>IFERROR(VLOOKUP($R360,Kostensoorten!$C:$J,2,FALSE),"n.v.t.")</f>
        <v>Overige diensten van derden</v>
      </c>
      <c r="T360" s="2" t="s">
        <v>39</v>
      </c>
      <c r="U360" s="2" t="s">
        <v>39</v>
      </c>
      <c r="V360" s="2" t="s">
        <v>39</v>
      </c>
      <c r="W360" s="2" t="s">
        <v>39</v>
      </c>
      <c r="X360" s="2" t="s">
        <v>39</v>
      </c>
      <c r="Y360" s="2" t="s">
        <v>39</v>
      </c>
      <c r="Z360" s="2" t="s">
        <v>39</v>
      </c>
      <c r="AA360" s="2" t="s">
        <v>39</v>
      </c>
      <c r="AB360" s="2" t="s">
        <v>39</v>
      </c>
      <c r="AC360" s="2" t="s">
        <v>39</v>
      </c>
      <c r="AD360" s="2" t="s">
        <v>39</v>
      </c>
      <c r="AE360" s="2" t="s">
        <v>39</v>
      </c>
      <c r="AF360" s="2" t="s">
        <v>39</v>
      </c>
      <c r="AG360" s="2" t="s">
        <v>39</v>
      </c>
      <c r="AH360" s="2" t="s">
        <v>39</v>
      </c>
      <c r="AI360" s="2" t="s">
        <v>39</v>
      </c>
      <c r="AJ360" s="2" t="s">
        <v>39</v>
      </c>
      <c r="AK360" s="2">
        <v>0</v>
      </c>
      <c r="AL360" s="2" t="s">
        <v>39</v>
      </c>
      <c r="AM360" s="2" t="s">
        <v>39</v>
      </c>
      <c r="AN360" s="2" t="str">
        <f>IFERROR(VLOOKUP($P360,'Kredieten productgroepen functi'!$C:$M,6,FALSE),"n.v.t.")</f>
        <v>5004</v>
      </c>
      <c r="AO360" s="2" t="str">
        <f>IFERROR(VLOOKUP($P360,'Kredieten productgroepen functi'!$C:$M,7,FALSE),"n.v.t.")</f>
        <v>Energie en klimaat</v>
      </c>
      <c r="AP360" s="2" t="str">
        <f>IFERROR(VLOOKUP($P360,'Kredieten productgroepen functi'!$C:$M,8,FALSE),"n.v.t.")</f>
        <v>50</v>
      </c>
      <c r="AQ360" s="2" t="str">
        <f>IFERROR(VLOOKUP($P360,'Kredieten productgroepen functi'!$C:$M,9,FALSE),"n.v.t.")</f>
        <v>Milieubeheer, algemeen</v>
      </c>
      <c r="AR360" s="2" t="str">
        <f>IFERROR(VLOOKUP($P360,'Kredieten productgroepen functi'!$C:$M,10,FALSE),"n.v.t.")</f>
        <v>5</v>
      </c>
      <c r="AS360" s="2" t="str">
        <f>IFERROR(VLOOKUP($P360,'Kredieten productgroepen functi'!$C:$M,11,FALSE),"n.v.t.")</f>
        <v>Milieubeheer</v>
      </c>
      <c r="AT360" s="2" t="str">
        <f t="shared" si="17"/>
        <v>Lasten</v>
      </c>
      <c r="AU360" s="2" t="str">
        <f>IFERROR(VLOOKUP($R360,Kostensoorten!$C:$J,7,FALSE),"n.v.t.")</f>
        <v>2.3.1</v>
      </c>
      <c r="AV360" s="2" t="str">
        <f>IFERROR(VLOOKUP($R360,Kostensoorten!$C:$J,8,FALSE),"n.v.t.")</f>
        <v>Aankopen niet duurzame goedere</v>
      </c>
    </row>
    <row r="361" spans="1:48">
      <c r="A361" s="2" t="s">
        <v>39</v>
      </c>
      <c r="B361" s="2" t="s">
        <v>39</v>
      </c>
      <c r="C361" s="2" t="s">
        <v>39</v>
      </c>
      <c r="D361" s="2" t="s">
        <v>39</v>
      </c>
      <c r="E361" s="2" t="s">
        <v>39</v>
      </c>
      <c r="F361" s="2" t="s">
        <v>399</v>
      </c>
      <c r="G361" s="2" t="s">
        <v>39</v>
      </c>
      <c r="H361" s="2" t="s">
        <v>39</v>
      </c>
      <c r="I361" s="3">
        <v>33806</v>
      </c>
      <c r="J361" s="2" t="s">
        <v>39</v>
      </c>
      <c r="K361" s="2" t="s">
        <v>39</v>
      </c>
      <c r="L361" s="2" t="s">
        <v>39</v>
      </c>
      <c r="M361" s="2" t="s">
        <v>39</v>
      </c>
      <c r="N361" s="2" t="s">
        <v>39</v>
      </c>
      <c r="O361" s="2" t="s">
        <v>39</v>
      </c>
      <c r="P361" s="2" t="str">
        <f t="shared" si="15"/>
        <v>650430</v>
      </c>
      <c r="Q361" s="2" t="str">
        <f>IFERROR(VLOOKUP($P361,'Kredieten productgroepen functi'!$C:$M,2,FALSE),"n.v.t.")</f>
        <v>Versterking energiesector</v>
      </c>
      <c r="R361" s="2" t="str">
        <f t="shared" si="16"/>
        <v>423139</v>
      </c>
      <c r="S361" s="2" t="str">
        <f>IFERROR(VLOOKUP($R361,Kostensoorten!$C:$J,2,FALSE),"n.v.t.")</f>
        <v>Overige diensten van derden</v>
      </c>
      <c r="T361" s="2" t="s">
        <v>39</v>
      </c>
      <c r="U361" s="2" t="s">
        <v>39</v>
      </c>
      <c r="V361" s="2" t="s">
        <v>39</v>
      </c>
      <c r="W361" s="2" t="s">
        <v>39</v>
      </c>
      <c r="X361" s="2" t="s">
        <v>39</v>
      </c>
      <c r="Y361" s="2" t="s">
        <v>39</v>
      </c>
      <c r="Z361" s="2" t="s">
        <v>39</v>
      </c>
      <c r="AA361" s="2" t="s">
        <v>39</v>
      </c>
      <c r="AB361" s="2" t="s">
        <v>39</v>
      </c>
      <c r="AC361" s="2" t="s">
        <v>39</v>
      </c>
      <c r="AD361" s="2" t="s">
        <v>39</v>
      </c>
      <c r="AE361" s="2" t="s">
        <v>39</v>
      </c>
      <c r="AF361" s="2" t="s">
        <v>39</v>
      </c>
      <c r="AG361" s="2" t="s">
        <v>39</v>
      </c>
      <c r="AH361" s="2" t="s">
        <v>39</v>
      </c>
      <c r="AI361" s="2" t="s">
        <v>39</v>
      </c>
      <c r="AJ361" s="2" t="s">
        <v>39</v>
      </c>
      <c r="AK361" s="2">
        <v>0</v>
      </c>
      <c r="AL361" s="2" t="s">
        <v>39</v>
      </c>
      <c r="AM361" s="2" t="s">
        <v>39</v>
      </c>
      <c r="AN361" s="2" t="str">
        <f>IFERROR(VLOOKUP($P361,'Kredieten productgroepen functi'!$C:$M,6,FALSE),"n.v.t.")</f>
        <v>5004</v>
      </c>
      <c r="AO361" s="2" t="str">
        <f>IFERROR(VLOOKUP($P361,'Kredieten productgroepen functi'!$C:$M,7,FALSE),"n.v.t.")</f>
        <v>Energie en klimaat</v>
      </c>
      <c r="AP361" s="2" t="str">
        <f>IFERROR(VLOOKUP($P361,'Kredieten productgroepen functi'!$C:$M,8,FALSE),"n.v.t.")</f>
        <v>50</v>
      </c>
      <c r="AQ361" s="2" t="str">
        <f>IFERROR(VLOOKUP($P361,'Kredieten productgroepen functi'!$C:$M,9,FALSE),"n.v.t.")</f>
        <v>Milieubeheer, algemeen</v>
      </c>
      <c r="AR361" s="2" t="str">
        <f>IFERROR(VLOOKUP($P361,'Kredieten productgroepen functi'!$C:$M,10,FALSE),"n.v.t.")</f>
        <v>5</v>
      </c>
      <c r="AS361" s="2" t="str">
        <f>IFERROR(VLOOKUP($P361,'Kredieten productgroepen functi'!$C:$M,11,FALSE),"n.v.t.")</f>
        <v>Milieubeheer</v>
      </c>
      <c r="AT361" s="2" t="str">
        <f t="shared" si="17"/>
        <v>Lasten</v>
      </c>
      <c r="AU361" s="2" t="str">
        <f>IFERROR(VLOOKUP($R361,Kostensoorten!$C:$J,7,FALSE),"n.v.t.")</f>
        <v>2.3.1</v>
      </c>
      <c r="AV361" s="2" t="str">
        <f>IFERROR(VLOOKUP($R361,Kostensoorten!$C:$J,8,FALSE),"n.v.t.")</f>
        <v>Aankopen niet duurzame goedere</v>
      </c>
    </row>
    <row r="362" spans="1:48">
      <c r="A362" s="2" t="s">
        <v>39</v>
      </c>
      <c r="B362" s="2" t="s">
        <v>39</v>
      </c>
      <c r="C362" s="2" t="s">
        <v>39</v>
      </c>
      <c r="D362" s="2" t="s">
        <v>39</v>
      </c>
      <c r="E362" s="2" t="s">
        <v>39</v>
      </c>
      <c r="F362" s="2" t="s">
        <v>400</v>
      </c>
      <c r="G362" s="2" t="s">
        <v>39</v>
      </c>
      <c r="H362" s="2" t="s">
        <v>39</v>
      </c>
      <c r="I362" s="3">
        <v>75000</v>
      </c>
      <c r="J362" s="2" t="s">
        <v>39</v>
      </c>
      <c r="K362" s="2" t="s">
        <v>39</v>
      </c>
      <c r="L362" s="2" t="s">
        <v>39</v>
      </c>
      <c r="M362" s="2" t="s">
        <v>39</v>
      </c>
      <c r="N362" s="2" t="s">
        <v>39</v>
      </c>
      <c r="O362" s="2" t="s">
        <v>39</v>
      </c>
      <c r="P362" s="2" t="str">
        <f t="shared" si="15"/>
        <v>650430</v>
      </c>
      <c r="Q362" s="2" t="str">
        <f>IFERROR(VLOOKUP($P362,'Kredieten productgroepen functi'!$C:$M,2,FALSE),"n.v.t.")</f>
        <v>Versterking energiesector</v>
      </c>
      <c r="R362" s="2" t="str">
        <f t="shared" si="16"/>
        <v>423139</v>
      </c>
      <c r="S362" s="2" t="str">
        <f>IFERROR(VLOOKUP($R362,Kostensoorten!$C:$J,2,FALSE),"n.v.t.")</f>
        <v>Overige diensten van derden</v>
      </c>
      <c r="T362" s="2" t="s">
        <v>39</v>
      </c>
      <c r="U362" s="2" t="s">
        <v>39</v>
      </c>
      <c r="V362" s="2" t="s">
        <v>39</v>
      </c>
      <c r="W362" s="2" t="s">
        <v>39</v>
      </c>
      <c r="X362" s="2" t="s">
        <v>39</v>
      </c>
      <c r="Y362" s="2" t="s">
        <v>39</v>
      </c>
      <c r="Z362" s="2" t="s">
        <v>39</v>
      </c>
      <c r="AA362" s="2" t="s">
        <v>39</v>
      </c>
      <c r="AB362" s="2" t="s">
        <v>39</v>
      </c>
      <c r="AC362" s="2" t="s">
        <v>39</v>
      </c>
      <c r="AD362" s="2" t="s">
        <v>39</v>
      </c>
      <c r="AE362" s="2" t="s">
        <v>39</v>
      </c>
      <c r="AF362" s="2" t="s">
        <v>39</v>
      </c>
      <c r="AG362" s="2" t="s">
        <v>39</v>
      </c>
      <c r="AH362" s="2" t="s">
        <v>39</v>
      </c>
      <c r="AI362" s="2" t="s">
        <v>39</v>
      </c>
      <c r="AJ362" s="2" t="s">
        <v>39</v>
      </c>
      <c r="AK362" s="2">
        <v>0</v>
      </c>
      <c r="AL362" s="2" t="s">
        <v>39</v>
      </c>
      <c r="AM362" s="2" t="s">
        <v>39</v>
      </c>
      <c r="AN362" s="2" t="str">
        <f>IFERROR(VLOOKUP($P362,'Kredieten productgroepen functi'!$C:$M,6,FALSE),"n.v.t.")</f>
        <v>5004</v>
      </c>
      <c r="AO362" s="2" t="str">
        <f>IFERROR(VLOOKUP($P362,'Kredieten productgroepen functi'!$C:$M,7,FALSE),"n.v.t.")</f>
        <v>Energie en klimaat</v>
      </c>
      <c r="AP362" s="2" t="str">
        <f>IFERROR(VLOOKUP($P362,'Kredieten productgroepen functi'!$C:$M,8,FALSE),"n.v.t.")</f>
        <v>50</v>
      </c>
      <c r="AQ362" s="2" t="str">
        <f>IFERROR(VLOOKUP($P362,'Kredieten productgroepen functi'!$C:$M,9,FALSE),"n.v.t.")</f>
        <v>Milieubeheer, algemeen</v>
      </c>
      <c r="AR362" s="2" t="str">
        <f>IFERROR(VLOOKUP($P362,'Kredieten productgroepen functi'!$C:$M,10,FALSE),"n.v.t.")</f>
        <v>5</v>
      </c>
      <c r="AS362" s="2" t="str">
        <f>IFERROR(VLOOKUP($P362,'Kredieten productgroepen functi'!$C:$M,11,FALSE),"n.v.t.")</f>
        <v>Milieubeheer</v>
      </c>
      <c r="AT362" s="2" t="str">
        <f t="shared" si="17"/>
        <v>Lasten</v>
      </c>
      <c r="AU362" s="2" t="str">
        <f>IFERROR(VLOOKUP($R362,Kostensoorten!$C:$J,7,FALSE),"n.v.t.")</f>
        <v>2.3.1</v>
      </c>
      <c r="AV362" s="2" t="str">
        <f>IFERROR(VLOOKUP($R362,Kostensoorten!$C:$J,8,FALSE),"n.v.t.")</f>
        <v>Aankopen niet duurzame goedere</v>
      </c>
    </row>
    <row r="363" spans="1:48">
      <c r="A363" s="2" t="s">
        <v>39</v>
      </c>
      <c r="B363" s="2" t="s">
        <v>39</v>
      </c>
      <c r="C363" s="2" t="s">
        <v>39</v>
      </c>
      <c r="D363" s="2" t="s">
        <v>39</v>
      </c>
      <c r="E363" s="2" t="s">
        <v>39</v>
      </c>
      <c r="F363" s="2" t="s">
        <v>401</v>
      </c>
      <c r="G363" s="2" t="s">
        <v>39</v>
      </c>
      <c r="H363" s="2" t="s">
        <v>39</v>
      </c>
      <c r="I363" s="3">
        <v>50000</v>
      </c>
      <c r="J363" s="2" t="s">
        <v>39</v>
      </c>
      <c r="K363" s="2" t="s">
        <v>39</v>
      </c>
      <c r="L363" s="2" t="s">
        <v>39</v>
      </c>
      <c r="M363" s="2" t="s">
        <v>39</v>
      </c>
      <c r="N363" s="2" t="s">
        <v>39</v>
      </c>
      <c r="O363" s="2" t="s">
        <v>39</v>
      </c>
      <c r="P363" s="2" t="str">
        <f t="shared" si="15"/>
        <v>650430</v>
      </c>
      <c r="Q363" s="2" t="str">
        <f>IFERROR(VLOOKUP($P363,'Kredieten productgroepen functi'!$C:$M,2,FALSE),"n.v.t.")</f>
        <v>Versterking energiesector</v>
      </c>
      <c r="R363" s="2" t="str">
        <f t="shared" si="16"/>
        <v>423139</v>
      </c>
      <c r="S363" s="2" t="str">
        <f>IFERROR(VLOOKUP($R363,Kostensoorten!$C:$J,2,FALSE),"n.v.t.")</f>
        <v>Overige diensten van derden</v>
      </c>
      <c r="T363" s="2" t="s">
        <v>39</v>
      </c>
      <c r="U363" s="2" t="s">
        <v>39</v>
      </c>
      <c r="V363" s="2" t="s">
        <v>39</v>
      </c>
      <c r="W363" s="2" t="s">
        <v>39</v>
      </c>
      <c r="X363" s="2" t="s">
        <v>39</v>
      </c>
      <c r="Y363" s="2" t="s">
        <v>39</v>
      </c>
      <c r="Z363" s="2" t="s">
        <v>39</v>
      </c>
      <c r="AA363" s="2" t="s">
        <v>39</v>
      </c>
      <c r="AB363" s="2" t="s">
        <v>39</v>
      </c>
      <c r="AC363" s="2" t="s">
        <v>39</v>
      </c>
      <c r="AD363" s="2" t="s">
        <v>39</v>
      </c>
      <c r="AE363" s="2" t="s">
        <v>39</v>
      </c>
      <c r="AF363" s="2" t="s">
        <v>39</v>
      </c>
      <c r="AG363" s="2" t="s">
        <v>39</v>
      </c>
      <c r="AH363" s="2" t="s">
        <v>39</v>
      </c>
      <c r="AI363" s="2" t="s">
        <v>39</v>
      </c>
      <c r="AJ363" s="2" t="s">
        <v>39</v>
      </c>
      <c r="AK363" s="2">
        <v>0</v>
      </c>
      <c r="AL363" s="2" t="s">
        <v>39</v>
      </c>
      <c r="AM363" s="2" t="s">
        <v>39</v>
      </c>
      <c r="AN363" s="2" t="str">
        <f>IFERROR(VLOOKUP($P363,'Kredieten productgroepen functi'!$C:$M,6,FALSE),"n.v.t.")</f>
        <v>5004</v>
      </c>
      <c r="AO363" s="2" t="str">
        <f>IFERROR(VLOOKUP($P363,'Kredieten productgroepen functi'!$C:$M,7,FALSE),"n.v.t.")</f>
        <v>Energie en klimaat</v>
      </c>
      <c r="AP363" s="2" t="str">
        <f>IFERROR(VLOOKUP($P363,'Kredieten productgroepen functi'!$C:$M,8,FALSE),"n.v.t.")</f>
        <v>50</v>
      </c>
      <c r="AQ363" s="2" t="str">
        <f>IFERROR(VLOOKUP($P363,'Kredieten productgroepen functi'!$C:$M,9,FALSE),"n.v.t.")</f>
        <v>Milieubeheer, algemeen</v>
      </c>
      <c r="AR363" s="2" t="str">
        <f>IFERROR(VLOOKUP($P363,'Kredieten productgroepen functi'!$C:$M,10,FALSE),"n.v.t.")</f>
        <v>5</v>
      </c>
      <c r="AS363" s="2" t="str">
        <f>IFERROR(VLOOKUP($P363,'Kredieten productgroepen functi'!$C:$M,11,FALSE),"n.v.t.")</f>
        <v>Milieubeheer</v>
      </c>
      <c r="AT363" s="2" t="str">
        <f t="shared" si="17"/>
        <v>Lasten</v>
      </c>
      <c r="AU363" s="2" t="str">
        <f>IFERROR(VLOOKUP($R363,Kostensoorten!$C:$J,7,FALSE),"n.v.t.")</f>
        <v>2.3.1</v>
      </c>
      <c r="AV363" s="2" t="str">
        <f>IFERROR(VLOOKUP($R363,Kostensoorten!$C:$J,8,FALSE),"n.v.t.")</f>
        <v>Aankopen niet duurzame goedere</v>
      </c>
    </row>
    <row r="364" spans="1:48">
      <c r="A364" s="2" t="s">
        <v>39</v>
      </c>
      <c r="B364" s="2" t="s">
        <v>39</v>
      </c>
      <c r="C364" s="2" t="s">
        <v>39</v>
      </c>
      <c r="D364" s="2" t="s">
        <v>39</v>
      </c>
      <c r="E364" s="2" t="s">
        <v>39</v>
      </c>
      <c r="F364" s="2" t="s">
        <v>402</v>
      </c>
      <c r="G364" s="2" t="s">
        <v>39</v>
      </c>
      <c r="H364" s="2" t="s">
        <v>39</v>
      </c>
      <c r="I364" s="3">
        <v>75000</v>
      </c>
      <c r="J364" s="2" t="s">
        <v>39</v>
      </c>
      <c r="K364" s="2" t="s">
        <v>39</v>
      </c>
      <c r="L364" s="2" t="s">
        <v>39</v>
      </c>
      <c r="M364" s="2" t="s">
        <v>39</v>
      </c>
      <c r="N364" s="2" t="s">
        <v>39</v>
      </c>
      <c r="O364" s="2" t="s">
        <v>39</v>
      </c>
      <c r="P364" s="2" t="str">
        <f t="shared" si="15"/>
        <v>650430</v>
      </c>
      <c r="Q364" s="2" t="str">
        <f>IFERROR(VLOOKUP($P364,'Kredieten productgroepen functi'!$C:$M,2,FALSE),"n.v.t.")</f>
        <v>Versterking energiesector</v>
      </c>
      <c r="R364" s="2" t="str">
        <f t="shared" si="16"/>
        <v>423139</v>
      </c>
      <c r="S364" s="2" t="str">
        <f>IFERROR(VLOOKUP($R364,Kostensoorten!$C:$J,2,FALSE),"n.v.t.")</f>
        <v>Overige diensten van derden</v>
      </c>
      <c r="T364" s="2" t="s">
        <v>39</v>
      </c>
      <c r="U364" s="2" t="s">
        <v>39</v>
      </c>
      <c r="V364" s="2" t="s">
        <v>39</v>
      </c>
      <c r="W364" s="2" t="s">
        <v>39</v>
      </c>
      <c r="X364" s="2" t="s">
        <v>39</v>
      </c>
      <c r="Y364" s="2" t="s">
        <v>39</v>
      </c>
      <c r="Z364" s="2" t="s">
        <v>39</v>
      </c>
      <c r="AA364" s="2" t="s">
        <v>39</v>
      </c>
      <c r="AB364" s="2" t="s">
        <v>39</v>
      </c>
      <c r="AC364" s="2" t="s">
        <v>39</v>
      </c>
      <c r="AD364" s="2" t="s">
        <v>39</v>
      </c>
      <c r="AE364" s="2" t="s">
        <v>39</v>
      </c>
      <c r="AF364" s="2" t="s">
        <v>39</v>
      </c>
      <c r="AG364" s="2" t="s">
        <v>39</v>
      </c>
      <c r="AH364" s="2" t="s">
        <v>39</v>
      </c>
      <c r="AI364" s="2" t="s">
        <v>39</v>
      </c>
      <c r="AJ364" s="2" t="s">
        <v>39</v>
      </c>
      <c r="AK364" s="2">
        <v>0</v>
      </c>
      <c r="AL364" s="2" t="s">
        <v>39</v>
      </c>
      <c r="AM364" s="2" t="s">
        <v>39</v>
      </c>
      <c r="AN364" s="2" t="str">
        <f>IFERROR(VLOOKUP($P364,'Kredieten productgroepen functi'!$C:$M,6,FALSE),"n.v.t.")</f>
        <v>5004</v>
      </c>
      <c r="AO364" s="2" t="str">
        <f>IFERROR(VLOOKUP($P364,'Kredieten productgroepen functi'!$C:$M,7,FALSE),"n.v.t.")</f>
        <v>Energie en klimaat</v>
      </c>
      <c r="AP364" s="2" t="str">
        <f>IFERROR(VLOOKUP($P364,'Kredieten productgroepen functi'!$C:$M,8,FALSE),"n.v.t.")</f>
        <v>50</v>
      </c>
      <c r="AQ364" s="2" t="str">
        <f>IFERROR(VLOOKUP($P364,'Kredieten productgroepen functi'!$C:$M,9,FALSE),"n.v.t.")</f>
        <v>Milieubeheer, algemeen</v>
      </c>
      <c r="AR364" s="2" t="str">
        <f>IFERROR(VLOOKUP($P364,'Kredieten productgroepen functi'!$C:$M,10,FALSE),"n.v.t.")</f>
        <v>5</v>
      </c>
      <c r="AS364" s="2" t="str">
        <f>IFERROR(VLOOKUP($P364,'Kredieten productgroepen functi'!$C:$M,11,FALSE),"n.v.t.")</f>
        <v>Milieubeheer</v>
      </c>
      <c r="AT364" s="2" t="str">
        <f t="shared" si="17"/>
        <v>Lasten</v>
      </c>
      <c r="AU364" s="2" t="str">
        <f>IFERROR(VLOOKUP($R364,Kostensoorten!$C:$J,7,FALSE),"n.v.t.")</f>
        <v>2.3.1</v>
      </c>
      <c r="AV364" s="2" t="str">
        <f>IFERROR(VLOOKUP($R364,Kostensoorten!$C:$J,8,FALSE),"n.v.t.")</f>
        <v>Aankopen niet duurzame goedere</v>
      </c>
    </row>
    <row r="365" spans="1:48">
      <c r="A365" s="2" t="s">
        <v>39</v>
      </c>
      <c r="B365" s="2" t="s">
        <v>39</v>
      </c>
      <c r="C365" s="2" t="s">
        <v>39</v>
      </c>
      <c r="D365" s="2" t="s">
        <v>39</v>
      </c>
      <c r="E365" s="2" t="s">
        <v>39</v>
      </c>
      <c r="F365" s="2" t="s">
        <v>403</v>
      </c>
      <c r="G365" s="2" t="s">
        <v>39</v>
      </c>
      <c r="H365" s="2" t="s">
        <v>39</v>
      </c>
      <c r="I365" s="3">
        <v>75000</v>
      </c>
      <c r="J365" s="2" t="s">
        <v>39</v>
      </c>
      <c r="K365" s="2" t="s">
        <v>39</v>
      </c>
      <c r="L365" s="2" t="s">
        <v>39</v>
      </c>
      <c r="M365" s="2" t="s">
        <v>39</v>
      </c>
      <c r="N365" s="2" t="s">
        <v>39</v>
      </c>
      <c r="O365" s="2" t="s">
        <v>39</v>
      </c>
      <c r="P365" s="2" t="str">
        <f t="shared" si="15"/>
        <v>650430</v>
      </c>
      <c r="Q365" s="2" t="str">
        <f>IFERROR(VLOOKUP($P365,'Kredieten productgroepen functi'!$C:$M,2,FALSE),"n.v.t.")</f>
        <v>Versterking energiesector</v>
      </c>
      <c r="R365" s="2" t="str">
        <f t="shared" si="16"/>
        <v>423139</v>
      </c>
      <c r="S365" s="2" t="str">
        <f>IFERROR(VLOOKUP($R365,Kostensoorten!$C:$J,2,FALSE),"n.v.t.")</f>
        <v>Overige diensten van derden</v>
      </c>
      <c r="T365" s="2" t="s">
        <v>39</v>
      </c>
      <c r="U365" s="2" t="s">
        <v>39</v>
      </c>
      <c r="V365" s="2" t="s">
        <v>39</v>
      </c>
      <c r="W365" s="2" t="s">
        <v>39</v>
      </c>
      <c r="X365" s="2" t="s">
        <v>39</v>
      </c>
      <c r="Y365" s="2" t="s">
        <v>39</v>
      </c>
      <c r="Z365" s="2" t="s">
        <v>39</v>
      </c>
      <c r="AA365" s="2" t="s">
        <v>39</v>
      </c>
      <c r="AB365" s="2" t="s">
        <v>39</v>
      </c>
      <c r="AC365" s="2" t="s">
        <v>39</v>
      </c>
      <c r="AD365" s="2" t="s">
        <v>39</v>
      </c>
      <c r="AE365" s="2" t="s">
        <v>39</v>
      </c>
      <c r="AF365" s="2" t="s">
        <v>39</v>
      </c>
      <c r="AG365" s="2" t="s">
        <v>39</v>
      </c>
      <c r="AH365" s="2" t="s">
        <v>39</v>
      </c>
      <c r="AI365" s="2" t="s">
        <v>39</v>
      </c>
      <c r="AJ365" s="2" t="s">
        <v>39</v>
      </c>
      <c r="AK365" s="2">
        <v>0</v>
      </c>
      <c r="AL365" s="2" t="s">
        <v>39</v>
      </c>
      <c r="AM365" s="2" t="s">
        <v>39</v>
      </c>
      <c r="AN365" s="2" t="str">
        <f>IFERROR(VLOOKUP($P365,'Kredieten productgroepen functi'!$C:$M,6,FALSE),"n.v.t.")</f>
        <v>5004</v>
      </c>
      <c r="AO365" s="2" t="str">
        <f>IFERROR(VLOOKUP($P365,'Kredieten productgroepen functi'!$C:$M,7,FALSE),"n.v.t.")</f>
        <v>Energie en klimaat</v>
      </c>
      <c r="AP365" s="2" t="str">
        <f>IFERROR(VLOOKUP($P365,'Kredieten productgroepen functi'!$C:$M,8,FALSE),"n.v.t.")</f>
        <v>50</v>
      </c>
      <c r="AQ365" s="2" t="str">
        <f>IFERROR(VLOOKUP($P365,'Kredieten productgroepen functi'!$C:$M,9,FALSE),"n.v.t.")</f>
        <v>Milieubeheer, algemeen</v>
      </c>
      <c r="AR365" s="2" t="str">
        <f>IFERROR(VLOOKUP($P365,'Kredieten productgroepen functi'!$C:$M,10,FALSE),"n.v.t.")</f>
        <v>5</v>
      </c>
      <c r="AS365" s="2" t="str">
        <f>IFERROR(VLOOKUP($P365,'Kredieten productgroepen functi'!$C:$M,11,FALSE),"n.v.t.")</f>
        <v>Milieubeheer</v>
      </c>
      <c r="AT365" s="2" t="str">
        <f t="shared" si="17"/>
        <v>Lasten</v>
      </c>
      <c r="AU365" s="2" t="str">
        <f>IFERROR(VLOOKUP($R365,Kostensoorten!$C:$J,7,FALSE),"n.v.t.")</f>
        <v>2.3.1</v>
      </c>
      <c r="AV365" s="2" t="str">
        <f>IFERROR(VLOOKUP($R365,Kostensoorten!$C:$J,8,FALSE),"n.v.t.")</f>
        <v>Aankopen niet duurzame goedere</v>
      </c>
    </row>
    <row r="366" spans="1:48">
      <c r="A366" s="2" t="s">
        <v>39</v>
      </c>
      <c r="B366" s="2" t="s">
        <v>39</v>
      </c>
      <c r="C366" s="2" t="s">
        <v>39</v>
      </c>
      <c r="D366" s="2" t="s">
        <v>39</v>
      </c>
      <c r="E366" s="2" t="s">
        <v>39</v>
      </c>
      <c r="F366" s="2" t="s">
        <v>404</v>
      </c>
      <c r="G366" s="2" t="s">
        <v>39</v>
      </c>
      <c r="H366" s="2" t="s">
        <v>39</v>
      </c>
      <c r="I366" s="3">
        <v>1770000</v>
      </c>
      <c r="J366" s="2" t="s">
        <v>39</v>
      </c>
      <c r="K366" s="2" t="s">
        <v>39</v>
      </c>
      <c r="L366" s="2" t="s">
        <v>39</v>
      </c>
      <c r="M366" s="2" t="s">
        <v>39</v>
      </c>
      <c r="N366" s="2" t="s">
        <v>39</v>
      </c>
      <c r="O366" s="2" t="s">
        <v>39</v>
      </c>
      <c r="P366" s="2" t="str">
        <f t="shared" si="15"/>
        <v>650435</v>
      </c>
      <c r="Q366" s="2" t="str">
        <f>IFERROR(VLOOKUP($P366,'Kredieten productgroepen functi'!$C:$M,2,FALSE),"n.v.t.")</f>
        <v>Green Deal</v>
      </c>
      <c r="R366" s="2" t="str">
        <f t="shared" si="16"/>
        <v>440301</v>
      </c>
      <c r="S366" s="2" t="str">
        <f>IFERROR(VLOOKUP($R366,Kostensoorten!$C:$J,2,FALSE),"n.v.t.")</f>
        <v>(Exploitatie)subsidies</v>
      </c>
      <c r="T366" s="2" t="s">
        <v>39</v>
      </c>
      <c r="U366" s="2" t="s">
        <v>39</v>
      </c>
      <c r="V366" s="2" t="s">
        <v>39</v>
      </c>
      <c r="W366" s="2" t="s">
        <v>39</v>
      </c>
      <c r="X366" s="2" t="s">
        <v>39</v>
      </c>
      <c r="Y366" s="2" t="s">
        <v>39</v>
      </c>
      <c r="Z366" s="2" t="s">
        <v>39</v>
      </c>
      <c r="AA366" s="2" t="s">
        <v>39</v>
      </c>
      <c r="AB366" s="2" t="s">
        <v>39</v>
      </c>
      <c r="AC366" s="2" t="s">
        <v>39</v>
      </c>
      <c r="AD366" s="2" t="s">
        <v>39</v>
      </c>
      <c r="AE366" s="2" t="s">
        <v>39</v>
      </c>
      <c r="AF366" s="2" t="s">
        <v>39</v>
      </c>
      <c r="AG366" s="2" t="s">
        <v>39</v>
      </c>
      <c r="AH366" s="2" t="s">
        <v>39</v>
      </c>
      <c r="AI366" s="2" t="s">
        <v>39</v>
      </c>
      <c r="AJ366" s="2" t="s">
        <v>39</v>
      </c>
      <c r="AK366" s="2">
        <v>0</v>
      </c>
      <c r="AL366" s="2" t="s">
        <v>39</v>
      </c>
      <c r="AM366" s="2" t="s">
        <v>39</v>
      </c>
      <c r="AN366" s="2" t="str">
        <f>IFERROR(VLOOKUP($P366,'Kredieten productgroepen functi'!$C:$M,6,FALSE),"n.v.t.")</f>
        <v>5004</v>
      </c>
      <c r="AO366" s="2" t="str">
        <f>IFERROR(VLOOKUP($P366,'Kredieten productgroepen functi'!$C:$M,7,FALSE),"n.v.t.")</f>
        <v>Energie en klimaat</v>
      </c>
      <c r="AP366" s="2" t="str">
        <f>IFERROR(VLOOKUP($P366,'Kredieten productgroepen functi'!$C:$M,8,FALSE),"n.v.t.")</f>
        <v>50</v>
      </c>
      <c r="AQ366" s="2" t="str">
        <f>IFERROR(VLOOKUP($P366,'Kredieten productgroepen functi'!$C:$M,9,FALSE),"n.v.t.")</f>
        <v>Milieubeheer, algemeen</v>
      </c>
      <c r="AR366" s="2" t="str">
        <f>IFERROR(VLOOKUP($P366,'Kredieten productgroepen functi'!$C:$M,10,FALSE),"n.v.t.")</f>
        <v>5</v>
      </c>
      <c r="AS366" s="2" t="str">
        <f>IFERROR(VLOOKUP($P366,'Kredieten productgroepen functi'!$C:$M,11,FALSE),"n.v.t.")</f>
        <v>Milieubeheer</v>
      </c>
      <c r="AT366" s="2" t="str">
        <f t="shared" si="17"/>
        <v>Lasten</v>
      </c>
      <c r="AU366" s="2" t="str">
        <f>IFERROR(VLOOKUP($R366,Kostensoorten!$C:$J,7,FALSE),"n.v.t.")</f>
        <v>4.0.3</v>
      </c>
      <c r="AV366" s="2" t="str">
        <f>IFERROR(VLOOKUP($R366,Kostensoorten!$C:$J,8,FALSE),"n.v.t.")</f>
        <v>Overige inkomensoverdrachten</v>
      </c>
    </row>
    <row r="367" spans="1:48">
      <c r="A367" s="2" t="s">
        <v>39</v>
      </c>
      <c r="B367" s="2" t="s">
        <v>39</v>
      </c>
      <c r="C367" s="2" t="s">
        <v>39</v>
      </c>
      <c r="D367" s="2" t="s">
        <v>39</v>
      </c>
      <c r="E367" s="2" t="s">
        <v>39</v>
      </c>
      <c r="F367" s="2" t="s">
        <v>405</v>
      </c>
      <c r="G367" s="2" t="s">
        <v>39</v>
      </c>
      <c r="H367" s="2" t="s">
        <v>39</v>
      </c>
      <c r="I367" s="3">
        <v>30000</v>
      </c>
      <c r="J367" s="2" t="s">
        <v>39</v>
      </c>
      <c r="K367" s="2" t="s">
        <v>39</v>
      </c>
      <c r="L367" s="2" t="s">
        <v>39</v>
      </c>
      <c r="M367" s="2" t="s">
        <v>39</v>
      </c>
      <c r="N367" s="2" t="s">
        <v>39</v>
      </c>
      <c r="O367" s="2" t="s">
        <v>39</v>
      </c>
      <c r="P367" s="2" t="str">
        <f t="shared" si="15"/>
        <v>650436</v>
      </c>
      <c r="Q367" s="2" t="str">
        <f>IFERROR(VLOOKUP($P367,'Kredieten productgroepen functi'!$C:$M,2,FALSE),"n.v.t.")</f>
        <v>Provinciaal Lichtmastenplan</v>
      </c>
      <c r="R367" s="2" t="str">
        <f t="shared" si="16"/>
        <v>423040</v>
      </c>
      <c r="S367" s="2" t="str">
        <f>IFERROR(VLOOKUP($R367,Kostensoorten!$C:$J,2,FALSE),"n.v.t.")</f>
        <v>Normaal onderhoud</v>
      </c>
      <c r="T367" s="2" t="s">
        <v>39</v>
      </c>
      <c r="U367" s="2" t="s">
        <v>39</v>
      </c>
      <c r="V367" s="2" t="s">
        <v>39</v>
      </c>
      <c r="W367" s="2" t="s">
        <v>39</v>
      </c>
      <c r="X367" s="2" t="s">
        <v>39</v>
      </c>
      <c r="Y367" s="2" t="s">
        <v>39</v>
      </c>
      <c r="Z367" s="2" t="s">
        <v>39</v>
      </c>
      <c r="AA367" s="2" t="s">
        <v>39</v>
      </c>
      <c r="AB367" s="2" t="s">
        <v>39</v>
      </c>
      <c r="AC367" s="2" t="s">
        <v>39</v>
      </c>
      <c r="AD367" s="2" t="s">
        <v>39</v>
      </c>
      <c r="AE367" s="2" t="s">
        <v>39</v>
      </c>
      <c r="AF367" s="2" t="s">
        <v>39</v>
      </c>
      <c r="AG367" s="2" t="s">
        <v>39</v>
      </c>
      <c r="AH367" s="2" t="s">
        <v>39</v>
      </c>
      <c r="AI367" s="2" t="s">
        <v>39</v>
      </c>
      <c r="AJ367" s="2" t="s">
        <v>39</v>
      </c>
      <c r="AK367" s="2">
        <v>0</v>
      </c>
      <c r="AL367" s="2" t="s">
        <v>39</v>
      </c>
      <c r="AM367" s="2" t="s">
        <v>39</v>
      </c>
      <c r="AN367" s="2" t="str">
        <f>IFERROR(VLOOKUP($P367,'Kredieten productgroepen functi'!$C:$M,6,FALSE),"n.v.t.")</f>
        <v>5004</v>
      </c>
      <c r="AO367" s="2" t="str">
        <f>IFERROR(VLOOKUP($P367,'Kredieten productgroepen functi'!$C:$M,7,FALSE),"n.v.t.")</f>
        <v>Energie en klimaat</v>
      </c>
      <c r="AP367" s="2" t="str">
        <f>IFERROR(VLOOKUP($P367,'Kredieten productgroepen functi'!$C:$M,8,FALSE),"n.v.t.")</f>
        <v>50</v>
      </c>
      <c r="AQ367" s="2" t="str">
        <f>IFERROR(VLOOKUP($P367,'Kredieten productgroepen functi'!$C:$M,9,FALSE),"n.v.t.")</f>
        <v>Milieubeheer, algemeen</v>
      </c>
      <c r="AR367" s="2" t="str">
        <f>IFERROR(VLOOKUP($P367,'Kredieten productgroepen functi'!$C:$M,10,FALSE),"n.v.t.")</f>
        <v>5</v>
      </c>
      <c r="AS367" s="2" t="str">
        <f>IFERROR(VLOOKUP($P367,'Kredieten productgroepen functi'!$C:$M,11,FALSE),"n.v.t.")</f>
        <v>Milieubeheer</v>
      </c>
      <c r="AT367" s="2" t="str">
        <f t="shared" si="17"/>
        <v>Lasten</v>
      </c>
      <c r="AU367" s="2" t="str">
        <f>IFERROR(VLOOKUP($R367,Kostensoorten!$C:$J,7,FALSE),"n.v.t.")</f>
        <v>2.3.1</v>
      </c>
      <c r="AV367" s="2" t="str">
        <f>IFERROR(VLOOKUP($R367,Kostensoorten!$C:$J,8,FALSE),"n.v.t.")</f>
        <v>Aankopen niet duurzame goedere</v>
      </c>
    </row>
    <row r="368" spans="1:48">
      <c r="A368" s="2" t="s">
        <v>39</v>
      </c>
      <c r="B368" s="2" t="s">
        <v>39</v>
      </c>
      <c r="C368" s="2" t="s">
        <v>39</v>
      </c>
      <c r="D368" s="2" t="s">
        <v>39</v>
      </c>
      <c r="E368" s="2" t="s">
        <v>39</v>
      </c>
      <c r="F368" s="2" t="s">
        <v>406</v>
      </c>
      <c r="G368" s="2" t="s">
        <v>39</v>
      </c>
      <c r="H368" s="2" t="s">
        <v>39</v>
      </c>
      <c r="I368" s="3">
        <v>400000</v>
      </c>
      <c r="J368" s="2" t="s">
        <v>39</v>
      </c>
      <c r="K368" s="2" t="s">
        <v>39</v>
      </c>
      <c r="L368" s="2" t="s">
        <v>39</v>
      </c>
      <c r="M368" s="2" t="s">
        <v>39</v>
      </c>
      <c r="N368" s="2" t="s">
        <v>39</v>
      </c>
      <c r="O368" s="2" t="s">
        <v>39</v>
      </c>
      <c r="P368" s="2" t="str">
        <f t="shared" si="15"/>
        <v>650438</v>
      </c>
      <c r="Q368" s="2" t="str">
        <f>IFERROR(VLOOKUP($P368,'Kredieten productgroepen functi'!$C:$M,2,FALSE),"n.v.t.")</f>
        <v>Stimuleren rijden op groen gas</v>
      </c>
      <c r="R368" s="2" t="str">
        <f t="shared" si="16"/>
        <v>423040</v>
      </c>
      <c r="S368" s="2" t="str">
        <f>IFERROR(VLOOKUP($R368,Kostensoorten!$C:$J,2,FALSE),"n.v.t.")</f>
        <v>Normaal onderhoud</v>
      </c>
      <c r="T368" s="2" t="s">
        <v>39</v>
      </c>
      <c r="U368" s="2" t="s">
        <v>39</v>
      </c>
      <c r="V368" s="2" t="s">
        <v>39</v>
      </c>
      <c r="W368" s="2" t="s">
        <v>39</v>
      </c>
      <c r="X368" s="2" t="s">
        <v>39</v>
      </c>
      <c r="Y368" s="2" t="s">
        <v>39</v>
      </c>
      <c r="Z368" s="2" t="s">
        <v>39</v>
      </c>
      <c r="AA368" s="2" t="s">
        <v>39</v>
      </c>
      <c r="AB368" s="2" t="s">
        <v>39</v>
      </c>
      <c r="AC368" s="2" t="s">
        <v>39</v>
      </c>
      <c r="AD368" s="2" t="s">
        <v>39</v>
      </c>
      <c r="AE368" s="2" t="s">
        <v>39</v>
      </c>
      <c r="AF368" s="2" t="s">
        <v>39</v>
      </c>
      <c r="AG368" s="2" t="s">
        <v>39</v>
      </c>
      <c r="AH368" s="2" t="s">
        <v>39</v>
      </c>
      <c r="AI368" s="2" t="s">
        <v>39</v>
      </c>
      <c r="AJ368" s="2" t="s">
        <v>39</v>
      </c>
      <c r="AK368" s="2">
        <v>0</v>
      </c>
      <c r="AL368" s="2" t="s">
        <v>39</v>
      </c>
      <c r="AM368" s="2" t="s">
        <v>39</v>
      </c>
      <c r="AN368" s="2" t="str">
        <f>IFERROR(VLOOKUP($P368,'Kredieten productgroepen functi'!$C:$M,6,FALSE),"n.v.t.")</f>
        <v>5004</v>
      </c>
      <c r="AO368" s="2" t="str">
        <f>IFERROR(VLOOKUP($P368,'Kredieten productgroepen functi'!$C:$M,7,FALSE),"n.v.t.")</f>
        <v>Energie en klimaat</v>
      </c>
      <c r="AP368" s="2" t="str">
        <f>IFERROR(VLOOKUP($P368,'Kredieten productgroepen functi'!$C:$M,8,FALSE),"n.v.t.")</f>
        <v>50</v>
      </c>
      <c r="AQ368" s="2" t="str">
        <f>IFERROR(VLOOKUP($P368,'Kredieten productgroepen functi'!$C:$M,9,FALSE),"n.v.t.")</f>
        <v>Milieubeheer, algemeen</v>
      </c>
      <c r="AR368" s="2" t="str">
        <f>IFERROR(VLOOKUP($P368,'Kredieten productgroepen functi'!$C:$M,10,FALSE),"n.v.t.")</f>
        <v>5</v>
      </c>
      <c r="AS368" s="2" t="str">
        <f>IFERROR(VLOOKUP($P368,'Kredieten productgroepen functi'!$C:$M,11,FALSE),"n.v.t.")</f>
        <v>Milieubeheer</v>
      </c>
      <c r="AT368" s="2" t="str">
        <f t="shared" si="17"/>
        <v>Lasten</v>
      </c>
      <c r="AU368" s="2" t="str">
        <f>IFERROR(VLOOKUP($R368,Kostensoorten!$C:$J,7,FALSE),"n.v.t.")</f>
        <v>2.3.1</v>
      </c>
      <c r="AV368" s="2" t="str">
        <f>IFERROR(VLOOKUP($R368,Kostensoorten!$C:$J,8,FALSE),"n.v.t.")</f>
        <v>Aankopen niet duurzame goedere</v>
      </c>
    </row>
    <row r="369" spans="1:48">
      <c r="A369" s="2" t="s">
        <v>39</v>
      </c>
      <c r="B369" s="2" t="s">
        <v>39</v>
      </c>
      <c r="C369" s="2" t="s">
        <v>39</v>
      </c>
      <c r="D369" s="2" t="s">
        <v>39</v>
      </c>
      <c r="E369" s="2" t="s">
        <v>39</v>
      </c>
      <c r="F369" s="2" t="s">
        <v>407</v>
      </c>
      <c r="G369" s="2" t="s">
        <v>39</v>
      </c>
      <c r="H369" s="2" t="s">
        <v>39</v>
      </c>
      <c r="I369" s="3">
        <v>125000</v>
      </c>
      <c r="J369" s="2" t="s">
        <v>39</v>
      </c>
      <c r="K369" s="2" t="s">
        <v>39</v>
      </c>
      <c r="L369" s="2" t="s">
        <v>39</v>
      </c>
      <c r="M369" s="2" t="s">
        <v>39</v>
      </c>
      <c r="N369" s="2" t="s">
        <v>39</v>
      </c>
      <c r="O369" s="2" t="s">
        <v>39</v>
      </c>
      <c r="P369" s="2" t="str">
        <f t="shared" si="15"/>
        <v>650439</v>
      </c>
      <c r="Q369" s="2" t="str">
        <f>IFERROR(VLOOKUP($P369,'Kredieten productgroepen functi'!$C:$M,2,FALSE),"n.v.t.")</f>
        <v>Verduurzamen gebouwde omgeving</v>
      </c>
      <c r="R369" s="2" t="str">
        <f t="shared" si="16"/>
        <v>423040</v>
      </c>
      <c r="S369" s="2" t="str">
        <f>IFERROR(VLOOKUP($R369,Kostensoorten!$C:$J,2,FALSE),"n.v.t.")</f>
        <v>Normaal onderhoud</v>
      </c>
      <c r="T369" s="2" t="s">
        <v>39</v>
      </c>
      <c r="U369" s="2" t="s">
        <v>39</v>
      </c>
      <c r="V369" s="2" t="s">
        <v>39</v>
      </c>
      <c r="W369" s="2" t="s">
        <v>39</v>
      </c>
      <c r="X369" s="2" t="s">
        <v>39</v>
      </c>
      <c r="Y369" s="2" t="s">
        <v>39</v>
      </c>
      <c r="Z369" s="2" t="s">
        <v>39</v>
      </c>
      <c r="AA369" s="2" t="s">
        <v>39</v>
      </c>
      <c r="AB369" s="2" t="s">
        <v>39</v>
      </c>
      <c r="AC369" s="2" t="s">
        <v>39</v>
      </c>
      <c r="AD369" s="2" t="s">
        <v>39</v>
      </c>
      <c r="AE369" s="2" t="s">
        <v>39</v>
      </c>
      <c r="AF369" s="2" t="s">
        <v>39</v>
      </c>
      <c r="AG369" s="2" t="s">
        <v>39</v>
      </c>
      <c r="AH369" s="2" t="s">
        <v>39</v>
      </c>
      <c r="AI369" s="2" t="s">
        <v>39</v>
      </c>
      <c r="AJ369" s="2" t="s">
        <v>39</v>
      </c>
      <c r="AK369" s="2">
        <v>0</v>
      </c>
      <c r="AL369" s="2" t="s">
        <v>39</v>
      </c>
      <c r="AM369" s="2" t="s">
        <v>39</v>
      </c>
      <c r="AN369" s="2" t="str">
        <f>IFERROR(VLOOKUP($P369,'Kredieten productgroepen functi'!$C:$M,6,FALSE),"n.v.t.")</f>
        <v>5004</v>
      </c>
      <c r="AO369" s="2" t="str">
        <f>IFERROR(VLOOKUP($P369,'Kredieten productgroepen functi'!$C:$M,7,FALSE),"n.v.t.")</f>
        <v>Energie en klimaat</v>
      </c>
      <c r="AP369" s="2" t="str">
        <f>IFERROR(VLOOKUP($P369,'Kredieten productgroepen functi'!$C:$M,8,FALSE),"n.v.t.")</f>
        <v>50</v>
      </c>
      <c r="AQ369" s="2" t="str">
        <f>IFERROR(VLOOKUP($P369,'Kredieten productgroepen functi'!$C:$M,9,FALSE),"n.v.t.")</f>
        <v>Milieubeheer, algemeen</v>
      </c>
      <c r="AR369" s="2" t="str">
        <f>IFERROR(VLOOKUP($P369,'Kredieten productgroepen functi'!$C:$M,10,FALSE),"n.v.t.")</f>
        <v>5</v>
      </c>
      <c r="AS369" s="2" t="str">
        <f>IFERROR(VLOOKUP($P369,'Kredieten productgroepen functi'!$C:$M,11,FALSE),"n.v.t.")</f>
        <v>Milieubeheer</v>
      </c>
      <c r="AT369" s="2" t="str">
        <f t="shared" si="17"/>
        <v>Lasten</v>
      </c>
      <c r="AU369" s="2" t="str">
        <f>IFERROR(VLOOKUP($R369,Kostensoorten!$C:$J,7,FALSE),"n.v.t.")</f>
        <v>2.3.1</v>
      </c>
      <c r="AV369" s="2" t="str">
        <f>IFERROR(VLOOKUP($R369,Kostensoorten!$C:$J,8,FALSE),"n.v.t.")</f>
        <v>Aankopen niet duurzame goedere</v>
      </c>
    </row>
    <row r="370" spans="1:48">
      <c r="A370" s="2" t="s">
        <v>39</v>
      </c>
      <c r="B370" s="2" t="s">
        <v>39</v>
      </c>
      <c r="C370" s="2" t="s">
        <v>39</v>
      </c>
      <c r="D370" s="2" t="s">
        <v>39</v>
      </c>
      <c r="E370" s="2" t="s">
        <v>39</v>
      </c>
      <c r="F370" s="2" t="s">
        <v>408</v>
      </c>
      <c r="G370" s="2" t="s">
        <v>39</v>
      </c>
      <c r="H370" s="2" t="s">
        <v>39</v>
      </c>
      <c r="I370" s="3">
        <v>175000</v>
      </c>
      <c r="J370" s="2" t="s">
        <v>39</v>
      </c>
      <c r="K370" s="2" t="s">
        <v>39</v>
      </c>
      <c r="L370" s="2" t="s">
        <v>39</v>
      </c>
      <c r="M370" s="2" t="s">
        <v>39</v>
      </c>
      <c r="N370" s="2" t="s">
        <v>39</v>
      </c>
      <c r="O370" s="2" t="s">
        <v>39</v>
      </c>
      <c r="P370" s="2" t="str">
        <f t="shared" si="15"/>
        <v>650440</v>
      </c>
      <c r="Q370" s="2" t="str">
        <f>IFERROR(VLOOKUP($P370,'Kredieten productgroepen functi'!$C:$M,2,FALSE),"n.v.t.")</f>
        <v>Provinciaal Gebouwenplan 2013-2015</v>
      </c>
      <c r="R370" s="2" t="str">
        <f t="shared" si="16"/>
        <v>423040</v>
      </c>
      <c r="S370" s="2" t="str">
        <f>IFERROR(VLOOKUP($R370,Kostensoorten!$C:$J,2,FALSE),"n.v.t.")</f>
        <v>Normaal onderhoud</v>
      </c>
      <c r="T370" s="2" t="s">
        <v>39</v>
      </c>
      <c r="U370" s="2" t="s">
        <v>39</v>
      </c>
      <c r="V370" s="2" t="s">
        <v>39</v>
      </c>
      <c r="W370" s="2" t="s">
        <v>39</v>
      </c>
      <c r="X370" s="2" t="s">
        <v>39</v>
      </c>
      <c r="Y370" s="2" t="s">
        <v>39</v>
      </c>
      <c r="Z370" s="2" t="s">
        <v>39</v>
      </c>
      <c r="AA370" s="2" t="s">
        <v>39</v>
      </c>
      <c r="AB370" s="2" t="s">
        <v>39</v>
      </c>
      <c r="AC370" s="2" t="s">
        <v>39</v>
      </c>
      <c r="AD370" s="2" t="s">
        <v>39</v>
      </c>
      <c r="AE370" s="2" t="s">
        <v>39</v>
      </c>
      <c r="AF370" s="2" t="s">
        <v>39</v>
      </c>
      <c r="AG370" s="2" t="s">
        <v>39</v>
      </c>
      <c r="AH370" s="2" t="s">
        <v>39</v>
      </c>
      <c r="AI370" s="2" t="s">
        <v>39</v>
      </c>
      <c r="AJ370" s="2" t="s">
        <v>39</v>
      </c>
      <c r="AK370" s="2">
        <v>0</v>
      </c>
      <c r="AL370" s="2" t="s">
        <v>39</v>
      </c>
      <c r="AM370" s="2" t="s">
        <v>39</v>
      </c>
      <c r="AN370" s="2" t="str">
        <f>IFERROR(VLOOKUP($P370,'Kredieten productgroepen functi'!$C:$M,6,FALSE),"n.v.t.")</f>
        <v>5004</v>
      </c>
      <c r="AO370" s="2" t="str">
        <f>IFERROR(VLOOKUP($P370,'Kredieten productgroepen functi'!$C:$M,7,FALSE),"n.v.t.")</f>
        <v>Energie en klimaat</v>
      </c>
      <c r="AP370" s="2" t="str">
        <f>IFERROR(VLOOKUP($P370,'Kredieten productgroepen functi'!$C:$M,8,FALSE),"n.v.t.")</f>
        <v>50</v>
      </c>
      <c r="AQ370" s="2" t="str">
        <f>IFERROR(VLOOKUP($P370,'Kredieten productgroepen functi'!$C:$M,9,FALSE),"n.v.t.")</f>
        <v>Milieubeheer, algemeen</v>
      </c>
      <c r="AR370" s="2" t="str">
        <f>IFERROR(VLOOKUP($P370,'Kredieten productgroepen functi'!$C:$M,10,FALSE),"n.v.t.")</f>
        <v>5</v>
      </c>
      <c r="AS370" s="2" t="str">
        <f>IFERROR(VLOOKUP($P370,'Kredieten productgroepen functi'!$C:$M,11,FALSE),"n.v.t.")</f>
        <v>Milieubeheer</v>
      </c>
      <c r="AT370" s="2" t="str">
        <f t="shared" si="17"/>
        <v>Lasten</v>
      </c>
      <c r="AU370" s="2" t="str">
        <f>IFERROR(VLOOKUP($R370,Kostensoorten!$C:$J,7,FALSE),"n.v.t.")</f>
        <v>2.3.1</v>
      </c>
      <c r="AV370" s="2" t="str">
        <f>IFERROR(VLOOKUP($R370,Kostensoorten!$C:$J,8,FALSE),"n.v.t.")</f>
        <v>Aankopen niet duurzame goedere</v>
      </c>
    </row>
    <row r="371" spans="1:48">
      <c r="A371" s="2" t="s">
        <v>39</v>
      </c>
      <c r="B371" s="2" t="s">
        <v>39</v>
      </c>
      <c r="C371" s="2" t="s">
        <v>39</v>
      </c>
      <c r="D371" s="2" t="s">
        <v>39</v>
      </c>
      <c r="E371" s="2" t="s">
        <v>39</v>
      </c>
      <c r="F371" s="2" t="s">
        <v>409</v>
      </c>
      <c r="G371" s="2" t="s">
        <v>39</v>
      </c>
      <c r="H371" s="2" t="s">
        <v>39</v>
      </c>
      <c r="I371" s="3">
        <v>-31260</v>
      </c>
      <c r="J371" s="2" t="s">
        <v>39</v>
      </c>
      <c r="K371" s="2" t="s">
        <v>39</v>
      </c>
      <c r="L371" s="2" t="s">
        <v>39</v>
      </c>
      <c r="M371" s="2" t="s">
        <v>39</v>
      </c>
      <c r="N371" s="2" t="s">
        <v>39</v>
      </c>
      <c r="O371" s="2" t="s">
        <v>39</v>
      </c>
      <c r="P371" s="2" t="str">
        <f t="shared" si="15"/>
        <v>650440</v>
      </c>
      <c r="Q371" s="2" t="str">
        <f>IFERROR(VLOOKUP($P371,'Kredieten productgroepen functi'!$C:$M,2,FALSE),"n.v.t.")</f>
        <v>Provinciaal Gebouwenplan 2013-2015</v>
      </c>
      <c r="R371" s="2" t="str">
        <f t="shared" si="16"/>
        <v>423139</v>
      </c>
      <c r="S371" s="2" t="str">
        <f>IFERROR(VLOOKUP($R371,Kostensoorten!$C:$J,2,FALSE),"n.v.t.")</f>
        <v>Overige diensten van derden</v>
      </c>
      <c r="T371" s="2" t="s">
        <v>39</v>
      </c>
      <c r="U371" s="2" t="s">
        <v>39</v>
      </c>
      <c r="V371" s="2" t="s">
        <v>39</v>
      </c>
      <c r="W371" s="2" t="s">
        <v>39</v>
      </c>
      <c r="X371" s="2" t="s">
        <v>39</v>
      </c>
      <c r="Y371" s="2" t="s">
        <v>39</v>
      </c>
      <c r="Z371" s="2" t="s">
        <v>39</v>
      </c>
      <c r="AA371" s="2" t="s">
        <v>39</v>
      </c>
      <c r="AB371" s="2" t="s">
        <v>39</v>
      </c>
      <c r="AC371" s="2" t="s">
        <v>39</v>
      </c>
      <c r="AD371" s="2" t="s">
        <v>39</v>
      </c>
      <c r="AE371" s="2" t="s">
        <v>39</v>
      </c>
      <c r="AF371" s="2" t="s">
        <v>39</v>
      </c>
      <c r="AG371" s="2" t="s">
        <v>39</v>
      </c>
      <c r="AH371" s="2" t="s">
        <v>39</v>
      </c>
      <c r="AI371" s="2" t="s">
        <v>39</v>
      </c>
      <c r="AJ371" s="2" t="s">
        <v>39</v>
      </c>
      <c r="AK371" s="2">
        <v>0</v>
      </c>
      <c r="AL371" s="2" t="s">
        <v>39</v>
      </c>
      <c r="AM371" s="2" t="s">
        <v>39</v>
      </c>
      <c r="AN371" s="2" t="str">
        <f>IFERROR(VLOOKUP($P371,'Kredieten productgroepen functi'!$C:$M,6,FALSE),"n.v.t.")</f>
        <v>5004</v>
      </c>
      <c r="AO371" s="2" t="str">
        <f>IFERROR(VLOOKUP($P371,'Kredieten productgroepen functi'!$C:$M,7,FALSE),"n.v.t.")</f>
        <v>Energie en klimaat</v>
      </c>
      <c r="AP371" s="2" t="str">
        <f>IFERROR(VLOOKUP($P371,'Kredieten productgroepen functi'!$C:$M,8,FALSE),"n.v.t.")</f>
        <v>50</v>
      </c>
      <c r="AQ371" s="2" t="str">
        <f>IFERROR(VLOOKUP($P371,'Kredieten productgroepen functi'!$C:$M,9,FALSE),"n.v.t.")</f>
        <v>Milieubeheer, algemeen</v>
      </c>
      <c r="AR371" s="2" t="str">
        <f>IFERROR(VLOOKUP($P371,'Kredieten productgroepen functi'!$C:$M,10,FALSE),"n.v.t.")</f>
        <v>5</v>
      </c>
      <c r="AS371" s="2" t="str">
        <f>IFERROR(VLOOKUP($P371,'Kredieten productgroepen functi'!$C:$M,11,FALSE),"n.v.t.")</f>
        <v>Milieubeheer</v>
      </c>
      <c r="AT371" s="2" t="str">
        <f t="shared" si="17"/>
        <v>Lasten</v>
      </c>
      <c r="AU371" s="2" t="str">
        <f>IFERROR(VLOOKUP($R371,Kostensoorten!$C:$J,7,FALSE),"n.v.t.")</f>
        <v>2.3.1</v>
      </c>
      <c r="AV371" s="2" t="str">
        <f>IFERROR(VLOOKUP($R371,Kostensoorten!$C:$J,8,FALSE),"n.v.t.")</f>
        <v>Aankopen niet duurzame goedere</v>
      </c>
    </row>
    <row r="372" spans="1:48">
      <c r="A372" s="2" t="s">
        <v>39</v>
      </c>
      <c r="B372" s="2" t="s">
        <v>39</v>
      </c>
      <c r="C372" s="2" t="s">
        <v>39</v>
      </c>
      <c r="D372" s="2" t="s">
        <v>39</v>
      </c>
      <c r="E372" s="2" t="s">
        <v>39</v>
      </c>
      <c r="F372" s="2" t="s">
        <v>410</v>
      </c>
      <c r="G372" s="2" t="s">
        <v>39</v>
      </c>
      <c r="H372" s="2" t="s">
        <v>39</v>
      </c>
      <c r="I372" s="3">
        <v>37500</v>
      </c>
      <c r="J372" s="2" t="s">
        <v>39</v>
      </c>
      <c r="K372" s="2" t="s">
        <v>39</v>
      </c>
      <c r="L372" s="2" t="s">
        <v>39</v>
      </c>
      <c r="M372" s="2" t="s">
        <v>39</v>
      </c>
      <c r="N372" s="2" t="s">
        <v>39</v>
      </c>
      <c r="O372" s="2" t="s">
        <v>39</v>
      </c>
      <c r="P372" s="2" t="str">
        <f t="shared" si="15"/>
        <v>650441</v>
      </c>
      <c r="Q372" s="2" t="str">
        <f>IFERROR(VLOOKUP($P372,'Kredieten productgroepen functi'!$C:$M,2,FALSE),"n.v.t.")</f>
        <v>Prov. Brandstoftrans. plan 2014-15</v>
      </c>
      <c r="R372" s="2" t="str">
        <f t="shared" si="16"/>
        <v>423040</v>
      </c>
      <c r="S372" s="2" t="str">
        <f>IFERROR(VLOOKUP($R372,Kostensoorten!$C:$J,2,FALSE),"n.v.t.")</f>
        <v>Normaal onderhoud</v>
      </c>
      <c r="T372" s="2" t="s">
        <v>39</v>
      </c>
      <c r="U372" s="2" t="s">
        <v>39</v>
      </c>
      <c r="V372" s="2" t="s">
        <v>39</v>
      </c>
      <c r="W372" s="2" t="s">
        <v>39</v>
      </c>
      <c r="X372" s="2" t="s">
        <v>39</v>
      </c>
      <c r="Y372" s="2" t="s">
        <v>39</v>
      </c>
      <c r="Z372" s="2" t="s">
        <v>39</v>
      </c>
      <c r="AA372" s="2" t="s">
        <v>39</v>
      </c>
      <c r="AB372" s="2" t="s">
        <v>39</v>
      </c>
      <c r="AC372" s="2" t="s">
        <v>39</v>
      </c>
      <c r="AD372" s="2" t="s">
        <v>39</v>
      </c>
      <c r="AE372" s="2" t="s">
        <v>39</v>
      </c>
      <c r="AF372" s="2" t="s">
        <v>39</v>
      </c>
      <c r="AG372" s="2" t="s">
        <v>39</v>
      </c>
      <c r="AH372" s="2" t="s">
        <v>39</v>
      </c>
      <c r="AI372" s="2" t="s">
        <v>39</v>
      </c>
      <c r="AJ372" s="2" t="s">
        <v>39</v>
      </c>
      <c r="AK372" s="2">
        <v>0</v>
      </c>
      <c r="AL372" s="2" t="s">
        <v>39</v>
      </c>
      <c r="AM372" s="2" t="s">
        <v>39</v>
      </c>
      <c r="AN372" s="2" t="str">
        <f>IFERROR(VLOOKUP($P372,'Kredieten productgroepen functi'!$C:$M,6,FALSE),"n.v.t.")</f>
        <v>5004</v>
      </c>
      <c r="AO372" s="2" t="str">
        <f>IFERROR(VLOOKUP($P372,'Kredieten productgroepen functi'!$C:$M,7,FALSE),"n.v.t.")</f>
        <v>Energie en klimaat</v>
      </c>
      <c r="AP372" s="2" t="str">
        <f>IFERROR(VLOOKUP($P372,'Kredieten productgroepen functi'!$C:$M,8,FALSE),"n.v.t.")</f>
        <v>50</v>
      </c>
      <c r="AQ372" s="2" t="str">
        <f>IFERROR(VLOOKUP($P372,'Kredieten productgroepen functi'!$C:$M,9,FALSE),"n.v.t.")</f>
        <v>Milieubeheer, algemeen</v>
      </c>
      <c r="AR372" s="2" t="str">
        <f>IFERROR(VLOOKUP($P372,'Kredieten productgroepen functi'!$C:$M,10,FALSE),"n.v.t.")</f>
        <v>5</v>
      </c>
      <c r="AS372" s="2" t="str">
        <f>IFERROR(VLOOKUP($P372,'Kredieten productgroepen functi'!$C:$M,11,FALSE),"n.v.t.")</f>
        <v>Milieubeheer</v>
      </c>
      <c r="AT372" s="2" t="str">
        <f t="shared" si="17"/>
        <v>Lasten</v>
      </c>
      <c r="AU372" s="2" t="str">
        <f>IFERROR(VLOOKUP($R372,Kostensoorten!$C:$J,7,FALSE),"n.v.t.")</f>
        <v>2.3.1</v>
      </c>
      <c r="AV372" s="2" t="str">
        <f>IFERROR(VLOOKUP($R372,Kostensoorten!$C:$J,8,FALSE),"n.v.t.")</f>
        <v>Aankopen niet duurzame goedere</v>
      </c>
    </row>
    <row r="373" spans="1:48">
      <c r="A373" s="2" t="s">
        <v>39</v>
      </c>
      <c r="B373" s="2" t="s">
        <v>39</v>
      </c>
      <c r="C373" s="2" t="s">
        <v>39</v>
      </c>
      <c r="D373" s="2" t="s">
        <v>39</v>
      </c>
      <c r="E373" s="2" t="s">
        <v>39</v>
      </c>
      <c r="F373" s="2" t="s">
        <v>411</v>
      </c>
      <c r="G373" s="2" t="s">
        <v>39</v>
      </c>
      <c r="H373" s="2" t="s">
        <v>39</v>
      </c>
      <c r="I373" s="3">
        <v>-29623</v>
      </c>
      <c r="J373" s="2" t="s">
        <v>39</v>
      </c>
      <c r="K373" s="2" t="s">
        <v>39</v>
      </c>
      <c r="L373" s="2" t="s">
        <v>39</v>
      </c>
      <c r="M373" s="2" t="s">
        <v>39</v>
      </c>
      <c r="N373" s="2" t="s">
        <v>39</v>
      </c>
      <c r="O373" s="2" t="s">
        <v>39</v>
      </c>
      <c r="P373" s="2" t="str">
        <f t="shared" si="15"/>
        <v>650441</v>
      </c>
      <c r="Q373" s="2" t="str">
        <f>IFERROR(VLOOKUP($P373,'Kredieten productgroepen functi'!$C:$M,2,FALSE),"n.v.t.")</f>
        <v>Prov. Brandstoftrans. plan 2014-15</v>
      </c>
      <c r="R373" s="2" t="str">
        <f t="shared" si="16"/>
        <v>423139</v>
      </c>
      <c r="S373" s="2" t="str">
        <f>IFERROR(VLOOKUP($R373,Kostensoorten!$C:$J,2,FALSE),"n.v.t.")</f>
        <v>Overige diensten van derden</v>
      </c>
      <c r="T373" s="2" t="s">
        <v>39</v>
      </c>
      <c r="U373" s="2" t="s">
        <v>39</v>
      </c>
      <c r="V373" s="2" t="s">
        <v>39</v>
      </c>
      <c r="W373" s="2" t="s">
        <v>39</v>
      </c>
      <c r="X373" s="2" t="s">
        <v>39</v>
      </c>
      <c r="Y373" s="2" t="s">
        <v>39</v>
      </c>
      <c r="Z373" s="2" t="s">
        <v>39</v>
      </c>
      <c r="AA373" s="2" t="s">
        <v>39</v>
      </c>
      <c r="AB373" s="2" t="s">
        <v>39</v>
      </c>
      <c r="AC373" s="2" t="s">
        <v>39</v>
      </c>
      <c r="AD373" s="2" t="s">
        <v>39</v>
      </c>
      <c r="AE373" s="2" t="s">
        <v>39</v>
      </c>
      <c r="AF373" s="2" t="s">
        <v>39</v>
      </c>
      <c r="AG373" s="2" t="s">
        <v>39</v>
      </c>
      <c r="AH373" s="2" t="s">
        <v>39</v>
      </c>
      <c r="AI373" s="2" t="s">
        <v>39</v>
      </c>
      <c r="AJ373" s="2" t="s">
        <v>39</v>
      </c>
      <c r="AK373" s="2">
        <v>0</v>
      </c>
      <c r="AL373" s="2" t="s">
        <v>39</v>
      </c>
      <c r="AM373" s="2" t="s">
        <v>39</v>
      </c>
      <c r="AN373" s="2" t="str">
        <f>IFERROR(VLOOKUP($P373,'Kredieten productgroepen functi'!$C:$M,6,FALSE),"n.v.t.")</f>
        <v>5004</v>
      </c>
      <c r="AO373" s="2" t="str">
        <f>IFERROR(VLOOKUP($P373,'Kredieten productgroepen functi'!$C:$M,7,FALSE),"n.v.t.")</f>
        <v>Energie en klimaat</v>
      </c>
      <c r="AP373" s="2" t="str">
        <f>IFERROR(VLOOKUP($P373,'Kredieten productgroepen functi'!$C:$M,8,FALSE),"n.v.t.")</f>
        <v>50</v>
      </c>
      <c r="AQ373" s="2" t="str">
        <f>IFERROR(VLOOKUP($P373,'Kredieten productgroepen functi'!$C:$M,9,FALSE),"n.v.t.")</f>
        <v>Milieubeheer, algemeen</v>
      </c>
      <c r="AR373" s="2" t="str">
        <f>IFERROR(VLOOKUP($P373,'Kredieten productgroepen functi'!$C:$M,10,FALSE),"n.v.t.")</f>
        <v>5</v>
      </c>
      <c r="AS373" s="2" t="str">
        <f>IFERROR(VLOOKUP($P373,'Kredieten productgroepen functi'!$C:$M,11,FALSE),"n.v.t.")</f>
        <v>Milieubeheer</v>
      </c>
      <c r="AT373" s="2" t="str">
        <f t="shared" si="17"/>
        <v>Lasten</v>
      </c>
      <c r="AU373" s="2" t="str">
        <f>IFERROR(VLOOKUP($R373,Kostensoorten!$C:$J,7,FALSE),"n.v.t.")</f>
        <v>2.3.1</v>
      </c>
      <c r="AV373" s="2" t="str">
        <f>IFERROR(VLOOKUP($R373,Kostensoorten!$C:$J,8,FALSE),"n.v.t.")</f>
        <v>Aankopen niet duurzame goedere</v>
      </c>
    </row>
    <row r="374" spans="1:48">
      <c r="A374" s="2" t="s">
        <v>39</v>
      </c>
      <c r="B374" s="2" t="s">
        <v>39</v>
      </c>
      <c r="C374" s="2" t="s">
        <v>39</v>
      </c>
      <c r="D374" s="2" t="s">
        <v>39</v>
      </c>
      <c r="E374" s="2" t="s">
        <v>39</v>
      </c>
      <c r="F374" s="2" t="s">
        <v>412</v>
      </c>
      <c r="G374" s="2" t="s">
        <v>39</v>
      </c>
      <c r="H374" s="2" t="s">
        <v>39</v>
      </c>
      <c r="I374" s="3">
        <v>440302.42</v>
      </c>
      <c r="J374" s="2" t="s">
        <v>39</v>
      </c>
      <c r="K374" s="2" t="s">
        <v>39</v>
      </c>
      <c r="L374" s="2" t="s">
        <v>39</v>
      </c>
      <c r="M374" s="2" t="s">
        <v>39</v>
      </c>
      <c r="N374" s="2" t="s">
        <v>39</v>
      </c>
      <c r="O374" s="2" t="s">
        <v>39</v>
      </c>
      <c r="P374" s="2" t="str">
        <f t="shared" si="15"/>
        <v>652000</v>
      </c>
      <c r="Q374" s="2" t="str">
        <f>IFERROR(VLOOKUP($P374,'Kredieten productgroepen functi'!$C:$M,2,FALSE),"n.v.t.")</f>
        <v>App. kst. bodemsanering</v>
      </c>
      <c r="R374" s="2" t="str">
        <f t="shared" si="16"/>
        <v>482000</v>
      </c>
      <c r="S374" s="2" t="str">
        <f>IFERROR(VLOOKUP($R374,Kostensoorten!$C:$J,2,FALSE),"n.v.t.")</f>
        <v>Directe apparaatskosten</v>
      </c>
      <c r="T374" s="2" t="s">
        <v>39</v>
      </c>
      <c r="U374" s="2" t="s">
        <v>39</v>
      </c>
      <c r="V374" s="2" t="s">
        <v>39</v>
      </c>
      <c r="W374" s="2" t="s">
        <v>39</v>
      </c>
      <c r="X374" s="2" t="s">
        <v>39</v>
      </c>
      <c r="Y374" s="2" t="s">
        <v>39</v>
      </c>
      <c r="Z374" s="2" t="s">
        <v>39</v>
      </c>
      <c r="AA374" s="2" t="s">
        <v>39</v>
      </c>
      <c r="AB374" s="2" t="s">
        <v>39</v>
      </c>
      <c r="AC374" s="2" t="s">
        <v>39</v>
      </c>
      <c r="AD374" s="2" t="s">
        <v>39</v>
      </c>
      <c r="AE374" s="2" t="s">
        <v>39</v>
      </c>
      <c r="AF374" s="2" t="s">
        <v>39</v>
      </c>
      <c r="AG374" s="2" t="s">
        <v>39</v>
      </c>
      <c r="AH374" s="2" t="s">
        <v>39</v>
      </c>
      <c r="AI374" s="2" t="s">
        <v>39</v>
      </c>
      <c r="AJ374" s="2" t="s">
        <v>39</v>
      </c>
      <c r="AK374" s="2">
        <v>0</v>
      </c>
      <c r="AL374" s="2" t="s">
        <v>39</v>
      </c>
      <c r="AM374" s="2" t="s">
        <v>39</v>
      </c>
      <c r="AN374" s="2" t="str">
        <f>IFERROR(VLOOKUP($P374,'Kredieten productgroepen functi'!$C:$M,6,FALSE),"n.v.t.")</f>
        <v>5201</v>
      </c>
      <c r="AO374" s="2" t="str">
        <f>IFERROR(VLOOKUP($P374,'Kredieten productgroepen functi'!$C:$M,7,FALSE),"n.v.t.")</f>
        <v>Bodemsanering</v>
      </c>
      <c r="AP374" s="2" t="str">
        <f>IFERROR(VLOOKUP($P374,'Kredieten productgroepen functi'!$C:$M,8,FALSE),"n.v.t.")</f>
        <v>52</v>
      </c>
      <c r="AQ374" s="2" t="str">
        <f>IFERROR(VLOOKUP($P374,'Kredieten productgroepen functi'!$C:$M,9,FALSE),"n.v.t.")</f>
        <v>Kwalitatief beheer grondwater en bodem</v>
      </c>
      <c r="AR374" s="2" t="str">
        <f>IFERROR(VLOOKUP($P374,'Kredieten productgroepen functi'!$C:$M,10,FALSE),"n.v.t.")</f>
        <v>5</v>
      </c>
      <c r="AS374" s="2" t="str">
        <f>IFERROR(VLOOKUP($P374,'Kredieten productgroepen functi'!$C:$M,11,FALSE),"n.v.t.")</f>
        <v>Milieubeheer</v>
      </c>
      <c r="AT374" s="2" t="str">
        <f t="shared" si="17"/>
        <v>Lasten</v>
      </c>
      <c r="AU374" s="2" t="str">
        <f>IFERROR(VLOOKUP($R374,Kostensoorten!$C:$J,7,FALSE),"n.v.t.")</f>
        <v>8.2</v>
      </c>
      <c r="AV374" s="2" t="str">
        <f>IFERROR(VLOOKUP($R374,Kostensoorten!$C:$J,8,FALSE),"n.v.t.")</f>
        <v>Overige verrekeningen</v>
      </c>
    </row>
    <row r="375" spans="1:48">
      <c r="A375" s="2" t="s">
        <v>39</v>
      </c>
      <c r="B375" s="2" t="s">
        <v>39</v>
      </c>
      <c r="C375" s="2" t="s">
        <v>39</v>
      </c>
      <c r="D375" s="2" t="s">
        <v>39</v>
      </c>
      <c r="E375" s="2" t="s">
        <v>39</v>
      </c>
      <c r="F375" s="2" t="s">
        <v>413</v>
      </c>
      <c r="G375" s="2" t="s">
        <v>39</v>
      </c>
      <c r="H375" s="2" t="s">
        <v>39</v>
      </c>
      <c r="I375" s="3">
        <v>383405.58</v>
      </c>
      <c r="J375" s="2" t="s">
        <v>39</v>
      </c>
      <c r="K375" s="2" t="s">
        <v>39</v>
      </c>
      <c r="L375" s="2" t="s">
        <v>39</v>
      </c>
      <c r="M375" s="2" t="s">
        <v>39</v>
      </c>
      <c r="N375" s="2" t="s">
        <v>39</v>
      </c>
      <c r="O375" s="2" t="s">
        <v>39</v>
      </c>
      <c r="P375" s="2" t="str">
        <f t="shared" si="15"/>
        <v>652000</v>
      </c>
      <c r="Q375" s="2" t="str">
        <f>IFERROR(VLOOKUP($P375,'Kredieten productgroepen functi'!$C:$M,2,FALSE),"n.v.t.")</f>
        <v>App. kst. bodemsanering</v>
      </c>
      <c r="R375" s="2" t="str">
        <f t="shared" si="16"/>
        <v>482010</v>
      </c>
      <c r="S375" s="2" t="str">
        <f>IFERROR(VLOOKUP($R375,Kostensoorten!$C:$J,2,FALSE),"n.v.t.")</f>
        <v>Overhead</v>
      </c>
      <c r="T375" s="2" t="s">
        <v>39</v>
      </c>
      <c r="U375" s="2" t="s">
        <v>39</v>
      </c>
      <c r="V375" s="2" t="s">
        <v>39</v>
      </c>
      <c r="W375" s="2" t="s">
        <v>39</v>
      </c>
      <c r="X375" s="2" t="s">
        <v>39</v>
      </c>
      <c r="Y375" s="2" t="s">
        <v>39</v>
      </c>
      <c r="Z375" s="2" t="s">
        <v>39</v>
      </c>
      <c r="AA375" s="2" t="s">
        <v>39</v>
      </c>
      <c r="AB375" s="2" t="s">
        <v>39</v>
      </c>
      <c r="AC375" s="2" t="s">
        <v>39</v>
      </c>
      <c r="AD375" s="2" t="s">
        <v>39</v>
      </c>
      <c r="AE375" s="2" t="s">
        <v>39</v>
      </c>
      <c r="AF375" s="2" t="s">
        <v>39</v>
      </c>
      <c r="AG375" s="2" t="s">
        <v>39</v>
      </c>
      <c r="AH375" s="2" t="s">
        <v>39</v>
      </c>
      <c r="AI375" s="2" t="s">
        <v>39</v>
      </c>
      <c r="AJ375" s="2" t="s">
        <v>39</v>
      </c>
      <c r="AK375" s="2">
        <v>0</v>
      </c>
      <c r="AL375" s="2" t="s">
        <v>39</v>
      </c>
      <c r="AM375" s="2" t="s">
        <v>39</v>
      </c>
      <c r="AN375" s="2" t="str">
        <f>IFERROR(VLOOKUP($P375,'Kredieten productgroepen functi'!$C:$M,6,FALSE),"n.v.t.")</f>
        <v>5201</v>
      </c>
      <c r="AO375" s="2" t="str">
        <f>IFERROR(VLOOKUP($P375,'Kredieten productgroepen functi'!$C:$M,7,FALSE),"n.v.t.")</f>
        <v>Bodemsanering</v>
      </c>
      <c r="AP375" s="2" t="str">
        <f>IFERROR(VLOOKUP($P375,'Kredieten productgroepen functi'!$C:$M,8,FALSE),"n.v.t.")</f>
        <v>52</v>
      </c>
      <c r="AQ375" s="2" t="str">
        <f>IFERROR(VLOOKUP($P375,'Kredieten productgroepen functi'!$C:$M,9,FALSE),"n.v.t.")</f>
        <v>Kwalitatief beheer grondwater en bodem</v>
      </c>
      <c r="AR375" s="2" t="str">
        <f>IFERROR(VLOOKUP($P375,'Kredieten productgroepen functi'!$C:$M,10,FALSE),"n.v.t.")</f>
        <v>5</v>
      </c>
      <c r="AS375" s="2" t="str">
        <f>IFERROR(VLOOKUP($P375,'Kredieten productgroepen functi'!$C:$M,11,FALSE),"n.v.t.")</f>
        <v>Milieubeheer</v>
      </c>
      <c r="AT375" s="2" t="str">
        <f t="shared" si="17"/>
        <v>Lasten</v>
      </c>
      <c r="AU375" s="2" t="str">
        <f>IFERROR(VLOOKUP($R375,Kostensoorten!$C:$J,7,FALSE),"n.v.t.")</f>
        <v>8.2</v>
      </c>
      <c r="AV375" s="2" t="str">
        <f>IFERROR(VLOOKUP($R375,Kostensoorten!$C:$J,8,FALSE),"n.v.t.")</f>
        <v>Overige verrekeningen</v>
      </c>
    </row>
    <row r="376" spans="1:48">
      <c r="A376" s="2" t="s">
        <v>39</v>
      </c>
      <c r="B376" s="2" t="s">
        <v>39</v>
      </c>
      <c r="C376" s="2" t="s">
        <v>39</v>
      </c>
      <c r="D376" s="2" t="s">
        <v>39</v>
      </c>
      <c r="E376" s="2" t="s">
        <v>39</v>
      </c>
      <c r="F376" s="2" t="s">
        <v>414</v>
      </c>
      <c r="G376" s="2" t="s">
        <v>39</v>
      </c>
      <c r="H376" s="2" t="s">
        <v>39</v>
      </c>
      <c r="I376" s="3">
        <v>101126.73</v>
      </c>
      <c r="J376" s="2" t="s">
        <v>39</v>
      </c>
      <c r="K376" s="2" t="s">
        <v>39</v>
      </c>
      <c r="L376" s="2" t="s">
        <v>39</v>
      </c>
      <c r="M376" s="2" t="s">
        <v>39</v>
      </c>
      <c r="N376" s="2" t="s">
        <v>39</v>
      </c>
      <c r="O376" s="2" t="s">
        <v>39</v>
      </c>
      <c r="P376" s="2" t="str">
        <f t="shared" si="15"/>
        <v>652001</v>
      </c>
      <c r="Q376" s="2" t="str">
        <f>IFERROR(VLOOKUP($P376,'Kredieten productgroepen functi'!$C:$M,2,FALSE),"n.v.t.")</f>
        <v>App. kst. afval</v>
      </c>
      <c r="R376" s="2" t="str">
        <f t="shared" si="16"/>
        <v>482000</v>
      </c>
      <c r="S376" s="2" t="str">
        <f>IFERROR(VLOOKUP($R376,Kostensoorten!$C:$J,2,FALSE),"n.v.t.")</f>
        <v>Directe apparaatskosten</v>
      </c>
      <c r="T376" s="2" t="s">
        <v>39</v>
      </c>
      <c r="U376" s="2" t="s">
        <v>39</v>
      </c>
      <c r="V376" s="2" t="s">
        <v>39</v>
      </c>
      <c r="W376" s="2" t="s">
        <v>39</v>
      </c>
      <c r="X376" s="2" t="s">
        <v>39</v>
      </c>
      <c r="Y376" s="2" t="s">
        <v>39</v>
      </c>
      <c r="Z376" s="2" t="s">
        <v>39</v>
      </c>
      <c r="AA376" s="2" t="s">
        <v>39</v>
      </c>
      <c r="AB376" s="2" t="s">
        <v>39</v>
      </c>
      <c r="AC376" s="2" t="s">
        <v>39</v>
      </c>
      <c r="AD376" s="2" t="s">
        <v>39</v>
      </c>
      <c r="AE376" s="2" t="s">
        <v>39</v>
      </c>
      <c r="AF376" s="2" t="s">
        <v>39</v>
      </c>
      <c r="AG376" s="2" t="s">
        <v>39</v>
      </c>
      <c r="AH376" s="2" t="s">
        <v>39</v>
      </c>
      <c r="AI376" s="2" t="s">
        <v>39</v>
      </c>
      <c r="AJ376" s="2" t="s">
        <v>39</v>
      </c>
      <c r="AK376" s="2">
        <v>0</v>
      </c>
      <c r="AL376" s="2" t="s">
        <v>39</v>
      </c>
      <c r="AM376" s="2" t="s">
        <v>39</v>
      </c>
      <c r="AN376" s="2" t="str">
        <f>IFERROR(VLOOKUP($P376,'Kredieten productgroepen functi'!$C:$M,6,FALSE),"n.v.t.")</f>
        <v>5202</v>
      </c>
      <c r="AO376" s="2" t="str">
        <f>IFERROR(VLOOKUP($P376,'Kredieten productgroepen functi'!$C:$M,7,FALSE),"n.v.t.")</f>
        <v>Duurzaam bodembeheer en afval</v>
      </c>
      <c r="AP376" s="2" t="str">
        <f>IFERROR(VLOOKUP($P376,'Kredieten productgroepen functi'!$C:$M,8,FALSE),"n.v.t.")</f>
        <v>52</v>
      </c>
      <c r="AQ376" s="2" t="str">
        <f>IFERROR(VLOOKUP($P376,'Kredieten productgroepen functi'!$C:$M,9,FALSE),"n.v.t.")</f>
        <v>Kwalitatief beheer grondwater en bodem</v>
      </c>
      <c r="AR376" s="2" t="str">
        <f>IFERROR(VLOOKUP($P376,'Kredieten productgroepen functi'!$C:$M,10,FALSE),"n.v.t.")</f>
        <v>5</v>
      </c>
      <c r="AS376" s="2" t="str">
        <f>IFERROR(VLOOKUP($P376,'Kredieten productgroepen functi'!$C:$M,11,FALSE),"n.v.t.")</f>
        <v>Milieubeheer</v>
      </c>
      <c r="AT376" s="2" t="str">
        <f t="shared" si="17"/>
        <v>Lasten</v>
      </c>
      <c r="AU376" s="2" t="str">
        <f>IFERROR(VLOOKUP($R376,Kostensoorten!$C:$J,7,FALSE),"n.v.t.")</f>
        <v>8.2</v>
      </c>
      <c r="AV376" s="2" t="str">
        <f>IFERROR(VLOOKUP($R376,Kostensoorten!$C:$J,8,FALSE),"n.v.t.")</f>
        <v>Overige verrekeningen</v>
      </c>
    </row>
    <row r="377" spans="1:48">
      <c r="A377" s="2" t="s">
        <v>39</v>
      </c>
      <c r="B377" s="2" t="s">
        <v>39</v>
      </c>
      <c r="C377" s="2" t="s">
        <v>39</v>
      </c>
      <c r="D377" s="2" t="s">
        <v>39</v>
      </c>
      <c r="E377" s="2" t="s">
        <v>39</v>
      </c>
      <c r="F377" s="2" t="s">
        <v>415</v>
      </c>
      <c r="G377" s="2" t="s">
        <v>39</v>
      </c>
      <c r="H377" s="2" t="s">
        <v>39</v>
      </c>
      <c r="I377" s="3">
        <v>88059.27</v>
      </c>
      <c r="J377" s="2" t="s">
        <v>39</v>
      </c>
      <c r="K377" s="2" t="s">
        <v>39</v>
      </c>
      <c r="L377" s="2" t="s">
        <v>39</v>
      </c>
      <c r="M377" s="2" t="s">
        <v>39</v>
      </c>
      <c r="N377" s="2" t="s">
        <v>39</v>
      </c>
      <c r="O377" s="2" t="s">
        <v>39</v>
      </c>
      <c r="P377" s="2" t="str">
        <f t="shared" si="15"/>
        <v>652001</v>
      </c>
      <c r="Q377" s="2" t="str">
        <f>IFERROR(VLOOKUP($P377,'Kredieten productgroepen functi'!$C:$M,2,FALSE),"n.v.t.")</f>
        <v>App. kst. afval</v>
      </c>
      <c r="R377" s="2" t="str">
        <f t="shared" si="16"/>
        <v>482010</v>
      </c>
      <c r="S377" s="2" t="str">
        <f>IFERROR(VLOOKUP($R377,Kostensoorten!$C:$J,2,FALSE),"n.v.t.")</f>
        <v>Overhead</v>
      </c>
      <c r="T377" s="2" t="s">
        <v>39</v>
      </c>
      <c r="U377" s="2" t="s">
        <v>39</v>
      </c>
      <c r="V377" s="2" t="s">
        <v>39</v>
      </c>
      <c r="W377" s="2" t="s">
        <v>39</v>
      </c>
      <c r="X377" s="2" t="s">
        <v>39</v>
      </c>
      <c r="Y377" s="2" t="s">
        <v>39</v>
      </c>
      <c r="Z377" s="2" t="s">
        <v>39</v>
      </c>
      <c r="AA377" s="2" t="s">
        <v>39</v>
      </c>
      <c r="AB377" s="2" t="s">
        <v>39</v>
      </c>
      <c r="AC377" s="2" t="s">
        <v>39</v>
      </c>
      <c r="AD377" s="2" t="s">
        <v>39</v>
      </c>
      <c r="AE377" s="2" t="s">
        <v>39</v>
      </c>
      <c r="AF377" s="2" t="s">
        <v>39</v>
      </c>
      <c r="AG377" s="2" t="s">
        <v>39</v>
      </c>
      <c r="AH377" s="2" t="s">
        <v>39</v>
      </c>
      <c r="AI377" s="2" t="s">
        <v>39</v>
      </c>
      <c r="AJ377" s="2" t="s">
        <v>39</v>
      </c>
      <c r="AK377" s="2">
        <v>0</v>
      </c>
      <c r="AL377" s="2" t="s">
        <v>39</v>
      </c>
      <c r="AM377" s="2" t="s">
        <v>39</v>
      </c>
      <c r="AN377" s="2" t="str">
        <f>IFERROR(VLOOKUP($P377,'Kredieten productgroepen functi'!$C:$M,6,FALSE),"n.v.t.")</f>
        <v>5202</v>
      </c>
      <c r="AO377" s="2" t="str">
        <f>IFERROR(VLOOKUP($P377,'Kredieten productgroepen functi'!$C:$M,7,FALSE),"n.v.t.")</f>
        <v>Duurzaam bodembeheer en afval</v>
      </c>
      <c r="AP377" s="2" t="str">
        <f>IFERROR(VLOOKUP($P377,'Kredieten productgroepen functi'!$C:$M,8,FALSE),"n.v.t.")</f>
        <v>52</v>
      </c>
      <c r="AQ377" s="2" t="str">
        <f>IFERROR(VLOOKUP($P377,'Kredieten productgroepen functi'!$C:$M,9,FALSE),"n.v.t.")</f>
        <v>Kwalitatief beheer grondwater en bodem</v>
      </c>
      <c r="AR377" s="2" t="str">
        <f>IFERROR(VLOOKUP($P377,'Kredieten productgroepen functi'!$C:$M,10,FALSE),"n.v.t.")</f>
        <v>5</v>
      </c>
      <c r="AS377" s="2" t="str">
        <f>IFERROR(VLOOKUP($P377,'Kredieten productgroepen functi'!$C:$M,11,FALSE),"n.v.t.")</f>
        <v>Milieubeheer</v>
      </c>
      <c r="AT377" s="2" t="str">
        <f t="shared" si="17"/>
        <v>Lasten</v>
      </c>
      <c r="AU377" s="2" t="str">
        <f>IFERROR(VLOOKUP($R377,Kostensoorten!$C:$J,7,FALSE),"n.v.t.")</f>
        <v>8.2</v>
      </c>
      <c r="AV377" s="2" t="str">
        <f>IFERROR(VLOOKUP($R377,Kostensoorten!$C:$J,8,FALSE),"n.v.t.")</f>
        <v>Overige verrekeningen</v>
      </c>
    </row>
    <row r="378" spans="1:48">
      <c r="A378" s="2" t="s">
        <v>39</v>
      </c>
      <c r="B378" s="2" t="s">
        <v>39</v>
      </c>
      <c r="C378" s="2" t="s">
        <v>39</v>
      </c>
      <c r="D378" s="2" t="s">
        <v>39</v>
      </c>
      <c r="E378" s="2" t="s">
        <v>39</v>
      </c>
      <c r="F378" s="2" t="s">
        <v>416</v>
      </c>
      <c r="G378" s="2" t="s">
        <v>39</v>
      </c>
      <c r="H378" s="2" t="s">
        <v>39</v>
      </c>
      <c r="I378" s="3">
        <v>3000000</v>
      </c>
      <c r="J378" s="2" t="s">
        <v>39</v>
      </c>
      <c r="K378" s="2" t="s">
        <v>39</v>
      </c>
      <c r="L378" s="2" t="s">
        <v>39</v>
      </c>
      <c r="M378" s="2" t="s">
        <v>39</v>
      </c>
      <c r="N378" s="2" t="s">
        <v>39</v>
      </c>
      <c r="O378" s="2" t="s">
        <v>39</v>
      </c>
      <c r="P378" s="2" t="str">
        <f t="shared" si="15"/>
        <v>652101</v>
      </c>
      <c r="Q378" s="2" t="str">
        <f>IFERROR(VLOOKUP($P378,'Kredieten productgroepen functi'!$C:$M,2,FALSE),"n.v.t.")</f>
        <v>Programmakosten bodemsanering</v>
      </c>
      <c r="R378" s="2" t="str">
        <f t="shared" si="16"/>
        <v>423040</v>
      </c>
      <c r="S378" s="2" t="str">
        <f>IFERROR(VLOOKUP($R378,Kostensoorten!$C:$J,2,FALSE),"n.v.t.")</f>
        <v>Normaal onderhoud</v>
      </c>
      <c r="T378" s="2" t="s">
        <v>39</v>
      </c>
      <c r="U378" s="2" t="s">
        <v>39</v>
      </c>
      <c r="V378" s="2" t="s">
        <v>39</v>
      </c>
      <c r="W378" s="2" t="s">
        <v>39</v>
      </c>
      <c r="X378" s="2" t="s">
        <v>39</v>
      </c>
      <c r="Y378" s="2" t="s">
        <v>39</v>
      </c>
      <c r="Z378" s="2" t="s">
        <v>39</v>
      </c>
      <c r="AA378" s="2" t="s">
        <v>39</v>
      </c>
      <c r="AB378" s="2" t="s">
        <v>39</v>
      </c>
      <c r="AC378" s="2" t="s">
        <v>39</v>
      </c>
      <c r="AD378" s="2" t="s">
        <v>39</v>
      </c>
      <c r="AE378" s="2" t="s">
        <v>39</v>
      </c>
      <c r="AF378" s="2" t="s">
        <v>39</v>
      </c>
      <c r="AG378" s="2" t="s">
        <v>39</v>
      </c>
      <c r="AH378" s="2" t="s">
        <v>39</v>
      </c>
      <c r="AI378" s="2" t="s">
        <v>39</v>
      </c>
      <c r="AJ378" s="2" t="s">
        <v>39</v>
      </c>
      <c r="AK378" s="2">
        <v>0</v>
      </c>
      <c r="AL378" s="2" t="s">
        <v>39</v>
      </c>
      <c r="AM378" s="2" t="s">
        <v>39</v>
      </c>
      <c r="AN378" s="2" t="str">
        <f>IFERROR(VLOOKUP($P378,'Kredieten productgroepen functi'!$C:$M,6,FALSE),"n.v.t.")</f>
        <v>5201</v>
      </c>
      <c r="AO378" s="2" t="str">
        <f>IFERROR(VLOOKUP($P378,'Kredieten productgroepen functi'!$C:$M,7,FALSE),"n.v.t.")</f>
        <v>Bodemsanering</v>
      </c>
      <c r="AP378" s="2" t="str">
        <f>IFERROR(VLOOKUP($P378,'Kredieten productgroepen functi'!$C:$M,8,FALSE),"n.v.t.")</f>
        <v>52</v>
      </c>
      <c r="AQ378" s="2" t="str">
        <f>IFERROR(VLOOKUP($P378,'Kredieten productgroepen functi'!$C:$M,9,FALSE),"n.v.t.")</f>
        <v>Kwalitatief beheer grondwater en bodem</v>
      </c>
      <c r="AR378" s="2" t="str">
        <f>IFERROR(VLOOKUP($P378,'Kredieten productgroepen functi'!$C:$M,10,FALSE),"n.v.t.")</f>
        <v>5</v>
      </c>
      <c r="AS378" s="2" t="str">
        <f>IFERROR(VLOOKUP($P378,'Kredieten productgroepen functi'!$C:$M,11,FALSE),"n.v.t.")</f>
        <v>Milieubeheer</v>
      </c>
      <c r="AT378" s="2" t="str">
        <f t="shared" si="17"/>
        <v>Lasten</v>
      </c>
      <c r="AU378" s="2" t="str">
        <f>IFERROR(VLOOKUP($R378,Kostensoorten!$C:$J,7,FALSE),"n.v.t.")</f>
        <v>2.3.1</v>
      </c>
      <c r="AV378" s="2" t="str">
        <f>IFERROR(VLOOKUP($R378,Kostensoorten!$C:$J,8,FALSE),"n.v.t.")</f>
        <v>Aankopen niet duurzame goedere</v>
      </c>
    </row>
    <row r="379" spans="1:48">
      <c r="A379" s="2" t="s">
        <v>39</v>
      </c>
      <c r="B379" s="2" t="s">
        <v>39</v>
      </c>
      <c r="C379" s="2" t="s">
        <v>39</v>
      </c>
      <c r="D379" s="2" t="s">
        <v>39</v>
      </c>
      <c r="E379" s="2" t="s">
        <v>39</v>
      </c>
      <c r="F379" s="2" t="s">
        <v>417</v>
      </c>
      <c r="G379" s="2" t="s">
        <v>39</v>
      </c>
      <c r="H379" s="2" t="s">
        <v>39</v>
      </c>
      <c r="I379" s="3">
        <v>113600</v>
      </c>
      <c r="J379" s="2" t="s">
        <v>39</v>
      </c>
      <c r="K379" s="2" t="s">
        <v>39</v>
      </c>
      <c r="L379" s="2" t="s">
        <v>39</v>
      </c>
      <c r="M379" s="2" t="s">
        <v>39</v>
      </c>
      <c r="N379" s="2" t="s">
        <v>39</v>
      </c>
      <c r="O379" s="2" t="s">
        <v>39</v>
      </c>
      <c r="P379" s="2" t="str">
        <f t="shared" si="15"/>
        <v>652102</v>
      </c>
      <c r="Q379" s="2" t="str">
        <f>IFERROR(VLOOKUP($P379,'Kredieten productgroepen functi'!$C:$M,2,FALSE),"n.v.t.")</f>
        <v>Stelpost bodemsanering</v>
      </c>
      <c r="R379" s="2" t="str">
        <f t="shared" si="16"/>
        <v>423040</v>
      </c>
      <c r="S379" s="2" t="str">
        <f>IFERROR(VLOOKUP($R379,Kostensoorten!$C:$J,2,FALSE),"n.v.t.")</f>
        <v>Normaal onderhoud</v>
      </c>
      <c r="T379" s="2" t="s">
        <v>39</v>
      </c>
      <c r="U379" s="2" t="s">
        <v>39</v>
      </c>
      <c r="V379" s="2" t="s">
        <v>39</v>
      </c>
      <c r="W379" s="2" t="s">
        <v>39</v>
      </c>
      <c r="X379" s="2" t="s">
        <v>39</v>
      </c>
      <c r="Y379" s="2" t="s">
        <v>39</v>
      </c>
      <c r="Z379" s="2" t="s">
        <v>39</v>
      </c>
      <c r="AA379" s="2" t="s">
        <v>39</v>
      </c>
      <c r="AB379" s="2" t="s">
        <v>39</v>
      </c>
      <c r="AC379" s="2" t="s">
        <v>39</v>
      </c>
      <c r="AD379" s="2" t="s">
        <v>39</v>
      </c>
      <c r="AE379" s="2" t="s">
        <v>39</v>
      </c>
      <c r="AF379" s="2" t="s">
        <v>39</v>
      </c>
      <c r="AG379" s="2" t="s">
        <v>39</v>
      </c>
      <c r="AH379" s="2" t="s">
        <v>39</v>
      </c>
      <c r="AI379" s="2" t="s">
        <v>39</v>
      </c>
      <c r="AJ379" s="2" t="s">
        <v>39</v>
      </c>
      <c r="AK379" s="2">
        <v>0</v>
      </c>
      <c r="AL379" s="2" t="s">
        <v>39</v>
      </c>
      <c r="AM379" s="2" t="s">
        <v>39</v>
      </c>
      <c r="AN379" s="2" t="str">
        <f>IFERROR(VLOOKUP($P379,'Kredieten productgroepen functi'!$C:$M,6,FALSE),"n.v.t.")</f>
        <v>5201</v>
      </c>
      <c r="AO379" s="2" t="str">
        <f>IFERROR(VLOOKUP($P379,'Kredieten productgroepen functi'!$C:$M,7,FALSE),"n.v.t.")</f>
        <v>Bodemsanering</v>
      </c>
      <c r="AP379" s="2" t="str">
        <f>IFERROR(VLOOKUP($P379,'Kredieten productgroepen functi'!$C:$M,8,FALSE),"n.v.t.")</f>
        <v>52</v>
      </c>
      <c r="AQ379" s="2" t="str">
        <f>IFERROR(VLOOKUP($P379,'Kredieten productgroepen functi'!$C:$M,9,FALSE),"n.v.t.")</f>
        <v>Kwalitatief beheer grondwater en bodem</v>
      </c>
      <c r="AR379" s="2" t="str">
        <f>IFERROR(VLOOKUP($P379,'Kredieten productgroepen functi'!$C:$M,10,FALSE),"n.v.t.")</f>
        <v>5</v>
      </c>
      <c r="AS379" s="2" t="str">
        <f>IFERROR(VLOOKUP($P379,'Kredieten productgroepen functi'!$C:$M,11,FALSE),"n.v.t.")</f>
        <v>Milieubeheer</v>
      </c>
      <c r="AT379" s="2" t="str">
        <f t="shared" si="17"/>
        <v>Lasten</v>
      </c>
      <c r="AU379" s="2" t="str">
        <f>IFERROR(VLOOKUP($R379,Kostensoorten!$C:$J,7,FALSE),"n.v.t.")</f>
        <v>2.3.1</v>
      </c>
      <c r="AV379" s="2" t="str">
        <f>IFERROR(VLOOKUP($R379,Kostensoorten!$C:$J,8,FALSE),"n.v.t.")</f>
        <v>Aankopen niet duurzame goedere</v>
      </c>
    </row>
    <row r="380" spans="1:48">
      <c r="A380" s="2" t="s">
        <v>39</v>
      </c>
      <c r="B380" s="2" t="s">
        <v>39</v>
      </c>
      <c r="C380" s="2" t="s">
        <v>39</v>
      </c>
      <c r="D380" s="2" t="s">
        <v>39</v>
      </c>
      <c r="E380" s="2" t="s">
        <v>39</v>
      </c>
      <c r="F380" s="2" t="s">
        <v>418</v>
      </c>
      <c r="G380" s="2" t="s">
        <v>39</v>
      </c>
      <c r="H380" s="2" t="s">
        <v>39</v>
      </c>
      <c r="I380" s="3">
        <v>10000</v>
      </c>
      <c r="J380" s="2" t="s">
        <v>39</v>
      </c>
      <c r="K380" s="2" t="s">
        <v>39</v>
      </c>
      <c r="L380" s="2" t="s">
        <v>39</v>
      </c>
      <c r="M380" s="2" t="s">
        <v>39</v>
      </c>
      <c r="N380" s="2" t="s">
        <v>39</v>
      </c>
      <c r="O380" s="2" t="s">
        <v>39</v>
      </c>
      <c r="P380" s="2" t="str">
        <f t="shared" si="15"/>
        <v>652103</v>
      </c>
      <c r="Q380" s="2" t="str">
        <f>IFERROR(VLOOKUP($P380,'Kredieten productgroepen functi'!$C:$M,2,FALSE),"n.v.t.")</f>
        <v>Monstername handhaving bodemsan</v>
      </c>
      <c r="R380" s="2" t="str">
        <f t="shared" si="16"/>
        <v>423040</v>
      </c>
      <c r="S380" s="2" t="str">
        <f>IFERROR(VLOOKUP($R380,Kostensoorten!$C:$J,2,FALSE),"n.v.t.")</f>
        <v>Normaal onderhoud</v>
      </c>
      <c r="T380" s="2" t="s">
        <v>39</v>
      </c>
      <c r="U380" s="2" t="s">
        <v>39</v>
      </c>
      <c r="V380" s="2" t="s">
        <v>39</v>
      </c>
      <c r="W380" s="2" t="s">
        <v>39</v>
      </c>
      <c r="X380" s="2" t="s">
        <v>39</v>
      </c>
      <c r="Y380" s="2" t="s">
        <v>39</v>
      </c>
      <c r="Z380" s="2" t="s">
        <v>39</v>
      </c>
      <c r="AA380" s="2" t="s">
        <v>39</v>
      </c>
      <c r="AB380" s="2" t="s">
        <v>39</v>
      </c>
      <c r="AC380" s="2" t="s">
        <v>39</v>
      </c>
      <c r="AD380" s="2" t="s">
        <v>39</v>
      </c>
      <c r="AE380" s="2" t="s">
        <v>39</v>
      </c>
      <c r="AF380" s="2" t="s">
        <v>39</v>
      </c>
      <c r="AG380" s="2" t="s">
        <v>39</v>
      </c>
      <c r="AH380" s="2" t="s">
        <v>39</v>
      </c>
      <c r="AI380" s="2" t="s">
        <v>39</v>
      </c>
      <c r="AJ380" s="2" t="s">
        <v>39</v>
      </c>
      <c r="AK380" s="2">
        <v>0</v>
      </c>
      <c r="AL380" s="2" t="s">
        <v>39</v>
      </c>
      <c r="AM380" s="2" t="s">
        <v>39</v>
      </c>
      <c r="AN380" s="2" t="str">
        <f>IFERROR(VLOOKUP($P380,'Kredieten productgroepen functi'!$C:$M,6,FALSE),"n.v.t.")</f>
        <v>5201</v>
      </c>
      <c r="AO380" s="2" t="str">
        <f>IFERROR(VLOOKUP($P380,'Kredieten productgroepen functi'!$C:$M,7,FALSE),"n.v.t.")</f>
        <v>Bodemsanering</v>
      </c>
      <c r="AP380" s="2" t="str">
        <f>IFERROR(VLOOKUP($P380,'Kredieten productgroepen functi'!$C:$M,8,FALSE),"n.v.t.")</f>
        <v>52</v>
      </c>
      <c r="AQ380" s="2" t="str">
        <f>IFERROR(VLOOKUP($P380,'Kredieten productgroepen functi'!$C:$M,9,FALSE),"n.v.t.")</f>
        <v>Kwalitatief beheer grondwater en bodem</v>
      </c>
      <c r="AR380" s="2" t="str">
        <f>IFERROR(VLOOKUP($P380,'Kredieten productgroepen functi'!$C:$M,10,FALSE),"n.v.t.")</f>
        <v>5</v>
      </c>
      <c r="AS380" s="2" t="str">
        <f>IFERROR(VLOOKUP($P380,'Kredieten productgroepen functi'!$C:$M,11,FALSE),"n.v.t.")</f>
        <v>Milieubeheer</v>
      </c>
      <c r="AT380" s="2" t="str">
        <f t="shared" si="17"/>
        <v>Lasten</v>
      </c>
      <c r="AU380" s="2" t="str">
        <f>IFERROR(VLOOKUP($R380,Kostensoorten!$C:$J,7,FALSE),"n.v.t.")</f>
        <v>2.3.1</v>
      </c>
      <c r="AV380" s="2" t="str">
        <f>IFERROR(VLOOKUP($R380,Kostensoorten!$C:$J,8,FALSE),"n.v.t.")</f>
        <v>Aankopen niet duurzame goedere</v>
      </c>
    </row>
    <row r="381" spans="1:48">
      <c r="A381" s="2" t="s">
        <v>39</v>
      </c>
      <c r="B381" s="2" t="s">
        <v>39</v>
      </c>
      <c r="C381" s="2" t="s">
        <v>39</v>
      </c>
      <c r="D381" s="2" t="s">
        <v>39</v>
      </c>
      <c r="E381" s="2" t="s">
        <v>39</v>
      </c>
      <c r="F381" s="2" t="s">
        <v>419</v>
      </c>
      <c r="G381" s="2" t="s">
        <v>39</v>
      </c>
      <c r="H381" s="2" t="s">
        <v>39</v>
      </c>
      <c r="I381" s="3">
        <v>89100</v>
      </c>
      <c r="J381" s="2" t="s">
        <v>39</v>
      </c>
      <c r="K381" s="2" t="s">
        <v>39</v>
      </c>
      <c r="L381" s="2" t="s">
        <v>39</v>
      </c>
      <c r="M381" s="2" t="s">
        <v>39</v>
      </c>
      <c r="N381" s="2" t="s">
        <v>39</v>
      </c>
      <c r="O381" s="2" t="s">
        <v>39</v>
      </c>
      <c r="P381" s="2" t="str">
        <f t="shared" si="15"/>
        <v>652200</v>
      </c>
      <c r="Q381" s="2" t="str">
        <f>IFERROR(VLOOKUP($P381,'Kredieten productgroepen functi'!$C:$M,2,FALSE),"n.v.t.")</f>
        <v>LMA bedrijfsafval</v>
      </c>
      <c r="R381" s="2" t="str">
        <f t="shared" si="16"/>
        <v>423040</v>
      </c>
      <c r="S381" s="2" t="str">
        <f>IFERROR(VLOOKUP($R381,Kostensoorten!$C:$J,2,FALSE),"n.v.t.")</f>
        <v>Normaal onderhoud</v>
      </c>
      <c r="T381" s="2" t="s">
        <v>39</v>
      </c>
      <c r="U381" s="2" t="s">
        <v>39</v>
      </c>
      <c r="V381" s="2" t="s">
        <v>39</v>
      </c>
      <c r="W381" s="2" t="s">
        <v>39</v>
      </c>
      <c r="X381" s="2" t="s">
        <v>39</v>
      </c>
      <c r="Y381" s="2" t="s">
        <v>39</v>
      </c>
      <c r="Z381" s="2" t="s">
        <v>39</v>
      </c>
      <c r="AA381" s="2" t="s">
        <v>39</v>
      </c>
      <c r="AB381" s="2" t="s">
        <v>39</v>
      </c>
      <c r="AC381" s="2" t="s">
        <v>39</v>
      </c>
      <c r="AD381" s="2" t="s">
        <v>39</v>
      </c>
      <c r="AE381" s="2" t="s">
        <v>39</v>
      </c>
      <c r="AF381" s="2" t="s">
        <v>39</v>
      </c>
      <c r="AG381" s="2" t="s">
        <v>39</v>
      </c>
      <c r="AH381" s="2" t="s">
        <v>39</v>
      </c>
      <c r="AI381" s="2" t="s">
        <v>39</v>
      </c>
      <c r="AJ381" s="2" t="s">
        <v>39</v>
      </c>
      <c r="AK381" s="2">
        <v>0</v>
      </c>
      <c r="AL381" s="2" t="s">
        <v>39</v>
      </c>
      <c r="AM381" s="2" t="s">
        <v>39</v>
      </c>
      <c r="AN381" s="2" t="str">
        <f>IFERROR(VLOOKUP($P381,'Kredieten productgroepen functi'!$C:$M,6,FALSE),"n.v.t.")</f>
        <v>5202</v>
      </c>
      <c r="AO381" s="2" t="str">
        <f>IFERROR(VLOOKUP($P381,'Kredieten productgroepen functi'!$C:$M,7,FALSE),"n.v.t.")</f>
        <v>Duurzaam bodembeheer en afval</v>
      </c>
      <c r="AP381" s="2" t="str">
        <f>IFERROR(VLOOKUP($P381,'Kredieten productgroepen functi'!$C:$M,8,FALSE),"n.v.t.")</f>
        <v>52</v>
      </c>
      <c r="AQ381" s="2" t="str">
        <f>IFERROR(VLOOKUP($P381,'Kredieten productgroepen functi'!$C:$M,9,FALSE),"n.v.t.")</f>
        <v>Kwalitatief beheer grondwater en bodem</v>
      </c>
      <c r="AR381" s="2" t="str">
        <f>IFERROR(VLOOKUP($P381,'Kredieten productgroepen functi'!$C:$M,10,FALSE),"n.v.t.")</f>
        <v>5</v>
      </c>
      <c r="AS381" s="2" t="str">
        <f>IFERROR(VLOOKUP($P381,'Kredieten productgroepen functi'!$C:$M,11,FALSE),"n.v.t.")</f>
        <v>Milieubeheer</v>
      </c>
      <c r="AT381" s="2" t="str">
        <f t="shared" si="17"/>
        <v>Lasten</v>
      </c>
      <c r="AU381" s="2" t="str">
        <f>IFERROR(VLOOKUP($R381,Kostensoorten!$C:$J,7,FALSE),"n.v.t.")</f>
        <v>2.3.1</v>
      </c>
      <c r="AV381" s="2" t="str">
        <f>IFERROR(VLOOKUP($R381,Kostensoorten!$C:$J,8,FALSE),"n.v.t.")</f>
        <v>Aankopen niet duurzame goedere</v>
      </c>
    </row>
    <row r="382" spans="1:48">
      <c r="A382" s="2" t="s">
        <v>39</v>
      </c>
      <c r="B382" s="2" t="s">
        <v>39</v>
      </c>
      <c r="C382" s="2" t="s">
        <v>39</v>
      </c>
      <c r="D382" s="2" t="s">
        <v>39</v>
      </c>
      <c r="E382" s="2" t="s">
        <v>39</v>
      </c>
      <c r="F382" s="2" t="s">
        <v>420</v>
      </c>
      <c r="G382" s="2" t="s">
        <v>39</v>
      </c>
      <c r="H382" s="2" t="s">
        <v>39</v>
      </c>
      <c r="I382" s="3">
        <v>149893</v>
      </c>
      <c r="J382" s="2" t="s">
        <v>39</v>
      </c>
      <c r="K382" s="2" t="s">
        <v>39</v>
      </c>
      <c r="L382" s="2" t="s">
        <v>39</v>
      </c>
      <c r="M382" s="2" t="s">
        <v>39</v>
      </c>
      <c r="N382" s="2" t="s">
        <v>39</v>
      </c>
      <c r="O382" s="2" t="s">
        <v>39</v>
      </c>
      <c r="P382" s="2" t="str">
        <f t="shared" si="15"/>
        <v>652203</v>
      </c>
      <c r="Q382" s="2" t="str">
        <f>IFERROR(VLOOKUP($P382,'Kredieten productgroepen functi'!$C:$M,2,FALSE),"n.v.t.")</f>
        <v>Rente nazorg stortplaatsen</v>
      </c>
      <c r="R382" s="2" t="str">
        <f t="shared" si="16"/>
        <v>460311</v>
      </c>
      <c r="S382" s="2" t="str">
        <f>IFERROR(VLOOKUP($R382,Kostensoorten!$C:$J,2,FALSE),"n.v.t.")</f>
        <v>Storting in voorziening</v>
      </c>
      <c r="T382" s="2" t="s">
        <v>39</v>
      </c>
      <c r="U382" s="2" t="s">
        <v>39</v>
      </c>
      <c r="V382" s="2" t="s">
        <v>39</v>
      </c>
      <c r="W382" s="2" t="s">
        <v>39</v>
      </c>
      <c r="X382" s="2" t="s">
        <v>39</v>
      </c>
      <c r="Y382" s="2" t="s">
        <v>39</v>
      </c>
      <c r="Z382" s="2" t="s">
        <v>39</v>
      </c>
      <c r="AA382" s="2" t="s">
        <v>39</v>
      </c>
      <c r="AB382" s="2" t="s">
        <v>39</v>
      </c>
      <c r="AC382" s="2" t="s">
        <v>39</v>
      </c>
      <c r="AD382" s="2" t="s">
        <v>39</v>
      </c>
      <c r="AE382" s="2" t="s">
        <v>39</v>
      </c>
      <c r="AF382" s="2" t="s">
        <v>39</v>
      </c>
      <c r="AG382" s="2" t="s">
        <v>39</v>
      </c>
      <c r="AH382" s="2" t="s">
        <v>39</v>
      </c>
      <c r="AI382" s="2" t="s">
        <v>39</v>
      </c>
      <c r="AJ382" s="2" t="s">
        <v>39</v>
      </c>
      <c r="AK382" s="2">
        <v>0</v>
      </c>
      <c r="AL382" s="2" t="s">
        <v>39</v>
      </c>
      <c r="AM382" s="2" t="s">
        <v>39</v>
      </c>
      <c r="AN382" s="2" t="str">
        <f>IFERROR(VLOOKUP($P382,'Kredieten productgroepen functi'!$C:$M,6,FALSE),"n.v.t.")</f>
        <v>5202</v>
      </c>
      <c r="AO382" s="2" t="str">
        <f>IFERROR(VLOOKUP($P382,'Kredieten productgroepen functi'!$C:$M,7,FALSE),"n.v.t.")</f>
        <v>Duurzaam bodembeheer en afval</v>
      </c>
      <c r="AP382" s="2" t="str">
        <f>IFERROR(VLOOKUP($P382,'Kredieten productgroepen functi'!$C:$M,8,FALSE),"n.v.t.")</f>
        <v>52</v>
      </c>
      <c r="AQ382" s="2" t="str">
        <f>IFERROR(VLOOKUP($P382,'Kredieten productgroepen functi'!$C:$M,9,FALSE),"n.v.t.")</f>
        <v>Kwalitatief beheer grondwater en bodem</v>
      </c>
      <c r="AR382" s="2" t="str">
        <f>IFERROR(VLOOKUP($P382,'Kredieten productgroepen functi'!$C:$M,10,FALSE),"n.v.t.")</f>
        <v>5</v>
      </c>
      <c r="AS382" s="2" t="str">
        <f>IFERROR(VLOOKUP($P382,'Kredieten productgroepen functi'!$C:$M,11,FALSE),"n.v.t.")</f>
        <v>Milieubeheer</v>
      </c>
      <c r="AT382" s="2" t="str">
        <f t="shared" si="17"/>
        <v>Lasten</v>
      </c>
      <c r="AU382" s="2" t="str">
        <f>IFERROR(VLOOKUP($R382,Kostensoorten!$C:$J,7,FALSE),"n.v.t.")</f>
        <v>6.5</v>
      </c>
      <c r="AV382" s="2" t="str">
        <f>IFERROR(VLOOKUP($R382,Kostensoorten!$C:$J,8,FALSE),"n.v.t.")</f>
        <v>Vorming van voorzieningen</v>
      </c>
    </row>
    <row r="383" spans="1:48">
      <c r="A383" s="2" t="s">
        <v>39</v>
      </c>
      <c r="B383" s="2" t="s">
        <v>39</v>
      </c>
      <c r="C383" s="2" t="s">
        <v>39</v>
      </c>
      <c r="D383" s="2" t="s">
        <v>39</v>
      </c>
      <c r="E383" s="2" t="s">
        <v>39</v>
      </c>
      <c r="F383" s="2" t="s">
        <v>421</v>
      </c>
      <c r="G383" s="2" t="s">
        <v>39</v>
      </c>
      <c r="H383" s="2" t="s">
        <v>39</v>
      </c>
      <c r="I383" s="3">
        <v>-554000</v>
      </c>
      <c r="J383" s="2" t="s">
        <v>39</v>
      </c>
      <c r="K383" s="2" t="s">
        <v>39</v>
      </c>
      <c r="L383" s="2" t="s">
        <v>39</v>
      </c>
      <c r="M383" s="2" t="s">
        <v>39</v>
      </c>
      <c r="N383" s="2" t="s">
        <v>39</v>
      </c>
      <c r="O383" s="2" t="s">
        <v>39</v>
      </c>
      <c r="P383" s="2" t="str">
        <f t="shared" si="15"/>
        <v>652204</v>
      </c>
      <c r="Q383" s="2" t="str">
        <f>IFERROR(VLOOKUP($P383,'Kredieten productgroepen functi'!$C:$M,2,FALSE),"n.v.t.")</f>
        <v>Dotatie Voorziening Nazorg</v>
      </c>
      <c r="R383" s="2" t="str">
        <f t="shared" si="16"/>
        <v>860312</v>
      </c>
      <c r="S383" s="2" t="str">
        <f>IFERROR(VLOOKUP($R383,Kostensoorten!$C:$J,2,FALSE),"n.v.t.")</f>
        <v>onttrekking aan voorziening</v>
      </c>
      <c r="T383" s="2" t="s">
        <v>39</v>
      </c>
      <c r="U383" s="2" t="s">
        <v>39</v>
      </c>
      <c r="V383" s="2" t="s">
        <v>39</v>
      </c>
      <c r="W383" s="2" t="s">
        <v>39</v>
      </c>
      <c r="X383" s="2" t="s">
        <v>39</v>
      </c>
      <c r="Y383" s="2" t="s">
        <v>39</v>
      </c>
      <c r="Z383" s="2" t="s">
        <v>39</v>
      </c>
      <c r="AA383" s="2" t="s">
        <v>39</v>
      </c>
      <c r="AB383" s="2" t="s">
        <v>39</v>
      </c>
      <c r="AC383" s="2" t="s">
        <v>39</v>
      </c>
      <c r="AD383" s="2" t="s">
        <v>39</v>
      </c>
      <c r="AE383" s="2" t="s">
        <v>39</v>
      </c>
      <c r="AF383" s="2" t="s">
        <v>39</v>
      </c>
      <c r="AG383" s="2" t="s">
        <v>39</v>
      </c>
      <c r="AH383" s="2" t="s">
        <v>39</v>
      </c>
      <c r="AI383" s="2" t="s">
        <v>39</v>
      </c>
      <c r="AJ383" s="2" t="s">
        <v>39</v>
      </c>
      <c r="AK383" s="2">
        <v>0</v>
      </c>
      <c r="AL383" s="2" t="s">
        <v>39</v>
      </c>
      <c r="AM383" s="2" t="s">
        <v>39</v>
      </c>
      <c r="AN383" s="2" t="str">
        <f>IFERROR(VLOOKUP($P383,'Kredieten productgroepen functi'!$C:$M,6,FALSE),"n.v.t.")</f>
        <v>5202</v>
      </c>
      <c r="AO383" s="2" t="str">
        <f>IFERROR(VLOOKUP($P383,'Kredieten productgroepen functi'!$C:$M,7,FALSE),"n.v.t.")</f>
        <v>Duurzaam bodembeheer en afval</v>
      </c>
      <c r="AP383" s="2" t="str">
        <f>IFERROR(VLOOKUP($P383,'Kredieten productgroepen functi'!$C:$M,8,FALSE),"n.v.t.")</f>
        <v>52</v>
      </c>
      <c r="AQ383" s="2" t="str">
        <f>IFERROR(VLOOKUP($P383,'Kredieten productgroepen functi'!$C:$M,9,FALSE),"n.v.t.")</f>
        <v>Kwalitatief beheer grondwater en bodem</v>
      </c>
      <c r="AR383" s="2" t="str">
        <f>IFERROR(VLOOKUP($P383,'Kredieten productgroepen functi'!$C:$M,10,FALSE),"n.v.t.")</f>
        <v>5</v>
      </c>
      <c r="AS383" s="2" t="str">
        <f>IFERROR(VLOOKUP($P383,'Kredieten productgroepen functi'!$C:$M,11,FALSE),"n.v.t.")</f>
        <v>Milieubeheer</v>
      </c>
      <c r="AT383" s="2" t="str">
        <f t="shared" si="17"/>
        <v>Baten</v>
      </c>
      <c r="AU383" s="2" t="str">
        <f>IFERROR(VLOOKUP($R383,Kostensoorten!$C:$J,7,FALSE),"n.v.t.")</f>
        <v>6.6</v>
      </c>
      <c r="AV383" s="2" t="str">
        <f>IFERROR(VLOOKUP($R383,Kostensoorten!$C:$J,8,FALSE),"n.v.t.")</f>
        <v>Beschikking over voorzieningen</v>
      </c>
    </row>
    <row r="384" spans="1:48">
      <c r="A384" s="2" t="s">
        <v>39</v>
      </c>
      <c r="B384" s="2" t="s">
        <v>39</v>
      </c>
      <c r="C384" s="2" t="s">
        <v>39</v>
      </c>
      <c r="D384" s="2" t="s">
        <v>39</v>
      </c>
      <c r="E384" s="2" t="s">
        <v>39</v>
      </c>
      <c r="F384" s="2" t="s">
        <v>422</v>
      </c>
      <c r="G384" s="2" t="s">
        <v>39</v>
      </c>
      <c r="H384" s="2" t="s">
        <v>39</v>
      </c>
      <c r="I384" s="3">
        <v>-18000</v>
      </c>
      <c r="J384" s="2" t="s">
        <v>39</v>
      </c>
      <c r="K384" s="2" t="s">
        <v>39</v>
      </c>
      <c r="L384" s="2" t="s">
        <v>39</v>
      </c>
      <c r="M384" s="2" t="s">
        <v>39</v>
      </c>
      <c r="N384" s="2" t="s">
        <v>39</v>
      </c>
      <c r="O384" s="2" t="s">
        <v>39</v>
      </c>
      <c r="P384" s="2" t="str">
        <f t="shared" si="15"/>
        <v>652204</v>
      </c>
      <c r="Q384" s="2" t="str">
        <f>IFERROR(VLOOKUP($P384,'Kredieten productgroepen functi'!$C:$M,2,FALSE),"n.v.t.")</f>
        <v>Dotatie Voorziening Nazorg</v>
      </c>
      <c r="R384" s="2" t="str">
        <f t="shared" si="16"/>
        <v>860312</v>
      </c>
      <c r="S384" s="2" t="str">
        <f>IFERROR(VLOOKUP($R384,Kostensoorten!$C:$J,2,FALSE),"n.v.t.")</f>
        <v>onttrekking aan voorziening</v>
      </c>
      <c r="T384" s="2" t="s">
        <v>39</v>
      </c>
      <c r="U384" s="2" t="s">
        <v>39</v>
      </c>
      <c r="V384" s="2" t="s">
        <v>39</v>
      </c>
      <c r="W384" s="2" t="s">
        <v>39</v>
      </c>
      <c r="X384" s="2" t="s">
        <v>39</v>
      </c>
      <c r="Y384" s="2" t="s">
        <v>39</v>
      </c>
      <c r="Z384" s="2" t="s">
        <v>39</v>
      </c>
      <c r="AA384" s="2" t="s">
        <v>39</v>
      </c>
      <c r="AB384" s="2" t="s">
        <v>39</v>
      </c>
      <c r="AC384" s="2" t="s">
        <v>39</v>
      </c>
      <c r="AD384" s="2" t="s">
        <v>39</v>
      </c>
      <c r="AE384" s="2" t="s">
        <v>39</v>
      </c>
      <c r="AF384" s="2" t="s">
        <v>39</v>
      </c>
      <c r="AG384" s="2" t="s">
        <v>39</v>
      </c>
      <c r="AH384" s="2" t="s">
        <v>39</v>
      </c>
      <c r="AI384" s="2" t="s">
        <v>39</v>
      </c>
      <c r="AJ384" s="2" t="s">
        <v>39</v>
      </c>
      <c r="AK384" s="2">
        <v>0</v>
      </c>
      <c r="AL384" s="2" t="s">
        <v>39</v>
      </c>
      <c r="AM384" s="2" t="s">
        <v>39</v>
      </c>
      <c r="AN384" s="2" t="str">
        <f>IFERROR(VLOOKUP($P384,'Kredieten productgroepen functi'!$C:$M,6,FALSE),"n.v.t.")</f>
        <v>5202</v>
      </c>
      <c r="AO384" s="2" t="str">
        <f>IFERROR(VLOOKUP($P384,'Kredieten productgroepen functi'!$C:$M,7,FALSE),"n.v.t.")</f>
        <v>Duurzaam bodembeheer en afval</v>
      </c>
      <c r="AP384" s="2" t="str">
        <f>IFERROR(VLOOKUP($P384,'Kredieten productgroepen functi'!$C:$M,8,FALSE),"n.v.t.")</f>
        <v>52</v>
      </c>
      <c r="AQ384" s="2" t="str">
        <f>IFERROR(VLOOKUP($P384,'Kredieten productgroepen functi'!$C:$M,9,FALSE),"n.v.t.")</f>
        <v>Kwalitatief beheer grondwater en bodem</v>
      </c>
      <c r="AR384" s="2" t="str">
        <f>IFERROR(VLOOKUP($P384,'Kredieten productgroepen functi'!$C:$M,10,FALSE),"n.v.t.")</f>
        <v>5</v>
      </c>
      <c r="AS384" s="2" t="str">
        <f>IFERROR(VLOOKUP($P384,'Kredieten productgroepen functi'!$C:$M,11,FALSE),"n.v.t.")</f>
        <v>Milieubeheer</v>
      </c>
      <c r="AT384" s="2" t="str">
        <f t="shared" si="17"/>
        <v>Baten</v>
      </c>
      <c r="AU384" s="2" t="str">
        <f>IFERROR(VLOOKUP($R384,Kostensoorten!$C:$J,7,FALSE),"n.v.t.")</f>
        <v>6.6</v>
      </c>
      <c r="AV384" s="2" t="str">
        <f>IFERROR(VLOOKUP($R384,Kostensoorten!$C:$J,8,FALSE),"n.v.t.")</f>
        <v>Beschikking over voorzieningen</v>
      </c>
    </row>
    <row r="385" spans="1:48">
      <c r="A385" s="2" t="s">
        <v>39</v>
      </c>
      <c r="B385" s="2" t="s">
        <v>39</v>
      </c>
      <c r="C385" s="2" t="s">
        <v>39</v>
      </c>
      <c r="D385" s="2" t="s">
        <v>39</v>
      </c>
      <c r="E385" s="2" t="s">
        <v>39</v>
      </c>
      <c r="F385" s="2" t="s">
        <v>423</v>
      </c>
      <c r="G385" s="2" t="s">
        <v>39</v>
      </c>
      <c r="H385" s="2" t="s">
        <v>39</v>
      </c>
      <c r="I385" s="3">
        <v>126000</v>
      </c>
      <c r="J385" s="2" t="s">
        <v>39</v>
      </c>
      <c r="K385" s="2" t="s">
        <v>39</v>
      </c>
      <c r="L385" s="2" t="s">
        <v>39</v>
      </c>
      <c r="M385" s="2" t="s">
        <v>39</v>
      </c>
      <c r="N385" s="2" t="s">
        <v>39</v>
      </c>
      <c r="O385" s="2" t="s">
        <v>39</v>
      </c>
      <c r="P385" s="2" t="str">
        <f t="shared" si="15"/>
        <v>652207</v>
      </c>
      <c r="Q385" s="2" t="str">
        <f>IFERROR(VLOOKUP($P385,'Kredieten productgroepen functi'!$C:$M,2,FALSE),"n.v.t.")</f>
        <v>Kosten nazorg gesloten stortplaatsen</v>
      </c>
      <c r="R385" s="2" t="str">
        <f t="shared" si="16"/>
        <v>423040</v>
      </c>
      <c r="S385" s="2" t="str">
        <f>IFERROR(VLOOKUP($R385,Kostensoorten!$C:$J,2,FALSE),"n.v.t.")</f>
        <v>Normaal onderhoud</v>
      </c>
      <c r="T385" s="2" t="s">
        <v>39</v>
      </c>
      <c r="U385" s="2" t="s">
        <v>39</v>
      </c>
      <c r="V385" s="2" t="s">
        <v>39</v>
      </c>
      <c r="W385" s="2" t="s">
        <v>39</v>
      </c>
      <c r="X385" s="2" t="s">
        <v>39</v>
      </c>
      <c r="Y385" s="2" t="s">
        <v>39</v>
      </c>
      <c r="Z385" s="2" t="s">
        <v>39</v>
      </c>
      <c r="AA385" s="2" t="s">
        <v>39</v>
      </c>
      <c r="AB385" s="2" t="s">
        <v>39</v>
      </c>
      <c r="AC385" s="2" t="s">
        <v>39</v>
      </c>
      <c r="AD385" s="2" t="s">
        <v>39</v>
      </c>
      <c r="AE385" s="2" t="s">
        <v>39</v>
      </c>
      <c r="AF385" s="2" t="s">
        <v>39</v>
      </c>
      <c r="AG385" s="2" t="s">
        <v>39</v>
      </c>
      <c r="AH385" s="2" t="s">
        <v>39</v>
      </c>
      <c r="AI385" s="2" t="s">
        <v>39</v>
      </c>
      <c r="AJ385" s="2" t="s">
        <v>39</v>
      </c>
      <c r="AK385" s="2">
        <v>0</v>
      </c>
      <c r="AL385" s="2" t="s">
        <v>39</v>
      </c>
      <c r="AM385" s="2" t="s">
        <v>39</v>
      </c>
      <c r="AN385" s="2" t="str">
        <f>IFERROR(VLOOKUP($P385,'Kredieten productgroepen functi'!$C:$M,6,FALSE),"n.v.t.")</f>
        <v>5202</v>
      </c>
      <c r="AO385" s="2" t="str">
        <f>IFERROR(VLOOKUP($P385,'Kredieten productgroepen functi'!$C:$M,7,FALSE),"n.v.t.")</f>
        <v>Duurzaam bodembeheer en afval</v>
      </c>
      <c r="AP385" s="2" t="str">
        <f>IFERROR(VLOOKUP($P385,'Kredieten productgroepen functi'!$C:$M,8,FALSE),"n.v.t.")</f>
        <v>52</v>
      </c>
      <c r="AQ385" s="2" t="str">
        <f>IFERROR(VLOOKUP($P385,'Kredieten productgroepen functi'!$C:$M,9,FALSE),"n.v.t.")</f>
        <v>Kwalitatief beheer grondwater en bodem</v>
      </c>
      <c r="AR385" s="2" t="str">
        <f>IFERROR(VLOOKUP($P385,'Kredieten productgroepen functi'!$C:$M,10,FALSE),"n.v.t.")</f>
        <v>5</v>
      </c>
      <c r="AS385" s="2" t="str">
        <f>IFERROR(VLOOKUP($P385,'Kredieten productgroepen functi'!$C:$M,11,FALSE),"n.v.t.")</f>
        <v>Milieubeheer</v>
      </c>
      <c r="AT385" s="2" t="str">
        <f t="shared" si="17"/>
        <v>Lasten</v>
      </c>
      <c r="AU385" s="2" t="str">
        <f>IFERROR(VLOOKUP($R385,Kostensoorten!$C:$J,7,FALSE),"n.v.t.")</f>
        <v>2.3.1</v>
      </c>
      <c r="AV385" s="2" t="str">
        <f>IFERROR(VLOOKUP($R385,Kostensoorten!$C:$J,8,FALSE),"n.v.t.")</f>
        <v>Aankopen niet duurzame goedere</v>
      </c>
    </row>
    <row r="386" spans="1:48">
      <c r="A386" s="2" t="s">
        <v>39</v>
      </c>
      <c r="B386" s="2" t="s">
        <v>39</v>
      </c>
      <c r="C386" s="2" t="s">
        <v>39</v>
      </c>
      <c r="D386" s="2" t="s">
        <v>39</v>
      </c>
      <c r="E386" s="2" t="s">
        <v>39</v>
      </c>
      <c r="F386" s="2" t="s">
        <v>424</v>
      </c>
      <c r="G386" s="2" t="s">
        <v>39</v>
      </c>
      <c r="H386" s="2" t="s">
        <v>39</v>
      </c>
      <c r="I386" s="3">
        <v>96000</v>
      </c>
      <c r="J386" s="2" t="s">
        <v>39</v>
      </c>
      <c r="K386" s="2" t="s">
        <v>39</v>
      </c>
      <c r="L386" s="2" t="s">
        <v>39</v>
      </c>
      <c r="M386" s="2" t="s">
        <v>39</v>
      </c>
      <c r="N386" s="2" t="s">
        <v>39</v>
      </c>
      <c r="O386" s="2" t="s">
        <v>39</v>
      </c>
      <c r="P386" s="2" t="str">
        <f t="shared" si="15"/>
        <v>652207</v>
      </c>
      <c r="Q386" s="2" t="str">
        <f>IFERROR(VLOOKUP($P386,'Kredieten productgroepen functi'!$C:$M,2,FALSE),"n.v.t.")</f>
        <v>Kosten nazorg gesloten stortplaatsen</v>
      </c>
      <c r="R386" s="2" t="str">
        <f t="shared" si="16"/>
        <v>423040</v>
      </c>
      <c r="S386" s="2" t="str">
        <f>IFERROR(VLOOKUP($R386,Kostensoorten!$C:$J,2,FALSE),"n.v.t.")</f>
        <v>Normaal onderhoud</v>
      </c>
      <c r="T386" s="2" t="s">
        <v>39</v>
      </c>
      <c r="U386" s="2" t="s">
        <v>39</v>
      </c>
      <c r="V386" s="2" t="s">
        <v>39</v>
      </c>
      <c r="W386" s="2" t="s">
        <v>39</v>
      </c>
      <c r="X386" s="2" t="s">
        <v>39</v>
      </c>
      <c r="Y386" s="2" t="s">
        <v>39</v>
      </c>
      <c r="Z386" s="2" t="s">
        <v>39</v>
      </c>
      <c r="AA386" s="2" t="s">
        <v>39</v>
      </c>
      <c r="AB386" s="2" t="s">
        <v>39</v>
      </c>
      <c r="AC386" s="2" t="s">
        <v>39</v>
      </c>
      <c r="AD386" s="2" t="s">
        <v>39</v>
      </c>
      <c r="AE386" s="2" t="s">
        <v>39</v>
      </c>
      <c r="AF386" s="2" t="s">
        <v>39</v>
      </c>
      <c r="AG386" s="2" t="s">
        <v>39</v>
      </c>
      <c r="AH386" s="2" t="s">
        <v>39</v>
      </c>
      <c r="AI386" s="2" t="s">
        <v>39</v>
      </c>
      <c r="AJ386" s="2" t="s">
        <v>39</v>
      </c>
      <c r="AK386" s="2">
        <v>0</v>
      </c>
      <c r="AL386" s="2" t="s">
        <v>39</v>
      </c>
      <c r="AM386" s="2" t="s">
        <v>39</v>
      </c>
      <c r="AN386" s="2" t="str">
        <f>IFERROR(VLOOKUP($P386,'Kredieten productgroepen functi'!$C:$M,6,FALSE),"n.v.t.")</f>
        <v>5202</v>
      </c>
      <c r="AO386" s="2" t="str">
        <f>IFERROR(VLOOKUP($P386,'Kredieten productgroepen functi'!$C:$M,7,FALSE),"n.v.t.")</f>
        <v>Duurzaam bodembeheer en afval</v>
      </c>
      <c r="AP386" s="2" t="str">
        <f>IFERROR(VLOOKUP($P386,'Kredieten productgroepen functi'!$C:$M,8,FALSE),"n.v.t.")</f>
        <v>52</v>
      </c>
      <c r="AQ386" s="2" t="str">
        <f>IFERROR(VLOOKUP($P386,'Kredieten productgroepen functi'!$C:$M,9,FALSE),"n.v.t.")</f>
        <v>Kwalitatief beheer grondwater en bodem</v>
      </c>
      <c r="AR386" s="2" t="str">
        <f>IFERROR(VLOOKUP($P386,'Kredieten productgroepen functi'!$C:$M,10,FALSE),"n.v.t.")</f>
        <v>5</v>
      </c>
      <c r="AS386" s="2" t="str">
        <f>IFERROR(VLOOKUP($P386,'Kredieten productgroepen functi'!$C:$M,11,FALSE),"n.v.t.")</f>
        <v>Milieubeheer</v>
      </c>
      <c r="AT386" s="2" t="str">
        <f t="shared" si="17"/>
        <v>Lasten</v>
      </c>
      <c r="AU386" s="2" t="str">
        <f>IFERROR(VLOOKUP($R386,Kostensoorten!$C:$J,7,FALSE),"n.v.t.")</f>
        <v>2.3.1</v>
      </c>
      <c r="AV386" s="2" t="str">
        <f>IFERROR(VLOOKUP($R386,Kostensoorten!$C:$J,8,FALSE),"n.v.t.")</f>
        <v>Aankopen niet duurzame goedere</v>
      </c>
    </row>
    <row r="387" spans="1:48">
      <c r="A387" s="2" t="s">
        <v>39</v>
      </c>
      <c r="B387" s="2" t="s">
        <v>39</v>
      </c>
      <c r="C387" s="2" t="s">
        <v>39</v>
      </c>
      <c r="D387" s="2" t="s">
        <v>39</v>
      </c>
      <c r="E387" s="2" t="s">
        <v>39</v>
      </c>
      <c r="F387" s="2" t="s">
        <v>425</v>
      </c>
      <c r="G387" s="2" t="s">
        <v>39</v>
      </c>
      <c r="H387" s="2" t="s">
        <v>39</v>
      </c>
      <c r="I387" s="3">
        <v>332000</v>
      </c>
      <c r="J387" s="2" t="s">
        <v>39</v>
      </c>
      <c r="K387" s="2" t="s">
        <v>39</v>
      </c>
      <c r="L387" s="2" t="s">
        <v>39</v>
      </c>
      <c r="M387" s="2" t="s">
        <v>39</v>
      </c>
      <c r="N387" s="2" t="s">
        <v>39</v>
      </c>
      <c r="O387" s="2" t="s">
        <v>39</v>
      </c>
      <c r="P387" s="2" t="str">
        <f t="shared" si="15"/>
        <v>652207</v>
      </c>
      <c r="Q387" s="2" t="str">
        <f>IFERROR(VLOOKUP($P387,'Kredieten productgroepen functi'!$C:$M,2,FALSE),"n.v.t.")</f>
        <v>Kosten nazorg gesloten stortplaatsen</v>
      </c>
      <c r="R387" s="2" t="str">
        <f t="shared" si="16"/>
        <v>423040</v>
      </c>
      <c r="S387" s="2" t="str">
        <f>IFERROR(VLOOKUP($R387,Kostensoorten!$C:$J,2,FALSE),"n.v.t.")</f>
        <v>Normaal onderhoud</v>
      </c>
      <c r="T387" s="2" t="s">
        <v>39</v>
      </c>
      <c r="U387" s="2" t="s">
        <v>39</v>
      </c>
      <c r="V387" s="2" t="s">
        <v>39</v>
      </c>
      <c r="W387" s="2" t="s">
        <v>39</v>
      </c>
      <c r="X387" s="2" t="s">
        <v>39</v>
      </c>
      <c r="Y387" s="2" t="s">
        <v>39</v>
      </c>
      <c r="Z387" s="2" t="s">
        <v>39</v>
      </c>
      <c r="AA387" s="2" t="s">
        <v>39</v>
      </c>
      <c r="AB387" s="2" t="s">
        <v>39</v>
      </c>
      <c r="AC387" s="2" t="s">
        <v>39</v>
      </c>
      <c r="AD387" s="2" t="s">
        <v>39</v>
      </c>
      <c r="AE387" s="2" t="s">
        <v>39</v>
      </c>
      <c r="AF387" s="2" t="s">
        <v>39</v>
      </c>
      <c r="AG387" s="2" t="s">
        <v>39</v>
      </c>
      <c r="AH387" s="2" t="s">
        <v>39</v>
      </c>
      <c r="AI387" s="2" t="s">
        <v>39</v>
      </c>
      <c r="AJ387" s="2" t="s">
        <v>39</v>
      </c>
      <c r="AK387" s="2">
        <v>0</v>
      </c>
      <c r="AL387" s="2" t="s">
        <v>39</v>
      </c>
      <c r="AM387" s="2" t="s">
        <v>39</v>
      </c>
      <c r="AN387" s="2" t="str">
        <f>IFERROR(VLOOKUP($P387,'Kredieten productgroepen functi'!$C:$M,6,FALSE),"n.v.t.")</f>
        <v>5202</v>
      </c>
      <c r="AO387" s="2" t="str">
        <f>IFERROR(VLOOKUP($P387,'Kredieten productgroepen functi'!$C:$M,7,FALSE),"n.v.t.")</f>
        <v>Duurzaam bodembeheer en afval</v>
      </c>
      <c r="AP387" s="2" t="str">
        <f>IFERROR(VLOOKUP($P387,'Kredieten productgroepen functi'!$C:$M,8,FALSE),"n.v.t.")</f>
        <v>52</v>
      </c>
      <c r="AQ387" s="2" t="str">
        <f>IFERROR(VLOOKUP($P387,'Kredieten productgroepen functi'!$C:$M,9,FALSE),"n.v.t.")</f>
        <v>Kwalitatief beheer grondwater en bodem</v>
      </c>
      <c r="AR387" s="2" t="str">
        <f>IFERROR(VLOOKUP($P387,'Kredieten productgroepen functi'!$C:$M,10,FALSE),"n.v.t.")</f>
        <v>5</v>
      </c>
      <c r="AS387" s="2" t="str">
        <f>IFERROR(VLOOKUP($P387,'Kredieten productgroepen functi'!$C:$M,11,FALSE),"n.v.t.")</f>
        <v>Milieubeheer</v>
      </c>
      <c r="AT387" s="2" t="str">
        <f t="shared" si="17"/>
        <v>Lasten</v>
      </c>
      <c r="AU387" s="2" t="str">
        <f>IFERROR(VLOOKUP($R387,Kostensoorten!$C:$J,7,FALSE),"n.v.t.")</f>
        <v>2.3.1</v>
      </c>
      <c r="AV387" s="2" t="str">
        <f>IFERROR(VLOOKUP($R387,Kostensoorten!$C:$J,8,FALSE),"n.v.t.")</f>
        <v>Aankopen niet duurzame goedere</v>
      </c>
    </row>
    <row r="388" spans="1:48">
      <c r="A388" s="2" t="s">
        <v>39</v>
      </c>
      <c r="B388" s="2" t="s">
        <v>39</v>
      </c>
      <c r="C388" s="2" t="s">
        <v>39</v>
      </c>
      <c r="D388" s="2" t="s">
        <v>39</v>
      </c>
      <c r="E388" s="2" t="s">
        <v>39</v>
      </c>
      <c r="F388" s="2" t="s">
        <v>426</v>
      </c>
      <c r="G388" s="2" t="s">
        <v>39</v>
      </c>
      <c r="H388" s="2" t="s">
        <v>39</v>
      </c>
      <c r="I388" s="3">
        <v>2200</v>
      </c>
      <c r="J388" s="2" t="s">
        <v>39</v>
      </c>
      <c r="K388" s="2" t="s">
        <v>39</v>
      </c>
      <c r="L388" s="2" t="s">
        <v>39</v>
      </c>
      <c r="M388" s="2" t="s">
        <v>39</v>
      </c>
      <c r="N388" s="2" t="s">
        <v>39</v>
      </c>
      <c r="O388" s="2" t="s">
        <v>39</v>
      </c>
      <c r="P388" s="2" t="str">
        <f t="shared" si="15"/>
        <v>652208</v>
      </c>
      <c r="Q388" s="2" t="str">
        <f>IFERROR(VLOOKUP($P388,'Kredieten productgroepen functi'!$C:$M,2,FALSE),"n.v.t.")</f>
        <v>Kosten nazorg gesloten baggerdepots</v>
      </c>
      <c r="R388" s="2" t="str">
        <f t="shared" si="16"/>
        <v>423040</v>
      </c>
      <c r="S388" s="2" t="str">
        <f>IFERROR(VLOOKUP($R388,Kostensoorten!$C:$J,2,FALSE),"n.v.t.")</f>
        <v>Normaal onderhoud</v>
      </c>
      <c r="T388" s="2" t="s">
        <v>39</v>
      </c>
      <c r="U388" s="2" t="s">
        <v>39</v>
      </c>
      <c r="V388" s="2" t="s">
        <v>39</v>
      </c>
      <c r="W388" s="2" t="s">
        <v>39</v>
      </c>
      <c r="X388" s="2" t="s">
        <v>39</v>
      </c>
      <c r="Y388" s="2" t="s">
        <v>39</v>
      </c>
      <c r="Z388" s="2" t="s">
        <v>39</v>
      </c>
      <c r="AA388" s="2" t="s">
        <v>39</v>
      </c>
      <c r="AB388" s="2" t="s">
        <v>39</v>
      </c>
      <c r="AC388" s="2" t="s">
        <v>39</v>
      </c>
      <c r="AD388" s="2" t="s">
        <v>39</v>
      </c>
      <c r="AE388" s="2" t="s">
        <v>39</v>
      </c>
      <c r="AF388" s="2" t="s">
        <v>39</v>
      </c>
      <c r="AG388" s="2" t="s">
        <v>39</v>
      </c>
      <c r="AH388" s="2" t="s">
        <v>39</v>
      </c>
      <c r="AI388" s="2" t="s">
        <v>39</v>
      </c>
      <c r="AJ388" s="2" t="s">
        <v>39</v>
      </c>
      <c r="AK388" s="2">
        <v>0</v>
      </c>
      <c r="AL388" s="2" t="s">
        <v>39</v>
      </c>
      <c r="AM388" s="2" t="s">
        <v>39</v>
      </c>
      <c r="AN388" s="2" t="str">
        <f>IFERROR(VLOOKUP($P388,'Kredieten productgroepen functi'!$C:$M,6,FALSE),"n.v.t.")</f>
        <v>5202</v>
      </c>
      <c r="AO388" s="2" t="str">
        <f>IFERROR(VLOOKUP($P388,'Kredieten productgroepen functi'!$C:$M,7,FALSE),"n.v.t.")</f>
        <v>Duurzaam bodembeheer en afval</v>
      </c>
      <c r="AP388" s="2" t="str">
        <f>IFERROR(VLOOKUP($P388,'Kredieten productgroepen functi'!$C:$M,8,FALSE),"n.v.t.")</f>
        <v>52</v>
      </c>
      <c r="AQ388" s="2" t="str">
        <f>IFERROR(VLOOKUP($P388,'Kredieten productgroepen functi'!$C:$M,9,FALSE),"n.v.t.")</f>
        <v>Kwalitatief beheer grondwater en bodem</v>
      </c>
      <c r="AR388" s="2" t="str">
        <f>IFERROR(VLOOKUP($P388,'Kredieten productgroepen functi'!$C:$M,10,FALSE),"n.v.t.")</f>
        <v>5</v>
      </c>
      <c r="AS388" s="2" t="str">
        <f>IFERROR(VLOOKUP($P388,'Kredieten productgroepen functi'!$C:$M,11,FALSE),"n.v.t.")</f>
        <v>Milieubeheer</v>
      </c>
      <c r="AT388" s="2" t="str">
        <f t="shared" si="17"/>
        <v>Lasten</v>
      </c>
      <c r="AU388" s="2" t="str">
        <f>IFERROR(VLOOKUP($R388,Kostensoorten!$C:$J,7,FALSE),"n.v.t.")</f>
        <v>2.3.1</v>
      </c>
      <c r="AV388" s="2" t="str">
        <f>IFERROR(VLOOKUP($R388,Kostensoorten!$C:$J,8,FALSE),"n.v.t.")</f>
        <v>Aankopen niet duurzame goedere</v>
      </c>
    </row>
    <row r="389" spans="1:48">
      <c r="A389" s="2" t="s">
        <v>39</v>
      </c>
      <c r="B389" s="2" t="s">
        <v>39</v>
      </c>
      <c r="C389" s="2" t="s">
        <v>39</v>
      </c>
      <c r="D389" s="2" t="s">
        <v>39</v>
      </c>
      <c r="E389" s="2" t="s">
        <v>39</v>
      </c>
      <c r="F389" s="2" t="s">
        <v>427</v>
      </c>
      <c r="G389" s="2" t="s">
        <v>39</v>
      </c>
      <c r="H389" s="2" t="s">
        <v>39</v>
      </c>
      <c r="I389" s="3">
        <v>800</v>
      </c>
      <c r="J389" s="2" t="s">
        <v>39</v>
      </c>
      <c r="K389" s="2" t="s">
        <v>39</v>
      </c>
      <c r="L389" s="2" t="s">
        <v>39</v>
      </c>
      <c r="M389" s="2" t="s">
        <v>39</v>
      </c>
      <c r="N389" s="2" t="s">
        <v>39</v>
      </c>
      <c r="O389" s="2" t="s">
        <v>39</v>
      </c>
      <c r="P389" s="2" t="str">
        <f t="shared" si="15"/>
        <v>652208</v>
      </c>
      <c r="Q389" s="2" t="str">
        <f>IFERROR(VLOOKUP($P389,'Kredieten productgroepen functi'!$C:$M,2,FALSE),"n.v.t.")</f>
        <v>Kosten nazorg gesloten baggerdepots</v>
      </c>
      <c r="R389" s="2" t="str">
        <f t="shared" si="16"/>
        <v>423040</v>
      </c>
      <c r="S389" s="2" t="str">
        <f>IFERROR(VLOOKUP($R389,Kostensoorten!$C:$J,2,FALSE),"n.v.t.")</f>
        <v>Normaal onderhoud</v>
      </c>
      <c r="T389" s="2" t="s">
        <v>39</v>
      </c>
      <c r="U389" s="2" t="s">
        <v>39</v>
      </c>
      <c r="V389" s="2" t="s">
        <v>39</v>
      </c>
      <c r="W389" s="2" t="s">
        <v>39</v>
      </c>
      <c r="X389" s="2" t="s">
        <v>39</v>
      </c>
      <c r="Y389" s="2" t="s">
        <v>39</v>
      </c>
      <c r="Z389" s="2" t="s">
        <v>39</v>
      </c>
      <c r="AA389" s="2" t="s">
        <v>39</v>
      </c>
      <c r="AB389" s="2" t="s">
        <v>39</v>
      </c>
      <c r="AC389" s="2" t="s">
        <v>39</v>
      </c>
      <c r="AD389" s="2" t="s">
        <v>39</v>
      </c>
      <c r="AE389" s="2" t="s">
        <v>39</v>
      </c>
      <c r="AF389" s="2" t="s">
        <v>39</v>
      </c>
      <c r="AG389" s="2" t="s">
        <v>39</v>
      </c>
      <c r="AH389" s="2" t="s">
        <v>39</v>
      </c>
      <c r="AI389" s="2" t="s">
        <v>39</v>
      </c>
      <c r="AJ389" s="2" t="s">
        <v>39</v>
      </c>
      <c r="AK389" s="2">
        <v>0</v>
      </c>
      <c r="AL389" s="2" t="s">
        <v>39</v>
      </c>
      <c r="AM389" s="2" t="s">
        <v>39</v>
      </c>
      <c r="AN389" s="2" t="str">
        <f>IFERROR(VLOOKUP($P389,'Kredieten productgroepen functi'!$C:$M,6,FALSE),"n.v.t.")</f>
        <v>5202</v>
      </c>
      <c r="AO389" s="2" t="str">
        <f>IFERROR(VLOOKUP($P389,'Kredieten productgroepen functi'!$C:$M,7,FALSE),"n.v.t.")</f>
        <v>Duurzaam bodembeheer en afval</v>
      </c>
      <c r="AP389" s="2" t="str">
        <f>IFERROR(VLOOKUP($P389,'Kredieten productgroepen functi'!$C:$M,8,FALSE),"n.v.t.")</f>
        <v>52</v>
      </c>
      <c r="AQ389" s="2" t="str">
        <f>IFERROR(VLOOKUP($P389,'Kredieten productgroepen functi'!$C:$M,9,FALSE),"n.v.t.")</f>
        <v>Kwalitatief beheer grondwater en bodem</v>
      </c>
      <c r="AR389" s="2" t="str">
        <f>IFERROR(VLOOKUP($P389,'Kredieten productgroepen functi'!$C:$M,10,FALSE),"n.v.t.")</f>
        <v>5</v>
      </c>
      <c r="AS389" s="2" t="str">
        <f>IFERROR(VLOOKUP($P389,'Kredieten productgroepen functi'!$C:$M,11,FALSE),"n.v.t.")</f>
        <v>Milieubeheer</v>
      </c>
      <c r="AT389" s="2" t="str">
        <f t="shared" si="17"/>
        <v>Lasten</v>
      </c>
      <c r="AU389" s="2" t="str">
        <f>IFERROR(VLOOKUP($R389,Kostensoorten!$C:$J,7,FALSE),"n.v.t.")</f>
        <v>2.3.1</v>
      </c>
      <c r="AV389" s="2" t="str">
        <f>IFERROR(VLOOKUP($R389,Kostensoorten!$C:$J,8,FALSE),"n.v.t.")</f>
        <v>Aankopen niet duurzame goedere</v>
      </c>
    </row>
    <row r="390" spans="1:48">
      <c r="A390" s="2" t="s">
        <v>39</v>
      </c>
      <c r="B390" s="2" t="s">
        <v>39</v>
      </c>
      <c r="C390" s="2" t="s">
        <v>39</v>
      </c>
      <c r="D390" s="2" t="s">
        <v>39</v>
      </c>
      <c r="E390" s="2" t="s">
        <v>39</v>
      </c>
      <c r="F390" s="2" t="s">
        <v>428</v>
      </c>
      <c r="G390" s="2" t="s">
        <v>39</v>
      </c>
      <c r="H390" s="2" t="s">
        <v>39</v>
      </c>
      <c r="I390" s="3">
        <v>1800</v>
      </c>
      <c r="J390" s="2" t="s">
        <v>39</v>
      </c>
      <c r="K390" s="2" t="s">
        <v>39</v>
      </c>
      <c r="L390" s="2" t="s">
        <v>39</v>
      </c>
      <c r="M390" s="2" t="s">
        <v>39</v>
      </c>
      <c r="N390" s="2" t="s">
        <v>39</v>
      </c>
      <c r="O390" s="2" t="s">
        <v>39</v>
      </c>
      <c r="P390" s="2" t="str">
        <f t="shared" si="15"/>
        <v>652208</v>
      </c>
      <c r="Q390" s="2" t="str">
        <f>IFERROR(VLOOKUP($P390,'Kredieten productgroepen functi'!$C:$M,2,FALSE),"n.v.t.")</f>
        <v>Kosten nazorg gesloten baggerdepots</v>
      </c>
      <c r="R390" s="2" t="str">
        <f t="shared" si="16"/>
        <v>423040</v>
      </c>
      <c r="S390" s="2" t="str">
        <f>IFERROR(VLOOKUP($R390,Kostensoorten!$C:$J,2,FALSE),"n.v.t.")</f>
        <v>Normaal onderhoud</v>
      </c>
      <c r="T390" s="2" t="s">
        <v>39</v>
      </c>
      <c r="U390" s="2" t="s">
        <v>39</v>
      </c>
      <c r="V390" s="2" t="s">
        <v>39</v>
      </c>
      <c r="W390" s="2" t="s">
        <v>39</v>
      </c>
      <c r="X390" s="2" t="s">
        <v>39</v>
      </c>
      <c r="Y390" s="2" t="s">
        <v>39</v>
      </c>
      <c r="Z390" s="2" t="s">
        <v>39</v>
      </c>
      <c r="AA390" s="2" t="s">
        <v>39</v>
      </c>
      <c r="AB390" s="2" t="s">
        <v>39</v>
      </c>
      <c r="AC390" s="2" t="s">
        <v>39</v>
      </c>
      <c r="AD390" s="2" t="s">
        <v>39</v>
      </c>
      <c r="AE390" s="2" t="s">
        <v>39</v>
      </c>
      <c r="AF390" s="2" t="s">
        <v>39</v>
      </c>
      <c r="AG390" s="2" t="s">
        <v>39</v>
      </c>
      <c r="AH390" s="2" t="s">
        <v>39</v>
      </c>
      <c r="AI390" s="2" t="s">
        <v>39</v>
      </c>
      <c r="AJ390" s="2" t="s">
        <v>39</v>
      </c>
      <c r="AK390" s="2">
        <v>0</v>
      </c>
      <c r="AL390" s="2" t="s">
        <v>39</v>
      </c>
      <c r="AM390" s="2" t="s">
        <v>39</v>
      </c>
      <c r="AN390" s="2" t="str">
        <f>IFERROR(VLOOKUP($P390,'Kredieten productgroepen functi'!$C:$M,6,FALSE),"n.v.t.")</f>
        <v>5202</v>
      </c>
      <c r="AO390" s="2" t="str">
        <f>IFERROR(VLOOKUP($P390,'Kredieten productgroepen functi'!$C:$M,7,FALSE),"n.v.t.")</f>
        <v>Duurzaam bodembeheer en afval</v>
      </c>
      <c r="AP390" s="2" t="str">
        <f>IFERROR(VLOOKUP($P390,'Kredieten productgroepen functi'!$C:$M,8,FALSE),"n.v.t.")</f>
        <v>52</v>
      </c>
      <c r="AQ390" s="2" t="str">
        <f>IFERROR(VLOOKUP($P390,'Kredieten productgroepen functi'!$C:$M,9,FALSE),"n.v.t.")</f>
        <v>Kwalitatief beheer grondwater en bodem</v>
      </c>
      <c r="AR390" s="2" t="str">
        <f>IFERROR(VLOOKUP($P390,'Kredieten productgroepen functi'!$C:$M,10,FALSE),"n.v.t.")</f>
        <v>5</v>
      </c>
      <c r="AS390" s="2" t="str">
        <f>IFERROR(VLOOKUP($P390,'Kredieten productgroepen functi'!$C:$M,11,FALSE),"n.v.t.")</f>
        <v>Milieubeheer</v>
      </c>
      <c r="AT390" s="2" t="str">
        <f t="shared" si="17"/>
        <v>Lasten</v>
      </c>
      <c r="AU390" s="2" t="str">
        <f>IFERROR(VLOOKUP($R390,Kostensoorten!$C:$J,7,FALSE),"n.v.t.")</f>
        <v>2.3.1</v>
      </c>
      <c r="AV390" s="2" t="str">
        <f>IFERROR(VLOOKUP($R390,Kostensoorten!$C:$J,8,FALSE),"n.v.t.")</f>
        <v>Aankopen niet duurzame goedere</v>
      </c>
    </row>
    <row r="391" spans="1:48">
      <c r="A391" s="2" t="s">
        <v>39</v>
      </c>
      <c r="B391" s="2" t="s">
        <v>39</v>
      </c>
      <c r="C391" s="2" t="s">
        <v>39</v>
      </c>
      <c r="D391" s="2" t="s">
        <v>39</v>
      </c>
      <c r="E391" s="2" t="s">
        <v>39</v>
      </c>
      <c r="F391" s="2" t="s">
        <v>429</v>
      </c>
      <c r="G391" s="2" t="s">
        <v>39</v>
      </c>
      <c r="H391" s="2" t="s">
        <v>39</v>
      </c>
      <c r="I391" s="3">
        <v>-4800</v>
      </c>
      <c r="J391" s="2" t="s">
        <v>39</v>
      </c>
      <c r="K391" s="2" t="s">
        <v>39</v>
      </c>
      <c r="L391" s="2" t="s">
        <v>39</v>
      </c>
      <c r="M391" s="2" t="s">
        <v>39</v>
      </c>
      <c r="N391" s="2" t="s">
        <v>39</v>
      </c>
      <c r="O391" s="2" t="s">
        <v>39</v>
      </c>
      <c r="P391" s="2" t="str">
        <f t="shared" ref="P391:P454" si="18">IF(RIGHT(LEFT(F391,6),1)=".",LEFT(F391,5),LEFT(F391,6))</f>
        <v>652209</v>
      </c>
      <c r="Q391" s="2" t="str">
        <f>IFERROR(VLOOKUP($P391,'Kredieten productgroepen functi'!$C:$M,2,FALSE),"n.v.t.")</f>
        <v>Dotatie voorz.Baggerspeciedepots</v>
      </c>
      <c r="R391" s="2" t="str">
        <f t="shared" ref="R391:R454" si="19">IF(RIGHT(LEFT(F391,6),1)=".",RIGHT(LEFT(F391,12),6),RIGHT(LEFT(F391,13),6))</f>
        <v>860312</v>
      </c>
      <c r="S391" s="2" t="str">
        <f>IFERROR(VLOOKUP($R391,Kostensoorten!$C:$J,2,FALSE),"n.v.t.")</f>
        <v>onttrekking aan voorziening</v>
      </c>
      <c r="T391" s="2" t="s">
        <v>39</v>
      </c>
      <c r="U391" s="2" t="s">
        <v>39</v>
      </c>
      <c r="V391" s="2" t="s">
        <v>39</v>
      </c>
      <c r="W391" s="2" t="s">
        <v>39</v>
      </c>
      <c r="X391" s="2" t="s">
        <v>39</v>
      </c>
      <c r="Y391" s="2" t="s">
        <v>39</v>
      </c>
      <c r="Z391" s="2" t="s">
        <v>39</v>
      </c>
      <c r="AA391" s="2" t="s">
        <v>39</v>
      </c>
      <c r="AB391" s="2" t="s">
        <v>39</v>
      </c>
      <c r="AC391" s="2" t="s">
        <v>39</v>
      </c>
      <c r="AD391" s="2" t="s">
        <v>39</v>
      </c>
      <c r="AE391" s="2" t="s">
        <v>39</v>
      </c>
      <c r="AF391" s="2" t="s">
        <v>39</v>
      </c>
      <c r="AG391" s="2" t="s">
        <v>39</v>
      </c>
      <c r="AH391" s="2" t="s">
        <v>39</v>
      </c>
      <c r="AI391" s="2" t="s">
        <v>39</v>
      </c>
      <c r="AJ391" s="2" t="s">
        <v>39</v>
      </c>
      <c r="AK391" s="2">
        <v>0</v>
      </c>
      <c r="AL391" s="2" t="s">
        <v>39</v>
      </c>
      <c r="AM391" s="2" t="s">
        <v>39</v>
      </c>
      <c r="AN391" s="2" t="str">
        <f>IFERROR(VLOOKUP($P391,'Kredieten productgroepen functi'!$C:$M,6,FALSE),"n.v.t.")</f>
        <v>5202</v>
      </c>
      <c r="AO391" s="2" t="str">
        <f>IFERROR(VLOOKUP($P391,'Kredieten productgroepen functi'!$C:$M,7,FALSE),"n.v.t.")</f>
        <v>Duurzaam bodembeheer en afval</v>
      </c>
      <c r="AP391" s="2" t="str">
        <f>IFERROR(VLOOKUP($P391,'Kredieten productgroepen functi'!$C:$M,8,FALSE),"n.v.t.")</f>
        <v>52</v>
      </c>
      <c r="AQ391" s="2" t="str">
        <f>IFERROR(VLOOKUP($P391,'Kredieten productgroepen functi'!$C:$M,9,FALSE),"n.v.t.")</f>
        <v>Kwalitatief beheer grondwater en bodem</v>
      </c>
      <c r="AR391" s="2" t="str">
        <f>IFERROR(VLOOKUP($P391,'Kredieten productgroepen functi'!$C:$M,10,FALSE),"n.v.t.")</f>
        <v>5</v>
      </c>
      <c r="AS391" s="2" t="str">
        <f>IFERROR(VLOOKUP($P391,'Kredieten productgroepen functi'!$C:$M,11,FALSE),"n.v.t.")</f>
        <v>Milieubeheer</v>
      </c>
      <c r="AT391" s="2" t="str">
        <f t="shared" ref="AT391:AT454" si="20">IF(LEFT(R391,1)="4","Lasten",IF(LEFT(R391,1)="8","Baten","n.v.t."))</f>
        <v>Baten</v>
      </c>
      <c r="AU391" s="2" t="str">
        <f>IFERROR(VLOOKUP($R391,Kostensoorten!$C:$J,7,FALSE),"n.v.t.")</f>
        <v>6.6</v>
      </c>
      <c r="AV391" s="2" t="str">
        <f>IFERROR(VLOOKUP($R391,Kostensoorten!$C:$J,8,FALSE),"n.v.t.")</f>
        <v>Beschikking over voorzieningen</v>
      </c>
    </row>
    <row r="392" spans="1:48">
      <c r="A392" s="2" t="s">
        <v>39</v>
      </c>
      <c r="B392" s="2" t="s">
        <v>39</v>
      </c>
      <c r="C392" s="2" t="s">
        <v>39</v>
      </c>
      <c r="D392" s="2" t="s">
        <v>39</v>
      </c>
      <c r="E392" s="2" t="s">
        <v>39</v>
      </c>
      <c r="F392" s="2" t="s">
        <v>430</v>
      </c>
      <c r="G392" s="2" t="s">
        <v>39</v>
      </c>
      <c r="H392" s="2" t="s">
        <v>39</v>
      </c>
      <c r="I392" s="3">
        <v>-2000</v>
      </c>
      <c r="J392" s="2" t="s">
        <v>39</v>
      </c>
      <c r="K392" s="2" t="s">
        <v>39</v>
      </c>
      <c r="L392" s="2" t="s">
        <v>39</v>
      </c>
      <c r="M392" s="2" t="s">
        <v>39</v>
      </c>
      <c r="N392" s="2" t="s">
        <v>39</v>
      </c>
      <c r="O392" s="2" t="s">
        <v>39</v>
      </c>
      <c r="P392" s="2" t="str">
        <f t="shared" si="18"/>
        <v>652209</v>
      </c>
      <c r="Q392" s="2" t="str">
        <f>IFERROR(VLOOKUP($P392,'Kredieten productgroepen functi'!$C:$M,2,FALSE),"n.v.t.")</f>
        <v>Dotatie voorz.Baggerspeciedepots</v>
      </c>
      <c r="R392" s="2" t="str">
        <f t="shared" si="19"/>
        <v>860312</v>
      </c>
      <c r="S392" s="2" t="str">
        <f>IFERROR(VLOOKUP($R392,Kostensoorten!$C:$J,2,FALSE),"n.v.t.")</f>
        <v>onttrekking aan voorziening</v>
      </c>
      <c r="T392" s="2" t="s">
        <v>39</v>
      </c>
      <c r="U392" s="2" t="s">
        <v>39</v>
      </c>
      <c r="V392" s="2" t="s">
        <v>39</v>
      </c>
      <c r="W392" s="2" t="s">
        <v>39</v>
      </c>
      <c r="X392" s="2" t="s">
        <v>39</v>
      </c>
      <c r="Y392" s="2" t="s">
        <v>39</v>
      </c>
      <c r="Z392" s="2" t="s">
        <v>39</v>
      </c>
      <c r="AA392" s="2" t="s">
        <v>39</v>
      </c>
      <c r="AB392" s="2" t="s">
        <v>39</v>
      </c>
      <c r="AC392" s="2" t="s">
        <v>39</v>
      </c>
      <c r="AD392" s="2" t="s">
        <v>39</v>
      </c>
      <c r="AE392" s="2" t="s">
        <v>39</v>
      </c>
      <c r="AF392" s="2" t="s">
        <v>39</v>
      </c>
      <c r="AG392" s="2" t="s">
        <v>39</v>
      </c>
      <c r="AH392" s="2" t="s">
        <v>39</v>
      </c>
      <c r="AI392" s="2" t="s">
        <v>39</v>
      </c>
      <c r="AJ392" s="2" t="s">
        <v>39</v>
      </c>
      <c r="AK392" s="2">
        <v>0</v>
      </c>
      <c r="AL392" s="2" t="s">
        <v>39</v>
      </c>
      <c r="AM392" s="2" t="s">
        <v>39</v>
      </c>
      <c r="AN392" s="2" t="str">
        <f>IFERROR(VLOOKUP($P392,'Kredieten productgroepen functi'!$C:$M,6,FALSE),"n.v.t.")</f>
        <v>5202</v>
      </c>
      <c r="AO392" s="2" t="str">
        <f>IFERROR(VLOOKUP($P392,'Kredieten productgroepen functi'!$C:$M,7,FALSE),"n.v.t.")</f>
        <v>Duurzaam bodembeheer en afval</v>
      </c>
      <c r="AP392" s="2" t="str">
        <f>IFERROR(VLOOKUP($P392,'Kredieten productgroepen functi'!$C:$M,8,FALSE),"n.v.t.")</f>
        <v>52</v>
      </c>
      <c r="AQ392" s="2" t="str">
        <f>IFERROR(VLOOKUP($P392,'Kredieten productgroepen functi'!$C:$M,9,FALSE),"n.v.t.")</f>
        <v>Kwalitatief beheer grondwater en bodem</v>
      </c>
      <c r="AR392" s="2" t="str">
        <f>IFERROR(VLOOKUP($P392,'Kredieten productgroepen functi'!$C:$M,10,FALSE),"n.v.t.")</f>
        <v>5</v>
      </c>
      <c r="AS392" s="2" t="str">
        <f>IFERROR(VLOOKUP($P392,'Kredieten productgroepen functi'!$C:$M,11,FALSE),"n.v.t.")</f>
        <v>Milieubeheer</v>
      </c>
      <c r="AT392" s="2" t="str">
        <f t="shared" si="20"/>
        <v>Baten</v>
      </c>
      <c r="AU392" s="2" t="str">
        <f>IFERROR(VLOOKUP($R392,Kostensoorten!$C:$J,7,FALSE),"n.v.t.")</f>
        <v>6.6</v>
      </c>
      <c r="AV392" s="2" t="str">
        <f>IFERROR(VLOOKUP($R392,Kostensoorten!$C:$J,8,FALSE),"n.v.t.")</f>
        <v>Beschikking over voorzieningen</v>
      </c>
    </row>
    <row r="393" spans="1:48">
      <c r="A393" s="2" t="s">
        <v>39</v>
      </c>
      <c r="B393" s="2" t="s">
        <v>39</v>
      </c>
      <c r="C393" s="2" t="s">
        <v>39</v>
      </c>
      <c r="D393" s="2" t="s">
        <v>39</v>
      </c>
      <c r="E393" s="2" t="s">
        <v>39</v>
      </c>
      <c r="F393" s="2" t="s">
        <v>431</v>
      </c>
      <c r="G393" s="2" t="s">
        <v>39</v>
      </c>
      <c r="H393" s="2" t="s">
        <v>39</v>
      </c>
      <c r="I393" s="3">
        <v>11450</v>
      </c>
      <c r="J393" s="2" t="s">
        <v>39</v>
      </c>
      <c r="K393" s="2" t="s">
        <v>39</v>
      </c>
      <c r="L393" s="2" t="s">
        <v>39</v>
      </c>
      <c r="M393" s="2" t="s">
        <v>39</v>
      </c>
      <c r="N393" s="2" t="s">
        <v>39</v>
      </c>
      <c r="O393" s="2" t="s">
        <v>39</v>
      </c>
      <c r="P393" s="2" t="str">
        <f t="shared" si="18"/>
        <v>652210</v>
      </c>
      <c r="Q393" s="2" t="str">
        <f>IFERROR(VLOOKUP($P393,'Kredieten productgroepen functi'!$C:$M,2,FALSE),"n.v.t.")</f>
        <v>Rente nazorg baggerspeciedepots</v>
      </c>
      <c r="R393" s="2" t="str">
        <f t="shared" si="19"/>
        <v>460311</v>
      </c>
      <c r="S393" s="2" t="str">
        <f>IFERROR(VLOOKUP($R393,Kostensoorten!$C:$J,2,FALSE),"n.v.t.")</f>
        <v>Storting in voorziening</v>
      </c>
      <c r="T393" s="2" t="s">
        <v>39</v>
      </c>
      <c r="U393" s="2" t="s">
        <v>39</v>
      </c>
      <c r="V393" s="2" t="s">
        <v>39</v>
      </c>
      <c r="W393" s="2" t="s">
        <v>39</v>
      </c>
      <c r="X393" s="2" t="s">
        <v>39</v>
      </c>
      <c r="Y393" s="2" t="s">
        <v>39</v>
      </c>
      <c r="Z393" s="2" t="s">
        <v>39</v>
      </c>
      <c r="AA393" s="2" t="s">
        <v>39</v>
      </c>
      <c r="AB393" s="2" t="s">
        <v>39</v>
      </c>
      <c r="AC393" s="2" t="s">
        <v>39</v>
      </c>
      <c r="AD393" s="2" t="s">
        <v>39</v>
      </c>
      <c r="AE393" s="2" t="s">
        <v>39</v>
      </c>
      <c r="AF393" s="2" t="s">
        <v>39</v>
      </c>
      <c r="AG393" s="2" t="s">
        <v>39</v>
      </c>
      <c r="AH393" s="2" t="s">
        <v>39</v>
      </c>
      <c r="AI393" s="2" t="s">
        <v>39</v>
      </c>
      <c r="AJ393" s="2" t="s">
        <v>39</v>
      </c>
      <c r="AK393" s="2">
        <v>0</v>
      </c>
      <c r="AL393" s="2" t="s">
        <v>39</v>
      </c>
      <c r="AM393" s="2" t="s">
        <v>39</v>
      </c>
      <c r="AN393" s="2" t="str">
        <f>IFERROR(VLOOKUP($P393,'Kredieten productgroepen functi'!$C:$M,6,FALSE),"n.v.t.")</f>
        <v>5202</v>
      </c>
      <c r="AO393" s="2" t="str">
        <f>IFERROR(VLOOKUP($P393,'Kredieten productgroepen functi'!$C:$M,7,FALSE),"n.v.t.")</f>
        <v>Duurzaam bodembeheer en afval</v>
      </c>
      <c r="AP393" s="2" t="str">
        <f>IFERROR(VLOOKUP($P393,'Kredieten productgroepen functi'!$C:$M,8,FALSE),"n.v.t.")</f>
        <v>52</v>
      </c>
      <c r="AQ393" s="2" t="str">
        <f>IFERROR(VLOOKUP($P393,'Kredieten productgroepen functi'!$C:$M,9,FALSE),"n.v.t.")</f>
        <v>Kwalitatief beheer grondwater en bodem</v>
      </c>
      <c r="AR393" s="2" t="str">
        <f>IFERROR(VLOOKUP($P393,'Kredieten productgroepen functi'!$C:$M,10,FALSE),"n.v.t.")</f>
        <v>5</v>
      </c>
      <c r="AS393" s="2" t="str">
        <f>IFERROR(VLOOKUP($P393,'Kredieten productgroepen functi'!$C:$M,11,FALSE),"n.v.t.")</f>
        <v>Milieubeheer</v>
      </c>
      <c r="AT393" s="2" t="str">
        <f t="shared" si="20"/>
        <v>Lasten</v>
      </c>
      <c r="AU393" s="2" t="str">
        <f>IFERROR(VLOOKUP($R393,Kostensoorten!$C:$J,7,FALSE),"n.v.t.")</f>
        <v>6.5</v>
      </c>
      <c r="AV393" s="2" t="str">
        <f>IFERROR(VLOOKUP($R393,Kostensoorten!$C:$J,8,FALSE),"n.v.t.")</f>
        <v>Vorming van voorzieningen</v>
      </c>
    </row>
    <row r="394" spans="1:48">
      <c r="A394" s="2" t="s">
        <v>39</v>
      </c>
      <c r="B394" s="2" t="s">
        <v>39</v>
      </c>
      <c r="C394" s="2" t="s">
        <v>39</v>
      </c>
      <c r="D394" s="2" t="s">
        <v>39</v>
      </c>
      <c r="E394" s="2" t="s">
        <v>39</v>
      </c>
      <c r="F394" s="2" t="s">
        <v>432</v>
      </c>
      <c r="G394" s="2" t="s">
        <v>39</v>
      </c>
      <c r="H394" s="2" t="s">
        <v>39</v>
      </c>
      <c r="I394" s="3">
        <v>622671.75</v>
      </c>
      <c r="J394" s="2" t="s">
        <v>39</v>
      </c>
      <c r="K394" s="2" t="s">
        <v>39</v>
      </c>
      <c r="L394" s="2" t="s">
        <v>39</v>
      </c>
      <c r="M394" s="2" t="s">
        <v>39</v>
      </c>
      <c r="N394" s="2" t="s">
        <v>39</v>
      </c>
      <c r="O394" s="2" t="s">
        <v>39</v>
      </c>
      <c r="P394" s="2" t="str">
        <f t="shared" si="18"/>
        <v>655000</v>
      </c>
      <c r="Q394" s="2" t="str">
        <f>IFERROR(VLOOKUP($P394,'Kredieten productgroepen functi'!$C:$M,2,FALSE),"n.v.t.")</f>
        <v>App. kst. vergunningverlening</v>
      </c>
      <c r="R394" s="2" t="str">
        <f t="shared" si="19"/>
        <v>482000</v>
      </c>
      <c r="S394" s="2" t="str">
        <f>IFERROR(VLOOKUP($R394,Kostensoorten!$C:$J,2,FALSE),"n.v.t.")</f>
        <v>Directe apparaatskosten</v>
      </c>
      <c r="T394" s="2" t="s">
        <v>39</v>
      </c>
      <c r="U394" s="2" t="s">
        <v>39</v>
      </c>
      <c r="V394" s="2" t="s">
        <v>39</v>
      </c>
      <c r="W394" s="2" t="s">
        <v>39</v>
      </c>
      <c r="X394" s="2" t="s">
        <v>39</v>
      </c>
      <c r="Y394" s="2" t="s">
        <v>39</v>
      </c>
      <c r="Z394" s="2" t="s">
        <v>39</v>
      </c>
      <c r="AA394" s="2" t="s">
        <v>39</v>
      </c>
      <c r="AB394" s="2" t="s">
        <v>39</v>
      </c>
      <c r="AC394" s="2" t="s">
        <v>39</v>
      </c>
      <c r="AD394" s="2" t="s">
        <v>39</v>
      </c>
      <c r="AE394" s="2" t="s">
        <v>39</v>
      </c>
      <c r="AF394" s="2" t="s">
        <v>39</v>
      </c>
      <c r="AG394" s="2" t="s">
        <v>39</v>
      </c>
      <c r="AH394" s="2" t="s">
        <v>39</v>
      </c>
      <c r="AI394" s="2" t="s">
        <v>39</v>
      </c>
      <c r="AJ394" s="2" t="s">
        <v>39</v>
      </c>
      <c r="AK394" s="2">
        <v>0</v>
      </c>
      <c r="AL394" s="2" t="s">
        <v>39</v>
      </c>
      <c r="AM394" s="2" t="s">
        <v>39</v>
      </c>
      <c r="AN394" s="2" t="str">
        <f>IFERROR(VLOOKUP($P394,'Kredieten productgroepen functi'!$C:$M,6,FALSE),"n.v.t.")</f>
        <v>5501</v>
      </c>
      <c r="AO394" s="2" t="str">
        <f>IFERROR(VLOOKUP($P394,'Kredieten productgroepen functi'!$C:$M,7,FALSE),"n.v.t.")</f>
        <v>Vergunningverlening</v>
      </c>
      <c r="AP394" s="2" t="str">
        <f>IFERROR(VLOOKUP($P394,'Kredieten productgroepen functi'!$C:$M,8,FALSE),"n.v.t.")</f>
        <v>55</v>
      </c>
      <c r="AQ394" s="2" t="str">
        <f>IFERROR(VLOOKUP($P394,'Kredieten productgroepen functi'!$C:$M,9,FALSE),"n.v.t.")</f>
        <v>Vergunningverlening en handhaving</v>
      </c>
      <c r="AR394" s="2" t="str">
        <f>IFERROR(VLOOKUP($P394,'Kredieten productgroepen functi'!$C:$M,10,FALSE),"n.v.t.")</f>
        <v>5</v>
      </c>
      <c r="AS394" s="2" t="str">
        <f>IFERROR(VLOOKUP($P394,'Kredieten productgroepen functi'!$C:$M,11,FALSE),"n.v.t.")</f>
        <v>Milieubeheer</v>
      </c>
      <c r="AT394" s="2" t="str">
        <f t="shared" si="20"/>
        <v>Lasten</v>
      </c>
      <c r="AU394" s="2" t="str">
        <f>IFERROR(VLOOKUP($R394,Kostensoorten!$C:$J,7,FALSE),"n.v.t.")</f>
        <v>8.2</v>
      </c>
      <c r="AV394" s="2" t="str">
        <f>IFERROR(VLOOKUP($R394,Kostensoorten!$C:$J,8,FALSE),"n.v.t.")</f>
        <v>Overige verrekeningen</v>
      </c>
    </row>
    <row r="395" spans="1:48">
      <c r="A395" s="2" t="s">
        <v>39</v>
      </c>
      <c r="B395" s="2" t="s">
        <v>39</v>
      </c>
      <c r="C395" s="2" t="s">
        <v>39</v>
      </c>
      <c r="D395" s="2" t="s">
        <v>39</v>
      </c>
      <c r="E395" s="2" t="s">
        <v>39</v>
      </c>
      <c r="F395" s="2" t="s">
        <v>433</v>
      </c>
      <c r="G395" s="2" t="s">
        <v>39</v>
      </c>
      <c r="H395" s="2" t="s">
        <v>39</v>
      </c>
      <c r="I395" s="3">
        <v>542208.25</v>
      </c>
      <c r="J395" s="2" t="s">
        <v>39</v>
      </c>
      <c r="K395" s="2" t="s">
        <v>39</v>
      </c>
      <c r="L395" s="2" t="s">
        <v>39</v>
      </c>
      <c r="M395" s="2" t="s">
        <v>39</v>
      </c>
      <c r="N395" s="2" t="s">
        <v>39</v>
      </c>
      <c r="O395" s="2" t="s">
        <v>39</v>
      </c>
      <c r="P395" s="2" t="str">
        <f t="shared" si="18"/>
        <v>655000</v>
      </c>
      <c r="Q395" s="2" t="str">
        <f>IFERROR(VLOOKUP($P395,'Kredieten productgroepen functi'!$C:$M,2,FALSE),"n.v.t.")</f>
        <v>App. kst. vergunningverlening</v>
      </c>
      <c r="R395" s="2" t="str">
        <f t="shared" si="19"/>
        <v>482010</v>
      </c>
      <c r="S395" s="2" t="str">
        <f>IFERROR(VLOOKUP($R395,Kostensoorten!$C:$J,2,FALSE),"n.v.t.")</f>
        <v>Overhead</v>
      </c>
      <c r="T395" s="2" t="s">
        <v>39</v>
      </c>
      <c r="U395" s="2" t="s">
        <v>39</v>
      </c>
      <c r="V395" s="2" t="s">
        <v>39</v>
      </c>
      <c r="W395" s="2" t="s">
        <v>39</v>
      </c>
      <c r="X395" s="2" t="s">
        <v>39</v>
      </c>
      <c r="Y395" s="2" t="s">
        <v>39</v>
      </c>
      <c r="Z395" s="2" t="s">
        <v>39</v>
      </c>
      <c r="AA395" s="2" t="s">
        <v>39</v>
      </c>
      <c r="AB395" s="2" t="s">
        <v>39</v>
      </c>
      <c r="AC395" s="2" t="s">
        <v>39</v>
      </c>
      <c r="AD395" s="2" t="s">
        <v>39</v>
      </c>
      <c r="AE395" s="2" t="s">
        <v>39</v>
      </c>
      <c r="AF395" s="2" t="s">
        <v>39</v>
      </c>
      <c r="AG395" s="2" t="s">
        <v>39</v>
      </c>
      <c r="AH395" s="2" t="s">
        <v>39</v>
      </c>
      <c r="AI395" s="2" t="s">
        <v>39</v>
      </c>
      <c r="AJ395" s="2" t="s">
        <v>39</v>
      </c>
      <c r="AK395" s="2">
        <v>0</v>
      </c>
      <c r="AL395" s="2" t="s">
        <v>39</v>
      </c>
      <c r="AM395" s="2" t="s">
        <v>39</v>
      </c>
      <c r="AN395" s="2" t="str">
        <f>IFERROR(VLOOKUP($P395,'Kredieten productgroepen functi'!$C:$M,6,FALSE),"n.v.t.")</f>
        <v>5501</v>
      </c>
      <c r="AO395" s="2" t="str">
        <f>IFERROR(VLOOKUP($P395,'Kredieten productgroepen functi'!$C:$M,7,FALSE),"n.v.t.")</f>
        <v>Vergunningverlening</v>
      </c>
      <c r="AP395" s="2" t="str">
        <f>IFERROR(VLOOKUP($P395,'Kredieten productgroepen functi'!$C:$M,8,FALSE),"n.v.t.")</f>
        <v>55</v>
      </c>
      <c r="AQ395" s="2" t="str">
        <f>IFERROR(VLOOKUP($P395,'Kredieten productgroepen functi'!$C:$M,9,FALSE),"n.v.t.")</f>
        <v>Vergunningverlening en handhaving</v>
      </c>
      <c r="AR395" s="2" t="str">
        <f>IFERROR(VLOOKUP($P395,'Kredieten productgroepen functi'!$C:$M,10,FALSE),"n.v.t.")</f>
        <v>5</v>
      </c>
      <c r="AS395" s="2" t="str">
        <f>IFERROR(VLOOKUP($P395,'Kredieten productgroepen functi'!$C:$M,11,FALSE),"n.v.t.")</f>
        <v>Milieubeheer</v>
      </c>
      <c r="AT395" s="2" t="str">
        <f t="shared" si="20"/>
        <v>Lasten</v>
      </c>
      <c r="AU395" s="2" t="str">
        <f>IFERROR(VLOOKUP($R395,Kostensoorten!$C:$J,7,FALSE),"n.v.t.")</f>
        <v>8.2</v>
      </c>
      <c r="AV395" s="2" t="str">
        <f>IFERROR(VLOOKUP($R395,Kostensoorten!$C:$J,8,FALSE),"n.v.t.")</f>
        <v>Overige verrekeningen</v>
      </c>
    </row>
    <row r="396" spans="1:48">
      <c r="A396" s="2" t="s">
        <v>39</v>
      </c>
      <c r="B396" s="2" t="s">
        <v>39</v>
      </c>
      <c r="C396" s="2" t="s">
        <v>39</v>
      </c>
      <c r="D396" s="2" t="s">
        <v>39</v>
      </c>
      <c r="E396" s="2" t="s">
        <v>39</v>
      </c>
      <c r="F396" s="2" t="s">
        <v>434</v>
      </c>
      <c r="G396" s="2" t="s">
        <v>39</v>
      </c>
      <c r="H396" s="2" t="s">
        <v>39</v>
      </c>
      <c r="I396" s="3">
        <v>735729.97</v>
      </c>
      <c r="J396" s="2" t="s">
        <v>39</v>
      </c>
      <c r="K396" s="2" t="s">
        <v>39</v>
      </c>
      <c r="L396" s="2" t="s">
        <v>39</v>
      </c>
      <c r="M396" s="2" t="s">
        <v>39</v>
      </c>
      <c r="N396" s="2" t="s">
        <v>39</v>
      </c>
      <c r="O396" s="2" t="s">
        <v>39</v>
      </c>
      <c r="P396" s="2" t="str">
        <f t="shared" si="18"/>
        <v>655001</v>
      </c>
      <c r="Q396" s="2" t="str">
        <f>IFERROR(VLOOKUP($P396,'Kredieten productgroepen functi'!$C:$M,2,FALSE),"n.v.t.")</f>
        <v>App. kst. toezicht en handhaving</v>
      </c>
      <c r="R396" s="2" t="str">
        <f t="shared" si="19"/>
        <v>482000</v>
      </c>
      <c r="S396" s="2" t="str">
        <f>IFERROR(VLOOKUP($R396,Kostensoorten!$C:$J,2,FALSE),"n.v.t.")</f>
        <v>Directe apparaatskosten</v>
      </c>
      <c r="T396" s="2" t="s">
        <v>39</v>
      </c>
      <c r="U396" s="2" t="s">
        <v>39</v>
      </c>
      <c r="V396" s="2" t="s">
        <v>39</v>
      </c>
      <c r="W396" s="2" t="s">
        <v>39</v>
      </c>
      <c r="X396" s="2" t="s">
        <v>39</v>
      </c>
      <c r="Y396" s="2" t="s">
        <v>39</v>
      </c>
      <c r="Z396" s="2" t="s">
        <v>39</v>
      </c>
      <c r="AA396" s="2" t="s">
        <v>39</v>
      </c>
      <c r="AB396" s="2" t="s">
        <v>39</v>
      </c>
      <c r="AC396" s="2" t="s">
        <v>39</v>
      </c>
      <c r="AD396" s="2" t="s">
        <v>39</v>
      </c>
      <c r="AE396" s="2" t="s">
        <v>39</v>
      </c>
      <c r="AF396" s="2" t="s">
        <v>39</v>
      </c>
      <c r="AG396" s="2" t="s">
        <v>39</v>
      </c>
      <c r="AH396" s="2" t="s">
        <v>39</v>
      </c>
      <c r="AI396" s="2" t="s">
        <v>39</v>
      </c>
      <c r="AJ396" s="2" t="s">
        <v>39</v>
      </c>
      <c r="AK396" s="2">
        <v>0</v>
      </c>
      <c r="AL396" s="2" t="s">
        <v>39</v>
      </c>
      <c r="AM396" s="2" t="s">
        <v>39</v>
      </c>
      <c r="AN396" s="2" t="str">
        <f>IFERROR(VLOOKUP($P396,'Kredieten productgroepen functi'!$C:$M,6,FALSE),"n.v.t.")</f>
        <v>5502</v>
      </c>
      <c r="AO396" s="2" t="str">
        <f>IFERROR(VLOOKUP($P396,'Kredieten productgroepen functi'!$C:$M,7,FALSE),"n.v.t.")</f>
        <v>Toezicht en handhaving</v>
      </c>
      <c r="AP396" s="2" t="str">
        <f>IFERROR(VLOOKUP($P396,'Kredieten productgroepen functi'!$C:$M,8,FALSE),"n.v.t.")</f>
        <v>55</v>
      </c>
      <c r="AQ396" s="2" t="str">
        <f>IFERROR(VLOOKUP($P396,'Kredieten productgroepen functi'!$C:$M,9,FALSE),"n.v.t.")</f>
        <v>Vergunningverlening en handhaving</v>
      </c>
      <c r="AR396" s="2" t="str">
        <f>IFERROR(VLOOKUP($P396,'Kredieten productgroepen functi'!$C:$M,10,FALSE),"n.v.t.")</f>
        <v>5</v>
      </c>
      <c r="AS396" s="2" t="str">
        <f>IFERROR(VLOOKUP($P396,'Kredieten productgroepen functi'!$C:$M,11,FALSE),"n.v.t.")</f>
        <v>Milieubeheer</v>
      </c>
      <c r="AT396" s="2" t="str">
        <f t="shared" si="20"/>
        <v>Lasten</v>
      </c>
      <c r="AU396" s="2" t="str">
        <f>IFERROR(VLOOKUP($R396,Kostensoorten!$C:$J,7,FALSE),"n.v.t.")</f>
        <v>8.2</v>
      </c>
      <c r="AV396" s="2" t="str">
        <f>IFERROR(VLOOKUP($R396,Kostensoorten!$C:$J,8,FALSE),"n.v.t.")</f>
        <v>Overige verrekeningen</v>
      </c>
    </row>
    <row r="397" spans="1:48">
      <c r="A397" s="2" t="s">
        <v>39</v>
      </c>
      <c r="B397" s="2" t="s">
        <v>39</v>
      </c>
      <c r="C397" s="2" t="s">
        <v>39</v>
      </c>
      <c r="D397" s="2" t="s">
        <v>39</v>
      </c>
      <c r="E397" s="2" t="s">
        <v>39</v>
      </c>
      <c r="F397" s="2" t="s">
        <v>435</v>
      </c>
      <c r="G397" s="2" t="s">
        <v>39</v>
      </c>
      <c r="H397" s="2" t="s">
        <v>39</v>
      </c>
      <c r="I397" s="3">
        <v>658057.03</v>
      </c>
      <c r="J397" s="2" t="s">
        <v>39</v>
      </c>
      <c r="K397" s="2" t="s">
        <v>39</v>
      </c>
      <c r="L397" s="2" t="s">
        <v>39</v>
      </c>
      <c r="M397" s="2" t="s">
        <v>39</v>
      </c>
      <c r="N397" s="2" t="s">
        <v>39</v>
      </c>
      <c r="O397" s="2" t="s">
        <v>39</v>
      </c>
      <c r="P397" s="2" t="str">
        <f t="shared" si="18"/>
        <v>655001</v>
      </c>
      <c r="Q397" s="2" t="str">
        <f>IFERROR(VLOOKUP($P397,'Kredieten productgroepen functi'!$C:$M,2,FALSE),"n.v.t.")</f>
        <v>App. kst. toezicht en handhaving</v>
      </c>
      <c r="R397" s="2" t="str">
        <f t="shared" si="19"/>
        <v>482010</v>
      </c>
      <c r="S397" s="2" t="str">
        <f>IFERROR(VLOOKUP($R397,Kostensoorten!$C:$J,2,FALSE),"n.v.t.")</f>
        <v>Overhead</v>
      </c>
      <c r="T397" s="2" t="s">
        <v>39</v>
      </c>
      <c r="U397" s="2" t="s">
        <v>39</v>
      </c>
      <c r="V397" s="2" t="s">
        <v>39</v>
      </c>
      <c r="W397" s="2" t="s">
        <v>39</v>
      </c>
      <c r="X397" s="2" t="s">
        <v>39</v>
      </c>
      <c r="Y397" s="2" t="s">
        <v>39</v>
      </c>
      <c r="Z397" s="2" t="s">
        <v>39</v>
      </c>
      <c r="AA397" s="2" t="s">
        <v>39</v>
      </c>
      <c r="AB397" s="2" t="s">
        <v>39</v>
      </c>
      <c r="AC397" s="2" t="s">
        <v>39</v>
      </c>
      <c r="AD397" s="2" t="s">
        <v>39</v>
      </c>
      <c r="AE397" s="2" t="s">
        <v>39</v>
      </c>
      <c r="AF397" s="2" t="s">
        <v>39</v>
      </c>
      <c r="AG397" s="2" t="s">
        <v>39</v>
      </c>
      <c r="AH397" s="2" t="s">
        <v>39</v>
      </c>
      <c r="AI397" s="2" t="s">
        <v>39</v>
      </c>
      <c r="AJ397" s="2" t="s">
        <v>39</v>
      </c>
      <c r="AK397" s="2">
        <v>0</v>
      </c>
      <c r="AL397" s="2" t="s">
        <v>39</v>
      </c>
      <c r="AM397" s="2" t="s">
        <v>39</v>
      </c>
      <c r="AN397" s="2" t="str">
        <f>IFERROR(VLOOKUP($P397,'Kredieten productgroepen functi'!$C:$M,6,FALSE),"n.v.t.")</f>
        <v>5502</v>
      </c>
      <c r="AO397" s="2" t="str">
        <f>IFERROR(VLOOKUP($P397,'Kredieten productgroepen functi'!$C:$M,7,FALSE),"n.v.t.")</f>
        <v>Toezicht en handhaving</v>
      </c>
      <c r="AP397" s="2" t="str">
        <f>IFERROR(VLOOKUP($P397,'Kredieten productgroepen functi'!$C:$M,8,FALSE),"n.v.t.")</f>
        <v>55</v>
      </c>
      <c r="AQ397" s="2" t="str">
        <f>IFERROR(VLOOKUP($P397,'Kredieten productgroepen functi'!$C:$M,9,FALSE),"n.v.t.")</f>
        <v>Vergunningverlening en handhaving</v>
      </c>
      <c r="AR397" s="2" t="str">
        <f>IFERROR(VLOOKUP($P397,'Kredieten productgroepen functi'!$C:$M,10,FALSE),"n.v.t.")</f>
        <v>5</v>
      </c>
      <c r="AS397" s="2" t="str">
        <f>IFERROR(VLOOKUP($P397,'Kredieten productgroepen functi'!$C:$M,11,FALSE),"n.v.t.")</f>
        <v>Milieubeheer</v>
      </c>
      <c r="AT397" s="2" t="str">
        <f t="shared" si="20"/>
        <v>Lasten</v>
      </c>
      <c r="AU397" s="2" t="str">
        <f>IFERROR(VLOOKUP($R397,Kostensoorten!$C:$J,7,FALSE),"n.v.t.")</f>
        <v>8.2</v>
      </c>
      <c r="AV397" s="2" t="str">
        <f>IFERROR(VLOOKUP($R397,Kostensoorten!$C:$J,8,FALSE),"n.v.t.")</f>
        <v>Overige verrekeningen</v>
      </c>
    </row>
    <row r="398" spans="1:48">
      <c r="A398" s="2" t="s">
        <v>39</v>
      </c>
      <c r="B398" s="2" t="s">
        <v>39</v>
      </c>
      <c r="C398" s="2" t="s">
        <v>39</v>
      </c>
      <c r="D398" s="2" t="s">
        <v>39</v>
      </c>
      <c r="E398" s="2" t="s">
        <v>39</v>
      </c>
      <c r="F398" s="2" t="s">
        <v>436</v>
      </c>
      <c r="G398" s="2" t="s">
        <v>39</v>
      </c>
      <c r="H398" s="2" t="s">
        <v>39</v>
      </c>
      <c r="I398" s="3">
        <v>9710</v>
      </c>
      <c r="J398" s="2" t="s">
        <v>39</v>
      </c>
      <c r="K398" s="2" t="s">
        <v>39</v>
      </c>
      <c r="L398" s="2" t="s">
        <v>39</v>
      </c>
      <c r="M398" s="2" t="s">
        <v>39</v>
      </c>
      <c r="N398" s="2" t="s">
        <v>39</v>
      </c>
      <c r="O398" s="2" t="s">
        <v>39</v>
      </c>
      <c r="P398" s="2" t="str">
        <f t="shared" si="18"/>
        <v>655100</v>
      </c>
      <c r="Q398" s="2" t="str">
        <f>IFERROR(VLOOKUP($P398,'Kredieten productgroepen functi'!$C:$M,2,FALSE),"n.v.t.")</f>
        <v>Regiospecifiek Milieubeleid</v>
      </c>
      <c r="R398" s="2" t="str">
        <f t="shared" si="19"/>
        <v>423040</v>
      </c>
      <c r="S398" s="2" t="str">
        <f>IFERROR(VLOOKUP($R398,Kostensoorten!$C:$J,2,FALSE),"n.v.t.")</f>
        <v>Normaal onderhoud</v>
      </c>
      <c r="T398" s="2" t="s">
        <v>39</v>
      </c>
      <c r="U398" s="2" t="s">
        <v>39</v>
      </c>
      <c r="V398" s="2" t="s">
        <v>39</v>
      </c>
      <c r="W398" s="2" t="s">
        <v>39</v>
      </c>
      <c r="X398" s="2" t="s">
        <v>39</v>
      </c>
      <c r="Y398" s="2" t="s">
        <v>39</v>
      </c>
      <c r="Z398" s="2" t="s">
        <v>39</v>
      </c>
      <c r="AA398" s="2" t="s">
        <v>39</v>
      </c>
      <c r="AB398" s="2" t="s">
        <v>39</v>
      </c>
      <c r="AC398" s="2" t="s">
        <v>39</v>
      </c>
      <c r="AD398" s="2" t="s">
        <v>39</v>
      </c>
      <c r="AE398" s="2" t="s">
        <v>39</v>
      </c>
      <c r="AF398" s="2" t="s">
        <v>39</v>
      </c>
      <c r="AG398" s="2" t="s">
        <v>39</v>
      </c>
      <c r="AH398" s="2" t="s">
        <v>39</v>
      </c>
      <c r="AI398" s="2" t="s">
        <v>39</v>
      </c>
      <c r="AJ398" s="2" t="s">
        <v>39</v>
      </c>
      <c r="AK398" s="2">
        <v>0</v>
      </c>
      <c r="AL398" s="2" t="s">
        <v>39</v>
      </c>
      <c r="AM398" s="2" t="s">
        <v>39</v>
      </c>
      <c r="AN398" s="2" t="str">
        <f>IFERROR(VLOOKUP($P398,'Kredieten productgroepen functi'!$C:$M,6,FALSE),"n.v.t.")</f>
        <v>5501</v>
      </c>
      <c r="AO398" s="2" t="str">
        <f>IFERROR(VLOOKUP($P398,'Kredieten productgroepen functi'!$C:$M,7,FALSE),"n.v.t.")</f>
        <v>Vergunningverlening</v>
      </c>
      <c r="AP398" s="2" t="str">
        <f>IFERROR(VLOOKUP($P398,'Kredieten productgroepen functi'!$C:$M,8,FALSE),"n.v.t.")</f>
        <v>55</v>
      </c>
      <c r="AQ398" s="2" t="str">
        <f>IFERROR(VLOOKUP($P398,'Kredieten productgroepen functi'!$C:$M,9,FALSE),"n.v.t.")</f>
        <v>Vergunningverlening en handhaving</v>
      </c>
      <c r="AR398" s="2" t="str">
        <f>IFERROR(VLOOKUP($P398,'Kredieten productgroepen functi'!$C:$M,10,FALSE),"n.v.t.")</f>
        <v>5</v>
      </c>
      <c r="AS398" s="2" t="str">
        <f>IFERROR(VLOOKUP($P398,'Kredieten productgroepen functi'!$C:$M,11,FALSE),"n.v.t.")</f>
        <v>Milieubeheer</v>
      </c>
      <c r="AT398" s="2" t="str">
        <f t="shared" si="20"/>
        <v>Lasten</v>
      </c>
      <c r="AU398" s="2" t="str">
        <f>IFERROR(VLOOKUP($R398,Kostensoorten!$C:$J,7,FALSE),"n.v.t.")</f>
        <v>2.3.1</v>
      </c>
      <c r="AV398" s="2" t="str">
        <f>IFERROR(VLOOKUP($R398,Kostensoorten!$C:$J,8,FALSE),"n.v.t.")</f>
        <v>Aankopen niet duurzame goedere</v>
      </c>
    </row>
    <row r="399" spans="1:48">
      <c r="A399" s="2" t="s">
        <v>39</v>
      </c>
      <c r="B399" s="2" t="s">
        <v>39</v>
      </c>
      <c r="C399" s="2" t="s">
        <v>39</v>
      </c>
      <c r="D399" s="2" t="s">
        <v>39</v>
      </c>
      <c r="E399" s="2" t="s">
        <v>39</v>
      </c>
      <c r="F399" s="2" t="s">
        <v>437</v>
      </c>
      <c r="G399" s="2" t="s">
        <v>39</v>
      </c>
      <c r="H399" s="2" t="s">
        <v>39</v>
      </c>
      <c r="I399" s="3">
        <v>2110</v>
      </c>
      <c r="J399" s="2" t="s">
        <v>39</v>
      </c>
      <c r="K399" s="2" t="s">
        <v>39</v>
      </c>
      <c r="L399" s="2" t="s">
        <v>39</v>
      </c>
      <c r="M399" s="2" t="s">
        <v>39</v>
      </c>
      <c r="N399" s="2" t="s">
        <v>39</v>
      </c>
      <c r="O399" s="2" t="s">
        <v>39</v>
      </c>
      <c r="P399" s="2" t="str">
        <f t="shared" si="18"/>
        <v>655103</v>
      </c>
      <c r="Q399" s="2" t="str">
        <f>IFERROR(VLOOKUP($P399,'Kredieten productgroepen functi'!$C:$M,2,FALSE),"n.v.t.")</f>
        <v>Advertentiekosten ontgrondingen</v>
      </c>
      <c r="R399" s="2" t="str">
        <f t="shared" si="19"/>
        <v>423136</v>
      </c>
      <c r="S399" s="2" t="str">
        <f>IFERROR(VLOOKUP($R399,Kostensoorten!$C:$J,2,FALSE),"n.v.t.")</f>
        <v>Advertenties</v>
      </c>
      <c r="T399" s="2" t="s">
        <v>39</v>
      </c>
      <c r="U399" s="2" t="s">
        <v>39</v>
      </c>
      <c r="V399" s="2" t="s">
        <v>39</v>
      </c>
      <c r="W399" s="2" t="s">
        <v>39</v>
      </c>
      <c r="X399" s="2" t="s">
        <v>39</v>
      </c>
      <c r="Y399" s="2" t="s">
        <v>39</v>
      </c>
      <c r="Z399" s="2" t="s">
        <v>39</v>
      </c>
      <c r="AA399" s="2" t="s">
        <v>39</v>
      </c>
      <c r="AB399" s="2" t="s">
        <v>39</v>
      </c>
      <c r="AC399" s="2" t="s">
        <v>39</v>
      </c>
      <c r="AD399" s="2" t="s">
        <v>39</v>
      </c>
      <c r="AE399" s="2" t="s">
        <v>39</v>
      </c>
      <c r="AF399" s="2" t="s">
        <v>39</v>
      </c>
      <c r="AG399" s="2" t="s">
        <v>39</v>
      </c>
      <c r="AH399" s="2" t="s">
        <v>39</v>
      </c>
      <c r="AI399" s="2" t="s">
        <v>39</v>
      </c>
      <c r="AJ399" s="2" t="s">
        <v>39</v>
      </c>
      <c r="AK399" s="2">
        <v>0</v>
      </c>
      <c r="AL399" s="2" t="s">
        <v>39</v>
      </c>
      <c r="AM399" s="2" t="s">
        <v>39</v>
      </c>
      <c r="AN399" s="2" t="str">
        <f>IFERROR(VLOOKUP($P399,'Kredieten productgroepen functi'!$C:$M,6,FALSE),"n.v.t.")</f>
        <v>5501</v>
      </c>
      <c r="AO399" s="2" t="str">
        <f>IFERROR(VLOOKUP($P399,'Kredieten productgroepen functi'!$C:$M,7,FALSE),"n.v.t.")</f>
        <v>Vergunningverlening</v>
      </c>
      <c r="AP399" s="2" t="str">
        <f>IFERROR(VLOOKUP($P399,'Kredieten productgroepen functi'!$C:$M,8,FALSE),"n.v.t.")</f>
        <v>55</v>
      </c>
      <c r="AQ399" s="2" t="str">
        <f>IFERROR(VLOOKUP($P399,'Kredieten productgroepen functi'!$C:$M,9,FALSE),"n.v.t.")</f>
        <v>Vergunningverlening en handhaving</v>
      </c>
      <c r="AR399" s="2" t="str">
        <f>IFERROR(VLOOKUP($P399,'Kredieten productgroepen functi'!$C:$M,10,FALSE),"n.v.t.")</f>
        <v>5</v>
      </c>
      <c r="AS399" s="2" t="str">
        <f>IFERROR(VLOOKUP($P399,'Kredieten productgroepen functi'!$C:$M,11,FALSE),"n.v.t.")</f>
        <v>Milieubeheer</v>
      </c>
      <c r="AT399" s="2" t="str">
        <f t="shared" si="20"/>
        <v>Lasten</v>
      </c>
      <c r="AU399" s="2" t="str">
        <f>IFERROR(VLOOKUP($R399,Kostensoorten!$C:$J,7,FALSE),"n.v.t.")</f>
        <v>2.3.1</v>
      </c>
      <c r="AV399" s="2" t="str">
        <f>IFERROR(VLOOKUP($R399,Kostensoorten!$C:$J,8,FALSE),"n.v.t.")</f>
        <v>Aankopen niet duurzame goedere</v>
      </c>
    </row>
    <row r="400" spans="1:48">
      <c r="A400" s="2" t="s">
        <v>39</v>
      </c>
      <c r="B400" s="2" t="s">
        <v>39</v>
      </c>
      <c r="C400" s="2" t="s">
        <v>39</v>
      </c>
      <c r="D400" s="2" t="s">
        <v>39</v>
      </c>
      <c r="E400" s="2" t="s">
        <v>39</v>
      </c>
      <c r="F400" s="2" t="s">
        <v>438</v>
      </c>
      <c r="G400" s="2" t="s">
        <v>39</v>
      </c>
      <c r="H400" s="2" t="s">
        <v>39</v>
      </c>
      <c r="I400" s="3">
        <v>39900</v>
      </c>
      <c r="J400" s="2" t="s">
        <v>39</v>
      </c>
      <c r="K400" s="2" t="s">
        <v>39</v>
      </c>
      <c r="L400" s="2" t="s">
        <v>39</v>
      </c>
      <c r="M400" s="2" t="s">
        <v>39</v>
      </c>
      <c r="N400" s="2" t="s">
        <v>39</v>
      </c>
      <c r="O400" s="2" t="s">
        <v>39</v>
      </c>
      <c r="P400" s="2" t="str">
        <f t="shared" si="18"/>
        <v>655104</v>
      </c>
      <c r="Q400" s="2" t="str">
        <f>IFERROR(VLOOKUP($P400,'Kredieten productgroepen functi'!$C:$M,2,FALSE),"n.v.t.")</f>
        <v>Uitvoeringskosten milieu</v>
      </c>
      <c r="R400" s="2" t="str">
        <f t="shared" si="19"/>
        <v>423040</v>
      </c>
      <c r="S400" s="2" t="str">
        <f>IFERROR(VLOOKUP($R400,Kostensoorten!$C:$J,2,FALSE),"n.v.t.")</f>
        <v>Normaal onderhoud</v>
      </c>
      <c r="T400" s="2" t="s">
        <v>39</v>
      </c>
      <c r="U400" s="2" t="s">
        <v>39</v>
      </c>
      <c r="V400" s="2" t="s">
        <v>39</v>
      </c>
      <c r="W400" s="2" t="s">
        <v>39</v>
      </c>
      <c r="X400" s="2" t="s">
        <v>39</v>
      </c>
      <c r="Y400" s="2" t="s">
        <v>39</v>
      </c>
      <c r="Z400" s="2" t="s">
        <v>39</v>
      </c>
      <c r="AA400" s="2" t="s">
        <v>39</v>
      </c>
      <c r="AB400" s="2" t="s">
        <v>39</v>
      </c>
      <c r="AC400" s="2" t="s">
        <v>39</v>
      </c>
      <c r="AD400" s="2" t="s">
        <v>39</v>
      </c>
      <c r="AE400" s="2" t="s">
        <v>39</v>
      </c>
      <c r="AF400" s="2" t="s">
        <v>39</v>
      </c>
      <c r="AG400" s="2" t="s">
        <v>39</v>
      </c>
      <c r="AH400" s="2" t="s">
        <v>39</v>
      </c>
      <c r="AI400" s="2" t="s">
        <v>39</v>
      </c>
      <c r="AJ400" s="2" t="s">
        <v>39</v>
      </c>
      <c r="AK400" s="2">
        <v>0</v>
      </c>
      <c r="AL400" s="2" t="s">
        <v>39</v>
      </c>
      <c r="AM400" s="2" t="s">
        <v>39</v>
      </c>
      <c r="AN400" s="2" t="str">
        <f>IFERROR(VLOOKUP($P400,'Kredieten productgroepen functi'!$C:$M,6,FALSE),"n.v.t.")</f>
        <v>5501</v>
      </c>
      <c r="AO400" s="2" t="str">
        <f>IFERROR(VLOOKUP($P400,'Kredieten productgroepen functi'!$C:$M,7,FALSE),"n.v.t.")</f>
        <v>Vergunningverlening</v>
      </c>
      <c r="AP400" s="2" t="str">
        <f>IFERROR(VLOOKUP($P400,'Kredieten productgroepen functi'!$C:$M,8,FALSE),"n.v.t.")</f>
        <v>55</v>
      </c>
      <c r="AQ400" s="2" t="str">
        <f>IFERROR(VLOOKUP($P400,'Kredieten productgroepen functi'!$C:$M,9,FALSE),"n.v.t.")</f>
        <v>Vergunningverlening en handhaving</v>
      </c>
      <c r="AR400" s="2" t="str">
        <f>IFERROR(VLOOKUP($P400,'Kredieten productgroepen functi'!$C:$M,10,FALSE),"n.v.t.")</f>
        <v>5</v>
      </c>
      <c r="AS400" s="2" t="str">
        <f>IFERROR(VLOOKUP($P400,'Kredieten productgroepen functi'!$C:$M,11,FALSE),"n.v.t.")</f>
        <v>Milieubeheer</v>
      </c>
      <c r="AT400" s="2" t="str">
        <f t="shared" si="20"/>
        <v>Lasten</v>
      </c>
      <c r="AU400" s="2" t="str">
        <f>IFERROR(VLOOKUP($R400,Kostensoorten!$C:$J,7,FALSE),"n.v.t.")</f>
        <v>2.3.1</v>
      </c>
      <c r="AV400" s="2" t="str">
        <f>IFERROR(VLOOKUP($R400,Kostensoorten!$C:$J,8,FALSE),"n.v.t.")</f>
        <v>Aankopen niet duurzame goedere</v>
      </c>
    </row>
    <row r="401" spans="1:48">
      <c r="A401" s="2" t="s">
        <v>39</v>
      </c>
      <c r="B401" s="2" t="s">
        <v>39</v>
      </c>
      <c r="C401" s="2" t="s">
        <v>39</v>
      </c>
      <c r="D401" s="2" t="s">
        <v>39</v>
      </c>
      <c r="E401" s="2" t="s">
        <v>39</v>
      </c>
      <c r="F401" s="2" t="s">
        <v>439</v>
      </c>
      <c r="G401" s="2" t="s">
        <v>39</v>
      </c>
      <c r="H401" s="2" t="s">
        <v>39</v>
      </c>
      <c r="I401" s="3">
        <v>-8400</v>
      </c>
      <c r="J401" s="2" t="s">
        <v>39</v>
      </c>
      <c r="K401" s="2" t="s">
        <v>39</v>
      </c>
      <c r="L401" s="2" t="s">
        <v>39</v>
      </c>
      <c r="M401" s="2" t="s">
        <v>39</v>
      </c>
      <c r="N401" s="2" t="s">
        <v>39</v>
      </c>
      <c r="O401" s="2" t="s">
        <v>39</v>
      </c>
      <c r="P401" s="2" t="str">
        <f t="shared" si="18"/>
        <v>655106</v>
      </c>
      <c r="Q401" s="2" t="str">
        <f>IFERROR(VLOOKUP($P401,'Kredieten productgroepen functi'!$C:$M,2,FALSE),"n.v.t.")</f>
        <v>Bijdr. advertentiekst grondwaterwet</v>
      </c>
      <c r="R401" s="2" t="str">
        <f t="shared" si="19"/>
        <v>811010</v>
      </c>
      <c r="S401" s="2" t="str">
        <f>IFERROR(VLOOKUP($R401,Kostensoorten!$C:$J,2,FALSE),"n.v.t.")</f>
        <v>Opbrengst leges</v>
      </c>
      <c r="T401" s="2" t="s">
        <v>39</v>
      </c>
      <c r="U401" s="2" t="s">
        <v>39</v>
      </c>
      <c r="V401" s="2" t="s">
        <v>39</v>
      </c>
      <c r="W401" s="2" t="s">
        <v>39</v>
      </c>
      <c r="X401" s="2" t="s">
        <v>39</v>
      </c>
      <c r="Y401" s="2" t="s">
        <v>39</v>
      </c>
      <c r="Z401" s="2" t="s">
        <v>39</v>
      </c>
      <c r="AA401" s="2" t="s">
        <v>39</v>
      </c>
      <c r="AB401" s="2" t="s">
        <v>39</v>
      </c>
      <c r="AC401" s="2" t="s">
        <v>39</v>
      </c>
      <c r="AD401" s="2" t="s">
        <v>39</v>
      </c>
      <c r="AE401" s="2" t="s">
        <v>39</v>
      </c>
      <c r="AF401" s="2" t="s">
        <v>39</v>
      </c>
      <c r="AG401" s="2" t="s">
        <v>39</v>
      </c>
      <c r="AH401" s="2" t="s">
        <v>39</v>
      </c>
      <c r="AI401" s="2" t="s">
        <v>39</v>
      </c>
      <c r="AJ401" s="2" t="s">
        <v>39</v>
      </c>
      <c r="AK401" s="2">
        <v>0</v>
      </c>
      <c r="AL401" s="2" t="s">
        <v>39</v>
      </c>
      <c r="AM401" s="2" t="s">
        <v>39</v>
      </c>
      <c r="AN401" s="2" t="str">
        <f>IFERROR(VLOOKUP($P401,'Kredieten productgroepen functi'!$C:$M,6,FALSE),"n.v.t.")</f>
        <v>5501</v>
      </c>
      <c r="AO401" s="2" t="str">
        <f>IFERROR(VLOOKUP($P401,'Kredieten productgroepen functi'!$C:$M,7,FALSE),"n.v.t.")</f>
        <v>Vergunningverlening</v>
      </c>
      <c r="AP401" s="2" t="str">
        <f>IFERROR(VLOOKUP($P401,'Kredieten productgroepen functi'!$C:$M,8,FALSE),"n.v.t.")</f>
        <v>55</v>
      </c>
      <c r="AQ401" s="2" t="str">
        <f>IFERROR(VLOOKUP($P401,'Kredieten productgroepen functi'!$C:$M,9,FALSE),"n.v.t.")</f>
        <v>Vergunningverlening en handhaving</v>
      </c>
      <c r="AR401" s="2" t="str">
        <f>IFERROR(VLOOKUP($P401,'Kredieten productgroepen functi'!$C:$M,10,FALSE),"n.v.t.")</f>
        <v>5</v>
      </c>
      <c r="AS401" s="2" t="str">
        <f>IFERROR(VLOOKUP($P401,'Kredieten productgroepen functi'!$C:$M,11,FALSE),"n.v.t.")</f>
        <v>Milieubeheer</v>
      </c>
      <c r="AT401" s="2" t="str">
        <f t="shared" si="20"/>
        <v>Baten</v>
      </c>
      <c r="AU401" s="2" t="str">
        <f>IFERROR(VLOOKUP($R401,Kostensoorten!$C:$J,7,FALSE),"n.v.t.")</f>
        <v>1.1</v>
      </c>
      <c r="AV401" s="2" t="str">
        <f>IFERROR(VLOOKUP($R401,Kostensoorten!$C:$J,8,FALSE),"n.v.t.")</f>
        <v>Leges en andere rechten</v>
      </c>
    </row>
    <row r="402" spans="1:48">
      <c r="A402" s="2" t="s">
        <v>39</v>
      </c>
      <c r="B402" s="2" t="s">
        <v>39</v>
      </c>
      <c r="C402" s="2" t="s">
        <v>39</v>
      </c>
      <c r="D402" s="2" t="s">
        <v>39</v>
      </c>
      <c r="E402" s="2" t="s">
        <v>39</v>
      </c>
      <c r="F402" s="2" t="s">
        <v>440</v>
      </c>
      <c r="G402" s="2" t="s">
        <v>39</v>
      </c>
      <c r="H402" s="2" t="s">
        <v>39</v>
      </c>
      <c r="I402" s="3">
        <v>-2110</v>
      </c>
      <c r="J402" s="2" t="s">
        <v>39</v>
      </c>
      <c r="K402" s="2" t="s">
        <v>39</v>
      </c>
      <c r="L402" s="2" t="s">
        <v>39</v>
      </c>
      <c r="M402" s="2" t="s">
        <v>39</v>
      </c>
      <c r="N402" s="2" t="s">
        <v>39</v>
      </c>
      <c r="O402" s="2" t="s">
        <v>39</v>
      </c>
      <c r="P402" s="2" t="str">
        <f t="shared" si="18"/>
        <v>655107</v>
      </c>
      <c r="Q402" s="2" t="str">
        <f>IFERROR(VLOOKUP($P402,'Kredieten productgroepen functi'!$C:$M,2,FALSE),"n.v.t.")</f>
        <v>Bijdr. advertentiekst ontgrondingen</v>
      </c>
      <c r="R402" s="2" t="str">
        <f t="shared" si="19"/>
        <v>811010</v>
      </c>
      <c r="S402" s="2" t="str">
        <f>IFERROR(VLOOKUP($R402,Kostensoorten!$C:$J,2,FALSE),"n.v.t.")</f>
        <v>Opbrengst leges</v>
      </c>
      <c r="T402" s="2" t="s">
        <v>39</v>
      </c>
      <c r="U402" s="2" t="s">
        <v>39</v>
      </c>
      <c r="V402" s="2" t="s">
        <v>39</v>
      </c>
      <c r="W402" s="2" t="s">
        <v>39</v>
      </c>
      <c r="X402" s="2" t="s">
        <v>39</v>
      </c>
      <c r="Y402" s="2" t="s">
        <v>39</v>
      </c>
      <c r="Z402" s="2" t="s">
        <v>39</v>
      </c>
      <c r="AA402" s="2" t="s">
        <v>39</v>
      </c>
      <c r="AB402" s="2" t="s">
        <v>39</v>
      </c>
      <c r="AC402" s="2" t="s">
        <v>39</v>
      </c>
      <c r="AD402" s="2" t="s">
        <v>39</v>
      </c>
      <c r="AE402" s="2" t="s">
        <v>39</v>
      </c>
      <c r="AF402" s="2" t="s">
        <v>39</v>
      </c>
      <c r="AG402" s="2" t="s">
        <v>39</v>
      </c>
      <c r="AH402" s="2" t="s">
        <v>39</v>
      </c>
      <c r="AI402" s="2" t="s">
        <v>39</v>
      </c>
      <c r="AJ402" s="2" t="s">
        <v>39</v>
      </c>
      <c r="AK402" s="2">
        <v>0</v>
      </c>
      <c r="AL402" s="2" t="s">
        <v>39</v>
      </c>
      <c r="AM402" s="2" t="s">
        <v>39</v>
      </c>
      <c r="AN402" s="2" t="str">
        <f>IFERROR(VLOOKUP($P402,'Kredieten productgroepen functi'!$C:$M,6,FALSE),"n.v.t.")</f>
        <v>5501</v>
      </c>
      <c r="AO402" s="2" t="str">
        <f>IFERROR(VLOOKUP($P402,'Kredieten productgroepen functi'!$C:$M,7,FALSE),"n.v.t.")</f>
        <v>Vergunningverlening</v>
      </c>
      <c r="AP402" s="2" t="str">
        <f>IFERROR(VLOOKUP($P402,'Kredieten productgroepen functi'!$C:$M,8,FALSE),"n.v.t.")</f>
        <v>55</v>
      </c>
      <c r="AQ402" s="2" t="str">
        <f>IFERROR(VLOOKUP($P402,'Kredieten productgroepen functi'!$C:$M,9,FALSE),"n.v.t.")</f>
        <v>Vergunningverlening en handhaving</v>
      </c>
      <c r="AR402" s="2" t="str">
        <f>IFERROR(VLOOKUP($P402,'Kredieten productgroepen functi'!$C:$M,10,FALSE),"n.v.t.")</f>
        <v>5</v>
      </c>
      <c r="AS402" s="2" t="str">
        <f>IFERROR(VLOOKUP($P402,'Kredieten productgroepen functi'!$C:$M,11,FALSE),"n.v.t.")</f>
        <v>Milieubeheer</v>
      </c>
      <c r="AT402" s="2" t="str">
        <f t="shared" si="20"/>
        <v>Baten</v>
      </c>
      <c r="AU402" s="2" t="str">
        <f>IFERROR(VLOOKUP($R402,Kostensoorten!$C:$J,7,FALSE),"n.v.t.")</f>
        <v>1.1</v>
      </c>
      <c r="AV402" s="2" t="str">
        <f>IFERROR(VLOOKUP($R402,Kostensoorten!$C:$J,8,FALSE),"n.v.t.")</f>
        <v>Leges en andere rechten</v>
      </c>
    </row>
    <row r="403" spans="1:48">
      <c r="A403" s="2" t="s">
        <v>39</v>
      </c>
      <c r="B403" s="2" t="s">
        <v>39</v>
      </c>
      <c r="C403" s="2" t="s">
        <v>39</v>
      </c>
      <c r="D403" s="2" t="s">
        <v>39</v>
      </c>
      <c r="E403" s="2" t="s">
        <v>39</v>
      </c>
      <c r="F403" s="2" t="s">
        <v>441</v>
      </c>
      <c r="G403" s="2" t="s">
        <v>39</v>
      </c>
      <c r="H403" s="2" t="s">
        <v>39</v>
      </c>
      <c r="I403" s="3">
        <v>-50100</v>
      </c>
      <c r="J403" s="2" t="s">
        <v>39</v>
      </c>
      <c r="K403" s="2" t="s">
        <v>39</v>
      </c>
      <c r="L403" s="2" t="s">
        <v>39</v>
      </c>
      <c r="M403" s="2" t="s">
        <v>39</v>
      </c>
      <c r="N403" s="2" t="s">
        <v>39</v>
      </c>
      <c r="O403" s="2" t="s">
        <v>39</v>
      </c>
      <c r="P403" s="2" t="str">
        <f t="shared" si="18"/>
        <v>655110</v>
      </c>
      <c r="Q403" s="2" t="str">
        <f>IFERROR(VLOOKUP($P403,'Kredieten productgroepen functi'!$C:$M,2,FALSE),"n.v.t.")</f>
        <v>Leges ontgrondingen</v>
      </c>
      <c r="R403" s="2" t="str">
        <f t="shared" si="19"/>
        <v>811010</v>
      </c>
      <c r="S403" s="2" t="str">
        <f>IFERROR(VLOOKUP($R403,Kostensoorten!$C:$J,2,FALSE),"n.v.t.")</f>
        <v>Opbrengst leges</v>
      </c>
      <c r="T403" s="2" t="s">
        <v>39</v>
      </c>
      <c r="U403" s="2" t="s">
        <v>39</v>
      </c>
      <c r="V403" s="2" t="s">
        <v>39</v>
      </c>
      <c r="W403" s="2" t="s">
        <v>39</v>
      </c>
      <c r="X403" s="2" t="s">
        <v>39</v>
      </c>
      <c r="Y403" s="2" t="s">
        <v>39</v>
      </c>
      <c r="Z403" s="2" t="s">
        <v>39</v>
      </c>
      <c r="AA403" s="2" t="s">
        <v>39</v>
      </c>
      <c r="AB403" s="2" t="s">
        <v>39</v>
      </c>
      <c r="AC403" s="2" t="s">
        <v>39</v>
      </c>
      <c r="AD403" s="2" t="s">
        <v>39</v>
      </c>
      <c r="AE403" s="2" t="s">
        <v>39</v>
      </c>
      <c r="AF403" s="2" t="s">
        <v>39</v>
      </c>
      <c r="AG403" s="2" t="s">
        <v>39</v>
      </c>
      <c r="AH403" s="2" t="s">
        <v>39</v>
      </c>
      <c r="AI403" s="2" t="s">
        <v>39</v>
      </c>
      <c r="AJ403" s="2" t="s">
        <v>39</v>
      </c>
      <c r="AK403" s="2">
        <v>0</v>
      </c>
      <c r="AL403" s="2" t="s">
        <v>39</v>
      </c>
      <c r="AM403" s="2" t="s">
        <v>39</v>
      </c>
      <c r="AN403" s="2" t="str">
        <f>IFERROR(VLOOKUP($P403,'Kredieten productgroepen functi'!$C:$M,6,FALSE),"n.v.t.")</f>
        <v>5501</v>
      </c>
      <c r="AO403" s="2" t="str">
        <f>IFERROR(VLOOKUP($P403,'Kredieten productgroepen functi'!$C:$M,7,FALSE),"n.v.t.")</f>
        <v>Vergunningverlening</v>
      </c>
      <c r="AP403" s="2" t="str">
        <f>IFERROR(VLOOKUP($P403,'Kredieten productgroepen functi'!$C:$M,8,FALSE),"n.v.t.")</f>
        <v>55</v>
      </c>
      <c r="AQ403" s="2" t="str">
        <f>IFERROR(VLOOKUP($P403,'Kredieten productgroepen functi'!$C:$M,9,FALSE),"n.v.t.")</f>
        <v>Vergunningverlening en handhaving</v>
      </c>
      <c r="AR403" s="2" t="str">
        <f>IFERROR(VLOOKUP($P403,'Kredieten productgroepen functi'!$C:$M,10,FALSE),"n.v.t.")</f>
        <v>5</v>
      </c>
      <c r="AS403" s="2" t="str">
        <f>IFERROR(VLOOKUP($P403,'Kredieten productgroepen functi'!$C:$M,11,FALSE),"n.v.t.")</f>
        <v>Milieubeheer</v>
      </c>
      <c r="AT403" s="2" t="str">
        <f t="shared" si="20"/>
        <v>Baten</v>
      </c>
      <c r="AU403" s="2" t="str">
        <f>IFERROR(VLOOKUP($R403,Kostensoorten!$C:$J,7,FALSE),"n.v.t.")</f>
        <v>1.1</v>
      </c>
      <c r="AV403" s="2" t="str">
        <f>IFERROR(VLOOKUP($R403,Kostensoorten!$C:$J,8,FALSE),"n.v.t.")</f>
        <v>Leges en andere rechten</v>
      </c>
    </row>
    <row r="404" spans="1:48">
      <c r="A404" s="2" t="s">
        <v>39</v>
      </c>
      <c r="B404" s="2" t="s">
        <v>39</v>
      </c>
      <c r="C404" s="2" t="s">
        <v>39</v>
      </c>
      <c r="D404" s="2" t="s">
        <v>39</v>
      </c>
      <c r="E404" s="2" t="s">
        <v>39</v>
      </c>
      <c r="F404" s="2" t="s">
        <v>442</v>
      </c>
      <c r="G404" s="2" t="s">
        <v>39</v>
      </c>
      <c r="H404" s="2" t="s">
        <v>39</v>
      </c>
      <c r="I404" s="3">
        <v>8400</v>
      </c>
      <c r="J404" s="2" t="s">
        <v>39</v>
      </c>
      <c r="K404" s="2" t="s">
        <v>39</v>
      </c>
      <c r="L404" s="2" t="s">
        <v>39</v>
      </c>
      <c r="M404" s="2" t="s">
        <v>39</v>
      </c>
      <c r="N404" s="2" t="s">
        <v>39</v>
      </c>
      <c r="O404" s="2" t="s">
        <v>39</v>
      </c>
      <c r="P404" s="2" t="str">
        <f t="shared" si="18"/>
        <v>655116</v>
      </c>
      <c r="Q404" s="2" t="str">
        <f>IFERROR(VLOOKUP($P404,'Kredieten productgroepen functi'!$C:$M,2,FALSE),"n.v.t.")</f>
        <v>Advertentiekosten grondwaterwet</v>
      </c>
      <c r="R404" s="2" t="str">
        <f t="shared" si="19"/>
        <v>423136</v>
      </c>
      <c r="S404" s="2" t="str">
        <f>IFERROR(VLOOKUP($R404,Kostensoorten!$C:$J,2,FALSE),"n.v.t.")</f>
        <v>Advertenties</v>
      </c>
      <c r="T404" s="2" t="s">
        <v>39</v>
      </c>
      <c r="U404" s="2" t="s">
        <v>39</v>
      </c>
      <c r="V404" s="2" t="s">
        <v>39</v>
      </c>
      <c r="W404" s="2" t="s">
        <v>39</v>
      </c>
      <c r="X404" s="2" t="s">
        <v>39</v>
      </c>
      <c r="Y404" s="2" t="s">
        <v>39</v>
      </c>
      <c r="Z404" s="2" t="s">
        <v>39</v>
      </c>
      <c r="AA404" s="2" t="s">
        <v>39</v>
      </c>
      <c r="AB404" s="2" t="s">
        <v>39</v>
      </c>
      <c r="AC404" s="2" t="s">
        <v>39</v>
      </c>
      <c r="AD404" s="2" t="s">
        <v>39</v>
      </c>
      <c r="AE404" s="2" t="s">
        <v>39</v>
      </c>
      <c r="AF404" s="2" t="s">
        <v>39</v>
      </c>
      <c r="AG404" s="2" t="s">
        <v>39</v>
      </c>
      <c r="AH404" s="2" t="s">
        <v>39</v>
      </c>
      <c r="AI404" s="2" t="s">
        <v>39</v>
      </c>
      <c r="AJ404" s="2" t="s">
        <v>39</v>
      </c>
      <c r="AK404" s="2">
        <v>0</v>
      </c>
      <c r="AL404" s="2" t="s">
        <v>39</v>
      </c>
      <c r="AM404" s="2" t="s">
        <v>39</v>
      </c>
      <c r="AN404" s="2" t="str">
        <f>IFERROR(VLOOKUP($P404,'Kredieten productgroepen functi'!$C:$M,6,FALSE),"n.v.t.")</f>
        <v>5501</v>
      </c>
      <c r="AO404" s="2" t="str">
        <f>IFERROR(VLOOKUP($P404,'Kredieten productgroepen functi'!$C:$M,7,FALSE),"n.v.t.")</f>
        <v>Vergunningverlening</v>
      </c>
      <c r="AP404" s="2" t="str">
        <f>IFERROR(VLOOKUP($P404,'Kredieten productgroepen functi'!$C:$M,8,FALSE),"n.v.t.")</f>
        <v>55</v>
      </c>
      <c r="AQ404" s="2" t="str">
        <f>IFERROR(VLOOKUP($P404,'Kredieten productgroepen functi'!$C:$M,9,FALSE),"n.v.t.")</f>
        <v>Vergunningverlening en handhaving</v>
      </c>
      <c r="AR404" s="2" t="str">
        <f>IFERROR(VLOOKUP($P404,'Kredieten productgroepen functi'!$C:$M,10,FALSE),"n.v.t.")</f>
        <v>5</v>
      </c>
      <c r="AS404" s="2" t="str">
        <f>IFERROR(VLOOKUP($P404,'Kredieten productgroepen functi'!$C:$M,11,FALSE),"n.v.t.")</f>
        <v>Milieubeheer</v>
      </c>
      <c r="AT404" s="2" t="str">
        <f t="shared" si="20"/>
        <v>Lasten</v>
      </c>
      <c r="AU404" s="2" t="str">
        <f>IFERROR(VLOOKUP($R404,Kostensoorten!$C:$J,7,FALSE),"n.v.t.")</f>
        <v>2.3.1</v>
      </c>
      <c r="AV404" s="2" t="str">
        <f>IFERROR(VLOOKUP($R404,Kostensoorten!$C:$J,8,FALSE),"n.v.t.")</f>
        <v>Aankopen niet duurzame goedere</v>
      </c>
    </row>
    <row r="405" spans="1:48">
      <c r="A405" s="2" t="s">
        <v>39</v>
      </c>
      <c r="B405" s="2" t="s">
        <v>39</v>
      </c>
      <c r="C405" s="2" t="s">
        <v>39</v>
      </c>
      <c r="D405" s="2" t="s">
        <v>39</v>
      </c>
      <c r="E405" s="2" t="s">
        <v>39</v>
      </c>
      <c r="F405" s="2" t="s">
        <v>443</v>
      </c>
      <c r="G405" s="2" t="s">
        <v>39</v>
      </c>
      <c r="H405" s="2" t="s">
        <v>39</v>
      </c>
      <c r="I405" s="3">
        <v>27000</v>
      </c>
      <c r="J405" s="2" t="s">
        <v>39</v>
      </c>
      <c r="K405" s="2" t="s">
        <v>39</v>
      </c>
      <c r="L405" s="2" t="s">
        <v>39</v>
      </c>
      <c r="M405" s="2" t="s">
        <v>39</v>
      </c>
      <c r="N405" s="2" t="s">
        <v>39</v>
      </c>
      <c r="O405" s="2" t="s">
        <v>39</v>
      </c>
      <c r="P405" s="2" t="str">
        <f t="shared" si="18"/>
        <v>655118</v>
      </c>
      <c r="Q405" s="2" t="str">
        <f>IFERROR(VLOOKUP($P405,'Kredieten productgroepen functi'!$C:$M,2,FALSE),"n.v.t.")</f>
        <v>Wabo kosten advertenties</v>
      </c>
      <c r="R405" s="2" t="str">
        <f t="shared" si="19"/>
        <v>423136</v>
      </c>
      <c r="S405" s="2" t="str">
        <f>IFERROR(VLOOKUP($R405,Kostensoorten!$C:$J,2,FALSE),"n.v.t.")</f>
        <v>Advertenties</v>
      </c>
      <c r="T405" s="2" t="s">
        <v>39</v>
      </c>
      <c r="U405" s="2" t="s">
        <v>39</v>
      </c>
      <c r="V405" s="2" t="s">
        <v>39</v>
      </c>
      <c r="W405" s="2" t="s">
        <v>39</v>
      </c>
      <c r="X405" s="2" t="s">
        <v>39</v>
      </c>
      <c r="Y405" s="2" t="s">
        <v>39</v>
      </c>
      <c r="Z405" s="2" t="s">
        <v>39</v>
      </c>
      <c r="AA405" s="2" t="s">
        <v>39</v>
      </c>
      <c r="AB405" s="2" t="s">
        <v>39</v>
      </c>
      <c r="AC405" s="2" t="s">
        <v>39</v>
      </c>
      <c r="AD405" s="2" t="s">
        <v>39</v>
      </c>
      <c r="AE405" s="2" t="s">
        <v>39</v>
      </c>
      <c r="AF405" s="2" t="s">
        <v>39</v>
      </c>
      <c r="AG405" s="2" t="s">
        <v>39</v>
      </c>
      <c r="AH405" s="2" t="s">
        <v>39</v>
      </c>
      <c r="AI405" s="2" t="s">
        <v>39</v>
      </c>
      <c r="AJ405" s="2" t="s">
        <v>39</v>
      </c>
      <c r="AK405" s="2">
        <v>0</v>
      </c>
      <c r="AL405" s="2" t="s">
        <v>39</v>
      </c>
      <c r="AM405" s="2" t="s">
        <v>39</v>
      </c>
      <c r="AN405" s="2" t="str">
        <f>IFERROR(VLOOKUP($P405,'Kredieten productgroepen functi'!$C:$M,6,FALSE),"n.v.t.")</f>
        <v>5501</v>
      </c>
      <c r="AO405" s="2" t="str">
        <f>IFERROR(VLOOKUP($P405,'Kredieten productgroepen functi'!$C:$M,7,FALSE),"n.v.t.")</f>
        <v>Vergunningverlening</v>
      </c>
      <c r="AP405" s="2" t="str">
        <f>IFERROR(VLOOKUP($P405,'Kredieten productgroepen functi'!$C:$M,8,FALSE),"n.v.t.")</f>
        <v>55</v>
      </c>
      <c r="AQ405" s="2" t="str">
        <f>IFERROR(VLOOKUP($P405,'Kredieten productgroepen functi'!$C:$M,9,FALSE),"n.v.t.")</f>
        <v>Vergunningverlening en handhaving</v>
      </c>
      <c r="AR405" s="2" t="str">
        <f>IFERROR(VLOOKUP($P405,'Kredieten productgroepen functi'!$C:$M,10,FALSE),"n.v.t.")</f>
        <v>5</v>
      </c>
      <c r="AS405" s="2" t="str">
        <f>IFERROR(VLOOKUP($P405,'Kredieten productgroepen functi'!$C:$M,11,FALSE),"n.v.t.")</f>
        <v>Milieubeheer</v>
      </c>
      <c r="AT405" s="2" t="str">
        <f t="shared" si="20"/>
        <v>Lasten</v>
      </c>
      <c r="AU405" s="2" t="str">
        <f>IFERROR(VLOOKUP($R405,Kostensoorten!$C:$J,7,FALSE),"n.v.t.")</f>
        <v>2.3.1</v>
      </c>
      <c r="AV405" s="2" t="str">
        <f>IFERROR(VLOOKUP($R405,Kostensoorten!$C:$J,8,FALSE),"n.v.t.")</f>
        <v>Aankopen niet duurzame goedere</v>
      </c>
    </row>
    <row r="406" spans="1:48">
      <c r="A406" s="2" t="s">
        <v>39</v>
      </c>
      <c r="B406" s="2" t="s">
        <v>39</v>
      </c>
      <c r="C406" s="2" t="s">
        <v>39</v>
      </c>
      <c r="D406" s="2" t="s">
        <v>39</v>
      </c>
      <c r="E406" s="2" t="s">
        <v>39</v>
      </c>
      <c r="F406" s="2" t="s">
        <v>444</v>
      </c>
      <c r="G406" s="2" t="s">
        <v>39</v>
      </c>
      <c r="H406" s="2" t="s">
        <v>39</v>
      </c>
      <c r="I406" s="3">
        <v>-497300</v>
      </c>
      <c r="J406" s="2" t="s">
        <v>39</v>
      </c>
      <c r="K406" s="2" t="s">
        <v>39</v>
      </c>
      <c r="L406" s="2" t="s">
        <v>39</v>
      </c>
      <c r="M406" s="2" t="s">
        <v>39</v>
      </c>
      <c r="N406" s="2" t="s">
        <v>39</v>
      </c>
      <c r="O406" s="2" t="s">
        <v>39</v>
      </c>
      <c r="P406" s="2" t="str">
        <f t="shared" si="18"/>
        <v>655119</v>
      </c>
      <c r="Q406" s="2" t="str">
        <f>IFERROR(VLOOKUP($P406,'Kredieten productgroepen functi'!$C:$M,2,FALSE),"n.v.t.")</f>
        <v>Wabo opbrengsten</v>
      </c>
      <c r="R406" s="2" t="str">
        <f t="shared" si="19"/>
        <v>811010</v>
      </c>
      <c r="S406" s="2" t="str">
        <f>IFERROR(VLOOKUP($R406,Kostensoorten!$C:$J,2,FALSE),"n.v.t.")</f>
        <v>Opbrengst leges</v>
      </c>
      <c r="T406" s="2" t="s">
        <v>39</v>
      </c>
      <c r="U406" s="2" t="s">
        <v>39</v>
      </c>
      <c r="V406" s="2" t="s">
        <v>39</v>
      </c>
      <c r="W406" s="2" t="s">
        <v>39</v>
      </c>
      <c r="X406" s="2" t="s">
        <v>39</v>
      </c>
      <c r="Y406" s="2" t="s">
        <v>39</v>
      </c>
      <c r="Z406" s="2" t="s">
        <v>39</v>
      </c>
      <c r="AA406" s="2" t="s">
        <v>39</v>
      </c>
      <c r="AB406" s="2" t="s">
        <v>39</v>
      </c>
      <c r="AC406" s="2" t="s">
        <v>39</v>
      </c>
      <c r="AD406" s="2" t="s">
        <v>39</v>
      </c>
      <c r="AE406" s="2" t="s">
        <v>39</v>
      </c>
      <c r="AF406" s="2" t="s">
        <v>39</v>
      </c>
      <c r="AG406" s="2" t="s">
        <v>39</v>
      </c>
      <c r="AH406" s="2" t="s">
        <v>39</v>
      </c>
      <c r="AI406" s="2" t="s">
        <v>39</v>
      </c>
      <c r="AJ406" s="2" t="s">
        <v>39</v>
      </c>
      <c r="AK406" s="2">
        <v>0</v>
      </c>
      <c r="AL406" s="2" t="s">
        <v>39</v>
      </c>
      <c r="AM406" s="2" t="s">
        <v>39</v>
      </c>
      <c r="AN406" s="2" t="str">
        <f>IFERROR(VLOOKUP($P406,'Kredieten productgroepen functi'!$C:$M,6,FALSE),"n.v.t.")</f>
        <v>5501</v>
      </c>
      <c r="AO406" s="2" t="str">
        <f>IFERROR(VLOOKUP($P406,'Kredieten productgroepen functi'!$C:$M,7,FALSE),"n.v.t.")</f>
        <v>Vergunningverlening</v>
      </c>
      <c r="AP406" s="2" t="str">
        <f>IFERROR(VLOOKUP($P406,'Kredieten productgroepen functi'!$C:$M,8,FALSE),"n.v.t.")</f>
        <v>55</v>
      </c>
      <c r="AQ406" s="2" t="str">
        <f>IFERROR(VLOOKUP($P406,'Kredieten productgroepen functi'!$C:$M,9,FALSE),"n.v.t.")</f>
        <v>Vergunningverlening en handhaving</v>
      </c>
      <c r="AR406" s="2" t="str">
        <f>IFERROR(VLOOKUP($P406,'Kredieten productgroepen functi'!$C:$M,10,FALSE),"n.v.t.")</f>
        <v>5</v>
      </c>
      <c r="AS406" s="2" t="str">
        <f>IFERROR(VLOOKUP($P406,'Kredieten productgroepen functi'!$C:$M,11,FALSE),"n.v.t.")</f>
        <v>Milieubeheer</v>
      </c>
      <c r="AT406" s="2" t="str">
        <f t="shared" si="20"/>
        <v>Baten</v>
      </c>
      <c r="AU406" s="2" t="str">
        <f>IFERROR(VLOOKUP($R406,Kostensoorten!$C:$J,7,FALSE),"n.v.t.")</f>
        <v>1.1</v>
      </c>
      <c r="AV406" s="2" t="str">
        <f>IFERROR(VLOOKUP($R406,Kostensoorten!$C:$J,8,FALSE),"n.v.t.")</f>
        <v>Leges en andere rechten</v>
      </c>
    </row>
    <row r="407" spans="1:48">
      <c r="A407" s="2" t="s">
        <v>39</v>
      </c>
      <c r="B407" s="2" t="s">
        <v>39</v>
      </c>
      <c r="C407" s="2" t="s">
        <v>39</v>
      </c>
      <c r="D407" s="2" t="s">
        <v>39</v>
      </c>
      <c r="E407" s="2" t="s">
        <v>39</v>
      </c>
      <c r="F407" s="2" t="s">
        <v>445</v>
      </c>
      <c r="G407" s="2" t="s">
        <v>39</v>
      </c>
      <c r="H407" s="2" t="s">
        <v>39</v>
      </c>
      <c r="I407" s="3">
        <v>-2532756</v>
      </c>
      <c r="J407" s="2" t="s">
        <v>39</v>
      </c>
      <c r="K407" s="2" t="s">
        <v>39</v>
      </c>
      <c r="L407" s="2" t="s">
        <v>39</v>
      </c>
      <c r="M407" s="2" t="s">
        <v>39</v>
      </c>
      <c r="N407" s="2" t="s">
        <v>39</v>
      </c>
      <c r="O407" s="2" t="s">
        <v>39</v>
      </c>
      <c r="P407" s="2" t="str">
        <f t="shared" si="18"/>
        <v>655124</v>
      </c>
      <c r="Q407" s="2" t="str">
        <f>IFERROR(VLOOKUP($P407,'Kredieten productgroepen functi'!$C:$M,2,FALSE),"n.v.t.")</f>
        <v>Omgevingsdienst Groningen</v>
      </c>
      <c r="R407" s="2" t="str">
        <f t="shared" si="19"/>
        <v>440202</v>
      </c>
      <c r="S407" s="2" t="str">
        <f>IFERROR(VLOOKUP($R407,Kostensoorten!$C:$J,2,FALSE),"n.v.t.")</f>
        <v>Overige inkomensoverdr. aan overhdn</v>
      </c>
      <c r="T407" s="2" t="s">
        <v>39</v>
      </c>
      <c r="U407" s="2" t="s">
        <v>39</v>
      </c>
      <c r="V407" s="2" t="s">
        <v>39</v>
      </c>
      <c r="W407" s="2" t="s">
        <v>39</v>
      </c>
      <c r="X407" s="2" t="s">
        <v>39</v>
      </c>
      <c r="Y407" s="2" t="s">
        <v>39</v>
      </c>
      <c r="Z407" s="2" t="s">
        <v>39</v>
      </c>
      <c r="AA407" s="2" t="s">
        <v>39</v>
      </c>
      <c r="AB407" s="2" t="s">
        <v>39</v>
      </c>
      <c r="AC407" s="2" t="s">
        <v>39</v>
      </c>
      <c r="AD407" s="2" t="s">
        <v>39</v>
      </c>
      <c r="AE407" s="2" t="s">
        <v>39</v>
      </c>
      <c r="AF407" s="2" t="s">
        <v>39</v>
      </c>
      <c r="AG407" s="2" t="s">
        <v>39</v>
      </c>
      <c r="AH407" s="2" t="s">
        <v>39</v>
      </c>
      <c r="AI407" s="2" t="s">
        <v>39</v>
      </c>
      <c r="AJ407" s="2" t="s">
        <v>39</v>
      </c>
      <c r="AK407" s="2">
        <v>0</v>
      </c>
      <c r="AL407" s="2" t="s">
        <v>39</v>
      </c>
      <c r="AM407" s="2" t="s">
        <v>39</v>
      </c>
      <c r="AN407" s="2" t="str">
        <f>IFERROR(VLOOKUP($P407,'Kredieten productgroepen functi'!$C:$M,6,FALSE),"n.v.t.")</f>
        <v>5501</v>
      </c>
      <c r="AO407" s="2" t="str">
        <f>IFERROR(VLOOKUP($P407,'Kredieten productgroepen functi'!$C:$M,7,FALSE),"n.v.t.")</f>
        <v>Vergunningverlening</v>
      </c>
      <c r="AP407" s="2" t="str">
        <f>IFERROR(VLOOKUP($P407,'Kredieten productgroepen functi'!$C:$M,8,FALSE),"n.v.t.")</f>
        <v>55</v>
      </c>
      <c r="AQ407" s="2" t="str">
        <f>IFERROR(VLOOKUP($P407,'Kredieten productgroepen functi'!$C:$M,9,FALSE),"n.v.t.")</f>
        <v>Vergunningverlening en handhaving</v>
      </c>
      <c r="AR407" s="2" t="str">
        <f>IFERROR(VLOOKUP($P407,'Kredieten productgroepen functi'!$C:$M,10,FALSE),"n.v.t.")</f>
        <v>5</v>
      </c>
      <c r="AS407" s="2" t="str">
        <f>IFERROR(VLOOKUP($P407,'Kredieten productgroepen functi'!$C:$M,11,FALSE),"n.v.t.")</f>
        <v>Milieubeheer</v>
      </c>
      <c r="AT407" s="2" t="str">
        <f t="shared" si="20"/>
        <v>Lasten</v>
      </c>
      <c r="AU407" s="2" t="str">
        <f>IFERROR(VLOOKUP($R407,Kostensoorten!$C:$J,7,FALSE),"n.v.t.")</f>
        <v>4.0.2</v>
      </c>
      <c r="AV407" s="2" t="str">
        <f>IFERROR(VLOOKUP($R407,Kostensoorten!$C:$J,8,FALSE),"n.v.t.")</f>
        <v>Inkomensoverdrachten aan overh</v>
      </c>
    </row>
    <row r="408" spans="1:48">
      <c r="A408" s="2" t="s">
        <v>39</v>
      </c>
      <c r="B408" s="2" t="s">
        <v>39</v>
      </c>
      <c r="C408" s="2" t="s">
        <v>39</v>
      </c>
      <c r="D408" s="2" t="s">
        <v>39</v>
      </c>
      <c r="E408" s="2" t="s">
        <v>39</v>
      </c>
      <c r="F408" s="2" t="s">
        <v>446</v>
      </c>
      <c r="G408" s="2" t="s">
        <v>39</v>
      </c>
      <c r="H408" s="2" t="s">
        <v>39</v>
      </c>
      <c r="I408" s="3">
        <v>7216683</v>
      </c>
      <c r="J408" s="2" t="s">
        <v>39</v>
      </c>
      <c r="K408" s="2" t="s">
        <v>39</v>
      </c>
      <c r="L408" s="2" t="s">
        <v>39</v>
      </c>
      <c r="M408" s="2" t="s">
        <v>39</v>
      </c>
      <c r="N408" s="2" t="s">
        <v>39</v>
      </c>
      <c r="O408" s="2" t="s">
        <v>39</v>
      </c>
      <c r="P408" s="2" t="str">
        <f t="shared" si="18"/>
        <v>655124</v>
      </c>
      <c r="Q408" s="2" t="str">
        <f>IFERROR(VLOOKUP($P408,'Kredieten productgroepen functi'!$C:$M,2,FALSE),"n.v.t.")</f>
        <v>Omgevingsdienst Groningen</v>
      </c>
      <c r="R408" s="2" t="str">
        <f t="shared" si="19"/>
        <v>440301</v>
      </c>
      <c r="S408" s="2" t="str">
        <f>IFERROR(VLOOKUP($R408,Kostensoorten!$C:$J,2,FALSE),"n.v.t.")</f>
        <v>(Exploitatie)subsidies</v>
      </c>
      <c r="T408" s="2" t="s">
        <v>39</v>
      </c>
      <c r="U408" s="2" t="s">
        <v>39</v>
      </c>
      <c r="V408" s="2" t="s">
        <v>39</v>
      </c>
      <c r="W408" s="2" t="s">
        <v>39</v>
      </c>
      <c r="X408" s="2" t="s">
        <v>39</v>
      </c>
      <c r="Y408" s="2" t="s">
        <v>39</v>
      </c>
      <c r="Z408" s="2" t="s">
        <v>39</v>
      </c>
      <c r="AA408" s="2" t="s">
        <v>39</v>
      </c>
      <c r="AB408" s="2" t="s">
        <v>39</v>
      </c>
      <c r="AC408" s="2" t="s">
        <v>39</v>
      </c>
      <c r="AD408" s="2" t="s">
        <v>39</v>
      </c>
      <c r="AE408" s="2" t="s">
        <v>39</v>
      </c>
      <c r="AF408" s="2" t="s">
        <v>39</v>
      </c>
      <c r="AG408" s="2" t="s">
        <v>39</v>
      </c>
      <c r="AH408" s="2" t="s">
        <v>39</v>
      </c>
      <c r="AI408" s="2" t="s">
        <v>39</v>
      </c>
      <c r="AJ408" s="2" t="s">
        <v>39</v>
      </c>
      <c r="AK408" s="2">
        <v>0</v>
      </c>
      <c r="AL408" s="2" t="s">
        <v>39</v>
      </c>
      <c r="AM408" s="2" t="s">
        <v>39</v>
      </c>
      <c r="AN408" s="2" t="str">
        <f>IFERROR(VLOOKUP($P408,'Kredieten productgroepen functi'!$C:$M,6,FALSE),"n.v.t.")</f>
        <v>5501</v>
      </c>
      <c r="AO408" s="2" t="str">
        <f>IFERROR(VLOOKUP($P408,'Kredieten productgroepen functi'!$C:$M,7,FALSE),"n.v.t.")</f>
        <v>Vergunningverlening</v>
      </c>
      <c r="AP408" s="2" t="str">
        <f>IFERROR(VLOOKUP($P408,'Kredieten productgroepen functi'!$C:$M,8,FALSE),"n.v.t.")</f>
        <v>55</v>
      </c>
      <c r="AQ408" s="2" t="str">
        <f>IFERROR(VLOOKUP($P408,'Kredieten productgroepen functi'!$C:$M,9,FALSE),"n.v.t.")</f>
        <v>Vergunningverlening en handhaving</v>
      </c>
      <c r="AR408" s="2" t="str">
        <f>IFERROR(VLOOKUP($P408,'Kredieten productgroepen functi'!$C:$M,10,FALSE),"n.v.t.")</f>
        <v>5</v>
      </c>
      <c r="AS408" s="2" t="str">
        <f>IFERROR(VLOOKUP($P408,'Kredieten productgroepen functi'!$C:$M,11,FALSE),"n.v.t.")</f>
        <v>Milieubeheer</v>
      </c>
      <c r="AT408" s="2" t="str">
        <f t="shared" si="20"/>
        <v>Lasten</v>
      </c>
      <c r="AU408" s="2" t="str">
        <f>IFERROR(VLOOKUP($R408,Kostensoorten!$C:$J,7,FALSE),"n.v.t.")</f>
        <v>4.0.3</v>
      </c>
      <c r="AV408" s="2" t="str">
        <f>IFERROR(VLOOKUP($R408,Kostensoorten!$C:$J,8,FALSE),"n.v.t.")</f>
        <v>Overige inkomensoverdrachten</v>
      </c>
    </row>
    <row r="409" spans="1:48">
      <c r="A409" s="2" t="s">
        <v>39</v>
      </c>
      <c r="B409" s="2" t="s">
        <v>39</v>
      </c>
      <c r="C409" s="2" t="s">
        <v>39</v>
      </c>
      <c r="D409" s="2" t="s">
        <v>39</v>
      </c>
      <c r="E409" s="2" t="s">
        <v>39</v>
      </c>
      <c r="F409" s="2" t="s">
        <v>447</v>
      </c>
      <c r="G409" s="2" t="s">
        <v>39</v>
      </c>
      <c r="H409" s="2" t="s">
        <v>39</v>
      </c>
      <c r="I409" s="3">
        <v>10100</v>
      </c>
      <c r="J409" s="2" t="s">
        <v>39</v>
      </c>
      <c r="K409" s="2" t="s">
        <v>39</v>
      </c>
      <c r="L409" s="2" t="s">
        <v>39</v>
      </c>
      <c r="M409" s="2" t="s">
        <v>39</v>
      </c>
      <c r="N409" s="2" t="s">
        <v>39</v>
      </c>
      <c r="O409" s="2" t="s">
        <v>39</v>
      </c>
      <c r="P409" s="2" t="str">
        <f t="shared" si="18"/>
        <v>655203</v>
      </c>
      <c r="Q409" s="2" t="str">
        <f>IFERROR(VLOOKUP($P409,'Kredieten productgroepen functi'!$C:$M,2,FALSE),"n.v.t.")</f>
        <v>Handhaving/toezicht/afvalverwijderng</v>
      </c>
      <c r="R409" s="2" t="str">
        <f t="shared" si="19"/>
        <v>423040</v>
      </c>
      <c r="S409" s="2" t="str">
        <f>IFERROR(VLOOKUP($R409,Kostensoorten!$C:$J,2,FALSE),"n.v.t.")</f>
        <v>Normaal onderhoud</v>
      </c>
      <c r="T409" s="2" t="s">
        <v>39</v>
      </c>
      <c r="U409" s="2" t="s">
        <v>39</v>
      </c>
      <c r="V409" s="2" t="s">
        <v>39</v>
      </c>
      <c r="W409" s="2" t="s">
        <v>39</v>
      </c>
      <c r="X409" s="2" t="s">
        <v>39</v>
      </c>
      <c r="Y409" s="2" t="s">
        <v>39</v>
      </c>
      <c r="Z409" s="2" t="s">
        <v>39</v>
      </c>
      <c r="AA409" s="2" t="s">
        <v>39</v>
      </c>
      <c r="AB409" s="2" t="s">
        <v>39</v>
      </c>
      <c r="AC409" s="2" t="s">
        <v>39</v>
      </c>
      <c r="AD409" s="2" t="s">
        <v>39</v>
      </c>
      <c r="AE409" s="2" t="s">
        <v>39</v>
      </c>
      <c r="AF409" s="2" t="s">
        <v>39</v>
      </c>
      <c r="AG409" s="2" t="s">
        <v>39</v>
      </c>
      <c r="AH409" s="2" t="s">
        <v>39</v>
      </c>
      <c r="AI409" s="2" t="s">
        <v>39</v>
      </c>
      <c r="AJ409" s="2" t="s">
        <v>39</v>
      </c>
      <c r="AK409" s="2">
        <v>0</v>
      </c>
      <c r="AL409" s="2" t="s">
        <v>39</v>
      </c>
      <c r="AM409" s="2" t="s">
        <v>39</v>
      </c>
      <c r="AN409" s="2" t="str">
        <f>IFERROR(VLOOKUP($P409,'Kredieten productgroepen functi'!$C:$M,6,FALSE),"n.v.t.")</f>
        <v>5502</v>
      </c>
      <c r="AO409" s="2" t="str">
        <f>IFERROR(VLOOKUP($P409,'Kredieten productgroepen functi'!$C:$M,7,FALSE),"n.v.t.")</f>
        <v>Toezicht en handhaving</v>
      </c>
      <c r="AP409" s="2" t="str">
        <f>IFERROR(VLOOKUP($P409,'Kredieten productgroepen functi'!$C:$M,8,FALSE),"n.v.t.")</f>
        <v>55</v>
      </c>
      <c r="AQ409" s="2" t="str">
        <f>IFERROR(VLOOKUP($P409,'Kredieten productgroepen functi'!$C:$M,9,FALSE),"n.v.t.")</f>
        <v>Vergunningverlening en handhaving</v>
      </c>
      <c r="AR409" s="2" t="str">
        <f>IFERROR(VLOOKUP($P409,'Kredieten productgroepen functi'!$C:$M,10,FALSE),"n.v.t.")</f>
        <v>5</v>
      </c>
      <c r="AS409" s="2" t="str">
        <f>IFERROR(VLOOKUP($P409,'Kredieten productgroepen functi'!$C:$M,11,FALSE),"n.v.t.")</f>
        <v>Milieubeheer</v>
      </c>
      <c r="AT409" s="2" t="str">
        <f t="shared" si="20"/>
        <v>Lasten</v>
      </c>
      <c r="AU409" s="2" t="str">
        <f>IFERROR(VLOOKUP($R409,Kostensoorten!$C:$J,7,FALSE),"n.v.t.")</f>
        <v>2.3.1</v>
      </c>
      <c r="AV409" s="2" t="str">
        <f>IFERROR(VLOOKUP($R409,Kostensoorten!$C:$J,8,FALSE),"n.v.t.")</f>
        <v>Aankopen niet duurzame goedere</v>
      </c>
    </row>
    <row r="410" spans="1:48">
      <c r="A410" s="2" t="s">
        <v>39</v>
      </c>
      <c r="B410" s="2" t="s">
        <v>39</v>
      </c>
      <c r="C410" s="2" t="s">
        <v>39</v>
      </c>
      <c r="D410" s="2" t="s">
        <v>39</v>
      </c>
      <c r="E410" s="2" t="s">
        <v>39</v>
      </c>
      <c r="F410" s="2" t="s">
        <v>448</v>
      </c>
      <c r="G410" s="2" t="s">
        <v>39</v>
      </c>
      <c r="H410" s="2" t="s">
        <v>39</v>
      </c>
      <c r="I410" s="3">
        <v>25700</v>
      </c>
      <c r="J410" s="2" t="s">
        <v>39</v>
      </c>
      <c r="K410" s="2" t="s">
        <v>39</v>
      </c>
      <c r="L410" s="2" t="s">
        <v>39</v>
      </c>
      <c r="M410" s="2" t="s">
        <v>39</v>
      </c>
      <c r="N410" s="2" t="s">
        <v>39</v>
      </c>
      <c r="O410" s="2" t="s">
        <v>39</v>
      </c>
      <c r="P410" s="2" t="str">
        <f t="shared" si="18"/>
        <v>655204</v>
      </c>
      <c r="Q410" s="2" t="str">
        <f>IFERROR(VLOOKUP($P410,'Kredieten productgroepen functi'!$C:$M,2,FALSE),"n.v.t.")</f>
        <v>Metingen t.b.v. toezicht</v>
      </c>
      <c r="R410" s="2" t="str">
        <f t="shared" si="19"/>
        <v>423040</v>
      </c>
      <c r="S410" s="2" t="str">
        <f>IFERROR(VLOOKUP($R410,Kostensoorten!$C:$J,2,FALSE),"n.v.t.")</f>
        <v>Normaal onderhoud</v>
      </c>
      <c r="T410" s="2" t="s">
        <v>39</v>
      </c>
      <c r="U410" s="2" t="s">
        <v>39</v>
      </c>
      <c r="V410" s="2" t="s">
        <v>39</v>
      </c>
      <c r="W410" s="2" t="s">
        <v>39</v>
      </c>
      <c r="X410" s="2" t="s">
        <v>39</v>
      </c>
      <c r="Y410" s="2" t="s">
        <v>39</v>
      </c>
      <c r="Z410" s="2" t="s">
        <v>39</v>
      </c>
      <c r="AA410" s="2" t="s">
        <v>39</v>
      </c>
      <c r="AB410" s="2" t="s">
        <v>39</v>
      </c>
      <c r="AC410" s="2" t="s">
        <v>39</v>
      </c>
      <c r="AD410" s="2" t="s">
        <v>39</v>
      </c>
      <c r="AE410" s="2" t="s">
        <v>39</v>
      </c>
      <c r="AF410" s="2" t="s">
        <v>39</v>
      </c>
      <c r="AG410" s="2" t="s">
        <v>39</v>
      </c>
      <c r="AH410" s="2" t="s">
        <v>39</v>
      </c>
      <c r="AI410" s="2" t="s">
        <v>39</v>
      </c>
      <c r="AJ410" s="2" t="s">
        <v>39</v>
      </c>
      <c r="AK410" s="2">
        <v>0</v>
      </c>
      <c r="AL410" s="2" t="s">
        <v>39</v>
      </c>
      <c r="AM410" s="2" t="s">
        <v>39</v>
      </c>
      <c r="AN410" s="2" t="str">
        <f>IFERROR(VLOOKUP($P410,'Kredieten productgroepen functi'!$C:$M,6,FALSE),"n.v.t.")</f>
        <v>5502</v>
      </c>
      <c r="AO410" s="2" t="str">
        <f>IFERROR(VLOOKUP($P410,'Kredieten productgroepen functi'!$C:$M,7,FALSE),"n.v.t.")</f>
        <v>Toezicht en handhaving</v>
      </c>
      <c r="AP410" s="2" t="str">
        <f>IFERROR(VLOOKUP($P410,'Kredieten productgroepen functi'!$C:$M,8,FALSE),"n.v.t.")</f>
        <v>55</v>
      </c>
      <c r="AQ410" s="2" t="str">
        <f>IFERROR(VLOOKUP($P410,'Kredieten productgroepen functi'!$C:$M,9,FALSE),"n.v.t.")</f>
        <v>Vergunningverlening en handhaving</v>
      </c>
      <c r="AR410" s="2" t="str">
        <f>IFERROR(VLOOKUP($P410,'Kredieten productgroepen functi'!$C:$M,10,FALSE),"n.v.t.")</f>
        <v>5</v>
      </c>
      <c r="AS410" s="2" t="str">
        <f>IFERROR(VLOOKUP($P410,'Kredieten productgroepen functi'!$C:$M,11,FALSE),"n.v.t.")</f>
        <v>Milieubeheer</v>
      </c>
      <c r="AT410" s="2" t="str">
        <f t="shared" si="20"/>
        <v>Lasten</v>
      </c>
      <c r="AU410" s="2" t="str">
        <f>IFERROR(VLOOKUP($R410,Kostensoorten!$C:$J,7,FALSE),"n.v.t.")</f>
        <v>2.3.1</v>
      </c>
      <c r="AV410" s="2" t="str">
        <f>IFERROR(VLOOKUP($R410,Kostensoorten!$C:$J,8,FALSE),"n.v.t.")</f>
        <v>Aankopen niet duurzame goedere</v>
      </c>
    </row>
    <row r="411" spans="1:48">
      <c r="A411" s="2" t="s">
        <v>39</v>
      </c>
      <c r="B411" s="2" t="s">
        <v>39</v>
      </c>
      <c r="C411" s="2" t="s">
        <v>39</v>
      </c>
      <c r="D411" s="2" t="s">
        <v>39</v>
      </c>
      <c r="E411" s="2" t="s">
        <v>39</v>
      </c>
      <c r="F411" s="2" t="s">
        <v>449</v>
      </c>
      <c r="G411" s="2" t="s">
        <v>39</v>
      </c>
      <c r="H411" s="2" t="s">
        <v>39</v>
      </c>
      <c r="I411" s="3">
        <v>4150</v>
      </c>
      <c r="J411" s="2" t="s">
        <v>39</v>
      </c>
      <c r="K411" s="2" t="s">
        <v>39</v>
      </c>
      <c r="L411" s="2" t="s">
        <v>39</v>
      </c>
      <c r="M411" s="2" t="s">
        <v>39</v>
      </c>
      <c r="N411" s="2" t="s">
        <v>39</v>
      </c>
      <c r="O411" s="2" t="s">
        <v>39</v>
      </c>
      <c r="P411" s="2" t="str">
        <f t="shared" si="18"/>
        <v>655206</v>
      </c>
      <c r="Q411" s="2" t="str">
        <f>IFERROR(VLOOKUP($P411,'Kredieten productgroepen functi'!$C:$M,2,FALSE),"n.v.t.")</f>
        <v>Toezicht/handhaving Groene Wetten</v>
      </c>
      <c r="R411" s="2" t="str">
        <f t="shared" si="19"/>
        <v>423040</v>
      </c>
      <c r="S411" s="2" t="str">
        <f>IFERROR(VLOOKUP($R411,Kostensoorten!$C:$J,2,FALSE),"n.v.t.")</f>
        <v>Normaal onderhoud</v>
      </c>
      <c r="T411" s="2" t="s">
        <v>39</v>
      </c>
      <c r="U411" s="2" t="s">
        <v>39</v>
      </c>
      <c r="V411" s="2" t="s">
        <v>39</v>
      </c>
      <c r="W411" s="2" t="s">
        <v>39</v>
      </c>
      <c r="X411" s="2" t="s">
        <v>39</v>
      </c>
      <c r="Y411" s="2" t="s">
        <v>39</v>
      </c>
      <c r="Z411" s="2" t="s">
        <v>39</v>
      </c>
      <c r="AA411" s="2" t="s">
        <v>39</v>
      </c>
      <c r="AB411" s="2" t="s">
        <v>39</v>
      </c>
      <c r="AC411" s="2" t="s">
        <v>39</v>
      </c>
      <c r="AD411" s="2" t="s">
        <v>39</v>
      </c>
      <c r="AE411" s="2" t="s">
        <v>39</v>
      </c>
      <c r="AF411" s="2" t="s">
        <v>39</v>
      </c>
      <c r="AG411" s="2" t="s">
        <v>39</v>
      </c>
      <c r="AH411" s="2" t="s">
        <v>39</v>
      </c>
      <c r="AI411" s="2" t="s">
        <v>39</v>
      </c>
      <c r="AJ411" s="2" t="s">
        <v>39</v>
      </c>
      <c r="AK411" s="2">
        <v>0</v>
      </c>
      <c r="AL411" s="2" t="s">
        <v>39</v>
      </c>
      <c r="AM411" s="2" t="s">
        <v>39</v>
      </c>
      <c r="AN411" s="2" t="str">
        <f>IFERROR(VLOOKUP($P411,'Kredieten productgroepen functi'!$C:$M,6,FALSE),"n.v.t.")</f>
        <v>5502</v>
      </c>
      <c r="AO411" s="2" t="str">
        <f>IFERROR(VLOOKUP($P411,'Kredieten productgroepen functi'!$C:$M,7,FALSE),"n.v.t.")</f>
        <v>Toezicht en handhaving</v>
      </c>
      <c r="AP411" s="2" t="str">
        <f>IFERROR(VLOOKUP($P411,'Kredieten productgroepen functi'!$C:$M,8,FALSE),"n.v.t.")</f>
        <v>55</v>
      </c>
      <c r="AQ411" s="2" t="str">
        <f>IFERROR(VLOOKUP($P411,'Kredieten productgroepen functi'!$C:$M,9,FALSE),"n.v.t.")</f>
        <v>Vergunningverlening en handhaving</v>
      </c>
      <c r="AR411" s="2" t="str">
        <f>IFERROR(VLOOKUP($P411,'Kredieten productgroepen functi'!$C:$M,10,FALSE),"n.v.t.")</f>
        <v>5</v>
      </c>
      <c r="AS411" s="2" t="str">
        <f>IFERROR(VLOOKUP($P411,'Kredieten productgroepen functi'!$C:$M,11,FALSE),"n.v.t.")</f>
        <v>Milieubeheer</v>
      </c>
      <c r="AT411" s="2" t="str">
        <f t="shared" si="20"/>
        <v>Lasten</v>
      </c>
      <c r="AU411" s="2" t="str">
        <f>IFERROR(VLOOKUP($R411,Kostensoorten!$C:$J,7,FALSE),"n.v.t.")</f>
        <v>2.3.1</v>
      </c>
      <c r="AV411" s="2" t="str">
        <f>IFERROR(VLOOKUP($R411,Kostensoorten!$C:$J,8,FALSE),"n.v.t.")</f>
        <v>Aankopen niet duurzame goedere</v>
      </c>
    </row>
    <row r="412" spans="1:48">
      <c r="A412" s="2" t="s">
        <v>39</v>
      </c>
      <c r="B412" s="2" t="s">
        <v>39</v>
      </c>
      <c r="C412" s="2" t="s">
        <v>39</v>
      </c>
      <c r="D412" s="2" t="s">
        <v>39</v>
      </c>
      <c r="E412" s="2" t="s">
        <v>39</v>
      </c>
      <c r="F412" s="2" t="s">
        <v>450</v>
      </c>
      <c r="G412" s="2" t="s">
        <v>39</v>
      </c>
      <c r="H412" s="2" t="s">
        <v>39</v>
      </c>
      <c r="I412" s="3">
        <v>39700</v>
      </c>
      <c r="J412" s="2" t="s">
        <v>39</v>
      </c>
      <c r="K412" s="2" t="s">
        <v>39</v>
      </c>
      <c r="L412" s="2" t="s">
        <v>39</v>
      </c>
      <c r="M412" s="2" t="s">
        <v>39</v>
      </c>
      <c r="N412" s="2" t="s">
        <v>39</v>
      </c>
      <c r="O412" s="2" t="s">
        <v>39</v>
      </c>
      <c r="P412" s="2" t="str">
        <f t="shared" si="18"/>
        <v>655207</v>
      </c>
      <c r="Q412" s="2" t="str">
        <f>IFERROR(VLOOKUP($P412,'Kredieten productgroepen functi'!$C:$M,2,FALSE),"n.v.t.")</f>
        <v>Whvbz (materiele uitgaven)</v>
      </c>
      <c r="R412" s="2" t="str">
        <f t="shared" si="19"/>
        <v>423040</v>
      </c>
      <c r="S412" s="2" t="str">
        <f>IFERROR(VLOOKUP($R412,Kostensoorten!$C:$J,2,FALSE),"n.v.t.")</f>
        <v>Normaal onderhoud</v>
      </c>
      <c r="T412" s="2" t="s">
        <v>39</v>
      </c>
      <c r="U412" s="2" t="s">
        <v>39</v>
      </c>
      <c r="V412" s="2" t="s">
        <v>39</v>
      </c>
      <c r="W412" s="2" t="s">
        <v>39</v>
      </c>
      <c r="X412" s="2" t="s">
        <v>39</v>
      </c>
      <c r="Y412" s="2" t="s">
        <v>39</v>
      </c>
      <c r="Z412" s="2" t="s">
        <v>39</v>
      </c>
      <c r="AA412" s="2" t="s">
        <v>39</v>
      </c>
      <c r="AB412" s="2" t="s">
        <v>39</v>
      </c>
      <c r="AC412" s="2" t="s">
        <v>39</v>
      </c>
      <c r="AD412" s="2" t="s">
        <v>39</v>
      </c>
      <c r="AE412" s="2" t="s">
        <v>39</v>
      </c>
      <c r="AF412" s="2" t="s">
        <v>39</v>
      </c>
      <c r="AG412" s="2" t="s">
        <v>39</v>
      </c>
      <c r="AH412" s="2" t="s">
        <v>39</v>
      </c>
      <c r="AI412" s="2" t="s">
        <v>39</v>
      </c>
      <c r="AJ412" s="2" t="s">
        <v>39</v>
      </c>
      <c r="AK412" s="2">
        <v>0</v>
      </c>
      <c r="AL412" s="2" t="s">
        <v>39</v>
      </c>
      <c r="AM412" s="2" t="s">
        <v>39</v>
      </c>
      <c r="AN412" s="2" t="str">
        <f>IFERROR(VLOOKUP($P412,'Kredieten productgroepen functi'!$C:$M,6,FALSE),"n.v.t.")</f>
        <v>5502</v>
      </c>
      <c r="AO412" s="2" t="str">
        <f>IFERROR(VLOOKUP($P412,'Kredieten productgroepen functi'!$C:$M,7,FALSE),"n.v.t.")</f>
        <v>Toezicht en handhaving</v>
      </c>
      <c r="AP412" s="2" t="str">
        <f>IFERROR(VLOOKUP($P412,'Kredieten productgroepen functi'!$C:$M,8,FALSE),"n.v.t.")</f>
        <v>55</v>
      </c>
      <c r="AQ412" s="2" t="str">
        <f>IFERROR(VLOOKUP($P412,'Kredieten productgroepen functi'!$C:$M,9,FALSE),"n.v.t.")</f>
        <v>Vergunningverlening en handhaving</v>
      </c>
      <c r="AR412" s="2" t="str">
        <f>IFERROR(VLOOKUP($P412,'Kredieten productgroepen functi'!$C:$M,10,FALSE),"n.v.t.")</f>
        <v>5</v>
      </c>
      <c r="AS412" s="2" t="str">
        <f>IFERROR(VLOOKUP($P412,'Kredieten productgroepen functi'!$C:$M,11,FALSE),"n.v.t.")</f>
        <v>Milieubeheer</v>
      </c>
      <c r="AT412" s="2" t="str">
        <f t="shared" si="20"/>
        <v>Lasten</v>
      </c>
      <c r="AU412" s="2" t="str">
        <f>IFERROR(VLOOKUP($R412,Kostensoorten!$C:$J,7,FALSE),"n.v.t.")</f>
        <v>2.3.1</v>
      </c>
      <c r="AV412" s="2" t="str">
        <f>IFERROR(VLOOKUP($R412,Kostensoorten!$C:$J,8,FALSE),"n.v.t.")</f>
        <v>Aankopen niet duurzame goedere</v>
      </c>
    </row>
    <row r="413" spans="1:48">
      <c r="A413" s="2" t="s">
        <v>39</v>
      </c>
      <c r="B413" s="2" t="s">
        <v>39</v>
      </c>
      <c r="C413" s="2" t="s">
        <v>39</v>
      </c>
      <c r="D413" s="2" t="s">
        <v>39</v>
      </c>
      <c r="E413" s="2" t="s">
        <v>39</v>
      </c>
      <c r="F413" s="2" t="s">
        <v>451</v>
      </c>
      <c r="G413" s="2" t="s">
        <v>39</v>
      </c>
      <c r="H413" s="2" t="s">
        <v>39</v>
      </c>
      <c r="I413" s="3">
        <v>219284</v>
      </c>
      <c r="J413" s="2" t="s">
        <v>39</v>
      </c>
      <c r="K413" s="2" t="s">
        <v>39</v>
      </c>
      <c r="L413" s="2" t="s">
        <v>39</v>
      </c>
      <c r="M413" s="2" t="s">
        <v>39</v>
      </c>
      <c r="N413" s="2" t="s">
        <v>39</v>
      </c>
      <c r="O413" s="2" t="s">
        <v>39</v>
      </c>
      <c r="P413" s="2" t="str">
        <f t="shared" si="18"/>
        <v>656000</v>
      </c>
      <c r="Q413" s="2" t="str">
        <f>IFERROR(VLOOKUP($P413,'Kredieten productgroepen functi'!$C:$M,2,FALSE),"n.v.t.")</f>
        <v>App. kst. ontgrondingen</v>
      </c>
      <c r="R413" s="2" t="str">
        <f t="shared" si="19"/>
        <v>482000</v>
      </c>
      <c r="S413" s="2" t="str">
        <f>IFERROR(VLOOKUP($R413,Kostensoorten!$C:$J,2,FALSE),"n.v.t.")</f>
        <v>Directe apparaatskosten</v>
      </c>
      <c r="T413" s="2" t="s">
        <v>39</v>
      </c>
      <c r="U413" s="2" t="s">
        <v>39</v>
      </c>
      <c r="V413" s="2" t="s">
        <v>39</v>
      </c>
      <c r="W413" s="2" t="s">
        <v>39</v>
      </c>
      <c r="X413" s="2" t="s">
        <v>39</v>
      </c>
      <c r="Y413" s="2" t="s">
        <v>39</v>
      </c>
      <c r="Z413" s="2" t="s">
        <v>39</v>
      </c>
      <c r="AA413" s="2" t="s">
        <v>39</v>
      </c>
      <c r="AB413" s="2" t="s">
        <v>39</v>
      </c>
      <c r="AC413" s="2" t="s">
        <v>39</v>
      </c>
      <c r="AD413" s="2" t="s">
        <v>39</v>
      </c>
      <c r="AE413" s="2" t="s">
        <v>39</v>
      </c>
      <c r="AF413" s="2" t="s">
        <v>39</v>
      </c>
      <c r="AG413" s="2" t="s">
        <v>39</v>
      </c>
      <c r="AH413" s="2" t="s">
        <v>39</v>
      </c>
      <c r="AI413" s="2" t="s">
        <v>39</v>
      </c>
      <c r="AJ413" s="2" t="s">
        <v>39</v>
      </c>
      <c r="AK413" s="2">
        <v>0</v>
      </c>
      <c r="AL413" s="2" t="s">
        <v>39</v>
      </c>
      <c r="AM413" s="2" t="s">
        <v>39</v>
      </c>
      <c r="AN413" s="2" t="str">
        <f>IFERROR(VLOOKUP($P413,'Kredieten productgroepen functi'!$C:$M,6,FALSE),"n.v.t.")</f>
        <v>5601</v>
      </c>
      <c r="AO413" s="2" t="str">
        <f>IFERROR(VLOOKUP($P413,'Kredieten productgroepen functi'!$C:$M,7,FALSE),"n.v.t.")</f>
        <v>Ontgrondingen</v>
      </c>
      <c r="AP413" s="2" t="str">
        <f>IFERROR(VLOOKUP($P413,'Kredieten productgroepen functi'!$C:$M,8,FALSE),"n.v.t.")</f>
        <v>56</v>
      </c>
      <c r="AQ413" s="2" t="str">
        <f>IFERROR(VLOOKUP($P413,'Kredieten productgroepen functi'!$C:$M,9,FALSE),"n.v.t.")</f>
        <v>Ontgrondingen</v>
      </c>
      <c r="AR413" s="2" t="str">
        <f>IFERROR(VLOOKUP($P413,'Kredieten productgroepen functi'!$C:$M,10,FALSE),"n.v.t.")</f>
        <v>5</v>
      </c>
      <c r="AS413" s="2" t="str">
        <f>IFERROR(VLOOKUP($P413,'Kredieten productgroepen functi'!$C:$M,11,FALSE),"n.v.t.")</f>
        <v>Milieubeheer</v>
      </c>
      <c r="AT413" s="2" t="str">
        <f t="shared" si="20"/>
        <v>Lasten</v>
      </c>
      <c r="AU413" s="2" t="str">
        <f>IFERROR(VLOOKUP($R413,Kostensoorten!$C:$J,7,FALSE),"n.v.t.")</f>
        <v>8.2</v>
      </c>
      <c r="AV413" s="2" t="str">
        <f>IFERROR(VLOOKUP($R413,Kostensoorten!$C:$J,8,FALSE),"n.v.t.")</f>
        <v>Overige verrekeningen</v>
      </c>
    </row>
    <row r="414" spans="1:48">
      <c r="A414" s="2" t="s">
        <v>39</v>
      </c>
      <c r="B414" s="2" t="s">
        <v>39</v>
      </c>
      <c r="C414" s="2" t="s">
        <v>39</v>
      </c>
      <c r="D414" s="2" t="s">
        <v>39</v>
      </c>
      <c r="E414" s="2" t="s">
        <v>39</v>
      </c>
      <c r="F414" s="2" t="s">
        <v>452</v>
      </c>
      <c r="G414" s="2" t="s">
        <v>39</v>
      </c>
      <c r="H414" s="2" t="s">
        <v>39</v>
      </c>
      <c r="I414" s="3">
        <v>190948</v>
      </c>
      <c r="J414" s="2" t="s">
        <v>39</v>
      </c>
      <c r="K414" s="2" t="s">
        <v>39</v>
      </c>
      <c r="L414" s="2" t="s">
        <v>39</v>
      </c>
      <c r="M414" s="2" t="s">
        <v>39</v>
      </c>
      <c r="N414" s="2" t="s">
        <v>39</v>
      </c>
      <c r="O414" s="2" t="s">
        <v>39</v>
      </c>
      <c r="P414" s="2" t="str">
        <f t="shared" si="18"/>
        <v>656000</v>
      </c>
      <c r="Q414" s="2" t="str">
        <f>IFERROR(VLOOKUP($P414,'Kredieten productgroepen functi'!$C:$M,2,FALSE),"n.v.t.")</f>
        <v>App. kst. ontgrondingen</v>
      </c>
      <c r="R414" s="2" t="str">
        <f t="shared" si="19"/>
        <v>482010</v>
      </c>
      <c r="S414" s="2" t="str">
        <f>IFERROR(VLOOKUP($R414,Kostensoorten!$C:$J,2,FALSE),"n.v.t.")</f>
        <v>Overhead</v>
      </c>
      <c r="T414" s="2" t="s">
        <v>39</v>
      </c>
      <c r="U414" s="2" t="s">
        <v>39</v>
      </c>
      <c r="V414" s="2" t="s">
        <v>39</v>
      </c>
      <c r="W414" s="2" t="s">
        <v>39</v>
      </c>
      <c r="X414" s="2" t="s">
        <v>39</v>
      </c>
      <c r="Y414" s="2" t="s">
        <v>39</v>
      </c>
      <c r="Z414" s="2" t="s">
        <v>39</v>
      </c>
      <c r="AA414" s="2" t="s">
        <v>39</v>
      </c>
      <c r="AB414" s="2" t="s">
        <v>39</v>
      </c>
      <c r="AC414" s="2" t="s">
        <v>39</v>
      </c>
      <c r="AD414" s="2" t="s">
        <v>39</v>
      </c>
      <c r="AE414" s="2" t="s">
        <v>39</v>
      </c>
      <c r="AF414" s="2" t="s">
        <v>39</v>
      </c>
      <c r="AG414" s="2" t="s">
        <v>39</v>
      </c>
      <c r="AH414" s="2" t="s">
        <v>39</v>
      </c>
      <c r="AI414" s="2" t="s">
        <v>39</v>
      </c>
      <c r="AJ414" s="2" t="s">
        <v>39</v>
      </c>
      <c r="AK414" s="2">
        <v>0</v>
      </c>
      <c r="AL414" s="2" t="s">
        <v>39</v>
      </c>
      <c r="AM414" s="2" t="s">
        <v>39</v>
      </c>
      <c r="AN414" s="2" t="str">
        <f>IFERROR(VLOOKUP($P414,'Kredieten productgroepen functi'!$C:$M,6,FALSE),"n.v.t.")</f>
        <v>5601</v>
      </c>
      <c r="AO414" s="2" t="str">
        <f>IFERROR(VLOOKUP($P414,'Kredieten productgroepen functi'!$C:$M,7,FALSE),"n.v.t.")</f>
        <v>Ontgrondingen</v>
      </c>
      <c r="AP414" s="2" t="str">
        <f>IFERROR(VLOOKUP($P414,'Kredieten productgroepen functi'!$C:$M,8,FALSE),"n.v.t.")</f>
        <v>56</v>
      </c>
      <c r="AQ414" s="2" t="str">
        <f>IFERROR(VLOOKUP($P414,'Kredieten productgroepen functi'!$C:$M,9,FALSE),"n.v.t.")</f>
        <v>Ontgrondingen</v>
      </c>
      <c r="AR414" s="2" t="str">
        <f>IFERROR(VLOOKUP($P414,'Kredieten productgroepen functi'!$C:$M,10,FALSE),"n.v.t.")</f>
        <v>5</v>
      </c>
      <c r="AS414" s="2" t="str">
        <f>IFERROR(VLOOKUP($P414,'Kredieten productgroepen functi'!$C:$M,11,FALSE),"n.v.t.")</f>
        <v>Milieubeheer</v>
      </c>
      <c r="AT414" s="2" t="str">
        <f t="shared" si="20"/>
        <v>Lasten</v>
      </c>
      <c r="AU414" s="2" t="str">
        <f>IFERROR(VLOOKUP($R414,Kostensoorten!$C:$J,7,FALSE),"n.v.t.")</f>
        <v>8.2</v>
      </c>
      <c r="AV414" s="2" t="str">
        <f>IFERROR(VLOOKUP($R414,Kostensoorten!$C:$J,8,FALSE),"n.v.t.")</f>
        <v>Overige verrekeningen</v>
      </c>
    </row>
    <row r="415" spans="1:48">
      <c r="A415" s="2" t="s">
        <v>39</v>
      </c>
      <c r="B415" s="2" t="s">
        <v>39</v>
      </c>
      <c r="C415" s="2" t="s">
        <v>39</v>
      </c>
      <c r="D415" s="2" t="s">
        <v>39</v>
      </c>
      <c r="E415" s="2" t="s">
        <v>39</v>
      </c>
      <c r="F415" s="2" t="s">
        <v>453</v>
      </c>
      <c r="G415" s="2" t="s">
        <v>39</v>
      </c>
      <c r="H415" s="2" t="s">
        <v>39</v>
      </c>
      <c r="I415" s="3">
        <v>15000</v>
      </c>
      <c r="J415" s="2" t="s">
        <v>39</v>
      </c>
      <c r="K415" s="2" t="s">
        <v>39</v>
      </c>
      <c r="L415" s="2" t="s">
        <v>39</v>
      </c>
      <c r="M415" s="2" t="s">
        <v>39</v>
      </c>
      <c r="N415" s="2" t="s">
        <v>39</v>
      </c>
      <c r="O415" s="2" t="s">
        <v>39</v>
      </c>
      <c r="P415" s="2" t="str">
        <f t="shared" si="18"/>
        <v>656100</v>
      </c>
      <c r="Q415" s="2" t="str">
        <f>IFERROR(VLOOKUP($P415,'Kredieten productgroepen functi'!$C:$M,2,FALSE),"n.v.t.")</f>
        <v>Kosten onderzoek ontgrondingen</v>
      </c>
      <c r="R415" s="2" t="str">
        <f t="shared" si="19"/>
        <v>423040</v>
      </c>
      <c r="S415" s="2" t="str">
        <f>IFERROR(VLOOKUP($R415,Kostensoorten!$C:$J,2,FALSE),"n.v.t.")</f>
        <v>Normaal onderhoud</v>
      </c>
      <c r="T415" s="2" t="s">
        <v>39</v>
      </c>
      <c r="U415" s="2" t="s">
        <v>39</v>
      </c>
      <c r="V415" s="2" t="s">
        <v>39</v>
      </c>
      <c r="W415" s="2" t="s">
        <v>39</v>
      </c>
      <c r="X415" s="2" t="s">
        <v>39</v>
      </c>
      <c r="Y415" s="2" t="s">
        <v>39</v>
      </c>
      <c r="Z415" s="2" t="s">
        <v>39</v>
      </c>
      <c r="AA415" s="2" t="s">
        <v>39</v>
      </c>
      <c r="AB415" s="2" t="s">
        <v>39</v>
      </c>
      <c r="AC415" s="2" t="s">
        <v>39</v>
      </c>
      <c r="AD415" s="2" t="s">
        <v>39</v>
      </c>
      <c r="AE415" s="2" t="s">
        <v>39</v>
      </c>
      <c r="AF415" s="2" t="s">
        <v>39</v>
      </c>
      <c r="AG415" s="2" t="s">
        <v>39</v>
      </c>
      <c r="AH415" s="2" t="s">
        <v>39</v>
      </c>
      <c r="AI415" s="2" t="s">
        <v>39</v>
      </c>
      <c r="AJ415" s="2" t="s">
        <v>39</v>
      </c>
      <c r="AK415" s="2">
        <v>0</v>
      </c>
      <c r="AL415" s="2" t="s">
        <v>39</v>
      </c>
      <c r="AM415" s="2" t="s">
        <v>39</v>
      </c>
      <c r="AN415" s="2" t="str">
        <f>IFERROR(VLOOKUP($P415,'Kredieten productgroepen functi'!$C:$M,6,FALSE),"n.v.t.")</f>
        <v>5601</v>
      </c>
      <c r="AO415" s="2" t="str">
        <f>IFERROR(VLOOKUP($P415,'Kredieten productgroepen functi'!$C:$M,7,FALSE),"n.v.t.")</f>
        <v>Ontgrondingen</v>
      </c>
      <c r="AP415" s="2" t="str">
        <f>IFERROR(VLOOKUP($P415,'Kredieten productgroepen functi'!$C:$M,8,FALSE),"n.v.t.")</f>
        <v>56</v>
      </c>
      <c r="AQ415" s="2" t="str">
        <f>IFERROR(VLOOKUP($P415,'Kredieten productgroepen functi'!$C:$M,9,FALSE),"n.v.t.")</f>
        <v>Ontgrondingen</v>
      </c>
      <c r="AR415" s="2" t="str">
        <f>IFERROR(VLOOKUP($P415,'Kredieten productgroepen functi'!$C:$M,10,FALSE),"n.v.t.")</f>
        <v>5</v>
      </c>
      <c r="AS415" s="2" t="str">
        <f>IFERROR(VLOOKUP($P415,'Kredieten productgroepen functi'!$C:$M,11,FALSE),"n.v.t.")</f>
        <v>Milieubeheer</v>
      </c>
      <c r="AT415" s="2" t="str">
        <f t="shared" si="20"/>
        <v>Lasten</v>
      </c>
      <c r="AU415" s="2" t="str">
        <f>IFERROR(VLOOKUP($R415,Kostensoorten!$C:$J,7,FALSE),"n.v.t.")</f>
        <v>2.3.1</v>
      </c>
      <c r="AV415" s="2" t="str">
        <f>IFERROR(VLOOKUP($R415,Kostensoorten!$C:$J,8,FALSE),"n.v.t.")</f>
        <v>Aankopen niet duurzame goedere</v>
      </c>
    </row>
    <row r="416" spans="1:48">
      <c r="A416" s="2" t="s">
        <v>39</v>
      </c>
      <c r="B416" s="2" t="s">
        <v>39</v>
      </c>
      <c r="C416" s="2" t="s">
        <v>39</v>
      </c>
      <c r="D416" s="2" t="s">
        <v>39</v>
      </c>
      <c r="E416" s="2" t="s">
        <v>39</v>
      </c>
      <c r="F416" s="2" t="s">
        <v>454</v>
      </c>
      <c r="G416" s="2" t="s">
        <v>39</v>
      </c>
      <c r="H416" s="2" t="s">
        <v>39</v>
      </c>
      <c r="I416" s="3">
        <v>-10000</v>
      </c>
      <c r="J416" s="2" t="s">
        <v>39</v>
      </c>
      <c r="K416" s="2" t="s">
        <v>39</v>
      </c>
      <c r="L416" s="2" t="s">
        <v>39</v>
      </c>
      <c r="M416" s="2" t="s">
        <v>39</v>
      </c>
      <c r="N416" s="2" t="s">
        <v>39</v>
      </c>
      <c r="O416" s="2" t="s">
        <v>39</v>
      </c>
      <c r="P416" s="2" t="str">
        <f t="shared" si="18"/>
        <v>656101</v>
      </c>
      <c r="Q416" s="2" t="str">
        <f>IFERROR(VLOOKUP($P416,'Kredieten productgroepen functi'!$C:$M,2,FALSE),"n.v.t.")</f>
        <v>Opbrengst ontgrondingenheffing</v>
      </c>
      <c r="R416" s="2" t="str">
        <f t="shared" si="19"/>
        <v>811040</v>
      </c>
      <c r="S416" s="2" t="str">
        <f>IFERROR(VLOOKUP($R416,Kostensoorten!$C:$J,2,FALSE),"n.v.t.")</f>
        <v>Heffingen</v>
      </c>
      <c r="T416" s="2" t="s">
        <v>39</v>
      </c>
      <c r="U416" s="2" t="s">
        <v>39</v>
      </c>
      <c r="V416" s="2" t="s">
        <v>39</v>
      </c>
      <c r="W416" s="2" t="s">
        <v>39</v>
      </c>
      <c r="X416" s="2" t="s">
        <v>39</v>
      </c>
      <c r="Y416" s="2" t="s">
        <v>39</v>
      </c>
      <c r="Z416" s="2" t="s">
        <v>39</v>
      </c>
      <c r="AA416" s="2" t="s">
        <v>39</v>
      </c>
      <c r="AB416" s="2" t="s">
        <v>39</v>
      </c>
      <c r="AC416" s="2" t="s">
        <v>39</v>
      </c>
      <c r="AD416" s="2" t="s">
        <v>39</v>
      </c>
      <c r="AE416" s="2" t="s">
        <v>39</v>
      </c>
      <c r="AF416" s="2" t="s">
        <v>39</v>
      </c>
      <c r="AG416" s="2" t="s">
        <v>39</v>
      </c>
      <c r="AH416" s="2" t="s">
        <v>39</v>
      </c>
      <c r="AI416" s="2" t="s">
        <v>39</v>
      </c>
      <c r="AJ416" s="2" t="s">
        <v>39</v>
      </c>
      <c r="AK416" s="2">
        <v>0</v>
      </c>
      <c r="AL416" s="2" t="s">
        <v>39</v>
      </c>
      <c r="AM416" s="2" t="s">
        <v>39</v>
      </c>
      <c r="AN416" s="2" t="str">
        <f>IFERROR(VLOOKUP($P416,'Kredieten productgroepen functi'!$C:$M,6,FALSE),"n.v.t.")</f>
        <v>5601</v>
      </c>
      <c r="AO416" s="2" t="str">
        <f>IFERROR(VLOOKUP($P416,'Kredieten productgroepen functi'!$C:$M,7,FALSE),"n.v.t.")</f>
        <v>Ontgrondingen</v>
      </c>
      <c r="AP416" s="2" t="str">
        <f>IFERROR(VLOOKUP($P416,'Kredieten productgroepen functi'!$C:$M,8,FALSE),"n.v.t.")</f>
        <v>56</v>
      </c>
      <c r="AQ416" s="2" t="str">
        <f>IFERROR(VLOOKUP($P416,'Kredieten productgroepen functi'!$C:$M,9,FALSE),"n.v.t.")</f>
        <v>Ontgrondingen</v>
      </c>
      <c r="AR416" s="2" t="str">
        <f>IFERROR(VLOOKUP($P416,'Kredieten productgroepen functi'!$C:$M,10,FALSE),"n.v.t.")</f>
        <v>5</v>
      </c>
      <c r="AS416" s="2" t="str">
        <f>IFERROR(VLOOKUP($P416,'Kredieten productgroepen functi'!$C:$M,11,FALSE),"n.v.t.")</f>
        <v>Milieubeheer</v>
      </c>
      <c r="AT416" s="2" t="str">
        <f t="shared" si="20"/>
        <v>Baten</v>
      </c>
      <c r="AU416" s="2" t="str">
        <f>IFERROR(VLOOKUP($R416,Kostensoorten!$C:$J,7,FALSE),"n.v.t.")</f>
        <v>1.1</v>
      </c>
      <c r="AV416" s="2" t="str">
        <f>IFERROR(VLOOKUP($R416,Kostensoorten!$C:$J,8,FALSE),"n.v.t.")</f>
        <v>Leges en andere rechten</v>
      </c>
    </row>
    <row r="417" spans="1:48">
      <c r="A417" s="2" t="s">
        <v>39</v>
      </c>
      <c r="B417" s="2" t="s">
        <v>39</v>
      </c>
      <c r="C417" s="2" t="s">
        <v>39</v>
      </c>
      <c r="D417" s="2" t="s">
        <v>39</v>
      </c>
      <c r="E417" s="2" t="s">
        <v>39</v>
      </c>
      <c r="F417" s="2" t="s">
        <v>455</v>
      </c>
      <c r="G417" s="2" t="s">
        <v>39</v>
      </c>
      <c r="H417" s="2" t="s">
        <v>39</v>
      </c>
      <c r="I417" s="3">
        <v>182210.57</v>
      </c>
      <c r="J417" s="2" t="s">
        <v>39</v>
      </c>
      <c r="K417" s="2" t="s">
        <v>39</v>
      </c>
      <c r="L417" s="2" t="s">
        <v>39</v>
      </c>
      <c r="M417" s="2" t="s">
        <v>39</v>
      </c>
      <c r="N417" s="2" t="s">
        <v>39</v>
      </c>
      <c r="O417" s="2" t="s">
        <v>39</v>
      </c>
      <c r="P417" s="2" t="str">
        <f t="shared" si="18"/>
        <v>661000</v>
      </c>
      <c r="Q417" s="2" t="str">
        <f>IFERROR(VLOOKUP($P417,'Kredieten productgroepen functi'!$C:$M,2,FALSE),"n.v.t.")</f>
        <v>App. kst. toerisme en recreatie</v>
      </c>
      <c r="R417" s="2" t="str">
        <f t="shared" si="19"/>
        <v>482000</v>
      </c>
      <c r="S417" s="2" t="str">
        <f>IFERROR(VLOOKUP($R417,Kostensoorten!$C:$J,2,FALSE),"n.v.t.")</f>
        <v>Directe apparaatskosten</v>
      </c>
      <c r="T417" s="2" t="s">
        <v>39</v>
      </c>
      <c r="U417" s="2" t="s">
        <v>39</v>
      </c>
      <c r="V417" s="2" t="s">
        <v>39</v>
      </c>
      <c r="W417" s="2" t="s">
        <v>39</v>
      </c>
      <c r="X417" s="2" t="s">
        <v>39</v>
      </c>
      <c r="Y417" s="2" t="s">
        <v>39</v>
      </c>
      <c r="Z417" s="2" t="s">
        <v>39</v>
      </c>
      <c r="AA417" s="2" t="s">
        <v>39</v>
      </c>
      <c r="AB417" s="2" t="s">
        <v>39</v>
      </c>
      <c r="AC417" s="2" t="s">
        <v>39</v>
      </c>
      <c r="AD417" s="2" t="s">
        <v>39</v>
      </c>
      <c r="AE417" s="2" t="s">
        <v>39</v>
      </c>
      <c r="AF417" s="2" t="s">
        <v>39</v>
      </c>
      <c r="AG417" s="2" t="s">
        <v>39</v>
      </c>
      <c r="AH417" s="2" t="s">
        <v>39</v>
      </c>
      <c r="AI417" s="2" t="s">
        <v>39</v>
      </c>
      <c r="AJ417" s="2" t="s">
        <v>39</v>
      </c>
      <c r="AK417" s="2">
        <v>0</v>
      </c>
      <c r="AL417" s="2" t="s">
        <v>39</v>
      </c>
      <c r="AM417" s="2" t="s">
        <v>39</v>
      </c>
      <c r="AN417" s="2" t="str">
        <f>IFERROR(VLOOKUP($P417,'Kredieten productgroepen functi'!$C:$M,6,FALSE),"n.v.t.")</f>
        <v>6101</v>
      </c>
      <c r="AO417" s="2" t="str">
        <f>IFERROR(VLOOKUP($P417,'Kredieten productgroepen functi'!$C:$M,7,FALSE),"n.v.t.")</f>
        <v>Toerisme en recreatie</v>
      </c>
      <c r="AP417" s="2" t="str">
        <f>IFERROR(VLOOKUP($P417,'Kredieten productgroepen functi'!$C:$M,8,FALSE),"n.v.t.")</f>
        <v>61</v>
      </c>
      <c r="AQ417" s="2" t="str">
        <f>IFERROR(VLOOKUP($P417,'Kredieten productgroepen functi'!$C:$M,9,FALSE),"n.v.t.")</f>
        <v>Recreatie</v>
      </c>
      <c r="AR417" s="2" t="str">
        <f>IFERROR(VLOOKUP($P417,'Kredieten productgroepen functi'!$C:$M,10,FALSE),"n.v.t.")</f>
        <v>6</v>
      </c>
      <c r="AS417" s="2" t="str">
        <f>IFERROR(VLOOKUP($P417,'Kredieten productgroepen functi'!$C:$M,11,FALSE),"n.v.t.")</f>
        <v>Recreatie en natuur</v>
      </c>
      <c r="AT417" s="2" t="str">
        <f t="shared" si="20"/>
        <v>Lasten</v>
      </c>
      <c r="AU417" s="2" t="str">
        <f>IFERROR(VLOOKUP($R417,Kostensoorten!$C:$J,7,FALSE),"n.v.t.")</f>
        <v>8.2</v>
      </c>
      <c r="AV417" s="2" t="str">
        <f>IFERROR(VLOOKUP($R417,Kostensoorten!$C:$J,8,FALSE),"n.v.t.")</f>
        <v>Overige verrekeningen</v>
      </c>
    </row>
    <row r="418" spans="1:48">
      <c r="A418" s="2" t="s">
        <v>39</v>
      </c>
      <c r="B418" s="2" t="s">
        <v>39</v>
      </c>
      <c r="C418" s="2" t="s">
        <v>39</v>
      </c>
      <c r="D418" s="2" t="s">
        <v>39</v>
      </c>
      <c r="E418" s="2" t="s">
        <v>39</v>
      </c>
      <c r="F418" s="2" t="s">
        <v>456</v>
      </c>
      <c r="G418" s="2" t="s">
        <v>39</v>
      </c>
      <c r="H418" s="2" t="s">
        <v>39</v>
      </c>
      <c r="I418" s="3">
        <v>179446.43</v>
      </c>
      <c r="J418" s="2" t="s">
        <v>39</v>
      </c>
      <c r="K418" s="2" t="s">
        <v>39</v>
      </c>
      <c r="L418" s="2" t="s">
        <v>39</v>
      </c>
      <c r="M418" s="2" t="s">
        <v>39</v>
      </c>
      <c r="N418" s="2" t="s">
        <v>39</v>
      </c>
      <c r="O418" s="2" t="s">
        <v>39</v>
      </c>
      <c r="P418" s="2" t="str">
        <f t="shared" si="18"/>
        <v>661000</v>
      </c>
      <c r="Q418" s="2" t="str">
        <f>IFERROR(VLOOKUP($P418,'Kredieten productgroepen functi'!$C:$M,2,FALSE),"n.v.t.")</f>
        <v>App. kst. toerisme en recreatie</v>
      </c>
      <c r="R418" s="2" t="str">
        <f t="shared" si="19"/>
        <v>482010</v>
      </c>
      <c r="S418" s="2" t="str">
        <f>IFERROR(VLOOKUP($R418,Kostensoorten!$C:$J,2,FALSE),"n.v.t.")</f>
        <v>Overhead</v>
      </c>
      <c r="T418" s="2" t="s">
        <v>39</v>
      </c>
      <c r="U418" s="2" t="s">
        <v>39</v>
      </c>
      <c r="V418" s="2" t="s">
        <v>39</v>
      </c>
      <c r="W418" s="2" t="s">
        <v>39</v>
      </c>
      <c r="X418" s="2" t="s">
        <v>39</v>
      </c>
      <c r="Y418" s="2" t="s">
        <v>39</v>
      </c>
      <c r="Z418" s="2" t="s">
        <v>39</v>
      </c>
      <c r="AA418" s="2" t="s">
        <v>39</v>
      </c>
      <c r="AB418" s="2" t="s">
        <v>39</v>
      </c>
      <c r="AC418" s="2" t="s">
        <v>39</v>
      </c>
      <c r="AD418" s="2" t="s">
        <v>39</v>
      </c>
      <c r="AE418" s="2" t="s">
        <v>39</v>
      </c>
      <c r="AF418" s="2" t="s">
        <v>39</v>
      </c>
      <c r="AG418" s="2" t="s">
        <v>39</v>
      </c>
      <c r="AH418" s="2" t="s">
        <v>39</v>
      </c>
      <c r="AI418" s="2" t="s">
        <v>39</v>
      </c>
      <c r="AJ418" s="2" t="s">
        <v>39</v>
      </c>
      <c r="AK418" s="2">
        <v>0</v>
      </c>
      <c r="AL418" s="2" t="s">
        <v>39</v>
      </c>
      <c r="AM418" s="2" t="s">
        <v>39</v>
      </c>
      <c r="AN418" s="2" t="str">
        <f>IFERROR(VLOOKUP($P418,'Kredieten productgroepen functi'!$C:$M,6,FALSE),"n.v.t.")</f>
        <v>6101</v>
      </c>
      <c r="AO418" s="2" t="str">
        <f>IFERROR(VLOOKUP($P418,'Kredieten productgroepen functi'!$C:$M,7,FALSE),"n.v.t.")</f>
        <v>Toerisme en recreatie</v>
      </c>
      <c r="AP418" s="2" t="str">
        <f>IFERROR(VLOOKUP($P418,'Kredieten productgroepen functi'!$C:$M,8,FALSE),"n.v.t.")</f>
        <v>61</v>
      </c>
      <c r="AQ418" s="2" t="str">
        <f>IFERROR(VLOOKUP($P418,'Kredieten productgroepen functi'!$C:$M,9,FALSE),"n.v.t.")</f>
        <v>Recreatie</v>
      </c>
      <c r="AR418" s="2" t="str">
        <f>IFERROR(VLOOKUP($P418,'Kredieten productgroepen functi'!$C:$M,10,FALSE),"n.v.t.")</f>
        <v>6</v>
      </c>
      <c r="AS418" s="2" t="str">
        <f>IFERROR(VLOOKUP($P418,'Kredieten productgroepen functi'!$C:$M,11,FALSE),"n.v.t.")</f>
        <v>Recreatie en natuur</v>
      </c>
      <c r="AT418" s="2" t="str">
        <f t="shared" si="20"/>
        <v>Lasten</v>
      </c>
      <c r="AU418" s="2" t="str">
        <f>IFERROR(VLOOKUP($R418,Kostensoorten!$C:$J,7,FALSE),"n.v.t.")</f>
        <v>8.2</v>
      </c>
      <c r="AV418" s="2" t="str">
        <f>IFERROR(VLOOKUP($R418,Kostensoorten!$C:$J,8,FALSE),"n.v.t.")</f>
        <v>Overige verrekeningen</v>
      </c>
    </row>
    <row r="419" spans="1:48">
      <c r="A419" s="2" t="s">
        <v>39</v>
      </c>
      <c r="B419" s="2" t="s">
        <v>39</v>
      </c>
      <c r="C419" s="2" t="s">
        <v>39</v>
      </c>
      <c r="D419" s="2" t="s">
        <v>39</v>
      </c>
      <c r="E419" s="2" t="s">
        <v>39</v>
      </c>
      <c r="F419" s="2" t="s">
        <v>457</v>
      </c>
      <c r="G419" s="2" t="s">
        <v>39</v>
      </c>
      <c r="H419" s="2" t="s">
        <v>39</v>
      </c>
      <c r="I419" s="3">
        <v>6283.19</v>
      </c>
      <c r="J419" s="2" t="s">
        <v>39</v>
      </c>
      <c r="K419" s="2" t="s">
        <v>39</v>
      </c>
      <c r="L419" s="2" t="s">
        <v>39</v>
      </c>
      <c r="M419" s="2" t="s">
        <v>39</v>
      </c>
      <c r="N419" s="2" t="s">
        <v>39</v>
      </c>
      <c r="O419" s="2" t="s">
        <v>39</v>
      </c>
      <c r="P419" s="2" t="str">
        <f t="shared" si="18"/>
        <v>661001</v>
      </c>
      <c r="Q419" s="2" t="str">
        <f>IFERROR(VLOOKUP($P419,'Kredieten productgroepen functi'!$C:$M,2,FALSE),"n.v.t.")</f>
        <v>App.Kst Toerisme en recreatie (PLG)</v>
      </c>
      <c r="R419" s="2" t="str">
        <f t="shared" si="19"/>
        <v>482000</v>
      </c>
      <c r="S419" s="2" t="str">
        <f>IFERROR(VLOOKUP($R419,Kostensoorten!$C:$J,2,FALSE),"n.v.t.")</f>
        <v>Directe apparaatskosten</v>
      </c>
      <c r="T419" s="2" t="s">
        <v>39</v>
      </c>
      <c r="U419" s="2" t="s">
        <v>39</v>
      </c>
      <c r="V419" s="2" t="s">
        <v>39</v>
      </c>
      <c r="W419" s="2" t="s">
        <v>39</v>
      </c>
      <c r="X419" s="2" t="s">
        <v>39</v>
      </c>
      <c r="Y419" s="2" t="s">
        <v>39</v>
      </c>
      <c r="Z419" s="2" t="s">
        <v>39</v>
      </c>
      <c r="AA419" s="2" t="s">
        <v>39</v>
      </c>
      <c r="AB419" s="2" t="s">
        <v>39</v>
      </c>
      <c r="AC419" s="2" t="s">
        <v>39</v>
      </c>
      <c r="AD419" s="2" t="s">
        <v>39</v>
      </c>
      <c r="AE419" s="2" t="s">
        <v>39</v>
      </c>
      <c r="AF419" s="2" t="s">
        <v>39</v>
      </c>
      <c r="AG419" s="2" t="s">
        <v>39</v>
      </c>
      <c r="AH419" s="2" t="s">
        <v>39</v>
      </c>
      <c r="AI419" s="2" t="s">
        <v>39</v>
      </c>
      <c r="AJ419" s="2" t="s">
        <v>39</v>
      </c>
      <c r="AK419" s="2">
        <v>0</v>
      </c>
      <c r="AL419" s="2" t="s">
        <v>39</v>
      </c>
      <c r="AM419" s="2" t="s">
        <v>39</v>
      </c>
      <c r="AN419" s="2" t="str">
        <f>IFERROR(VLOOKUP($P419,'Kredieten productgroepen functi'!$C:$M,6,FALSE),"n.v.t.")</f>
        <v>6102</v>
      </c>
      <c r="AO419" s="2" t="str">
        <f>IFERROR(VLOOKUP($P419,'Kredieten productgroepen functi'!$C:$M,7,FALSE),"n.v.t.")</f>
        <v>Toerisme en recreatie (PLG)</v>
      </c>
      <c r="AP419" s="2" t="str">
        <f>IFERROR(VLOOKUP($P419,'Kredieten productgroepen functi'!$C:$M,8,FALSE),"n.v.t.")</f>
        <v>61</v>
      </c>
      <c r="AQ419" s="2" t="str">
        <f>IFERROR(VLOOKUP($P419,'Kredieten productgroepen functi'!$C:$M,9,FALSE),"n.v.t.")</f>
        <v>Recreatie</v>
      </c>
      <c r="AR419" s="2" t="str">
        <f>IFERROR(VLOOKUP($P419,'Kredieten productgroepen functi'!$C:$M,10,FALSE),"n.v.t.")</f>
        <v>6</v>
      </c>
      <c r="AS419" s="2" t="str">
        <f>IFERROR(VLOOKUP($P419,'Kredieten productgroepen functi'!$C:$M,11,FALSE),"n.v.t.")</f>
        <v>Recreatie en natuur</v>
      </c>
      <c r="AT419" s="2" t="str">
        <f t="shared" si="20"/>
        <v>Lasten</v>
      </c>
      <c r="AU419" s="2" t="str">
        <f>IFERROR(VLOOKUP($R419,Kostensoorten!$C:$J,7,FALSE),"n.v.t.")</f>
        <v>8.2</v>
      </c>
      <c r="AV419" s="2" t="str">
        <f>IFERROR(VLOOKUP($R419,Kostensoorten!$C:$J,8,FALSE),"n.v.t.")</f>
        <v>Overige verrekeningen</v>
      </c>
    </row>
    <row r="420" spans="1:48">
      <c r="A420" s="2" t="s">
        <v>39</v>
      </c>
      <c r="B420" s="2" t="s">
        <v>39</v>
      </c>
      <c r="C420" s="2" t="s">
        <v>39</v>
      </c>
      <c r="D420" s="2" t="s">
        <v>39</v>
      </c>
      <c r="E420" s="2" t="s">
        <v>39</v>
      </c>
      <c r="F420" s="2" t="s">
        <v>458</v>
      </c>
      <c r="G420" s="2" t="s">
        <v>39</v>
      </c>
      <c r="H420" s="2" t="s">
        <v>39</v>
      </c>
      <c r="I420" s="3">
        <v>6187.81</v>
      </c>
      <c r="J420" s="2" t="s">
        <v>39</v>
      </c>
      <c r="K420" s="2" t="s">
        <v>39</v>
      </c>
      <c r="L420" s="2" t="s">
        <v>39</v>
      </c>
      <c r="M420" s="2" t="s">
        <v>39</v>
      </c>
      <c r="N420" s="2" t="s">
        <v>39</v>
      </c>
      <c r="O420" s="2" t="s">
        <v>39</v>
      </c>
      <c r="P420" s="2" t="str">
        <f t="shared" si="18"/>
        <v>661001</v>
      </c>
      <c r="Q420" s="2" t="str">
        <f>IFERROR(VLOOKUP($P420,'Kredieten productgroepen functi'!$C:$M,2,FALSE),"n.v.t.")</f>
        <v>App.Kst Toerisme en recreatie (PLG)</v>
      </c>
      <c r="R420" s="2" t="str">
        <f t="shared" si="19"/>
        <v>482010</v>
      </c>
      <c r="S420" s="2" t="str">
        <f>IFERROR(VLOOKUP($R420,Kostensoorten!$C:$J,2,FALSE),"n.v.t.")</f>
        <v>Overhead</v>
      </c>
      <c r="T420" s="2" t="s">
        <v>39</v>
      </c>
      <c r="U420" s="2" t="s">
        <v>39</v>
      </c>
      <c r="V420" s="2" t="s">
        <v>39</v>
      </c>
      <c r="W420" s="2" t="s">
        <v>39</v>
      </c>
      <c r="X420" s="2" t="s">
        <v>39</v>
      </c>
      <c r="Y420" s="2" t="s">
        <v>39</v>
      </c>
      <c r="Z420" s="2" t="s">
        <v>39</v>
      </c>
      <c r="AA420" s="2" t="s">
        <v>39</v>
      </c>
      <c r="AB420" s="2" t="s">
        <v>39</v>
      </c>
      <c r="AC420" s="2" t="s">
        <v>39</v>
      </c>
      <c r="AD420" s="2" t="s">
        <v>39</v>
      </c>
      <c r="AE420" s="2" t="s">
        <v>39</v>
      </c>
      <c r="AF420" s="2" t="s">
        <v>39</v>
      </c>
      <c r="AG420" s="2" t="s">
        <v>39</v>
      </c>
      <c r="AH420" s="2" t="s">
        <v>39</v>
      </c>
      <c r="AI420" s="2" t="s">
        <v>39</v>
      </c>
      <c r="AJ420" s="2" t="s">
        <v>39</v>
      </c>
      <c r="AK420" s="2">
        <v>0</v>
      </c>
      <c r="AL420" s="2" t="s">
        <v>39</v>
      </c>
      <c r="AM420" s="2" t="s">
        <v>39</v>
      </c>
      <c r="AN420" s="2" t="str">
        <f>IFERROR(VLOOKUP($P420,'Kredieten productgroepen functi'!$C:$M,6,FALSE),"n.v.t.")</f>
        <v>6102</v>
      </c>
      <c r="AO420" s="2" t="str">
        <f>IFERROR(VLOOKUP($P420,'Kredieten productgroepen functi'!$C:$M,7,FALSE),"n.v.t.")</f>
        <v>Toerisme en recreatie (PLG)</v>
      </c>
      <c r="AP420" s="2" t="str">
        <f>IFERROR(VLOOKUP($P420,'Kredieten productgroepen functi'!$C:$M,8,FALSE),"n.v.t.")</f>
        <v>61</v>
      </c>
      <c r="AQ420" s="2" t="str">
        <f>IFERROR(VLOOKUP($P420,'Kredieten productgroepen functi'!$C:$M,9,FALSE),"n.v.t.")</f>
        <v>Recreatie</v>
      </c>
      <c r="AR420" s="2" t="str">
        <f>IFERROR(VLOOKUP($P420,'Kredieten productgroepen functi'!$C:$M,10,FALSE),"n.v.t.")</f>
        <v>6</v>
      </c>
      <c r="AS420" s="2" t="str">
        <f>IFERROR(VLOOKUP($P420,'Kredieten productgroepen functi'!$C:$M,11,FALSE),"n.v.t.")</f>
        <v>Recreatie en natuur</v>
      </c>
      <c r="AT420" s="2" t="str">
        <f t="shared" si="20"/>
        <v>Lasten</v>
      </c>
      <c r="AU420" s="2" t="str">
        <f>IFERROR(VLOOKUP($R420,Kostensoorten!$C:$J,7,FALSE),"n.v.t.")</f>
        <v>8.2</v>
      </c>
      <c r="AV420" s="2" t="str">
        <f>IFERROR(VLOOKUP($R420,Kostensoorten!$C:$J,8,FALSE),"n.v.t.")</f>
        <v>Overige verrekeningen</v>
      </c>
    </row>
    <row r="421" spans="1:48">
      <c r="A421" s="2" t="s">
        <v>39</v>
      </c>
      <c r="B421" s="2" t="s">
        <v>39</v>
      </c>
      <c r="C421" s="2" t="s">
        <v>39</v>
      </c>
      <c r="D421" s="2" t="s">
        <v>39</v>
      </c>
      <c r="E421" s="2" t="s">
        <v>39</v>
      </c>
      <c r="F421" s="2" t="s">
        <v>459</v>
      </c>
      <c r="G421" s="2" t="s">
        <v>39</v>
      </c>
      <c r="H421" s="2" t="s">
        <v>39</v>
      </c>
      <c r="I421" s="3">
        <v>24500</v>
      </c>
      <c r="J421" s="2" t="s">
        <v>39</v>
      </c>
      <c r="K421" s="2" t="s">
        <v>39</v>
      </c>
      <c r="L421" s="2" t="s">
        <v>39</v>
      </c>
      <c r="M421" s="2" t="s">
        <v>39</v>
      </c>
      <c r="N421" s="2" t="s">
        <v>39</v>
      </c>
      <c r="O421" s="2" t="s">
        <v>39</v>
      </c>
      <c r="P421" s="2" t="str">
        <f t="shared" si="18"/>
        <v>661100</v>
      </c>
      <c r="Q421" s="2" t="str">
        <f>IFERROR(VLOOKUP($P421,'Kredieten productgroepen functi'!$C:$M,2,FALSE),"n.v.t.")</f>
        <v>Weekendbediening kunstwrkn vaarrecr</v>
      </c>
      <c r="R421" s="2" t="str">
        <f t="shared" si="19"/>
        <v>423139</v>
      </c>
      <c r="S421" s="2" t="str">
        <f>IFERROR(VLOOKUP($R421,Kostensoorten!$C:$J,2,FALSE),"n.v.t.")</f>
        <v>Overige diensten van derden</v>
      </c>
      <c r="T421" s="2" t="s">
        <v>39</v>
      </c>
      <c r="U421" s="2" t="s">
        <v>39</v>
      </c>
      <c r="V421" s="2" t="s">
        <v>39</v>
      </c>
      <c r="W421" s="2" t="s">
        <v>39</v>
      </c>
      <c r="X421" s="2" t="s">
        <v>39</v>
      </c>
      <c r="Y421" s="2" t="s">
        <v>39</v>
      </c>
      <c r="Z421" s="2" t="s">
        <v>39</v>
      </c>
      <c r="AA421" s="2" t="s">
        <v>39</v>
      </c>
      <c r="AB421" s="2" t="s">
        <v>39</v>
      </c>
      <c r="AC421" s="2" t="s">
        <v>39</v>
      </c>
      <c r="AD421" s="2" t="s">
        <v>39</v>
      </c>
      <c r="AE421" s="2" t="s">
        <v>39</v>
      </c>
      <c r="AF421" s="2" t="s">
        <v>39</v>
      </c>
      <c r="AG421" s="2" t="s">
        <v>39</v>
      </c>
      <c r="AH421" s="2" t="s">
        <v>39</v>
      </c>
      <c r="AI421" s="2" t="s">
        <v>39</v>
      </c>
      <c r="AJ421" s="2" t="s">
        <v>39</v>
      </c>
      <c r="AK421" s="2">
        <v>0</v>
      </c>
      <c r="AL421" s="2" t="s">
        <v>39</v>
      </c>
      <c r="AM421" s="2" t="s">
        <v>39</v>
      </c>
      <c r="AN421" s="2" t="str">
        <f>IFERROR(VLOOKUP($P421,'Kredieten productgroepen functi'!$C:$M,6,FALSE),"n.v.t.")</f>
        <v>6101</v>
      </c>
      <c r="AO421" s="2" t="str">
        <f>IFERROR(VLOOKUP($P421,'Kredieten productgroepen functi'!$C:$M,7,FALSE),"n.v.t.")</f>
        <v>Toerisme en recreatie</v>
      </c>
      <c r="AP421" s="2" t="str">
        <f>IFERROR(VLOOKUP($P421,'Kredieten productgroepen functi'!$C:$M,8,FALSE),"n.v.t.")</f>
        <v>61</v>
      </c>
      <c r="AQ421" s="2" t="str">
        <f>IFERROR(VLOOKUP($P421,'Kredieten productgroepen functi'!$C:$M,9,FALSE),"n.v.t.")</f>
        <v>Recreatie</v>
      </c>
      <c r="AR421" s="2" t="str">
        <f>IFERROR(VLOOKUP($P421,'Kredieten productgroepen functi'!$C:$M,10,FALSE),"n.v.t.")</f>
        <v>6</v>
      </c>
      <c r="AS421" s="2" t="str">
        <f>IFERROR(VLOOKUP($P421,'Kredieten productgroepen functi'!$C:$M,11,FALSE),"n.v.t.")</f>
        <v>Recreatie en natuur</v>
      </c>
      <c r="AT421" s="2" t="str">
        <f t="shared" si="20"/>
        <v>Lasten</v>
      </c>
      <c r="AU421" s="2" t="str">
        <f>IFERROR(VLOOKUP($R421,Kostensoorten!$C:$J,7,FALSE),"n.v.t.")</f>
        <v>2.3.1</v>
      </c>
      <c r="AV421" s="2" t="str">
        <f>IFERROR(VLOOKUP($R421,Kostensoorten!$C:$J,8,FALSE),"n.v.t.")</f>
        <v>Aankopen niet duurzame goedere</v>
      </c>
    </row>
    <row r="422" spans="1:48">
      <c r="A422" s="2" t="s">
        <v>39</v>
      </c>
      <c r="B422" s="2" t="s">
        <v>39</v>
      </c>
      <c r="C422" s="2" t="s">
        <v>39</v>
      </c>
      <c r="D422" s="2" t="s">
        <v>39</v>
      </c>
      <c r="E422" s="2" t="s">
        <v>39</v>
      </c>
      <c r="F422" s="2" t="s">
        <v>460</v>
      </c>
      <c r="G422" s="2" t="s">
        <v>39</v>
      </c>
      <c r="H422" s="2" t="s">
        <v>39</v>
      </c>
      <c r="I422" s="3">
        <v>-5300</v>
      </c>
      <c r="J422" s="2" t="s">
        <v>39</v>
      </c>
      <c r="K422" s="2" t="s">
        <v>39</v>
      </c>
      <c r="L422" s="2" t="s">
        <v>39</v>
      </c>
      <c r="M422" s="2" t="s">
        <v>39</v>
      </c>
      <c r="N422" s="2" t="s">
        <v>39</v>
      </c>
      <c r="O422" s="2" t="s">
        <v>39</v>
      </c>
      <c r="P422" s="2" t="str">
        <f t="shared" si="18"/>
        <v>661100</v>
      </c>
      <c r="Q422" s="2" t="str">
        <f>IFERROR(VLOOKUP($P422,'Kredieten productgroepen functi'!$C:$M,2,FALSE),"n.v.t.")</f>
        <v>Weekendbediening kunstwrkn vaarrecr</v>
      </c>
      <c r="R422" s="2" t="str">
        <f t="shared" si="19"/>
        <v>823090</v>
      </c>
      <c r="S422" s="2" t="str">
        <f>IFERROR(VLOOKUP($R422,Kostensoorten!$C:$J,2,FALSE),"n.v.t.")</f>
        <v>Overige opbr goederen en diensten</v>
      </c>
      <c r="T422" s="2" t="s">
        <v>39</v>
      </c>
      <c r="U422" s="2" t="s">
        <v>39</v>
      </c>
      <c r="V422" s="2" t="s">
        <v>39</v>
      </c>
      <c r="W422" s="2" t="s">
        <v>39</v>
      </c>
      <c r="X422" s="2" t="s">
        <v>39</v>
      </c>
      <c r="Y422" s="2" t="s">
        <v>39</v>
      </c>
      <c r="Z422" s="2" t="s">
        <v>39</v>
      </c>
      <c r="AA422" s="2" t="s">
        <v>39</v>
      </c>
      <c r="AB422" s="2" t="s">
        <v>39</v>
      </c>
      <c r="AC422" s="2" t="s">
        <v>39</v>
      </c>
      <c r="AD422" s="2" t="s">
        <v>39</v>
      </c>
      <c r="AE422" s="2" t="s">
        <v>39</v>
      </c>
      <c r="AF422" s="2" t="s">
        <v>39</v>
      </c>
      <c r="AG422" s="2" t="s">
        <v>39</v>
      </c>
      <c r="AH422" s="2" t="s">
        <v>39</v>
      </c>
      <c r="AI422" s="2" t="s">
        <v>39</v>
      </c>
      <c r="AJ422" s="2" t="s">
        <v>39</v>
      </c>
      <c r="AK422" s="2">
        <v>0</v>
      </c>
      <c r="AL422" s="2" t="s">
        <v>39</v>
      </c>
      <c r="AM422" s="2" t="s">
        <v>39</v>
      </c>
      <c r="AN422" s="2" t="str">
        <f>IFERROR(VLOOKUP($P422,'Kredieten productgroepen functi'!$C:$M,6,FALSE),"n.v.t.")</f>
        <v>6101</v>
      </c>
      <c r="AO422" s="2" t="str">
        <f>IFERROR(VLOOKUP($P422,'Kredieten productgroepen functi'!$C:$M,7,FALSE),"n.v.t.")</f>
        <v>Toerisme en recreatie</v>
      </c>
      <c r="AP422" s="2" t="str">
        <f>IFERROR(VLOOKUP($P422,'Kredieten productgroepen functi'!$C:$M,8,FALSE),"n.v.t.")</f>
        <v>61</v>
      </c>
      <c r="AQ422" s="2" t="str">
        <f>IFERROR(VLOOKUP($P422,'Kredieten productgroepen functi'!$C:$M,9,FALSE),"n.v.t.")</f>
        <v>Recreatie</v>
      </c>
      <c r="AR422" s="2" t="str">
        <f>IFERROR(VLOOKUP($P422,'Kredieten productgroepen functi'!$C:$M,10,FALSE),"n.v.t.")</f>
        <v>6</v>
      </c>
      <c r="AS422" s="2" t="str">
        <f>IFERROR(VLOOKUP($P422,'Kredieten productgroepen functi'!$C:$M,11,FALSE),"n.v.t.")</f>
        <v>Recreatie en natuur</v>
      </c>
      <c r="AT422" s="2" t="str">
        <f t="shared" si="20"/>
        <v>Baten</v>
      </c>
      <c r="AU422" s="2" t="str">
        <f>IFERROR(VLOOKUP($R422,Kostensoorten!$C:$J,7,FALSE),"n.v.t.")</f>
        <v>2.3</v>
      </c>
      <c r="AV422" s="2" t="str">
        <f>IFERROR(VLOOKUP($R422,Kostensoorten!$C:$J,8,FALSE),"n.v.t.")</f>
        <v>Overige goederen en diensten</v>
      </c>
    </row>
    <row r="423" spans="1:48">
      <c r="A423" s="2" t="s">
        <v>39</v>
      </c>
      <c r="B423" s="2" t="s">
        <v>39</v>
      </c>
      <c r="C423" s="2" t="s">
        <v>39</v>
      </c>
      <c r="D423" s="2" t="s">
        <v>39</v>
      </c>
      <c r="E423" s="2" t="s">
        <v>39</v>
      </c>
      <c r="F423" s="2" t="s">
        <v>461</v>
      </c>
      <c r="G423" s="2" t="s">
        <v>39</v>
      </c>
      <c r="H423" s="2" t="s">
        <v>39</v>
      </c>
      <c r="I423" s="3">
        <v>109270</v>
      </c>
      <c r="J423" s="2" t="s">
        <v>39</v>
      </c>
      <c r="K423" s="2" t="s">
        <v>39</v>
      </c>
      <c r="L423" s="2" t="s">
        <v>39</v>
      </c>
      <c r="M423" s="2" t="s">
        <v>39</v>
      </c>
      <c r="N423" s="2" t="s">
        <v>39</v>
      </c>
      <c r="O423" s="2" t="s">
        <v>39</v>
      </c>
      <c r="P423" s="2" t="str">
        <f t="shared" si="18"/>
        <v>661101</v>
      </c>
      <c r="Q423" s="2" t="str">
        <f>IFERROR(VLOOKUP($P423,'Kredieten productgroepen functi'!$C:$M,2,FALSE),"n.v.t.")</f>
        <v>Recreatie en toerisme</v>
      </c>
      <c r="R423" s="2" t="str">
        <f t="shared" si="19"/>
        <v>441202</v>
      </c>
      <c r="S423" s="2" t="str">
        <f>IFERROR(VLOOKUP($R423,Kostensoorten!$C:$J,2,FALSE),"n.v.t.")</f>
        <v>Overige vermogensoverdr. aan derden</v>
      </c>
      <c r="T423" s="2" t="s">
        <v>39</v>
      </c>
      <c r="U423" s="2" t="s">
        <v>39</v>
      </c>
      <c r="V423" s="2" t="s">
        <v>39</v>
      </c>
      <c r="W423" s="2" t="s">
        <v>39</v>
      </c>
      <c r="X423" s="2" t="s">
        <v>39</v>
      </c>
      <c r="Y423" s="2" t="s">
        <v>39</v>
      </c>
      <c r="Z423" s="2" t="s">
        <v>39</v>
      </c>
      <c r="AA423" s="2" t="s">
        <v>39</v>
      </c>
      <c r="AB423" s="2" t="s">
        <v>39</v>
      </c>
      <c r="AC423" s="2" t="s">
        <v>39</v>
      </c>
      <c r="AD423" s="2" t="s">
        <v>39</v>
      </c>
      <c r="AE423" s="2" t="s">
        <v>39</v>
      </c>
      <c r="AF423" s="2" t="s">
        <v>39</v>
      </c>
      <c r="AG423" s="2" t="s">
        <v>39</v>
      </c>
      <c r="AH423" s="2" t="s">
        <v>39</v>
      </c>
      <c r="AI423" s="2" t="s">
        <v>39</v>
      </c>
      <c r="AJ423" s="2" t="s">
        <v>39</v>
      </c>
      <c r="AK423" s="2">
        <v>0</v>
      </c>
      <c r="AL423" s="2" t="s">
        <v>39</v>
      </c>
      <c r="AM423" s="2" t="s">
        <v>39</v>
      </c>
      <c r="AN423" s="2" t="str">
        <f>IFERROR(VLOOKUP($P423,'Kredieten productgroepen functi'!$C:$M,6,FALSE),"n.v.t.")</f>
        <v>6101</v>
      </c>
      <c r="AO423" s="2" t="str">
        <f>IFERROR(VLOOKUP($P423,'Kredieten productgroepen functi'!$C:$M,7,FALSE),"n.v.t.")</f>
        <v>Toerisme en recreatie</v>
      </c>
      <c r="AP423" s="2" t="str">
        <f>IFERROR(VLOOKUP($P423,'Kredieten productgroepen functi'!$C:$M,8,FALSE),"n.v.t.")</f>
        <v>61</v>
      </c>
      <c r="AQ423" s="2" t="str">
        <f>IFERROR(VLOOKUP($P423,'Kredieten productgroepen functi'!$C:$M,9,FALSE),"n.v.t.")</f>
        <v>Recreatie</v>
      </c>
      <c r="AR423" s="2" t="str">
        <f>IFERROR(VLOOKUP($P423,'Kredieten productgroepen functi'!$C:$M,10,FALSE),"n.v.t.")</f>
        <v>6</v>
      </c>
      <c r="AS423" s="2" t="str">
        <f>IFERROR(VLOOKUP($P423,'Kredieten productgroepen functi'!$C:$M,11,FALSE),"n.v.t.")</f>
        <v>Recreatie en natuur</v>
      </c>
      <c r="AT423" s="2" t="str">
        <f t="shared" si="20"/>
        <v>Lasten</v>
      </c>
      <c r="AU423" s="2" t="str">
        <f>IFERROR(VLOOKUP($R423,Kostensoorten!$C:$J,7,FALSE),"n.v.t.")</f>
        <v>4.1.2</v>
      </c>
      <c r="AV423" s="2" t="str">
        <f>IFERROR(VLOOKUP($R423,Kostensoorten!$C:$J,8,FALSE),"n.v.t.")</f>
        <v>Overige vermogensoverdrachten</v>
      </c>
    </row>
    <row r="424" spans="1:48">
      <c r="A424" s="2" t="s">
        <v>39</v>
      </c>
      <c r="B424" s="2" t="s">
        <v>39</v>
      </c>
      <c r="C424" s="2" t="s">
        <v>39</v>
      </c>
      <c r="D424" s="2" t="s">
        <v>39</v>
      </c>
      <c r="E424" s="2" t="s">
        <v>39</v>
      </c>
      <c r="F424" s="2" t="s">
        <v>462</v>
      </c>
      <c r="G424" s="2" t="s">
        <v>39</v>
      </c>
      <c r="H424" s="2" t="s">
        <v>39</v>
      </c>
      <c r="I424" s="3">
        <v>2050000</v>
      </c>
      <c r="J424" s="2" t="s">
        <v>39</v>
      </c>
      <c r="K424" s="2" t="s">
        <v>39</v>
      </c>
      <c r="L424" s="2" t="s">
        <v>39</v>
      </c>
      <c r="M424" s="2" t="s">
        <v>39</v>
      </c>
      <c r="N424" s="2" t="s">
        <v>39</v>
      </c>
      <c r="O424" s="2" t="s">
        <v>39</v>
      </c>
      <c r="P424" s="2" t="str">
        <f t="shared" si="18"/>
        <v>661109</v>
      </c>
      <c r="Q424" s="2" t="str">
        <f>IFERROR(VLOOKUP($P424,'Kredieten productgroepen functi'!$C:$M,2,FALSE),"n.v.t.")</f>
        <v>Nieuwe vaarverbindingen</v>
      </c>
      <c r="R424" s="2" t="str">
        <f t="shared" si="19"/>
        <v>440302</v>
      </c>
      <c r="S424" s="2" t="str">
        <f>IFERROR(VLOOKUP($R424,Kostensoorten!$C:$J,2,FALSE),"n.v.t.")</f>
        <v>Overige inkomensoverdrachten</v>
      </c>
      <c r="T424" s="2" t="s">
        <v>39</v>
      </c>
      <c r="U424" s="2" t="s">
        <v>39</v>
      </c>
      <c r="V424" s="2" t="s">
        <v>39</v>
      </c>
      <c r="W424" s="2" t="s">
        <v>39</v>
      </c>
      <c r="X424" s="2" t="s">
        <v>39</v>
      </c>
      <c r="Y424" s="2" t="s">
        <v>39</v>
      </c>
      <c r="Z424" s="2" t="s">
        <v>39</v>
      </c>
      <c r="AA424" s="2" t="s">
        <v>39</v>
      </c>
      <c r="AB424" s="2" t="s">
        <v>39</v>
      </c>
      <c r="AC424" s="2" t="s">
        <v>39</v>
      </c>
      <c r="AD424" s="2" t="s">
        <v>39</v>
      </c>
      <c r="AE424" s="2" t="s">
        <v>39</v>
      </c>
      <c r="AF424" s="2" t="s">
        <v>39</v>
      </c>
      <c r="AG424" s="2" t="s">
        <v>39</v>
      </c>
      <c r="AH424" s="2" t="s">
        <v>39</v>
      </c>
      <c r="AI424" s="2" t="s">
        <v>39</v>
      </c>
      <c r="AJ424" s="2" t="s">
        <v>39</v>
      </c>
      <c r="AK424" s="2">
        <v>0</v>
      </c>
      <c r="AL424" s="2" t="s">
        <v>39</v>
      </c>
      <c r="AM424" s="2" t="s">
        <v>39</v>
      </c>
      <c r="AN424" s="2" t="str">
        <f>IFERROR(VLOOKUP($P424,'Kredieten productgroepen functi'!$C:$M,6,FALSE),"n.v.t.")</f>
        <v>6101</v>
      </c>
      <c r="AO424" s="2" t="str">
        <f>IFERROR(VLOOKUP($P424,'Kredieten productgroepen functi'!$C:$M,7,FALSE),"n.v.t.")</f>
        <v>Toerisme en recreatie</v>
      </c>
      <c r="AP424" s="2" t="str">
        <f>IFERROR(VLOOKUP($P424,'Kredieten productgroepen functi'!$C:$M,8,FALSE),"n.v.t.")</f>
        <v>61</v>
      </c>
      <c r="AQ424" s="2" t="str">
        <f>IFERROR(VLOOKUP($P424,'Kredieten productgroepen functi'!$C:$M,9,FALSE),"n.v.t.")</f>
        <v>Recreatie</v>
      </c>
      <c r="AR424" s="2" t="str">
        <f>IFERROR(VLOOKUP($P424,'Kredieten productgroepen functi'!$C:$M,10,FALSE),"n.v.t.")</f>
        <v>6</v>
      </c>
      <c r="AS424" s="2" t="str">
        <f>IFERROR(VLOOKUP($P424,'Kredieten productgroepen functi'!$C:$M,11,FALSE),"n.v.t.")</f>
        <v>Recreatie en natuur</v>
      </c>
      <c r="AT424" s="2" t="str">
        <f t="shared" si="20"/>
        <v>Lasten</v>
      </c>
      <c r="AU424" s="2" t="str">
        <f>IFERROR(VLOOKUP($R424,Kostensoorten!$C:$J,7,FALSE),"n.v.t.")</f>
        <v>4.0.3</v>
      </c>
      <c r="AV424" s="2" t="str">
        <f>IFERROR(VLOOKUP($R424,Kostensoorten!$C:$J,8,FALSE),"n.v.t.")</f>
        <v>Overige inkomensoverdrachten</v>
      </c>
    </row>
    <row r="425" spans="1:48">
      <c r="A425" s="2" t="s">
        <v>39</v>
      </c>
      <c r="B425" s="2" t="s">
        <v>39</v>
      </c>
      <c r="C425" s="2" t="s">
        <v>39</v>
      </c>
      <c r="D425" s="2" t="s">
        <v>39</v>
      </c>
      <c r="E425" s="2" t="s">
        <v>39</v>
      </c>
      <c r="F425" s="2" t="s">
        <v>463</v>
      </c>
      <c r="G425" s="2" t="s">
        <v>39</v>
      </c>
      <c r="H425" s="2" t="s">
        <v>39</v>
      </c>
      <c r="I425" s="3">
        <v>268634</v>
      </c>
      <c r="J425" s="2" t="s">
        <v>39</v>
      </c>
      <c r="K425" s="2" t="s">
        <v>39</v>
      </c>
      <c r="L425" s="2" t="s">
        <v>39</v>
      </c>
      <c r="M425" s="2" t="s">
        <v>39</v>
      </c>
      <c r="N425" s="2" t="s">
        <v>39</v>
      </c>
      <c r="O425" s="2" t="s">
        <v>39</v>
      </c>
      <c r="P425" s="2" t="str">
        <f t="shared" si="18"/>
        <v>661112</v>
      </c>
      <c r="Q425" s="2" t="str">
        <f>IFERROR(VLOOKUP($P425,'Kredieten productgroepen functi'!$C:$M,2,FALSE),"n.v.t.")</f>
        <v>Versterking toer. infrastruct.</v>
      </c>
      <c r="R425" s="2" t="str">
        <f t="shared" si="19"/>
        <v>441202</v>
      </c>
      <c r="S425" s="2" t="str">
        <f>IFERROR(VLOOKUP($R425,Kostensoorten!$C:$J,2,FALSE),"n.v.t.")</f>
        <v>Overige vermogensoverdr. aan derden</v>
      </c>
      <c r="T425" s="2" t="s">
        <v>39</v>
      </c>
      <c r="U425" s="2" t="s">
        <v>39</v>
      </c>
      <c r="V425" s="2" t="s">
        <v>39</v>
      </c>
      <c r="W425" s="2" t="s">
        <v>39</v>
      </c>
      <c r="X425" s="2" t="s">
        <v>39</v>
      </c>
      <c r="Y425" s="2" t="s">
        <v>39</v>
      </c>
      <c r="Z425" s="2" t="s">
        <v>39</v>
      </c>
      <c r="AA425" s="2" t="s">
        <v>39</v>
      </c>
      <c r="AB425" s="2" t="s">
        <v>39</v>
      </c>
      <c r="AC425" s="2" t="s">
        <v>39</v>
      </c>
      <c r="AD425" s="2" t="s">
        <v>39</v>
      </c>
      <c r="AE425" s="2" t="s">
        <v>39</v>
      </c>
      <c r="AF425" s="2" t="s">
        <v>39</v>
      </c>
      <c r="AG425" s="2" t="s">
        <v>39</v>
      </c>
      <c r="AH425" s="2" t="s">
        <v>39</v>
      </c>
      <c r="AI425" s="2" t="s">
        <v>39</v>
      </c>
      <c r="AJ425" s="2" t="s">
        <v>39</v>
      </c>
      <c r="AK425" s="2">
        <v>0</v>
      </c>
      <c r="AL425" s="2" t="s">
        <v>39</v>
      </c>
      <c r="AM425" s="2" t="s">
        <v>39</v>
      </c>
      <c r="AN425" s="2" t="str">
        <f>IFERROR(VLOOKUP($P425,'Kredieten productgroepen functi'!$C:$M,6,FALSE),"n.v.t.")</f>
        <v>6101</v>
      </c>
      <c r="AO425" s="2" t="str">
        <f>IFERROR(VLOOKUP($P425,'Kredieten productgroepen functi'!$C:$M,7,FALSE),"n.v.t.")</f>
        <v>Toerisme en recreatie</v>
      </c>
      <c r="AP425" s="2" t="str">
        <f>IFERROR(VLOOKUP($P425,'Kredieten productgroepen functi'!$C:$M,8,FALSE),"n.v.t.")</f>
        <v>61</v>
      </c>
      <c r="AQ425" s="2" t="str">
        <f>IFERROR(VLOOKUP($P425,'Kredieten productgroepen functi'!$C:$M,9,FALSE),"n.v.t.")</f>
        <v>Recreatie</v>
      </c>
      <c r="AR425" s="2" t="str">
        <f>IFERROR(VLOOKUP($P425,'Kredieten productgroepen functi'!$C:$M,10,FALSE),"n.v.t.")</f>
        <v>6</v>
      </c>
      <c r="AS425" s="2" t="str">
        <f>IFERROR(VLOOKUP($P425,'Kredieten productgroepen functi'!$C:$M,11,FALSE),"n.v.t.")</f>
        <v>Recreatie en natuur</v>
      </c>
      <c r="AT425" s="2" t="str">
        <f t="shared" si="20"/>
        <v>Lasten</v>
      </c>
      <c r="AU425" s="2" t="str">
        <f>IFERROR(VLOOKUP($R425,Kostensoorten!$C:$J,7,FALSE),"n.v.t.")</f>
        <v>4.1.2</v>
      </c>
      <c r="AV425" s="2" t="str">
        <f>IFERROR(VLOOKUP($R425,Kostensoorten!$C:$J,8,FALSE),"n.v.t.")</f>
        <v>Overige vermogensoverdrachten</v>
      </c>
    </row>
    <row r="426" spans="1:48">
      <c r="A426" s="2" t="s">
        <v>39</v>
      </c>
      <c r="B426" s="2" t="s">
        <v>39</v>
      </c>
      <c r="C426" s="2" t="s">
        <v>39</v>
      </c>
      <c r="D426" s="2" t="s">
        <v>39</v>
      </c>
      <c r="E426" s="2" t="s">
        <v>39</v>
      </c>
      <c r="F426" s="2" t="s">
        <v>464</v>
      </c>
      <c r="G426" s="2" t="s">
        <v>39</v>
      </c>
      <c r="H426" s="2" t="s">
        <v>39</v>
      </c>
      <c r="I426" s="3">
        <v>106000</v>
      </c>
      <c r="J426" s="2" t="s">
        <v>39</v>
      </c>
      <c r="K426" s="2" t="s">
        <v>39</v>
      </c>
      <c r="L426" s="2" t="s">
        <v>39</v>
      </c>
      <c r="M426" s="2" t="s">
        <v>39</v>
      </c>
      <c r="N426" s="2" t="s">
        <v>39</v>
      </c>
      <c r="O426" s="2" t="s">
        <v>39</v>
      </c>
      <c r="P426" s="2" t="str">
        <f t="shared" si="18"/>
        <v>661230</v>
      </c>
      <c r="Q426" s="2" t="str">
        <f>IFERROR(VLOOKUP($P426,'Kredieten productgroepen functi'!$C:$M,2,FALSE),"n.v.t.")</f>
        <v>Recreatieve routestructuren</v>
      </c>
      <c r="R426" s="2" t="str">
        <f t="shared" si="19"/>
        <v>440302</v>
      </c>
      <c r="S426" s="2" t="str">
        <f>IFERROR(VLOOKUP($R426,Kostensoorten!$C:$J,2,FALSE),"n.v.t.")</f>
        <v>Overige inkomensoverdrachten</v>
      </c>
      <c r="T426" s="2" t="s">
        <v>39</v>
      </c>
      <c r="U426" s="2" t="s">
        <v>39</v>
      </c>
      <c r="V426" s="2" t="s">
        <v>39</v>
      </c>
      <c r="W426" s="2" t="s">
        <v>39</v>
      </c>
      <c r="X426" s="2" t="s">
        <v>39</v>
      </c>
      <c r="Y426" s="2" t="s">
        <v>39</v>
      </c>
      <c r="Z426" s="2" t="s">
        <v>39</v>
      </c>
      <c r="AA426" s="2" t="s">
        <v>39</v>
      </c>
      <c r="AB426" s="2" t="s">
        <v>39</v>
      </c>
      <c r="AC426" s="2" t="s">
        <v>39</v>
      </c>
      <c r="AD426" s="2" t="s">
        <v>39</v>
      </c>
      <c r="AE426" s="2" t="s">
        <v>39</v>
      </c>
      <c r="AF426" s="2" t="s">
        <v>39</v>
      </c>
      <c r="AG426" s="2" t="s">
        <v>39</v>
      </c>
      <c r="AH426" s="2" t="s">
        <v>39</v>
      </c>
      <c r="AI426" s="2" t="s">
        <v>39</v>
      </c>
      <c r="AJ426" s="2" t="s">
        <v>39</v>
      </c>
      <c r="AK426" s="2">
        <v>0</v>
      </c>
      <c r="AL426" s="2" t="s">
        <v>39</v>
      </c>
      <c r="AM426" s="2" t="s">
        <v>39</v>
      </c>
      <c r="AN426" s="2" t="str">
        <f>IFERROR(VLOOKUP($P426,'Kredieten productgroepen functi'!$C:$M,6,FALSE),"n.v.t.")</f>
        <v>6102</v>
      </c>
      <c r="AO426" s="2" t="str">
        <f>IFERROR(VLOOKUP($P426,'Kredieten productgroepen functi'!$C:$M,7,FALSE),"n.v.t.")</f>
        <v>Toerisme en recreatie (PLG)</v>
      </c>
      <c r="AP426" s="2" t="str">
        <f>IFERROR(VLOOKUP($P426,'Kredieten productgroepen functi'!$C:$M,8,FALSE),"n.v.t.")</f>
        <v>61</v>
      </c>
      <c r="AQ426" s="2" t="str">
        <f>IFERROR(VLOOKUP($P426,'Kredieten productgroepen functi'!$C:$M,9,FALSE),"n.v.t.")</f>
        <v>Recreatie</v>
      </c>
      <c r="AR426" s="2" t="str">
        <f>IFERROR(VLOOKUP($P426,'Kredieten productgroepen functi'!$C:$M,10,FALSE),"n.v.t.")</f>
        <v>6</v>
      </c>
      <c r="AS426" s="2" t="str">
        <f>IFERROR(VLOOKUP($P426,'Kredieten productgroepen functi'!$C:$M,11,FALSE),"n.v.t.")</f>
        <v>Recreatie en natuur</v>
      </c>
      <c r="AT426" s="2" t="str">
        <f t="shared" si="20"/>
        <v>Lasten</v>
      </c>
      <c r="AU426" s="2" t="str">
        <f>IFERROR(VLOOKUP($R426,Kostensoorten!$C:$J,7,FALSE),"n.v.t.")</f>
        <v>4.0.3</v>
      </c>
      <c r="AV426" s="2" t="str">
        <f>IFERROR(VLOOKUP($R426,Kostensoorten!$C:$J,8,FALSE),"n.v.t.")</f>
        <v>Overige inkomensoverdrachten</v>
      </c>
    </row>
    <row r="427" spans="1:48">
      <c r="A427" s="2" t="s">
        <v>39</v>
      </c>
      <c r="B427" s="2" t="s">
        <v>39</v>
      </c>
      <c r="C427" s="2" t="s">
        <v>39</v>
      </c>
      <c r="D427" s="2" t="s">
        <v>39</v>
      </c>
      <c r="E427" s="2" t="s">
        <v>39</v>
      </c>
      <c r="F427" s="2" t="s">
        <v>465</v>
      </c>
      <c r="G427" s="2" t="s">
        <v>39</v>
      </c>
      <c r="H427" s="2" t="s">
        <v>39</v>
      </c>
      <c r="I427" s="3">
        <v>1133777.69</v>
      </c>
      <c r="J427" s="2" t="s">
        <v>39</v>
      </c>
      <c r="K427" s="2" t="s">
        <v>39</v>
      </c>
      <c r="L427" s="2" t="s">
        <v>39</v>
      </c>
      <c r="M427" s="2" t="s">
        <v>39</v>
      </c>
      <c r="N427" s="2" t="s">
        <v>39</v>
      </c>
      <c r="O427" s="2" t="s">
        <v>39</v>
      </c>
      <c r="P427" s="2" t="str">
        <f t="shared" si="18"/>
        <v>662004</v>
      </c>
      <c r="Q427" s="2" t="str">
        <f>IFERROR(VLOOKUP($P427,'Kredieten productgroepen functi'!$C:$M,2,FALSE),"n.v.t.")</f>
        <v>App.kst natuur en landschap</v>
      </c>
      <c r="R427" s="2" t="str">
        <f t="shared" si="19"/>
        <v>482000</v>
      </c>
      <c r="S427" s="2" t="str">
        <f>IFERROR(VLOOKUP($R427,Kostensoorten!$C:$J,2,FALSE),"n.v.t.")</f>
        <v>Directe apparaatskosten</v>
      </c>
      <c r="T427" s="2" t="s">
        <v>39</v>
      </c>
      <c r="U427" s="2" t="s">
        <v>39</v>
      </c>
      <c r="V427" s="2" t="s">
        <v>39</v>
      </c>
      <c r="W427" s="2" t="s">
        <v>39</v>
      </c>
      <c r="X427" s="2" t="s">
        <v>39</v>
      </c>
      <c r="Y427" s="2" t="s">
        <v>39</v>
      </c>
      <c r="Z427" s="2" t="s">
        <v>39</v>
      </c>
      <c r="AA427" s="2" t="s">
        <v>39</v>
      </c>
      <c r="AB427" s="2" t="s">
        <v>39</v>
      </c>
      <c r="AC427" s="2" t="s">
        <v>39</v>
      </c>
      <c r="AD427" s="2" t="s">
        <v>39</v>
      </c>
      <c r="AE427" s="2" t="s">
        <v>39</v>
      </c>
      <c r="AF427" s="2" t="s">
        <v>39</v>
      </c>
      <c r="AG427" s="2" t="s">
        <v>39</v>
      </c>
      <c r="AH427" s="2" t="s">
        <v>39</v>
      </c>
      <c r="AI427" s="2" t="s">
        <v>39</v>
      </c>
      <c r="AJ427" s="2" t="s">
        <v>39</v>
      </c>
      <c r="AK427" s="2">
        <v>0</v>
      </c>
      <c r="AL427" s="2" t="s">
        <v>39</v>
      </c>
      <c r="AM427" s="2" t="s">
        <v>39</v>
      </c>
      <c r="AN427" s="2" t="str">
        <f>IFERROR(VLOOKUP($P427,'Kredieten productgroepen functi'!$C:$M,6,FALSE),"n.v.t.")</f>
        <v>6205</v>
      </c>
      <c r="AO427" s="2" t="str">
        <f>IFERROR(VLOOKUP($P427,'Kredieten productgroepen functi'!$C:$M,7,FALSE),"n.v.t.")</f>
        <v>Natuur en landschap</v>
      </c>
      <c r="AP427" s="2" t="str">
        <f>IFERROR(VLOOKUP($P427,'Kredieten productgroepen functi'!$C:$M,8,FALSE),"n.v.t.")</f>
        <v>62</v>
      </c>
      <c r="AQ427" s="2" t="str">
        <f>IFERROR(VLOOKUP($P427,'Kredieten productgroepen functi'!$C:$M,9,FALSE),"n.v.t.")</f>
        <v>Natuur</v>
      </c>
      <c r="AR427" s="2" t="str">
        <f>IFERROR(VLOOKUP($P427,'Kredieten productgroepen functi'!$C:$M,10,FALSE),"n.v.t.")</f>
        <v>6</v>
      </c>
      <c r="AS427" s="2" t="str">
        <f>IFERROR(VLOOKUP($P427,'Kredieten productgroepen functi'!$C:$M,11,FALSE),"n.v.t.")</f>
        <v>Recreatie en natuur</v>
      </c>
      <c r="AT427" s="2" t="str">
        <f t="shared" si="20"/>
        <v>Lasten</v>
      </c>
      <c r="AU427" s="2" t="str">
        <f>IFERROR(VLOOKUP($R427,Kostensoorten!$C:$J,7,FALSE),"n.v.t.")</f>
        <v>8.2</v>
      </c>
      <c r="AV427" s="2" t="str">
        <f>IFERROR(VLOOKUP($R427,Kostensoorten!$C:$J,8,FALSE),"n.v.t.")</f>
        <v>Overige verrekeningen</v>
      </c>
    </row>
    <row r="428" spans="1:48">
      <c r="A428" s="2" t="s">
        <v>39</v>
      </c>
      <c r="B428" s="2" t="s">
        <v>39</v>
      </c>
      <c r="C428" s="2" t="s">
        <v>39</v>
      </c>
      <c r="D428" s="2" t="s">
        <v>39</v>
      </c>
      <c r="E428" s="2" t="s">
        <v>39</v>
      </c>
      <c r="F428" s="2" t="s">
        <v>466</v>
      </c>
      <c r="G428" s="2" t="s">
        <v>39</v>
      </c>
      <c r="H428" s="2" t="s">
        <v>39</v>
      </c>
      <c r="I428" s="3">
        <v>870873.31</v>
      </c>
      <c r="J428" s="2" t="s">
        <v>39</v>
      </c>
      <c r="K428" s="2" t="s">
        <v>39</v>
      </c>
      <c r="L428" s="2" t="s">
        <v>39</v>
      </c>
      <c r="M428" s="2" t="s">
        <v>39</v>
      </c>
      <c r="N428" s="2" t="s">
        <v>39</v>
      </c>
      <c r="O428" s="2" t="s">
        <v>39</v>
      </c>
      <c r="P428" s="2" t="str">
        <f t="shared" si="18"/>
        <v>662004</v>
      </c>
      <c r="Q428" s="2" t="str">
        <f>IFERROR(VLOOKUP($P428,'Kredieten productgroepen functi'!$C:$M,2,FALSE),"n.v.t.")</f>
        <v>App.kst natuur en landschap</v>
      </c>
      <c r="R428" s="2" t="str">
        <f t="shared" si="19"/>
        <v>482010</v>
      </c>
      <c r="S428" s="2" t="str">
        <f>IFERROR(VLOOKUP($R428,Kostensoorten!$C:$J,2,FALSE),"n.v.t.")</f>
        <v>Overhead</v>
      </c>
      <c r="T428" s="2" t="s">
        <v>39</v>
      </c>
      <c r="U428" s="2" t="s">
        <v>39</v>
      </c>
      <c r="V428" s="2" t="s">
        <v>39</v>
      </c>
      <c r="W428" s="2" t="s">
        <v>39</v>
      </c>
      <c r="X428" s="2" t="s">
        <v>39</v>
      </c>
      <c r="Y428" s="2" t="s">
        <v>39</v>
      </c>
      <c r="Z428" s="2" t="s">
        <v>39</v>
      </c>
      <c r="AA428" s="2" t="s">
        <v>39</v>
      </c>
      <c r="AB428" s="2" t="s">
        <v>39</v>
      </c>
      <c r="AC428" s="2" t="s">
        <v>39</v>
      </c>
      <c r="AD428" s="2" t="s">
        <v>39</v>
      </c>
      <c r="AE428" s="2" t="s">
        <v>39</v>
      </c>
      <c r="AF428" s="2" t="s">
        <v>39</v>
      </c>
      <c r="AG428" s="2" t="s">
        <v>39</v>
      </c>
      <c r="AH428" s="2" t="s">
        <v>39</v>
      </c>
      <c r="AI428" s="2" t="s">
        <v>39</v>
      </c>
      <c r="AJ428" s="2" t="s">
        <v>39</v>
      </c>
      <c r="AK428" s="2">
        <v>0</v>
      </c>
      <c r="AL428" s="2" t="s">
        <v>39</v>
      </c>
      <c r="AM428" s="2" t="s">
        <v>39</v>
      </c>
      <c r="AN428" s="2" t="str">
        <f>IFERROR(VLOOKUP($P428,'Kredieten productgroepen functi'!$C:$M,6,FALSE),"n.v.t.")</f>
        <v>6205</v>
      </c>
      <c r="AO428" s="2" t="str">
        <f>IFERROR(VLOOKUP($P428,'Kredieten productgroepen functi'!$C:$M,7,FALSE),"n.v.t.")</f>
        <v>Natuur en landschap</v>
      </c>
      <c r="AP428" s="2" t="str">
        <f>IFERROR(VLOOKUP($P428,'Kredieten productgroepen functi'!$C:$M,8,FALSE),"n.v.t.")</f>
        <v>62</v>
      </c>
      <c r="AQ428" s="2" t="str">
        <f>IFERROR(VLOOKUP($P428,'Kredieten productgroepen functi'!$C:$M,9,FALSE),"n.v.t.")</f>
        <v>Natuur</v>
      </c>
      <c r="AR428" s="2" t="str">
        <f>IFERROR(VLOOKUP($P428,'Kredieten productgroepen functi'!$C:$M,10,FALSE),"n.v.t.")</f>
        <v>6</v>
      </c>
      <c r="AS428" s="2" t="str">
        <f>IFERROR(VLOOKUP($P428,'Kredieten productgroepen functi'!$C:$M,11,FALSE),"n.v.t.")</f>
        <v>Recreatie en natuur</v>
      </c>
      <c r="AT428" s="2" t="str">
        <f t="shared" si="20"/>
        <v>Lasten</v>
      </c>
      <c r="AU428" s="2" t="str">
        <f>IFERROR(VLOOKUP($R428,Kostensoorten!$C:$J,7,FALSE),"n.v.t.")</f>
        <v>8.2</v>
      </c>
      <c r="AV428" s="2" t="str">
        <f>IFERROR(VLOOKUP($R428,Kostensoorten!$C:$J,8,FALSE),"n.v.t.")</f>
        <v>Overige verrekeningen</v>
      </c>
    </row>
    <row r="429" spans="1:48">
      <c r="A429" s="2" t="s">
        <v>39</v>
      </c>
      <c r="B429" s="2" t="s">
        <v>39</v>
      </c>
      <c r="C429" s="2" t="s">
        <v>39</v>
      </c>
      <c r="D429" s="2" t="s">
        <v>39</v>
      </c>
      <c r="E429" s="2" t="s">
        <v>39</v>
      </c>
      <c r="F429" s="2" t="s">
        <v>467</v>
      </c>
      <c r="G429" s="2" t="s">
        <v>39</v>
      </c>
      <c r="H429" s="2" t="s">
        <v>39</v>
      </c>
      <c r="I429" s="3">
        <v>757833.43</v>
      </c>
      <c r="J429" s="2" t="s">
        <v>39</v>
      </c>
      <c r="K429" s="2" t="s">
        <v>39</v>
      </c>
      <c r="L429" s="2" t="s">
        <v>39</v>
      </c>
      <c r="M429" s="2" t="s">
        <v>39</v>
      </c>
      <c r="N429" s="2" t="s">
        <v>39</v>
      </c>
      <c r="O429" s="2" t="s">
        <v>39</v>
      </c>
      <c r="P429" s="2" t="str">
        <f t="shared" si="18"/>
        <v>662005</v>
      </c>
      <c r="Q429" s="2" t="str">
        <f>IFERROR(VLOOKUP($P429,'Kredieten productgroepen functi'!$C:$M,2,FALSE),"n.v.t.")</f>
        <v>App.kst Natuur Ontwikkeling PLG2</v>
      </c>
      <c r="R429" s="2" t="str">
        <f t="shared" si="19"/>
        <v>482000</v>
      </c>
      <c r="S429" s="2" t="str">
        <f>IFERROR(VLOOKUP($R429,Kostensoorten!$C:$J,2,FALSE),"n.v.t.")</f>
        <v>Directe apparaatskosten</v>
      </c>
      <c r="T429" s="2" t="s">
        <v>39</v>
      </c>
      <c r="U429" s="2" t="s">
        <v>39</v>
      </c>
      <c r="V429" s="2" t="s">
        <v>39</v>
      </c>
      <c r="W429" s="2" t="s">
        <v>39</v>
      </c>
      <c r="X429" s="2" t="s">
        <v>39</v>
      </c>
      <c r="Y429" s="2" t="s">
        <v>39</v>
      </c>
      <c r="Z429" s="2" t="s">
        <v>39</v>
      </c>
      <c r="AA429" s="2" t="s">
        <v>39</v>
      </c>
      <c r="AB429" s="2" t="s">
        <v>39</v>
      </c>
      <c r="AC429" s="2" t="s">
        <v>39</v>
      </c>
      <c r="AD429" s="2" t="s">
        <v>39</v>
      </c>
      <c r="AE429" s="2" t="s">
        <v>39</v>
      </c>
      <c r="AF429" s="2" t="s">
        <v>39</v>
      </c>
      <c r="AG429" s="2" t="s">
        <v>39</v>
      </c>
      <c r="AH429" s="2" t="s">
        <v>39</v>
      </c>
      <c r="AI429" s="2" t="s">
        <v>39</v>
      </c>
      <c r="AJ429" s="2" t="s">
        <v>39</v>
      </c>
      <c r="AK429" s="2">
        <v>0</v>
      </c>
      <c r="AL429" s="2" t="s">
        <v>39</v>
      </c>
      <c r="AM429" s="2" t="s">
        <v>39</v>
      </c>
      <c r="AN429" s="2" t="str">
        <f>IFERROR(VLOOKUP($P429,'Kredieten productgroepen functi'!$C:$M,6,FALSE),"n.v.t.")</f>
        <v>6206</v>
      </c>
      <c r="AO429" s="2" t="str">
        <f>IFERROR(VLOOKUP($P429,'Kredieten productgroepen functi'!$C:$M,7,FALSE),"n.v.t.")</f>
        <v>Natuurontwikkeling (PLG)</v>
      </c>
      <c r="AP429" s="2" t="str">
        <f>IFERROR(VLOOKUP($P429,'Kredieten productgroepen functi'!$C:$M,8,FALSE),"n.v.t.")</f>
        <v>62</v>
      </c>
      <c r="AQ429" s="2" t="str">
        <f>IFERROR(VLOOKUP($P429,'Kredieten productgroepen functi'!$C:$M,9,FALSE),"n.v.t.")</f>
        <v>Natuur</v>
      </c>
      <c r="AR429" s="2" t="str">
        <f>IFERROR(VLOOKUP($P429,'Kredieten productgroepen functi'!$C:$M,10,FALSE),"n.v.t.")</f>
        <v>6</v>
      </c>
      <c r="AS429" s="2" t="str">
        <f>IFERROR(VLOOKUP($P429,'Kredieten productgroepen functi'!$C:$M,11,FALSE),"n.v.t.")</f>
        <v>Recreatie en natuur</v>
      </c>
      <c r="AT429" s="2" t="str">
        <f t="shared" si="20"/>
        <v>Lasten</v>
      </c>
      <c r="AU429" s="2" t="str">
        <f>IFERROR(VLOOKUP($R429,Kostensoorten!$C:$J,7,FALSE),"n.v.t.")</f>
        <v>8.2</v>
      </c>
      <c r="AV429" s="2" t="str">
        <f>IFERROR(VLOOKUP($R429,Kostensoorten!$C:$J,8,FALSE),"n.v.t.")</f>
        <v>Overige verrekeningen</v>
      </c>
    </row>
    <row r="430" spans="1:48">
      <c r="A430" s="2" t="s">
        <v>39</v>
      </c>
      <c r="B430" s="2" t="s">
        <v>39</v>
      </c>
      <c r="C430" s="2" t="s">
        <v>39</v>
      </c>
      <c r="D430" s="2" t="s">
        <v>39</v>
      </c>
      <c r="E430" s="2" t="s">
        <v>39</v>
      </c>
      <c r="F430" s="2" t="s">
        <v>468</v>
      </c>
      <c r="G430" s="2" t="s">
        <v>39</v>
      </c>
      <c r="H430" s="2" t="s">
        <v>39</v>
      </c>
      <c r="I430" s="3">
        <v>582104.56999999995</v>
      </c>
      <c r="J430" s="2" t="s">
        <v>39</v>
      </c>
      <c r="K430" s="2" t="s">
        <v>39</v>
      </c>
      <c r="L430" s="2" t="s">
        <v>39</v>
      </c>
      <c r="M430" s="2" t="s">
        <v>39</v>
      </c>
      <c r="N430" s="2" t="s">
        <v>39</v>
      </c>
      <c r="O430" s="2" t="s">
        <v>39</v>
      </c>
      <c r="P430" s="2" t="str">
        <f t="shared" si="18"/>
        <v>662005</v>
      </c>
      <c r="Q430" s="2" t="str">
        <f>IFERROR(VLOOKUP($P430,'Kredieten productgroepen functi'!$C:$M,2,FALSE),"n.v.t.")</f>
        <v>App.kst Natuur Ontwikkeling PLG2</v>
      </c>
      <c r="R430" s="2" t="str">
        <f t="shared" si="19"/>
        <v>482010</v>
      </c>
      <c r="S430" s="2" t="str">
        <f>IFERROR(VLOOKUP($R430,Kostensoorten!$C:$J,2,FALSE),"n.v.t.")</f>
        <v>Overhead</v>
      </c>
      <c r="T430" s="2" t="s">
        <v>39</v>
      </c>
      <c r="U430" s="2" t="s">
        <v>39</v>
      </c>
      <c r="V430" s="2" t="s">
        <v>39</v>
      </c>
      <c r="W430" s="2" t="s">
        <v>39</v>
      </c>
      <c r="X430" s="2" t="s">
        <v>39</v>
      </c>
      <c r="Y430" s="2" t="s">
        <v>39</v>
      </c>
      <c r="Z430" s="2" t="s">
        <v>39</v>
      </c>
      <c r="AA430" s="2" t="s">
        <v>39</v>
      </c>
      <c r="AB430" s="2" t="s">
        <v>39</v>
      </c>
      <c r="AC430" s="2" t="s">
        <v>39</v>
      </c>
      <c r="AD430" s="2" t="s">
        <v>39</v>
      </c>
      <c r="AE430" s="2" t="s">
        <v>39</v>
      </c>
      <c r="AF430" s="2" t="s">
        <v>39</v>
      </c>
      <c r="AG430" s="2" t="s">
        <v>39</v>
      </c>
      <c r="AH430" s="2" t="s">
        <v>39</v>
      </c>
      <c r="AI430" s="2" t="s">
        <v>39</v>
      </c>
      <c r="AJ430" s="2" t="s">
        <v>39</v>
      </c>
      <c r="AK430" s="2">
        <v>0</v>
      </c>
      <c r="AL430" s="2" t="s">
        <v>39</v>
      </c>
      <c r="AM430" s="2" t="s">
        <v>39</v>
      </c>
      <c r="AN430" s="2" t="str">
        <f>IFERROR(VLOOKUP($P430,'Kredieten productgroepen functi'!$C:$M,6,FALSE),"n.v.t.")</f>
        <v>6206</v>
      </c>
      <c r="AO430" s="2" t="str">
        <f>IFERROR(VLOOKUP($P430,'Kredieten productgroepen functi'!$C:$M,7,FALSE),"n.v.t.")</f>
        <v>Natuurontwikkeling (PLG)</v>
      </c>
      <c r="AP430" s="2" t="str">
        <f>IFERROR(VLOOKUP($P430,'Kredieten productgroepen functi'!$C:$M,8,FALSE),"n.v.t.")</f>
        <v>62</v>
      </c>
      <c r="AQ430" s="2" t="str">
        <f>IFERROR(VLOOKUP($P430,'Kredieten productgroepen functi'!$C:$M,9,FALSE),"n.v.t.")</f>
        <v>Natuur</v>
      </c>
      <c r="AR430" s="2" t="str">
        <f>IFERROR(VLOOKUP($P430,'Kredieten productgroepen functi'!$C:$M,10,FALSE),"n.v.t.")</f>
        <v>6</v>
      </c>
      <c r="AS430" s="2" t="str">
        <f>IFERROR(VLOOKUP($P430,'Kredieten productgroepen functi'!$C:$M,11,FALSE),"n.v.t.")</f>
        <v>Recreatie en natuur</v>
      </c>
      <c r="AT430" s="2" t="str">
        <f t="shared" si="20"/>
        <v>Lasten</v>
      </c>
      <c r="AU430" s="2" t="str">
        <f>IFERROR(VLOOKUP($R430,Kostensoorten!$C:$J,7,FALSE),"n.v.t.")</f>
        <v>8.2</v>
      </c>
      <c r="AV430" s="2" t="str">
        <f>IFERROR(VLOOKUP($R430,Kostensoorten!$C:$J,8,FALSE),"n.v.t.")</f>
        <v>Overige verrekeningen</v>
      </c>
    </row>
    <row r="431" spans="1:48">
      <c r="A431" s="2" t="s">
        <v>39</v>
      </c>
      <c r="B431" s="2" t="s">
        <v>39</v>
      </c>
      <c r="C431" s="2" t="s">
        <v>39</v>
      </c>
      <c r="D431" s="2" t="s">
        <v>39</v>
      </c>
      <c r="E431" s="2" t="s">
        <v>39</v>
      </c>
      <c r="F431" s="2" t="s">
        <v>469</v>
      </c>
      <c r="G431" s="2" t="s">
        <v>39</v>
      </c>
      <c r="H431" s="2" t="s">
        <v>39</v>
      </c>
      <c r="I431" s="3">
        <v>236129.82</v>
      </c>
      <c r="J431" s="2" t="s">
        <v>39</v>
      </c>
      <c r="K431" s="2" t="s">
        <v>39</v>
      </c>
      <c r="L431" s="2" t="s">
        <v>39</v>
      </c>
      <c r="M431" s="2" t="s">
        <v>39</v>
      </c>
      <c r="N431" s="2" t="s">
        <v>39</v>
      </c>
      <c r="O431" s="2" t="s">
        <v>39</v>
      </c>
      <c r="P431" s="2" t="str">
        <f t="shared" si="18"/>
        <v>662006</v>
      </c>
      <c r="Q431" s="2" t="str">
        <f>IFERROR(VLOOKUP($P431,'Kredieten productgroepen functi'!$C:$M,2,FALSE),"n.v.t.")</f>
        <v>App.kst Natuur Beheer PLG2</v>
      </c>
      <c r="R431" s="2" t="str">
        <f t="shared" si="19"/>
        <v>482000</v>
      </c>
      <c r="S431" s="2" t="str">
        <f>IFERROR(VLOOKUP($R431,Kostensoorten!$C:$J,2,FALSE),"n.v.t.")</f>
        <v>Directe apparaatskosten</v>
      </c>
      <c r="T431" s="2" t="s">
        <v>39</v>
      </c>
      <c r="U431" s="2" t="s">
        <v>39</v>
      </c>
      <c r="V431" s="2" t="s">
        <v>39</v>
      </c>
      <c r="W431" s="2" t="s">
        <v>39</v>
      </c>
      <c r="X431" s="2" t="s">
        <v>39</v>
      </c>
      <c r="Y431" s="2" t="s">
        <v>39</v>
      </c>
      <c r="Z431" s="2" t="s">
        <v>39</v>
      </c>
      <c r="AA431" s="2" t="s">
        <v>39</v>
      </c>
      <c r="AB431" s="2" t="s">
        <v>39</v>
      </c>
      <c r="AC431" s="2" t="s">
        <v>39</v>
      </c>
      <c r="AD431" s="2" t="s">
        <v>39</v>
      </c>
      <c r="AE431" s="2" t="s">
        <v>39</v>
      </c>
      <c r="AF431" s="2" t="s">
        <v>39</v>
      </c>
      <c r="AG431" s="2" t="s">
        <v>39</v>
      </c>
      <c r="AH431" s="2" t="s">
        <v>39</v>
      </c>
      <c r="AI431" s="2" t="s">
        <v>39</v>
      </c>
      <c r="AJ431" s="2" t="s">
        <v>39</v>
      </c>
      <c r="AK431" s="2">
        <v>0</v>
      </c>
      <c r="AL431" s="2" t="s">
        <v>39</v>
      </c>
      <c r="AM431" s="2" t="s">
        <v>39</v>
      </c>
      <c r="AN431" s="2" t="str">
        <f>IFERROR(VLOOKUP($P431,'Kredieten productgroepen functi'!$C:$M,6,FALSE),"n.v.t.")</f>
        <v>6207</v>
      </c>
      <c r="AO431" s="2" t="str">
        <f>IFERROR(VLOOKUP($P431,'Kredieten productgroepen functi'!$C:$M,7,FALSE),"n.v.t.")</f>
        <v>Natuurbeheer (PLG)</v>
      </c>
      <c r="AP431" s="2" t="str">
        <f>IFERROR(VLOOKUP($P431,'Kredieten productgroepen functi'!$C:$M,8,FALSE),"n.v.t.")</f>
        <v>62</v>
      </c>
      <c r="AQ431" s="2" t="str">
        <f>IFERROR(VLOOKUP($P431,'Kredieten productgroepen functi'!$C:$M,9,FALSE),"n.v.t.")</f>
        <v>Natuur</v>
      </c>
      <c r="AR431" s="2" t="str">
        <f>IFERROR(VLOOKUP($P431,'Kredieten productgroepen functi'!$C:$M,10,FALSE),"n.v.t.")</f>
        <v>6</v>
      </c>
      <c r="AS431" s="2" t="str">
        <f>IFERROR(VLOOKUP($P431,'Kredieten productgroepen functi'!$C:$M,11,FALSE),"n.v.t.")</f>
        <v>Recreatie en natuur</v>
      </c>
      <c r="AT431" s="2" t="str">
        <f t="shared" si="20"/>
        <v>Lasten</v>
      </c>
      <c r="AU431" s="2" t="str">
        <f>IFERROR(VLOOKUP($R431,Kostensoorten!$C:$J,7,FALSE),"n.v.t.")</f>
        <v>8.2</v>
      </c>
      <c r="AV431" s="2" t="str">
        <f>IFERROR(VLOOKUP($R431,Kostensoorten!$C:$J,8,FALSE),"n.v.t.")</f>
        <v>Overige verrekeningen</v>
      </c>
    </row>
    <row r="432" spans="1:48">
      <c r="A432" s="2" t="s">
        <v>39</v>
      </c>
      <c r="B432" s="2" t="s">
        <v>39</v>
      </c>
      <c r="C432" s="2" t="s">
        <v>39</v>
      </c>
      <c r="D432" s="2" t="s">
        <v>39</v>
      </c>
      <c r="E432" s="2" t="s">
        <v>39</v>
      </c>
      <c r="F432" s="2" t="s">
        <v>470</v>
      </c>
      <c r="G432" s="2" t="s">
        <v>39</v>
      </c>
      <c r="H432" s="2" t="s">
        <v>39</v>
      </c>
      <c r="I432" s="3">
        <v>181375.18</v>
      </c>
      <c r="J432" s="2" t="s">
        <v>39</v>
      </c>
      <c r="K432" s="2" t="s">
        <v>39</v>
      </c>
      <c r="L432" s="2" t="s">
        <v>39</v>
      </c>
      <c r="M432" s="2" t="s">
        <v>39</v>
      </c>
      <c r="N432" s="2" t="s">
        <v>39</v>
      </c>
      <c r="O432" s="2" t="s">
        <v>39</v>
      </c>
      <c r="P432" s="2" t="str">
        <f t="shared" si="18"/>
        <v>662006</v>
      </c>
      <c r="Q432" s="2" t="str">
        <f>IFERROR(VLOOKUP($P432,'Kredieten productgroepen functi'!$C:$M,2,FALSE),"n.v.t.")</f>
        <v>App.kst Natuur Beheer PLG2</v>
      </c>
      <c r="R432" s="2" t="str">
        <f t="shared" si="19"/>
        <v>482010</v>
      </c>
      <c r="S432" s="2" t="str">
        <f>IFERROR(VLOOKUP($R432,Kostensoorten!$C:$J,2,FALSE),"n.v.t.")</f>
        <v>Overhead</v>
      </c>
      <c r="T432" s="2" t="s">
        <v>39</v>
      </c>
      <c r="U432" s="2" t="s">
        <v>39</v>
      </c>
      <c r="V432" s="2" t="s">
        <v>39</v>
      </c>
      <c r="W432" s="2" t="s">
        <v>39</v>
      </c>
      <c r="X432" s="2" t="s">
        <v>39</v>
      </c>
      <c r="Y432" s="2" t="s">
        <v>39</v>
      </c>
      <c r="Z432" s="2" t="s">
        <v>39</v>
      </c>
      <c r="AA432" s="2" t="s">
        <v>39</v>
      </c>
      <c r="AB432" s="2" t="s">
        <v>39</v>
      </c>
      <c r="AC432" s="2" t="s">
        <v>39</v>
      </c>
      <c r="AD432" s="2" t="s">
        <v>39</v>
      </c>
      <c r="AE432" s="2" t="s">
        <v>39</v>
      </c>
      <c r="AF432" s="2" t="s">
        <v>39</v>
      </c>
      <c r="AG432" s="2" t="s">
        <v>39</v>
      </c>
      <c r="AH432" s="2" t="s">
        <v>39</v>
      </c>
      <c r="AI432" s="2" t="s">
        <v>39</v>
      </c>
      <c r="AJ432" s="2" t="s">
        <v>39</v>
      </c>
      <c r="AK432" s="2">
        <v>0</v>
      </c>
      <c r="AL432" s="2" t="s">
        <v>39</v>
      </c>
      <c r="AM432" s="2" t="s">
        <v>39</v>
      </c>
      <c r="AN432" s="2" t="str">
        <f>IFERROR(VLOOKUP($P432,'Kredieten productgroepen functi'!$C:$M,6,FALSE),"n.v.t.")</f>
        <v>6207</v>
      </c>
      <c r="AO432" s="2" t="str">
        <f>IFERROR(VLOOKUP($P432,'Kredieten productgroepen functi'!$C:$M,7,FALSE),"n.v.t.")</f>
        <v>Natuurbeheer (PLG)</v>
      </c>
      <c r="AP432" s="2" t="str">
        <f>IFERROR(VLOOKUP($P432,'Kredieten productgroepen functi'!$C:$M,8,FALSE),"n.v.t.")</f>
        <v>62</v>
      </c>
      <c r="AQ432" s="2" t="str">
        <f>IFERROR(VLOOKUP($P432,'Kredieten productgroepen functi'!$C:$M,9,FALSE),"n.v.t.")</f>
        <v>Natuur</v>
      </c>
      <c r="AR432" s="2" t="str">
        <f>IFERROR(VLOOKUP($P432,'Kredieten productgroepen functi'!$C:$M,10,FALSE),"n.v.t.")</f>
        <v>6</v>
      </c>
      <c r="AS432" s="2" t="str">
        <f>IFERROR(VLOOKUP($P432,'Kredieten productgroepen functi'!$C:$M,11,FALSE),"n.v.t.")</f>
        <v>Recreatie en natuur</v>
      </c>
      <c r="AT432" s="2" t="str">
        <f t="shared" si="20"/>
        <v>Lasten</v>
      </c>
      <c r="AU432" s="2" t="str">
        <f>IFERROR(VLOOKUP($R432,Kostensoorten!$C:$J,7,FALSE),"n.v.t.")</f>
        <v>8.2</v>
      </c>
      <c r="AV432" s="2" t="str">
        <f>IFERROR(VLOOKUP($R432,Kostensoorten!$C:$J,8,FALSE),"n.v.t.")</f>
        <v>Overige verrekeningen</v>
      </c>
    </row>
    <row r="433" spans="1:48">
      <c r="A433" s="2" t="s">
        <v>39</v>
      </c>
      <c r="B433" s="2" t="s">
        <v>39</v>
      </c>
      <c r="C433" s="2" t="s">
        <v>39</v>
      </c>
      <c r="D433" s="2" t="s">
        <v>39</v>
      </c>
      <c r="E433" s="2" t="s">
        <v>39</v>
      </c>
      <c r="F433" s="2" t="s">
        <v>471</v>
      </c>
      <c r="G433" s="2" t="s">
        <v>39</v>
      </c>
      <c r="H433" s="2" t="s">
        <v>39</v>
      </c>
      <c r="I433" s="3">
        <v>196839.05</v>
      </c>
      <c r="J433" s="2" t="s">
        <v>39</v>
      </c>
      <c r="K433" s="2" t="s">
        <v>39</v>
      </c>
      <c r="L433" s="2" t="s">
        <v>39</v>
      </c>
      <c r="M433" s="2" t="s">
        <v>39</v>
      </c>
      <c r="N433" s="2" t="s">
        <v>39</v>
      </c>
      <c r="O433" s="2" t="s">
        <v>39</v>
      </c>
      <c r="P433" s="2" t="str">
        <f t="shared" si="18"/>
        <v>662007</v>
      </c>
      <c r="Q433" s="2" t="str">
        <f>IFERROR(VLOOKUP($P433,'Kredieten productgroepen functi'!$C:$M,2,FALSE),"n.v.t.")</f>
        <v>App.kst Landschap PLG2</v>
      </c>
      <c r="R433" s="2" t="str">
        <f t="shared" si="19"/>
        <v>482000</v>
      </c>
      <c r="S433" s="2" t="str">
        <f>IFERROR(VLOOKUP($R433,Kostensoorten!$C:$J,2,FALSE),"n.v.t.")</f>
        <v>Directe apparaatskosten</v>
      </c>
      <c r="T433" s="2" t="s">
        <v>39</v>
      </c>
      <c r="U433" s="2" t="s">
        <v>39</v>
      </c>
      <c r="V433" s="2" t="s">
        <v>39</v>
      </c>
      <c r="W433" s="2" t="s">
        <v>39</v>
      </c>
      <c r="X433" s="2" t="s">
        <v>39</v>
      </c>
      <c r="Y433" s="2" t="s">
        <v>39</v>
      </c>
      <c r="Z433" s="2" t="s">
        <v>39</v>
      </c>
      <c r="AA433" s="2" t="s">
        <v>39</v>
      </c>
      <c r="AB433" s="2" t="s">
        <v>39</v>
      </c>
      <c r="AC433" s="2" t="s">
        <v>39</v>
      </c>
      <c r="AD433" s="2" t="s">
        <v>39</v>
      </c>
      <c r="AE433" s="2" t="s">
        <v>39</v>
      </c>
      <c r="AF433" s="2" t="s">
        <v>39</v>
      </c>
      <c r="AG433" s="2" t="s">
        <v>39</v>
      </c>
      <c r="AH433" s="2" t="s">
        <v>39</v>
      </c>
      <c r="AI433" s="2" t="s">
        <v>39</v>
      </c>
      <c r="AJ433" s="2" t="s">
        <v>39</v>
      </c>
      <c r="AK433" s="2">
        <v>0</v>
      </c>
      <c r="AL433" s="2" t="s">
        <v>39</v>
      </c>
      <c r="AM433" s="2" t="s">
        <v>39</v>
      </c>
      <c r="AN433" s="2" t="str">
        <f>IFERROR(VLOOKUP($P433,'Kredieten productgroepen functi'!$C:$M,6,FALSE),"n.v.t.")</f>
        <v>6208</v>
      </c>
      <c r="AO433" s="2" t="str">
        <f>IFERROR(VLOOKUP($P433,'Kredieten productgroepen functi'!$C:$M,7,FALSE),"n.v.t.")</f>
        <v>Landschap (PLG)</v>
      </c>
      <c r="AP433" s="2" t="str">
        <f>IFERROR(VLOOKUP($P433,'Kredieten productgroepen functi'!$C:$M,8,FALSE),"n.v.t.")</f>
        <v>62</v>
      </c>
      <c r="AQ433" s="2" t="str">
        <f>IFERROR(VLOOKUP($P433,'Kredieten productgroepen functi'!$C:$M,9,FALSE),"n.v.t.")</f>
        <v>Natuur</v>
      </c>
      <c r="AR433" s="2" t="str">
        <f>IFERROR(VLOOKUP($P433,'Kredieten productgroepen functi'!$C:$M,10,FALSE),"n.v.t.")</f>
        <v>6</v>
      </c>
      <c r="AS433" s="2" t="str">
        <f>IFERROR(VLOOKUP($P433,'Kredieten productgroepen functi'!$C:$M,11,FALSE),"n.v.t.")</f>
        <v>Recreatie en natuur</v>
      </c>
      <c r="AT433" s="2" t="str">
        <f t="shared" si="20"/>
        <v>Lasten</v>
      </c>
      <c r="AU433" s="2" t="str">
        <f>IFERROR(VLOOKUP($R433,Kostensoorten!$C:$J,7,FALSE),"n.v.t.")</f>
        <v>8.2</v>
      </c>
      <c r="AV433" s="2" t="str">
        <f>IFERROR(VLOOKUP($R433,Kostensoorten!$C:$J,8,FALSE),"n.v.t.")</f>
        <v>Overige verrekeningen</v>
      </c>
    </row>
    <row r="434" spans="1:48">
      <c r="A434" s="2" t="s">
        <v>39</v>
      </c>
      <c r="B434" s="2" t="s">
        <v>39</v>
      </c>
      <c r="C434" s="2" t="s">
        <v>39</v>
      </c>
      <c r="D434" s="2" t="s">
        <v>39</v>
      </c>
      <c r="E434" s="2" t="s">
        <v>39</v>
      </c>
      <c r="F434" s="2" t="s">
        <v>472</v>
      </c>
      <c r="G434" s="2" t="s">
        <v>39</v>
      </c>
      <c r="H434" s="2" t="s">
        <v>39</v>
      </c>
      <c r="I434" s="3">
        <v>151194.95000000001</v>
      </c>
      <c r="J434" s="2" t="s">
        <v>39</v>
      </c>
      <c r="K434" s="2" t="s">
        <v>39</v>
      </c>
      <c r="L434" s="2" t="s">
        <v>39</v>
      </c>
      <c r="M434" s="2" t="s">
        <v>39</v>
      </c>
      <c r="N434" s="2" t="s">
        <v>39</v>
      </c>
      <c r="O434" s="2" t="s">
        <v>39</v>
      </c>
      <c r="P434" s="2" t="str">
        <f t="shared" si="18"/>
        <v>662007</v>
      </c>
      <c r="Q434" s="2" t="str">
        <f>IFERROR(VLOOKUP($P434,'Kredieten productgroepen functi'!$C:$M,2,FALSE),"n.v.t.")</f>
        <v>App.kst Landschap PLG2</v>
      </c>
      <c r="R434" s="2" t="str">
        <f t="shared" si="19"/>
        <v>482010</v>
      </c>
      <c r="S434" s="2" t="str">
        <f>IFERROR(VLOOKUP($R434,Kostensoorten!$C:$J,2,FALSE),"n.v.t.")</f>
        <v>Overhead</v>
      </c>
      <c r="T434" s="2" t="s">
        <v>39</v>
      </c>
      <c r="U434" s="2" t="s">
        <v>39</v>
      </c>
      <c r="V434" s="2" t="s">
        <v>39</v>
      </c>
      <c r="W434" s="2" t="s">
        <v>39</v>
      </c>
      <c r="X434" s="2" t="s">
        <v>39</v>
      </c>
      <c r="Y434" s="2" t="s">
        <v>39</v>
      </c>
      <c r="Z434" s="2" t="s">
        <v>39</v>
      </c>
      <c r="AA434" s="2" t="s">
        <v>39</v>
      </c>
      <c r="AB434" s="2" t="s">
        <v>39</v>
      </c>
      <c r="AC434" s="2" t="s">
        <v>39</v>
      </c>
      <c r="AD434" s="2" t="s">
        <v>39</v>
      </c>
      <c r="AE434" s="2" t="s">
        <v>39</v>
      </c>
      <c r="AF434" s="2" t="s">
        <v>39</v>
      </c>
      <c r="AG434" s="2" t="s">
        <v>39</v>
      </c>
      <c r="AH434" s="2" t="s">
        <v>39</v>
      </c>
      <c r="AI434" s="2" t="s">
        <v>39</v>
      </c>
      <c r="AJ434" s="2" t="s">
        <v>39</v>
      </c>
      <c r="AK434" s="2">
        <v>0</v>
      </c>
      <c r="AL434" s="2" t="s">
        <v>39</v>
      </c>
      <c r="AM434" s="2" t="s">
        <v>39</v>
      </c>
      <c r="AN434" s="2" t="str">
        <f>IFERROR(VLOOKUP($P434,'Kredieten productgroepen functi'!$C:$M,6,FALSE),"n.v.t.")</f>
        <v>6208</v>
      </c>
      <c r="AO434" s="2" t="str">
        <f>IFERROR(VLOOKUP($P434,'Kredieten productgroepen functi'!$C:$M,7,FALSE),"n.v.t.")</f>
        <v>Landschap (PLG)</v>
      </c>
      <c r="AP434" s="2" t="str">
        <f>IFERROR(VLOOKUP($P434,'Kredieten productgroepen functi'!$C:$M,8,FALSE),"n.v.t.")</f>
        <v>62</v>
      </c>
      <c r="AQ434" s="2" t="str">
        <f>IFERROR(VLOOKUP($P434,'Kredieten productgroepen functi'!$C:$M,9,FALSE),"n.v.t.")</f>
        <v>Natuur</v>
      </c>
      <c r="AR434" s="2" t="str">
        <f>IFERROR(VLOOKUP($P434,'Kredieten productgroepen functi'!$C:$M,10,FALSE),"n.v.t.")</f>
        <v>6</v>
      </c>
      <c r="AS434" s="2" t="str">
        <f>IFERROR(VLOOKUP($P434,'Kredieten productgroepen functi'!$C:$M,11,FALSE),"n.v.t.")</f>
        <v>Recreatie en natuur</v>
      </c>
      <c r="AT434" s="2" t="str">
        <f t="shared" si="20"/>
        <v>Lasten</v>
      </c>
      <c r="AU434" s="2" t="str">
        <f>IFERROR(VLOOKUP($R434,Kostensoorten!$C:$J,7,FALSE),"n.v.t.")</f>
        <v>8.2</v>
      </c>
      <c r="AV434" s="2" t="str">
        <f>IFERROR(VLOOKUP($R434,Kostensoorten!$C:$J,8,FALSE),"n.v.t.")</f>
        <v>Overige verrekeningen</v>
      </c>
    </row>
    <row r="435" spans="1:48">
      <c r="A435" s="2" t="s">
        <v>39</v>
      </c>
      <c r="B435" s="2" t="s">
        <v>39</v>
      </c>
      <c r="C435" s="2" t="s">
        <v>39</v>
      </c>
      <c r="D435" s="2" t="s">
        <v>39</v>
      </c>
      <c r="E435" s="2" t="s">
        <v>39</v>
      </c>
      <c r="F435" s="2" t="s">
        <v>473</v>
      </c>
      <c r="G435" s="2" t="s">
        <v>39</v>
      </c>
      <c r="H435" s="2" t="s">
        <v>39</v>
      </c>
      <c r="I435" s="3">
        <v>241400</v>
      </c>
      <c r="J435" s="2" t="s">
        <v>39</v>
      </c>
      <c r="K435" s="2" t="s">
        <v>39</v>
      </c>
      <c r="L435" s="2" t="s">
        <v>39</v>
      </c>
      <c r="M435" s="2" t="s">
        <v>39</v>
      </c>
      <c r="N435" s="2" t="s">
        <v>39</v>
      </c>
      <c r="O435" s="2" t="s">
        <v>39</v>
      </c>
      <c r="P435" s="2" t="str">
        <f t="shared" si="18"/>
        <v>662501</v>
      </c>
      <c r="Q435" s="2" t="str">
        <f>IFERROR(VLOOKUP($P435,'Kredieten productgroepen functi'!$C:$M,2,FALSE),"n.v.t.")</f>
        <v>Regionaal college Waddengebied</v>
      </c>
      <c r="R435" s="2" t="str">
        <f t="shared" si="19"/>
        <v>423139</v>
      </c>
      <c r="S435" s="2" t="str">
        <f>IFERROR(VLOOKUP($R435,Kostensoorten!$C:$J,2,FALSE),"n.v.t.")</f>
        <v>Overige diensten van derden</v>
      </c>
      <c r="T435" s="2" t="s">
        <v>39</v>
      </c>
      <c r="U435" s="2" t="s">
        <v>39</v>
      </c>
      <c r="V435" s="2" t="s">
        <v>39</v>
      </c>
      <c r="W435" s="2" t="s">
        <v>39</v>
      </c>
      <c r="X435" s="2" t="s">
        <v>39</v>
      </c>
      <c r="Y435" s="2" t="s">
        <v>39</v>
      </c>
      <c r="Z435" s="2" t="s">
        <v>39</v>
      </c>
      <c r="AA435" s="2" t="s">
        <v>39</v>
      </c>
      <c r="AB435" s="2" t="s">
        <v>39</v>
      </c>
      <c r="AC435" s="2" t="s">
        <v>39</v>
      </c>
      <c r="AD435" s="2" t="s">
        <v>39</v>
      </c>
      <c r="AE435" s="2" t="s">
        <v>39</v>
      </c>
      <c r="AF435" s="2" t="s">
        <v>39</v>
      </c>
      <c r="AG435" s="2" t="s">
        <v>39</v>
      </c>
      <c r="AH435" s="2" t="s">
        <v>39</v>
      </c>
      <c r="AI435" s="2" t="s">
        <v>39</v>
      </c>
      <c r="AJ435" s="2" t="s">
        <v>39</v>
      </c>
      <c r="AK435" s="2">
        <v>0</v>
      </c>
      <c r="AL435" s="2" t="s">
        <v>39</v>
      </c>
      <c r="AM435" s="2" t="s">
        <v>39</v>
      </c>
      <c r="AN435" s="2" t="str">
        <f>IFERROR(VLOOKUP($P435,'Kredieten productgroepen functi'!$C:$M,6,FALSE),"n.v.t.")</f>
        <v>6205</v>
      </c>
      <c r="AO435" s="2" t="str">
        <f>IFERROR(VLOOKUP($P435,'Kredieten productgroepen functi'!$C:$M,7,FALSE),"n.v.t.")</f>
        <v>Natuur en landschap</v>
      </c>
      <c r="AP435" s="2" t="str">
        <f>IFERROR(VLOOKUP($P435,'Kredieten productgroepen functi'!$C:$M,8,FALSE),"n.v.t.")</f>
        <v>62</v>
      </c>
      <c r="AQ435" s="2" t="str">
        <f>IFERROR(VLOOKUP($P435,'Kredieten productgroepen functi'!$C:$M,9,FALSE),"n.v.t.")</f>
        <v>Natuur</v>
      </c>
      <c r="AR435" s="2" t="str">
        <f>IFERROR(VLOOKUP($P435,'Kredieten productgroepen functi'!$C:$M,10,FALSE),"n.v.t.")</f>
        <v>6</v>
      </c>
      <c r="AS435" s="2" t="str">
        <f>IFERROR(VLOOKUP($P435,'Kredieten productgroepen functi'!$C:$M,11,FALSE),"n.v.t.")</f>
        <v>Recreatie en natuur</v>
      </c>
      <c r="AT435" s="2" t="str">
        <f t="shared" si="20"/>
        <v>Lasten</v>
      </c>
      <c r="AU435" s="2" t="str">
        <f>IFERROR(VLOOKUP($R435,Kostensoorten!$C:$J,7,FALSE),"n.v.t.")</f>
        <v>2.3.1</v>
      </c>
      <c r="AV435" s="2" t="str">
        <f>IFERROR(VLOOKUP($R435,Kostensoorten!$C:$J,8,FALSE),"n.v.t.")</f>
        <v>Aankopen niet duurzame goedere</v>
      </c>
    </row>
    <row r="436" spans="1:48">
      <c r="A436" s="2" t="s">
        <v>39</v>
      </c>
      <c r="B436" s="2" t="s">
        <v>39</v>
      </c>
      <c r="C436" s="2" t="s">
        <v>39</v>
      </c>
      <c r="D436" s="2" t="s">
        <v>39</v>
      </c>
      <c r="E436" s="2" t="s">
        <v>39</v>
      </c>
      <c r="F436" s="2" t="s">
        <v>474</v>
      </c>
      <c r="G436" s="2" t="s">
        <v>39</v>
      </c>
      <c r="H436" s="2" t="s">
        <v>39</v>
      </c>
      <c r="I436" s="3">
        <v>75000</v>
      </c>
      <c r="J436" s="2" t="s">
        <v>39</v>
      </c>
      <c r="K436" s="2" t="s">
        <v>39</v>
      </c>
      <c r="L436" s="2" t="s">
        <v>39</v>
      </c>
      <c r="M436" s="2" t="s">
        <v>39</v>
      </c>
      <c r="N436" s="2" t="s">
        <v>39</v>
      </c>
      <c r="O436" s="2" t="s">
        <v>39</v>
      </c>
      <c r="P436" s="2" t="str">
        <f t="shared" si="18"/>
        <v>662503</v>
      </c>
      <c r="Q436" s="2" t="str">
        <f>IFERROR(VLOOKUP($P436,'Kredieten productgroepen functi'!$C:$M,2,FALSE),"n.v.t.")</f>
        <v>Uitvoering NB-wet Wadden</v>
      </c>
      <c r="R436" s="2" t="str">
        <f t="shared" si="19"/>
        <v>423139</v>
      </c>
      <c r="S436" s="2" t="str">
        <f>IFERROR(VLOOKUP($R436,Kostensoorten!$C:$J,2,FALSE),"n.v.t.")</f>
        <v>Overige diensten van derden</v>
      </c>
      <c r="T436" s="2" t="s">
        <v>39</v>
      </c>
      <c r="U436" s="2" t="s">
        <v>39</v>
      </c>
      <c r="V436" s="2" t="s">
        <v>39</v>
      </c>
      <c r="W436" s="2" t="s">
        <v>39</v>
      </c>
      <c r="X436" s="2" t="s">
        <v>39</v>
      </c>
      <c r="Y436" s="2" t="s">
        <v>39</v>
      </c>
      <c r="Z436" s="2" t="s">
        <v>39</v>
      </c>
      <c r="AA436" s="2" t="s">
        <v>39</v>
      </c>
      <c r="AB436" s="2" t="s">
        <v>39</v>
      </c>
      <c r="AC436" s="2" t="s">
        <v>39</v>
      </c>
      <c r="AD436" s="2" t="s">
        <v>39</v>
      </c>
      <c r="AE436" s="2" t="s">
        <v>39</v>
      </c>
      <c r="AF436" s="2" t="s">
        <v>39</v>
      </c>
      <c r="AG436" s="2" t="s">
        <v>39</v>
      </c>
      <c r="AH436" s="2" t="s">
        <v>39</v>
      </c>
      <c r="AI436" s="2" t="s">
        <v>39</v>
      </c>
      <c r="AJ436" s="2" t="s">
        <v>39</v>
      </c>
      <c r="AK436" s="2">
        <v>0</v>
      </c>
      <c r="AL436" s="2" t="s">
        <v>39</v>
      </c>
      <c r="AM436" s="2" t="s">
        <v>39</v>
      </c>
      <c r="AN436" s="2" t="str">
        <f>IFERROR(VLOOKUP($P436,'Kredieten productgroepen functi'!$C:$M,6,FALSE),"n.v.t.")</f>
        <v>6205</v>
      </c>
      <c r="AO436" s="2" t="str">
        <f>IFERROR(VLOOKUP($P436,'Kredieten productgroepen functi'!$C:$M,7,FALSE),"n.v.t.")</f>
        <v>Natuur en landschap</v>
      </c>
      <c r="AP436" s="2" t="str">
        <f>IFERROR(VLOOKUP($P436,'Kredieten productgroepen functi'!$C:$M,8,FALSE),"n.v.t.")</f>
        <v>62</v>
      </c>
      <c r="AQ436" s="2" t="str">
        <f>IFERROR(VLOOKUP($P436,'Kredieten productgroepen functi'!$C:$M,9,FALSE),"n.v.t.")</f>
        <v>Natuur</v>
      </c>
      <c r="AR436" s="2" t="str">
        <f>IFERROR(VLOOKUP($P436,'Kredieten productgroepen functi'!$C:$M,10,FALSE),"n.v.t.")</f>
        <v>6</v>
      </c>
      <c r="AS436" s="2" t="str">
        <f>IFERROR(VLOOKUP($P436,'Kredieten productgroepen functi'!$C:$M,11,FALSE),"n.v.t.")</f>
        <v>Recreatie en natuur</v>
      </c>
      <c r="AT436" s="2" t="str">
        <f t="shared" si="20"/>
        <v>Lasten</v>
      </c>
      <c r="AU436" s="2" t="str">
        <f>IFERROR(VLOOKUP($R436,Kostensoorten!$C:$J,7,FALSE),"n.v.t.")</f>
        <v>2.3.1</v>
      </c>
      <c r="AV436" s="2" t="str">
        <f>IFERROR(VLOOKUP($R436,Kostensoorten!$C:$J,8,FALSE),"n.v.t.")</f>
        <v>Aankopen niet duurzame goedere</v>
      </c>
    </row>
    <row r="437" spans="1:48">
      <c r="A437" s="2" t="s">
        <v>39</v>
      </c>
      <c r="B437" s="2" t="s">
        <v>39</v>
      </c>
      <c r="C437" s="2" t="s">
        <v>39</v>
      </c>
      <c r="D437" s="2" t="s">
        <v>39</v>
      </c>
      <c r="E437" s="2" t="s">
        <v>39</v>
      </c>
      <c r="F437" s="2" t="s">
        <v>475</v>
      </c>
      <c r="G437" s="2" t="s">
        <v>39</v>
      </c>
      <c r="H437" s="2" t="s">
        <v>39</v>
      </c>
      <c r="I437" s="3">
        <v>771400</v>
      </c>
      <c r="J437" s="2" t="s">
        <v>39</v>
      </c>
      <c r="K437" s="2" t="s">
        <v>39</v>
      </c>
      <c r="L437" s="2" t="s">
        <v>39</v>
      </c>
      <c r="M437" s="2" t="s">
        <v>39</v>
      </c>
      <c r="N437" s="2" t="s">
        <v>39</v>
      </c>
      <c r="O437" s="2" t="s">
        <v>39</v>
      </c>
      <c r="P437" s="2" t="str">
        <f t="shared" si="18"/>
        <v>662509</v>
      </c>
      <c r="Q437" s="2" t="str">
        <f>IFERROR(VLOOKUP($P437,'Kredieten productgroepen functi'!$C:$M,2,FALSE),"n.v.t.")</f>
        <v>Convenant LNV/NBP (uitw. EHS)</v>
      </c>
      <c r="R437" s="2" t="str">
        <f t="shared" si="19"/>
        <v>440302</v>
      </c>
      <c r="S437" s="2" t="str">
        <f>IFERROR(VLOOKUP($R437,Kostensoorten!$C:$J,2,FALSE),"n.v.t.")</f>
        <v>Overige inkomensoverdrachten</v>
      </c>
      <c r="T437" s="2" t="s">
        <v>39</v>
      </c>
      <c r="U437" s="2" t="s">
        <v>39</v>
      </c>
      <c r="V437" s="2" t="s">
        <v>39</v>
      </c>
      <c r="W437" s="2" t="s">
        <v>39</v>
      </c>
      <c r="X437" s="2" t="s">
        <v>39</v>
      </c>
      <c r="Y437" s="2" t="s">
        <v>39</v>
      </c>
      <c r="Z437" s="2" t="s">
        <v>39</v>
      </c>
      <c r="AA437" s="2" t="s">
        <v>39</v>
      </c>
      <c r="AB437" s="2" t="s">
        <v>39</v>
      </c>
      <c r="AC437" s="2" t="s">
        <v>39</v>
      </c>
      <c r="AD437" s="2" t="s">
        <v>39</v>
      </c>
      <c r="AE437" s="2" t="s">
        <v>39</v>
      </c>
      <c r="AF437" s="2" t="s">
        <v>39</v>
      </c>
      <c r="AG437" s="2" t="s">
        <v>39</v>
      </c>
      <c r="AH437" s="2" t="s">
        <v>39</v>
      </c>
      <c r="AI437" s="2" t="s">
        <v>39</v>
      </c>
      <c r="AJ437" s="2" t="s">
        <v>39</v>
      </c>
      <c r="AK437" s="2">
        <v>0</v>
      </c>
      <c r="AL437" s="2" t="s">
        <v>39</v>
      </c>
      <c r="AM437" s="2" t="s">
        <v>39</v>
      </c>
      <c r="AN437" s="2" t="str">
        <f>IFERROR(VLOOKUP($P437,'Kredieten productgroepen functi'!$C:$M,6,FALSE),"n.v.t.")</f>
        <v>6205</v>
      </c>
      <c r="AO437" s="2" t="str">
        <f>IFERROR(VLOOKUP($P437,'Kredieten productgroepen functi'!$C:$M,7,FALSE),"n.v.t.")</f>
        <v>Natuur en landschap</v>
      </c>
      <c r="AP437" s="2" t="str">
        <f>IFERROR(VLOOKUP($P437,'Kredieten productgroepen functi'!$C:$M,8,FALSE),"n.v.t.")</f>
        <v>62</v>
      </c>
      <c r="AQ437" s="2" t="str">
        <f>IFERROR(VLOOKUP($P437,'Kredieten productgroepen functi'!$C:$M,9,FALSE),"n.v.t.")</f>
        <v>Natuur</v>
      </c>
      <c r="AR437" s="2" t="str">
        <f>IFERROR(VLOOKUP($P437,'Kredieten productgroepen functi'!$C:$M,10,FALSE),"n.v.t.")</f>
        <v>6</v>
      </c>
      <c r="AS437" s="2" t="str">
        <f>IFERROR(VLOOKUP($P437,'Kredieten productgroepen functi'!$C:$M,11,FALSE),"n.v.t.")</f>
        <v>Recreatie en natuur</v>
      </c>
      <c r="AT437" s="2" t="str">
        <f t="shared" si="20"/>
        <v>Lasten</v>
      </c>
      <c r="AU437" s="2" t="str">
        <f>IFERROR(VLOOKUP($R437,Kostensoorten!$C:$J,7,FALSE),"n.v.t.")</f>
        <v>4.0.3</v>
      </c>
      <c r="AV437" s="2" t="str">
        <f>IFERROR(VLOOKUP($R437,Kostensoorten!$C:$J,8,FALSE),"n.v.t.")</f>
        <v>Overige inkomensoverdrachten</v>
      </c>
    </row>
    <row r="438" spans="1:48">
      <c r="A438" s="2" t="s">
        <v>39</v>
      </c>
      <c r="B438" s="2" t="s">
        <v>39</v>
      </c>
      <c r="C438" s="2" t="s">
        <v>39</v>
      </c>
      <c r="D438" s="2" t="s">
        <v>39</v>
      </c>
      <c r="E438" s="2" t="s">
        <v>39</v>
      </c>
      <c r="F438" s="2" t="s">
        <v>476</v>
      </c>
      <c r="G438" s="2" t="s">
        <v>39</v>
      </c>
      <c r="H438" s="2" t="s">
        <v>39</v>
      </c>
      <c r="I438" s="3">
        <v>93484</v>
      </c>
      <c r="J438" s="2" t="s">
        <v>39</v>
      </c>
      <c r="K438" s="2" t="s">
        <v>39</v>
      </c>
      <c r="L438" s="2" t="s">
        <v>39</v>
      </c>
      <c r="M438" s="2" t="s">
        <v>39</v>
      </c>
      <c r="N438" s="2" t="s">
        <v>39</v>
      </c>
      <c r="O438" s="2" t="s">
        <v>39</v>
      </c>
      <c r="P438" s="2" t="str">
        <f t="shared" si="18"/>
        <v>662515</v>
      </c>
      <c r="Q438" s="2" t="str">
        <f>IFERROR(VLOOKUP($P438,'Kredieten productgroepen functi'!$C:$M,2,FALSE),"n.v.t.")</f>
        <v>Invoeren streekrekeningen</v>
      </c>
      <c r="R438" s="2" t="str">
        <f t="shared" si="19"/>
        <v>440302</v>
      </c>
      <c r="S438" s="2" t="str">
        <f>IFERROR(VLOOKUP($R438,Kostensoorten!$C:$J,2,FALSE),"n.v.t.")</f>
        <v>Overige inkomensoverdrachten</v>
      </c>
      <c r="T438" s="2" t="s">
        <v>39</v>
      </c>
      <c r="U438" s="2" t="s">
        <v>39</v>
      </c>
      <c r="V438" s="2" t="s">
        <v>39</v>
      </c>
      <c r="W438" s="2" t="s">
        <v>39</v>
      </c>
      <c r="X438" s="2" t="s">
        <v>39</v>
      </c>
      <c r="Y438" s="2" t="s">
        <v>39</v>
      </c>
      <c r="Z438" s="2" t="s">
        <v>39</v>
      </c>
      <c r="AA438" s="2" t="s">
        <v>39</v>
      </c>
      <c r="AB438" s="2" t="s">
        <v>39</v>
      </c>
      <c r="AC438" s="2" t="s">
        <v>39</v>
      </c>
      <c r="AD438" s="2" t="s">
        <v>39</v>
      </c>
      <c r="AE438" s="2" t="s">
        <v>39</v>
      </c>
      <c r="AF438" s="2" t="s">
        <v>39</v>
      </c>
      <c r="AG438" s="2" t="s">
        <v>39</v>
      </c>
      <c r="AH438" s="2" t="s">
        <v>39</v>
      </c>
      <c r="AI438" s="2" t="s">
        <v>39</v>
      </c>
      <c r="AJ438" s="2" t="s">
        <v>39</v>
      </c>
      <c r="AK438" s="2">
        <v>0</v>
      </c>
      <c r="AL438" s="2" t="s">
        <v>39</v>
      </c>
      <c r="AM438" s="2" t="s">
        <v>39</v>
      </c>
      <c r="AN438" s="2" t="str">
        <f>IFERROR(VLOOKUP($P438,'Kredieten productgroepen functi'!$C:$M,6,FALSE),"n.v.t.")</f>
        <v>6205</v>
      </c>
      <c r="AO438" s="2" t="str">
        <f>IFERROR(VLOOKUP($P438,'Kredieten productgroepen functi'!$C:$M,7,FALSE),"n.v.t.")</f>
        <v>Natuur en landschap</v>
      </c>
      <c r="AP438" s="2" t="str">
        <f>IFERROR(VLOOKUP($P438,'Kredieten productgroepen functi'!$C:$M,8,FALSE),"n.v.t.")</f>
        <v>62</v>
      </c>
      <c r="AQ438" s="2" t="str">
        <f>IFERROR(VLOOKUP($P438,'Kredieten productgroepen functi'!$C:$M,9,FALSE),"n.v.t.")</f>
        <v>Natuur</v>
      </c>
      <c r="AR438" s="2" t="str">
        <f>IFERROR(VLOOKUP($P438,'Kredieten productgroepen functi'!$C:$M,10,FALSE),"n.v.t.")</f>
        <v>6</v>
      </c>
      <c r="AS438" s="2" t="str">
        <f>IFERROR(VLOOKUP($P438,'Kredieten productgroepen functi'!$C:$M,11,FALSE),"n.v.t.")</f>
        <v>Recreatie en natuur</v>
      </c>
      <c r="AT438" s="2" t="str">
        <f t="shared" si="20"/>
        <v>Lasten</v>
      </c>
      <c r="AU438" s="2" t="str">
        <f>IFERROR(VLOOKUP($R438,Kostensoorten!$C:$J,7,FALSE),"n.v.t.")</f>
        <v>4.0.3</v>
      </c>
      <c r="AV438" s="2" t="str">
        <f>IFERROR(VLOOKUP($R438,Kostensoorten!$C:$J,8,FALSE),"n.v.t.")</f>
        <v>Overige inkomensoverdrachten</v>
      </c>
    </row>
    <row r="439" spans="1:48">
      <c r="A439" s="2" t="s">
        <v>39</v>
      </c>
      <c r="B439" s="2" t="s">
        <v>39</v>
      </c>
      <c r="C439" s="2" t="s">
        <v>39</v>
      </c>
      <c r="D439" s="2" t="s">
        <v>39</v>
      </c>
      <c r="E439" s="2" t="s">
        <v>39</v>
      </c>
      <c r="F439" s="2" t="s">
        <v>477</v>
      </c>
      <c r="G439" s="2" t="s">
        <v>39</v>
      </c>
      <c r="H439" s="2" t="s">
        <v>39</v>
      </c>
      <c r="I439" s="3">
        <v>239000</v>
      </c>
      <c r="J439" s="2" t="s">
        <v>39</v>
      </c>
      <c r="K439" s="2" t="s">
        <v>39</v>
      </c>
      <c r="L439" s="2" t="s">
        <v>39</v>
      </c>
      <c r="M439" s="2" t="s">
        <v>39</v>
      </c>
      <c r="N439" s="2" t="s">
        <v>39</v>
      </c>
      <c r="O439" s="2" t="s">
        <v>39</v>
      </c>
      <c r="P439" s="2" t="str">
        <f t="shared" si="18"/>
        <v>662601</v>
      </c>
      <c r="Q439" s="2" t="str">
        <f>IFERROR(VLOOKUP($P439,'Kredieten productgroepen functi'!$C:$M,2,FALSE),"n.v.t.")</f>
        <v>Verwerven natuur</v>
      </c>
      <c r="R439" s="2" t="str">
        <f t="shared" si="19"/>
        <v>440302</v>
      </c>
      <c r="S439" s="2" t="str">
        <f>IFERROR(VLOOKUP($R439,Kostensoorten!$C:$J,2,FALSE),"n.v.t.")</f>
        <v>Overige inkomensoverdrachten</v>
      </c>
      <c r="T439" s="2" t="s">
        <v>39</v>
      </c>
      <c r="U439" s="2" t="s">
        <v>39</v>
      </c>
      <c r="V439" s="2" t="s">
        <v>39</v>
      </c>
      <c r="W439" s="2" t="s">
        <v>39</v>
      </c>
      <c r="X439" s="2" t="s">
        <v>39</v>
      </c>
      <c r="Y439" s="2" t="s">
        <v>39</v>
      </c>
      <c r="Z439" s="2" t="s">
        <v>39</v>
      </c>
      <c r="AA439" s="2" t="s">
        <v>39</v>
      </c>
      <c r="AB439" s="2" t="s">
        <v>39</v>
      </c>
      <c r="AC439" s="2" t="s">
        <v>39</v>
      </c>
      <c r="AD439" s="2" t="s">
        <v>39</v>
      </c>
      <c r="AE439" s="2" t="s">
        <v>39</v>
      </c>
      <c r="AF439" s="2" t="s">
        <v>39</v>
      </c>
      <c r="AG439" s="2" t="s">
        <v>39</v>
      </c>
      <c r="AH439" s="2" t="s">
        <v>39</v>
      </c>
      <c r="AI439" s="2" t="s">
        <v>39</v>
      </c>
      <c r="AJ439" s="2" t="s">
        <v>39</v>
      </c>
      <c r="AK439" s="2">
        <v>0</v>
      </c>
      <c r="AL439" s="2" t="s">
        <v>39</v>
      </c>
      <c r="AM439" s="2" t="s">
        <v>39</v>
      </c>
      <c r="AN439" s="2" t="str">
        <f>IFERROR(VLOOKUP($P439,'Kredieten productgroepen functi'!$C:$M,6,FALSE),"n.v.t.")</f>
        <v>6206</v>
      </c>
      <c r="AO439" s="2" t="str">
        <f>IFERROR(VLOOKUP($P439,'Kredieten productgroepen functi'!$C:$M,7,FALSE),"n.v.t.")</f>
        <v>Natuurontwikkeling (PLG)</v>
      </c>
      <c r="AP439" s="2" t="str">
        <f>IFERROR(VLOOKUP($P439,'Kredieten productgroepen functi'!$C:$M,8,FALSE),"n.v.t.")</f>
        <v>62</v>
      </c>
      <c r="AQ439" s="2" t="str">
        <f>IFERROR(VLOOKUP($P439,'Kredieten productgroepen functi'!$C:$M,9,FALSE),"n.v.t.")</f>
        <v>Natuur</v>
      </c>
      <c r="AR439" s="2" t="str">
        <f>IFERROR(VLOOKUP($P439,'Kredieten productgroepen functi'!$C:$M,10,FALSE),"n.v.t.")</f>
        <v>6</v>
      </c>
      <c r="AS439" s="2" t="str">
        <f>IFERROR(VLOOKUP($P439,'Kredieten productgroepen functi'!$C:$M,11,FALSE),"n.v.t.")</f>
        <v>Recreatie en natuur</v>
      </c>
      <c r="AT439" s="2" t="str">
        <f t="shared" si="20"/>
        <v>Lasten</v>
      </c>
      <c r="AU439" s="2" t="str">
        <f>IFERROR(VLOOKUP($R439,Kostensoorten!$C:$J,7,FALSE),"n.v.t.")</f>
        <v>4.0.3</v>
      </c>
      <c r="AV439" s="2" t="str">
        <f>IFERROR(VLOOKUP($R439,Kostensoorten!$C:$J,8,FALSE),"n.v.t.")</f>
        <v>Overige inkomensoverdrachten</v>
      </c>
    </row>
    <row r="440" spans="1:48">
      <c r="A440" s="2" t="s">
        <v>39</v>
      </c>
      <c r="B440" s="2" t="s">
        <v>39</v>
      </c>
      <c r="C440" s="2" t="s">
        <v>39</v>
      </c>
      <c r="D440" s="2" t="s">
        <v>39</v>
      </c>
      <c r="E440" s="2" t="s">
        <v>39</v>
      </c>
      <c r="F440" s="2" t="s">
        <v>478</v>
      </c>
      <c r="G440" s="2" t="s">
        <v>39</v>
      </c>
      <c r="H440" s="2" t="s">
        <v>39</v>
      </c>
      <c r="I440" s="3">
        <v>200000</v>
      </c>
      <c r="J440" s="2" t="s">
        <v>39</v>
      </c>
      <c r="K440" s="2" t="s">
        <v>39</v>
      </c>
      <c r="L440" s="2" t="s">
        <v>39</v>
      </c>
      <c r="M440" s="2" t="s">
        <v>39</v>
      </c>
      <c r="N440" s="2" t="s">
        <v>39</v>
      </c>
      <c r="O440" s="2" t="s">
        <v>39</v>
      </c>
      <c r="P440" s="2" t="str">
        <f t="shared" si="18"/>
        <v>662610</v>
      </c>
      <c r="Q440" s="2" t="str">
        <f>IFERROR(VLOOKUP($P440,'Kredieten productgroepen functi'!$C:$M,2,FALSE),"n.v.t.")</f>
        <v>Particulier natuurbeheer</v>
      </c>
      <c r="R440" s="2" t="str">
        <f t="shared" si="19"/>
        <v>440302</v>
      </c>
      <c r="S440" s="2" t="str">
        <f>IFERROR(VLOOKUP($R440,Kostensoorten!$C:$J,2,FALSE),"n.v.t.")</f>
        <v>Overige inkomensoverdrachten</v>
      </c>
      <c r="T440" s="2" t="s">
        <v>39</v>
      </c>
      <c r="U440" s="2" t="s">
        <v>39</v>
      </c>
      <c r="V440" s="2" t="s">
        <v>39</v>
      </c>
      <c r="W440" s="2" t="s">
        <v>39</v>
      </c>
      <c r="X440" s="2" t="s">
        <v>39</v>
      </c>
      <c r="Y440" s="2" t="s">
        <v>39</v>
      </c>
      <c r="Z440" s="2" t="s">
        <v>39</v>
      </c>
      <c r="AA440" s="2" t="s">
        <v>39</v>
      </c>
      <c r="AB440" s="2" t="s">
        <v>39</v>
      </c>
      <c r="AC440" s="2" t="s">
        <v>39</v>
      </c>
      <c r="AD440" s="2" t="s">
        <v>39</v>
      </c>
      <c r="AE440" s="2" t="s">
        <v>39</v>
      </c>
      <c r="AF440" s="2" t="s">
        <v>39</v>
      </c>
      <c r="AG440" s="2" t="s">
        <v>39</v>
      </c>
      <c r="AH440" s="2" t="s">
        <v>39</v>
      </c>
      <c r="AI440" s="2" t="s">
        <v>39</v>
      </c>
      <c r="AJ440" s="2" t="s">
        <v>39</v>
      </c>
      <c r="AK440" s="2">
        <v>0</v>
      </c>
      <c r="AL440" s="2" t="s">
        <v>39</v>
      </c>
      <c r="AM440" s="2" t="s">
        <v>39</v>
      </c>
      <c r="AN440" s="2" t="str">
        <f>IFERROR(VLOOKUP($P440,'Kredieten productgroepen functi'!$C:$M,6,FALSE),"n.v.t.")</f>
        <v>6206</v>
      </c>
      <c r="AO440" s="2" t="str">
        <f>IFERROR(VLOOKUP($P440,'Kredieten productgroepen functi'!$C:$M,7,FALSE),"n.v.t.")</f>
        <v>Natuurontwikkeling (PLG)</v>
      </c>
      <c r="AP440" s="2" t="str">
        <f>IFERROR(VLOOKUP($P440,'Kredieten productgroepen functi'!$C:$M,8,FALSE),"n.v.t.")</f>
        <v>62</v>
      </c>
      <c r="AQ440" s="2" t="str">
        <f>IFERROR(VLOOKUP($P440,'Kredieten productgroepen functi'!$C:$M,9,FALSE),"n.v.t.")</f>
        <v>Natuur</v>
      </c>
      <c r="AR440" s="2" t="str">
        <f>IFERROR(VLOOKUP($P440,'Kredieten productgroepen functi'!$C:$M,10,FALSE),"n.v.t.")</f>
        <v>6</v>
      </c>
      <c r="AS440" s="2" t="str">
        <f>IFERROR(VLOOKUP($P440,'Kredieten productgroepen functi'!$C:$M,11,FALSE),"n.v.t.")</f>
        <v>Recreatie en natuur</v>
      </c>
      <c r="AT440" s="2" t="str">
        <f t="shared" si="20"/>
        <v>Lasten</v>
      </c>
      <c r="AU440" s="2" t="str">
        <f>IFERROR(VLOOKUP($R440,Kostensoorten!$C:$J,7,FALSE),"n.v.t.")</f>
        <v>4.0.3</v>
      </c>
      <c r="AV440" s="2" t="str">
        <f>IFERROR(VLOOKUP($R440,Kostensoorten!$C:$J,8,FALSE),"n.v.t.")</f>
        <v>Overige inkomensoverdrachten</v>
      </c>
    </row>
    <row r="441" spans="1:48">
      <c r="A441" s="2" t="s">
        <v>39</v>
      </c>
      <c r="B441" s="2" t="s">
        <v>39</v>
      </c>
      <c r="C441" s="2" t="s">
        <v>39</v>
      </c>
      <c r="D441" s="2" t="s">
        <v>39</v>
      </c>
      <c r="E441" s="2" t="s">
        <v>39</v>
      </c>
      <c r="F441" s="2" t="s">
        <v>479</v>
      </c>
      <c r="G441" s="2" t="s">
        <v>39</v>
      </c>
      <c r="H441" s="2" t="s">
        <v>39</v>
      </c>
      <c r="I441" s="3">
        <v>1833615</v>
      </c>
      <c r="J441" s="2" t="s">
        <v>39</v>
      </c>
      <c r="K441" s="2" t="s">
        <v>39</v>
      </c>
      <c r="L441" s="2" t="s">
        <v>39</v>
      </c>
      <c r="M441" s="2" t="s">
        <v>39</v>
      </c>
      <c r="N441" s="2" t="s">
        <v>39</v>
      </c>
      <c r="O441" s="2" t="s">
        <v>39</v>
      </c>
      <c r="P441" s="2" t="str">
        <f t="shared" si="18"/>
        <v>662620</v>
      </c>
      <c r="Q441" s="2" t="str">
        <f>IFERROR(VLOOKUP($P441,'Kredieten productgroepen functi'!$C:$M,2,FALSE),"n.v.t.")</f>
        <v>Investeringsmiddelen EHS</v>
      </c>
      <c r="R441" s="2" t="str">
        <f t="shared" si="19"/>
        <v>440302</v>
      </c>
      <c r="S441" s="2" t="str">
        <f>IFERROR(VLOOKUP($R441,Kostensoorten!$C:$J,2,FALSE),"n.v.t.")</f>
        <v>Overige inkomensoverdrachten</v>
      </c>
      <c r="T441" s="2" t="s">
        <v>39</v>
      </c>
      <c r="U441" s="2" t="s">
        <v>39</v>
      </c>
      <c r="V441" s="2" t="s">
        <v>39</v>
      </c>
      <c r="W441" s="2" t="s">
        <v>39</v>
      </c>
      <c r="X441" s="2" t="s">
        <v>39</v>
      </c>
      <c r="Y441" s="2" t="s">
        <v>39</v>
      </c>
      <c r="Z441" s="2" t="s">
        <v>39</v>
      </c>
      <c r="AA441" s="2" t="s">
        <v>39</v>
      </c>
      <c r="AB441" s="2" t="s">
        <v>39</v>
      </c>
      <c r="AC441" s="2" t="s">
        <v>39</v>
      </c>
      <c r="AD441" s="2" t="s">
        <v>39</v>
      </c>
      <c r="AE441" s="2" t="s">
        <v>39</v>
      </c>
      <c r="AF441" s="2" t="s">
        <v>39</v>
      </c>
      <c r="AG441" s="2" t="s">
        <v>39</v>
      </c>
      <c r="AH441" s="2" t="s">
        <v>39</v>
      </c>
      <c r="AI441" s="2" t="s">
        <v>39</v>
      </c>
      <c r="AJ441" s="2" t="s">
        <v>39</v>
      </c>
      <c r="AK441" s="2">
        <v>0</v>
      </c>
      <c r="AL441" s="2" t="s">
        <v>39</v>
      </c>
      <c r="AM441" s="2" t="s">
        <v>39</v>
      </c>
      <c r="AN441" s="2" t="str">
        <f>IFERROR(VLOOKUP($P441,'Kredieten productgroepen functi'!$C:$M,6,FALSE),"n.v.t.")</f>
        <v>6206</v>
      </c>
      <c r="AO441" s="2" t="str">
        <f>IFERROR(VLOOKUP($P441,'Kredieten productgroepen functi'!$C:$M,7,FALSE),"n.v.t.")</f>
        <v>Natuurontwikkeling (PLG)</v>
      </c>
      <c r="AP441" s="2" t="str">
        <f>IFERROR(VLOOKUP($P441,'Kredieten productgroepen functi'!$C:$M,8,FALSE),"n.v.t.")</f>
        <v>62</v>
      </c>
      <c r="AQ441" s="2" t="str">
        <f>IFERROR(VLOOKUP($P441,'Kredieten productgroepen functi'!$C:$M,9,FALSE),"n.v.t.")</f>
        <v>Natuur</v>
      </c>
      <c r="AR441" s="2" t="str">
        <f>IFERROR(VLOOKUP($P441,'Kredieten productgroepen functi'!$C:$M,10,FALSE),"n.v.t.")</f>
        <v>6</v>
      </c>
      <c r="AS441" s="2" t="str">
        <f>IFERROR(VLOOKUP($P441,'Kredieten productgroepen functi'!$C:$M,11,FALSE),"n.v.t.")</f>
        <v>Recreatie en natuur</v>
      </c>
      <c r="AT441" s="2" t="str">
        <f t="shared" si="20"/>
        <v>Lasten</v>
      </c>
      <c r="AU441" s="2" t="str">
        <f>IFERROR(VLOOKUP($R441,Kostensoorten!$C:$J,7,FALSE),"n.v.t.")</f>
        <v>4.0.3</v>
      </c>
      <c r="AV441" s="2" t="str">
        <f>IFERROR(VLOOKUP($R441,Kostensoorten!$C:$J,8,FALSE),"n.v.t.")</f>
        <v>Overige inkomensoverdrachten</v>
      </c>
    </row>
    <row r="442" spans="1:48">
      <c r="A442" s="2" t="s">
        <v>39</v>
      </c>
      <c r="B442" s="2" t="s">
        <v>39</v>
      </c>
      <c r="C442" s="2" t="s">
        <v>39</v>
      </c>
      <c r="D442" s="2" t="s">
        <v>39</v>
      </c>
      <c r="E442" s="2" t="s">
        <v>39</v>
      </c>
      <c r="F442" s="2" t="s">
        <v>480</v>
      </c>
      <c r="G442" s="2" t="s">
        <v>39</v>
      </c>
      <c r="H442" s="2" t="s">
        <v>39</v>
      </c>
      <c r="I442" s="3">
        <v>500000</v>
      </c>
      <c r="J442" s="2" t="s">
        <v>39</v>
      </c>
      <c r="K442" s="2" t="s">
        <v>39</v>
      </c>
      <c r="L442" s="2" t="s">
        <v>39</v>
      </c>
      <c r="M442" s="2" t="s">
        <v>39</v>
      </c>
      <c r="N442" s="2" t="s">
        <v>39</v>
      </c>
      <c r="O442" s="2" t="s">
        <v>39</v>
      </c>
      <c r="P442" s="2" t="str">
        <f t="shared" si="18"/>
        <v>662630</v>
      </c>
      <c r="Q442" s="2" t="str">
        <f>IFERROR(VLOOKUP($P442,'Kredieten productgroepen functi'!$C:$M,2,FALSE),"n.v.t.")</f>
        <v>EHS Zuidl/Mid Gro</v>
      </c>
      <c r="R442" s="2" t="str">
        <f t="shared" si="19"/>
        <v>420100</v>
      </c>
      <c r="S442" s="2" t="str">
        <f>IFERROR(VLOOKUP($R442,Kostensoorten!$C:$J,2,FALSE),"n.v.t.")</f>
        <v>Aankoop gronden</v>
      </c>
      <c r="T442" s="2" t="s">
        <v>39</v>
      </c>
      <c r="U442" s="2" t="s">
        <v>39</v>
      </c>
      <c r="V442" s="2" t="s">
        <v>39</v>
      </c>
      <c r="W442" s="2" t="s">
        <v>39</v>
      </c>
      <c r="X442" s="2" t="s">
        <v>39</v>
      </c>
      <c r="Y442" s="2" t="s">
        <v>39</v>
      </c>
      <c r="Z442" s="2" t="s">
        <v>39</v>
      </c>
      <c r="AA442" s="2" t="s">
        <v>39</v>
      </c>
      <c r="AB442" s="2" t="s">
        <v>39</v>
      </c>
      <c r="AC442" s="2" t="s">
        <v>39</v>
      </c>
      <c r="AD442" s="2" t="s">
        <v>39</v>
      </c>
      <c r="AE442" s="2" t="s">
        <v>39</v>
      </c>
      <c r="AF442" s="2" t="s">
        <v>39</v>
      </c>
      <c r="AG442" s="2" t="s">
        <v>39</v>
      </c>
      <c r="AH442" s="2" t="s">
        <v>39</v>
      </c>
      <c r="AI442" s="2" t="s">
        <v>39</v>
      </c>
      <c r="AJ442" s="2" t="s">
        <v>39</v>
      </c>
      <c r="AK442" s="2">
        <v>0</v>
      </c>
      <c r="AL442" s="2" t="s">
        <v>39</v>
      </c>
      <c r="AM442" s="2" t="s">
        <v>39</v>
      </c>
      <c r="AN442" s="2" t="str">
        <f>IFERROR(VLOOKUP($P442,'Kredieten productgroepen functi'!$C:$M,6,FALSE),"n.v.t.")</f>
        <v>6206</v>
      </c>
      <c r="AO442" s="2" t="str">
        <f>IFERROR(VLOOKUP($P442,'Kredieten productgroepen functi'!$C:$M,7,FALSE),"n.v.t.")</f>
        <v>Natuurontwikkeling (PLG)</v>
      </c>
      <c r="AP442" s="2" t="str">
        <f>IFERROR(VLOOKUP($P442,'Kredieten productgroepen functi'!$C:$M,8,FALSE),"n.v.t.")</f>
        <v>62</v>
      </c>
      <c r="AQ442" s="2" t="str">
        <f>IFERROR(VLOOKUP($P442,'Kredieten productgroepen functi'!$C:$M,9,FALSE),"n.v.t.")</f>
        <v>Natuur</v>
      </c>
      <c r="AR442" s="2" t="str">
        <f>IFERROR(VLOOKUP($P442,'Kredieten productgroepen functi'!$C:$M,10,FALSE),"n.v.t.")</f>
        <v>6</v>
      </c>
      <c r="AS442" s="2" t="str">
        <f>IFERROR(VLOOKUP($P442,'Kredieten productgroepen functi'!$C:$M,11,FALSE),"n.v.t.")</f>
        <v>Recreatie en natuur</v>
      </c>
      <c r="AT442" s="2" t="str">
        <f t="shared" si="20"/>
        <v>Lasten</v>
      </c>
      <c r="AU442" s="2" t="str">
        <f>IFERROR(VLOOKUP($R442,Kostensoorten!$C:$J,7,FALSE),"n.v.t.")</f>
        <v>2.0.1</v>
      </c>
      <c r="AV442" s="2" t="str">
        <f>IFERROR(VLOOKUP($R442,Kostensoorten!$C:$J,8,FALSE),"n.v.t.")</f>
        <v>Aankoop grond</v>
      </c>
    </row>
    <row r="443" spans="1:48">
      <c r="A443" s="2" t="s">
        <v>39</v>
      </c>
      <c r="B443" s="2" t="s">
        <v>39</v>
      </c>
      <c r="C443" s="2" t="s">
        <v>39</v>
      </c>
      <c r="D443" s="2" t="s">
        <v>39</v>
      </c>
      <c r="E443" s="2" t="s">
        <v>39</v>
      </c>
      <c r="F443" s="2" t="s">
        <v>481</v>
      </c>
      <c r="G443" s="2" t="s">
        <v>39</v>
      </c>
      <c r="H443" s="2" t="s">
        <v>39</v>
      </c>
      <c r="I443" s="3">
        <v>110000</v>
      </c>
      <c r="J443" s="2" t="s">
        <v>39</v>
      </c>
      <c r="K443" s="2" t="s">
        <v>39</v>
      </c>
      <c r="L443" s="2" t="s">
        <v>39</v>
      </c>
      <c r="M443" s="2" t="s">
        <v>39</v>
      </c>
      <c r="N443" s="2" t="s">
        <v>39</v>
      </c>
      <c r="O443" s="2" t="s">
        <v>39</v>
      </c>
      <c r="P443" s="2" t="str">
        <f t="shared" si="18"/>
        <v>662630</v>
      </c>
      <c r="Q443" s="2" t="str">
        <f>IFERROR(VLOOKUP($P443,'Kredieten productgroepen functi'!$C:$M,2,FALSE),"n.v.t.")</f>
        <v>EHS Zuidl/Mid Gro</v>
      </c>
      <c r="R443" s="2" t="str">
        <f t="shared" si="19"/>
        <v>423139</v>
      </c>
      <c r="S443" s="2" t="str">
        <f>IFERROR(VLOOKUP($R443,Kostensoorten!$C:$J,2,FALSE),"n.v.t.")</f>
        <v>Overige diensten van derden</v>
      </c>
      <c r="T443" s="2" t="s">
        <v>39</v>
      </c>
      <c r="U443" s="2" t="s">
        <v>39</v>
      </c>
      <c r="V443" s="2" t="s">
        <v>39</v>
      </c>
      <c r="W443" s="2" t="s">
        <v>39</v>
      </c>
      <c r="X443" s="2" t="s">
        <v>39</v>
      </c>
      <c r="Y443" s="2" t="s">
        <v>39</v>
      </c>
      <c r="Z443" s="2" t="s">
        <v>39</v>
      </c>
      <c r="AA443" s="2" t="s">
        <v>39</v>
      </c>
      <c r="AB443" s="2" t="s">
        <v>39</v>
      </c>
      <c r="AC443" s="2" t="s">
        <v>39</v>
      </c>
      <c r="AD443" s="2" t="s">
        <v>39</v>
      </c>
      <c r="AE443" s="2" t="s">
        <v>39</v>
      </c>
      <c r="AF443" s="2" t="s">
        <v>39</v>
      </c>
      <c r="AG443" s="2" t="s">
        <v>39</v>
      </c>
      <c r="AH443" s="2" t="s">
        <v>39</v>
      </c>
      <c r="AI443" s="2" t="s">
        <v>39</v>
      </c>
      <c r="AJ443" s="2" t="s">
        <v>39</v>
      </c>
      <c r="AK443" s="2">
        <v>0</v>
      </c>
      <c r="AL443" s="2" t="s">
        <v>39</v>
      </c>
      <c r="AM443" s="2" t="s">
        <v>39</v>
      </c>
      <c r="AN443" s="2" t="str">
        <f>IFERROR(VLOOKUP($P443,'Kredieten productgroepen functi'!$C:$M,6,FALSE),"n.v.t.")</f>
        <v>6206</v>
      </c>
      <c r="AO443" s="2" t="str">
        <f>IFERROR(VLOOKUP($P443,'Kredieten productgroepen functi'!$C:$M,7,FALSE),"n.v.t.")</f>
        <v>Natuurontwikkeling (PLG)</v>
      </c>
      <c r="AP443" s="2" t="str">
        <f>IFERROR(VLOOKUP($P443,'Kredieten productgroepen functi'!$C:$M,8,FALSE),"n.v.t.")</f>
        <v>62</v>
      </c>
      <c r="AQ443" s="2" t="str">
        <f>IFERROR(VLOOKUP($P443,'Kredieten productgroepen functi'!$C:$M,9,FALSE),"n.v.t.")</f>
        <v>Natuur</v>
      </c>
      <c r="AR443" s="2" t="str">
        <f>IFERROR(VLOOKUP($P443,'Kredieten productgroepen functi'!$C:$M,10,FALSE),"n.v.t.")</f>
        <v>6</v>
      </c>
      <c r="AS443" s="2" t="str">
        <f>IFERROR(VLOOKUP($P443,'Kredieten productgroepen functi'!$C:$M,11,FALSE),"n.v.t.")</f>
        <v>Recreatie en natuur</v>
      </c>
      <c r="AT443" s="2" t="str">
        <f t="shared" si="20"/>
        <v>Lasten</v>
      </c>
      <c r="AU443" s="2" t="str">
        <f>IFERROR(VLOOKUP($R443,Kostensoorten!$C:$J,7,FALSE),"n.v.t.")</f>
        <v>2.3.1</v>
      </c>
      <c r="AV443" s="2" t="str">
        <f>IFERROR(VLOOKUP($R443,Kostensoorten!$C:$J,8,FALSE),"n.v.t.")</f>
        <v>Aankopen niet duurzame goedere</v>
      </c>
    </row>
    <row r="444" spans="1:48">
      <c r="A444" s="2" t="s">
        <v>39</v>
      </c>
      <c r="B444" s="2" t="s">
        <v>39</v>
      </c>
      <c r="C444" s="2" t="s">
        <v>39</v>
      </c>
      <c r="D444" s="2" t="s">
        <v>39</v>
      </c>
      <c r="E444" s="2" t="s">
        <v>39</v>
      </c>
      <c r="F444" s="2" t="s">
        <v>482</v>
      </c>
      <c r="G444" s="2" t="s">
        <v>39</v>
      </c>
      <c r="H444" s="2" t="s">
        <v>39</v>
      </c>
      <c r="I444" s="3">
        <v>1400000</v>
      </c>
      <c r="J444" s="2" t="s">
        <v>39</v>
      </c>
      <c r="K444" s="2" t="s">
        <v>39</v>
      </c>
      <c r="L444" s="2" t="s">
        <v>39</v>
      </c>
      <c r="M444" s="2" t="s">
        <v>39</v>
      </c>
      <c r="N444" s="2" t="s">
        <v>39</v>
      </c>
      <c r="O444" s="2" t="s">
        <v>39</v>
      </c>
      <c r="P444" s="2" t="str">
        <f t="shared" si="18"/>
        <v>662630</v>
      </c>
      <c r="Q444" s="2" t="str">
        <f>IFERROR(VLOOKUP($P444,'Kredieten productgroepen functi'!$C:$M,2,FALSE),"n.v.t.")</f>
        <v>EHS Zuidl/Mid Gro</v>
      </c>
      <c r="R444" s="2" t="str">
        <f t="shared" si="19"/>
        <v>440302</v>
      </c>
      <c r="S444" s="2" t="str">
        <f>IFERROR(VLOOKUP($R444,Kostensoorten!$C:$J,2,FALSE),"n.v.t.")</f>
        <v>Overige inkomensoverdrachten</v>
      </c>
      <c r="T444" s="2" t="s">
        <v>39</v>
      </c>
      <c r="U444" s="2" t="s">
        <v>39</v>
      </c>
      <c r="V444" s="2" t="s">
        <v>39</v>
      </c>
      <c r="W444" s="2" t="s">
        <v>39</v>
      </c>
      <c r="X444" s="2" t="s">
        <v>39</v>
      </c>
      <c r="Y444" s="2" t="s">
        <v>39</v>
      </c>
      <c r="Z444" s="2" t="s">
        <v>39</v>
      </c>
      <c r="AA444" s="2" t="s">
        <v>39</v>
      </c>
      <c r="AB444" s="2" t="s">
        <v>39</v>
      </c>
      <c r="AC444" s="2" t="s">
        <v>39</v>
      </c>
      <c r="AD444" s="2" t="s">
        <v>39</v>
      </c>
      <c r="AE444" s="2" t="s">
        <v>39</v>
      </c>
      <c r="AF444" s="2" t="s">
        <v>39</v>
      </c>
      <c r="AG444" s="2" t="s">
        <v>39</v>
      </c>
      <c r="AH444" s="2" t="s">
        <v>39</v>
      </c>
      <c r="AI444" s="2" t="s">
        <v>39</v>
      </c>
      <c r="AJ444" s="2" t="s">
        <v>39</v>
      </c>
      <c r="AK444" s="2">
        <v>0</v>
      </c>
      <c r="AL444" s="2" t="s">
        <v>39</v>
      </c>
      <c r="AM444" s="2" t="s">
        <v>39</v>
      </c>
      <c r="AN444" s="2" t="str">
        <f>IFERROR(VLOOKUP($P444,'Kredieten productgroepen functi'!$C:$M,6,FALSE),"n.v.t.")</f>
        <v>6206</v>
      </c>
      <c r="AO444" s="2" t="str">
        <f>IFERROR(VLOOKUP($P444,'Kredieten productgroepen functi'!$C:$M,7,FALSE),"n.v.t.")</f>
        <v>Natuurontwikkeling (PLG)</v>
      </c>
      <c r="AP444" s="2" t="str">
        <f>IFERROR(VLOOKUP($P444,'Kredieten productgroepen functi'!$C:$M,8,FALSE),"n.v.t.")</f>
        <v>62</v>
      </c>
      <c r="AQ444" s="2" t="str">
        <f>IFERROR(VLOOKUP($P444,'Kredieten productgroepen functi'!$C:$M,9,FALSE),"n.v.t.")</f>
        <v>Natuur</v>
      </c>
      <c r="AR444" s="2" t="str">
        <f>IFERROR(VLOOKUP($P444,'Kredieten productgroepen functi'!$C:$M,10,FALSE),"n.v.t.")</f>
        <v>6</v>
      </c>
      <c r="AS444" s="2" t="str">
        <f>IFERROR(VLOOKUP($P444,'Kredieten productgroepen functi'!$C:$M,11,FALSE),"n.v.t.")</f>
        <v>Recreatie en natuur</v>
      </c>
      <c r="AT444" s="2" t="str">
        <f t="shared" si="20"/>
        <v>Lasten</v>
      </c>
      <c r="AU444" s="2" t="str">
        <f>IFERROR(VLOOKUP($R444,Kostensoorten!$C:$J,7,FALSE),"n.v.t.")</f>
        <v>4.0.3</v>
      </c>
      <c r="AV444" s="2" t="str">
        <f>IFERROR(VLOOKUP($R444,Kostensoorten!$C:$J,8,FALSE),"n.v.t.")</f>
        <v>Overige inkomensoverdrachten</v>
      </c>
    </row>
    <row r="445" spans="1:48">
      <c r="A445" s="2" t="s">
        <v>39</v>
      </c>
      <c r="B445" s="2" t="s">
        <v>39</v>
      </c>
      <c r="C445" s="2" t="s">
        <v>39</v>
      </c>
      <c r="D445" s="2" t="s">
        <v>39</v>
      </c>
      <c r="E445" s="2" t="s">
        <v>39</v>
      </c>
      <c r="F445" s="2" t="s">
        <v>483</v>
      </c>
      <c r="G445" s="2" t="s">
        <v>39</v>
      </c>
      <c r="H445" s="2" t="s">
        <v>39</v>
      </c>
      <c r="I445" s="3">
        <v>-2000000</v>
      </c>
      <c r="J445" s="2" t="s">
        <v>39</v>
      </c>
      <c r="K445" s="2" t="s">
        <v>39</v>
      </c>
      <c r="L445" s="2" t="s">
        <v>39</v>
      </c>
      <c r="M445" s="2" t="s">
        <v>39</v>
      </c>
      <c r="N445" s="2" t="s">
        <v>39</v>
      </c>
      <c r="O445" s="2" t="s">
        <v>39</v>
      </c>
      <c r="P445" s="2" t="str">
        <f t="shared" si="18"/>
        <v>662630</v>
      </c>
      <c r="Q445" s="2" t="str">
        <f>IFERROR(VLOOKUP($P445,'Kredieten productgroepen functi'!$C:$M,2,FALSE),"n.v.t.")</f>
        <v>EHS Zuidl/Mid Gro</v>
      </c>
      <c r="R445" s="2" t="str">
        <f t="shared" si="19"/>
        <v>820110</v>
      </c>
      <c r="S445" s="2" t="str">
        <f>IFERROR(VLOOKUP($R445,Kostensoorten!$C:$J,2,FALSE),"n.v.t.")</f>
        <v>Verkoop grond</v>
      </c>
      <c r="T445" s="2" t="s">
        <v>39</v>
      </c>
      <c r="U445" s="2" t="s">
        <v>39</v>
      </c>
      <c r="V445" s="2" t="s">
        <v>39</v>
      </c>
      <c r="W445" s="2" t="s">
        <v>39</v>
      </c>
      <c r="X445" s="2" t="s">
        <v>39</v>
      </c>
      <c r="Y445" s="2" t="s">
        <v>39</v>
      </c>
      <c r="Z445" s="2" t="s">
        <v>39</v>
      </c>
      <c r="AA445" s="2" t="s">
        <v>39</v>
      </c>
      <c r="AB445" s="2" t="s">
        <v>39</v>
      </c>
      <c r="AC445" s="2" t="s">
        <v>39</v>
      </c>
      <c r="AD445" s="2" t="s">
        <v>39</v>
      </c>
      <c r="AE445" s="2" t="s">
        <v>39</v>
      </c>
      <c r="AF445" s="2" t="s">
        <v>39</v>
      </c>
      <c r="AG445" s="2" t="s">
        <v>39</v>
      </c>
      <c r="AH445" s="2" t="s">
        <v>39</v>
      </c>
      <c r="AI445" s="2" t="s">
        <v>39</v>
      </c>
      <c r="AJ445" s="2" t="s">
        <v>39</v>
      </c>
      <c r="AK445" s="2">
        <v>0</v>
      </c>
      <c r="AL445" s="2" t="s">
        <v>39</v>
      </c>
      <c r="AM445" s="2" t="s">
        <v>39</v>
      </c>
      <c r="AN445" s="2" t="str">
        <f>IFERROR(VLOOKUP($P445,'Kredieten productgroepen functi'!$C:$M,6,FALSE),"n.v.t.")</f>
        <v>6206</v>
      </c>
      <c r="AO445" s="2" t="str">
        <f>IFERROR(VLOOKUP($P445,'Kredieten productgroepen functi'!$C:$M,7,FALSE),"n.v.t.")</f>
        <v>Natuurontwikkeling (PLG)</v>
      </c>
      <c r="AP445" s="2" t="str">
        <f>IFERROR(VLOOKUP($P445,'Kredieten productgroepen functi'!$C:$M,8,FALSE),"n.v.t.")</f>
        <v>62</v>
      </c>
      <c r="AQ445" s="2" t="str">
        <f>IFERROR(VLOOKUP($P445,'Kredieten productgroepen functi'!$C:$M,9,FALSE),"n.v.t.")</f>
        <v>Natuur</v>
      </c>
      <c r="AR445" s="2" t="str">
        <f>IFERROR(VLOOKUP($P445,'Kredieten productgroepen functi'!$C:$M,10,FALSE),"n.v.t.")</f>
        <v>6</v>
      </c>
      <c r="AS445" s="2" t="str">
        <f>IFERROR(VLOOKUP($P445,'Kredieten productgroepen functi'!$C:$M,11,FALSE),"n.v.t.")</f>
        <v>Recreatie en natuur</v>
      </c>
      <c r="AT445" s="2" t="str">
        <f t="shared" si="20"/>
        <v>Baten</v>
      </c>
      <c r="AU445" s="2" t="str">
        <f>IFERROR(VLOOKUP($R445,Kostensoorten!$C:$J,7,FALSE),"n.v.t.")</f>
        <v>2.0.1</v>
      </c>
      <c r="AV445" s="2" t="str">
        <f>IFERROR(VLOOKUP($R445,Kostensoorten!$C:$J,8,FALSE),"n.v.t.")</f>
        <v>Verkoop grond</v>
      </c>
    </row>
    <row r="446" spans="1:48">
      <c r="A446" s="2" t="s">
        <v>39</v>
      </c>
      <c r="B446" s="2" t="s">
        <v>39</v>
      </c>
      <c r="C446" s="2" t="s">
        <v>39</v>
      </c>
      <c r="D446" s="2" t="s">
        <v>39</v>
      </c>
      <c r="E446" s="2" t="s">
        <v>39</v>
      </c>
      <c r="F446" s="2" t="s">
        <v>484</v>
      </c>
      <c r="G446" s="2" t="s">
        <v>39</v>
      </c>
      <c r="H446" s="2" t="s">
        <v>39</v>
      </c>
      <c r="I446" s="3">
        <v>-140000</v>
      </c>
      <c r="J446" s="2" t="s">
        <v>39</v>
      </c>
      <c r="K446" s="2" t="s">
        <v>39</v>
      </c>
      <c r="L446" s="2" t="s">
        <v>39</v>
      </c>
      <c r="M446" s="2" t="s">
        <v>39</v>
      </c>
      <c r="N446" s="2" t="s">
        <v>39</v>
      </c>
      <c r="O446" s="2" t="s">
        <v>39</v>
      </c>
      <c r="P446" s="2" t="str">
        <f t="shared" si="18"/>
        <v>662630</v>
      </c>
      <c r="Q446" s="2" t="str">
        <f>IFERROR(VLOOKUP($P446,'Kredieten productgroepen functi'!$C:$M,2,FALSE),"n.v.t.")</f>
        <v>EHS Zuidl/Mid Gro</v>
      </c>
      <c r="R446" s="2" t="str">
        <f t="shared" si="19"/>
        <v>823090</v>
      </c>
      <c r="S446" s="2" t="str">
        <f>IFERROR(VLOOKUP($R446,Kostensoorten!$C:$J,2,FALSE),"n.v.t.")</f>
        <v>Overige opbr goederen en diensten</v>
      </c>
      <c r="T446" s="2" t="s">
        <v>39</v>
      </c>
      <c r="U446" s="2" t="s">
        <v>39</v>
      </c>
      <c r="V446" s="2" t="s">
        <v>39</v>
      </c>
      <c r="W446" s="2" t="s">
        <v>39</v>
      </c>
      <c r="X446" s="2" t="s">
        <v>39</v>
      </c>
      <c r="Y446" s="2" t="s">
        <v>39</v>
      </c>
      <c r="Z446" s="2" t="s">
        <v>39</v>
      </c>
      <c r="AA446" s="2" t="s">
        <v>39</v>
      </c>
      <c r="AB446" s="2" t="s">
        <v>39</v>
      </c>
      <c r="AC446" s="2" t="s">
        <v>39</v>
      </c>
      <c r="AD446" s="2" t="s">
        <v>39</v>
      </c>
      <c r="AE446" s="2" t="s">
        <v>39</v>
      </c>
      <c r="AF446" s="2" t="s">
        <v>39</v>
      </c>
      <c r="AG446" s="2" t="s">
        <v>39</v>
      </c>
      <c r="AH446" s="2" t="s">
        <v>39</v>
      </c>
      <c r="AI446" s="2" t="s">
        <v>39</v>
      </c>
      <c r="AJ446" s="2" t="s">
        <v>39</v>
      </c>
      <c r="AK446" s="2">
        <v>0</v>
      </c>
      <c r="AL446" s="2" t="s">
        <v>39</v>
      </c>
      <c r="AM446" s="2" t="s">
        <v>39</v>
      </c>
      <c r="AN446" s="2" t="str">
        <f>IFERROR(VLOOKUP($P446,'Kredieten productgroepen functi'!$C:$M,6,FALSE),"n.v.t.")</f>
        <v>6206</v>
      </c>
      <c r="AO446" s="2" t="str">
        <f>IFERROR(VLOOKUP($P446,'Kredieten productgroepen functi'!$C:$M,7,FALSE),"n.v.t.")</f>
        <v>Natuurontwikkeling (PLG)</v>
      </c>
      <c r="AP446" s="2" t="str">
        <f>IFERROR(VLOOKUP($P446,'Kredieten productgroepen functi'!$C:$M,8,FALSE),"n.v.t.")</f>
        <v>62</v>
      </c>
      <c r="AQ446" s="2" t="str">
        <f>IFERROR(VLOOKUP($P446,'Kredieten productgroepen functi'!$C:$M,9,FALSE),"n.v.t.")</f>
        <v>Natuur</v>
      </c>
      <c r="AR446" s="2" t="str">
        <f>IFERROR(VLOOKUP($P446,'Kredieten productgroepen functi'!$C:$M,10,FALSE),"n.v.t.")</f>
        <v>6</v>
      </c>
      <c r="AS446" s="2" t="str">
        <f>IFERROR(VLOOKUP($P446,'Kredieten productgroepen functi'!$C:$M,11,FALSE),"n.v.t.")</f>
        <v>Recreatie en natuur</v>
      </c>
      <c r="AT446" s="2" t="str">
        <f t="shared" si="20"/>
        <v>Baten</v>
      </c>
      <c r="AU446" s="2" t="str">
        <f>IFERROR(VLOOKUP($R446,Kostensoorten!$C:$J,7,FALSE),"n.v.t.")</f>
        <v>2.3</v>
      </c>
      <c r="AV446" s="2" t="str">
        <f>IFERROR(VLOOKUP($R446,Kostensoorten!$C:$J,8,FALSE),"n.v.t.")</f>
        <v>Overige goederen en diensten</v>
      </c>
    </row>
    <row r="447" spans="1:48">
      <c r="A447" s="2" t="s">
        <v>39</v>
      </c>
      <c r="B447" s="2" t="s">
        <v>39</v>
      </c>
      <c r="C447" s="2" t="s">
        <v>39</v>
      </c>
      <c r="D447" s="2" t="s">
        <v>39</v>
      </c>
      <c r="E447" s="2" t="s">
        <v>39</v>
      </c>
      <c r="F447" s="2" t="s">
        <v>485</v>
      </c>
      <c r="G447" s="2" t="s">
        <v>39</v>
      </c>
      <c r="H447" s="2" t="s">
        <v>39</v>
      </c>
      <c r="I447" s="3">
        <v>500000</v>
      </c>
      <c r="J447" s="2" t="s">
        <v>39</v>
      </c>
      <c r="K447" s="2" t="s">
        <v>39</v>
      </c>
      <c r="L447" s="2" t="s">
        <v>39</v>
      </c>
      <c r="M447" s="2" t="s">
        <v>39</v>
      </c>
      <c r="N447" s="2" t="s">
        <v>39</v>
      </c>
      <c r="O447" s="2" t="s">
        <v>39</v>
      </c>
      <c r="P447" s="2" t="str">
        <f t="shared" si="18"/>
        <v>662640</v>
      </c>
      <c r="Q447" s="2" t="str">
        <f>IFERROR(VLOOKUP($P447,'Kredieten productgroepen functi'!$C:$M,2,FALSE),"n.v.t.")</f>
        <v>Project natuur</v>
      </c>
      <c r="R447" s="2" t="str">
        <f t="shared" si="19"/>
        <v>440302</v>
      </c>
      <c r="S447" s="2" t="str">
        <f>IFERROR(VLOOKUP($R447,Kostensoorten!$C:$J,2,FALSE),"n.v.t.")</f>
        <v>Overige inkomensoverdrachten</v>
      </c>
      <c r="T447" s="2" t="s">
        <v>39</v>
      </c>
      <c r="U447" s="2" t="s">
        <v>39</v>
      </c>
      <c r="V447" s="2" t="s">
        <v>39</v>
      </c>
      <c r="W447" s="2" t="s">
        <v>39</v>
      </c>
      <c r="X447" s="2" t="s">
        <v>39</v>
      </c>
      <c r="Y447" s="2" t="s">
        <v>39</v>
      </c>
      <c r="Z447" s="2" t="s">
        <v>39</v>
      </c>
      <c r="AA447" s="2" t="s">
        <v>39</v>
      </c>
      <c r="AB447" s="2" t="s">
        <v>39</v>
      </c>
      <c r="AC447" s="2" t="s">
        <v>39</v>
      </c>
      <c r="AD447" s="2" t="s">
        <v>39</v>
      </c>
      <c r="AE447" s="2" t="s">
        <v>39</v>
      </c>
      <c r="AF447" s="2" t="s">
        <v>39</v>
      </c>
      <c r="AG447" s="2" t="s">
        <v>39</v>
      </c>
      <c r="AH447" s="2" t="s">
        <v>39</v>
      </c>
      <c r="AI447" s="2" t="s">
        <v>39</v>
      </c>
      <c r="AJ447" s="2" t="s">
        <v>39</v>
      </c>
      <c r="AK447" s="2">
        <v>0</v>
      </c>
      <c r="AL447" s="2" t="s">
        <v>39</v>
      </c>
      <c r="AM447" s="2" t="s">
        <v>39</v>
      </c>
      <c r="AN447" s="2" t="str">
        <f>IFERROR(VLOOKUP($P447,'Kredieten productgroepen functi'!$C:$M,6,FALSE),"n.v.t.")</f>
        <v>6206</v>
      </c>
      <c r="AO447" s="2" t="str">
        <f>IFERROR(VLOOKUP($P447,'Kredieten productgroepen functi'!$C:$M,7,FALSE),"n.v.t.")</f>
        <v>Natuurontwikkeling (PLG)</v>
      </c>
      <c r="AP447" s="2" t="str">
        <f>IFERROR(VLOOKUP($P447,'Kredieten productgroepen functi'!$C:$M,8,FALSE),"n.v.t.")</f>
        <v>62</v>
      </c>
      <c r="AQ447" s="2" t="str">
        <f>IFERROR(VLOOKUP($P447,'Kredieten productgroepen functi'!$C:$M,9,FALSE),"n.v.t.")</f>
        <v>Natuur</v>
      </c>
      <c r="AR447" s="2" t="str">
        <f>IFERROR(VLOOKUP($P447,'Kredieten productgroepen functi'!$C:$M,10,FALSE),"n.v.t.")</f>
        <v>6</v>
      </c>
      <c r="AS447" s="2" t="str">
        <f>IFERROR(VLOOKUP($P447,'Kredieten productgroepen functi'!$C:$M,11,FALSE),"n.v.t.")</f>
        <v>Recreatie en natuur</v>
      </c>
      <c r="AT447" s="2" t="str">
        <f t="shared" si="20"/>
        <v>Lasten</v>
      </c>
      <c r="AU447" s="2" t="str">
        <f>IFERROR(VLOOKUP($R447,Kostensoorten!$C:$J,7,FALSE),"n.v.t.")</f>
        <v>4.0.3</v>
      </c>
      <c r="AV447" s="2" t="str">
        <f>IFERROR(VLOOKUP($R447,Kostensoorten!$C:$J,8,FALSE),"n.v.t.")</f>
        <v>Overige inkomensoverdrachten</v>
      </c>
    </row>
    <row r="448" spans="1:48">
      <c r="A448" s="2" t="s">
        <v>39</v>
      </c>
      <c r="B448" s="2" t="s">
        <v>39</v>
      </c>
      <c r="C448" s="2" t="s">
        <v>39</v>
      </c>
      <c r="D448" s="2" t="s">
        <v>39</v>
      </c>
      <c r="E448" s="2" t="s">
        <v>39</v>
      </c>
      <c r="F448" s="2" t="s">
        <v>486</v>
      </c>
      <c r="G448" s="2" t="s">
        <v>39</v>
      </c>
      <c r="H448" s="2" t="s">
        <v>39</v>
      </c>
      <c r="I448" s="3">
        <v>1500633</v>
      </c>
      <c r="J448" s="2" t="s">
        <v>39</v>
      </c>
      <c r="K448" s="2" t="s">
        <v>39</v>
      </c>
      <c r="L448" s="2" t="s">
        <v>39</v>
      </c>
      <c r="M448" s="2" t="s">
        <v>39</v>
      </c>
      <c r="N448" s="2" t="s">
        <v>39</v>
      </c>
      <c r="O448" s="2" t="s">
        <v>39</v>
      </c>
      <c r="P448" s="2" t="str">
        <f t="shared" si="18"/>
        <v>662650</v>
      </c>
      <c r="Q448" s="2" t="str">
        <f>IFERROR(VLOOKUP($P448,'Kredieten productgroepen functi'!$C:$M,2,FALSE),"n.v.t.")</f>
        <v>Natura 2000 verb.leefomst.</v>
      </c>
      <c r="R448" s="2" t="str">
        <f t="shared" si="19"/>
        <v>440302</v>
      </c>
      <c r="S448" s="2" t="str">
        <f>IFERROR(VLOOKUP($R448,Kostensoorten!$C:$J,2,FALSE),"n.v.t.")</f>
        <v>Overige inkomensoverdrachten</v>
      </c>
      <c r="T448" s="2" t="s">
        <v>39</v>
      </c>
      <c r="U448" s="2" t="s">
        <v>39</v>
      </c>
      <c r="V448" s="2" t="s">
        <v>39</v>
      </c>
      <c r="W448" s="2" t="s">
        <v>39</v>
      </c>
      <c r="X448" s="2" t="s">
        <v>39</v>
      </c>
      <c r="Y448" s="2" t="s">
        <v>39</v>
      </c>
      <c r="Z448" s="2" t="s">
        <v>39</v>
      </c>
      <c r="AA448" s="2" t="s">
        <v>39</v>
      </c>
      <c r="AB448" s="2" t="s">
        <v>39</v>
      </c>
      <c r="AC448" s="2" t="s">
        <v>39</v>
      </c>
      <c r="AD448" s="2" t="s">
        <v>39</v>
      </c>
      <c r="AE448" s="2" t="s">
        <v>39</v>
      </c>
      <c r="AF448" s="2" t="s">
        <v>39</v>
      </c>
      <c r="AG448" s="2" t="s">
        <v>39</v>
      </c>
      <c r="AH448" s="2" t="s">
        <v>39</v>
      </c>
      <c r="AI448" s="2" t="s">
        <v>39</v>
      </c>
      <c r="AJ448" s="2" t="s">
        <v>39</v>
      </c>
      <c r="AK448" s="2">
        <v>0</v>
      </c>
      <c r="AL448" s="2" t="s">
        <v>39</v>
      </c>
      <c r="AM448" s="2" t="s">
        <v>39</v>
      </c>
      <c r="AN448" s="2" t="str">
        <f>IFERROR(VLOOKUP($P448,'Kredieten productgroepen functi'!$C:$M,6,FALSE),"n.v.t.")</f>
        <v>6206</v>
      </c>
      <c r="AO448" s="2" t="str">
        <f>IFERROR(VLOOKUP($P448,'Kredieten productgroepen functi'!$C:$M,7,FALSE),"n.v.t.")</f>
        <v>Natuurontwikkeling (PLG)</v>
      </c>
      <c r="AP448" s="2" t="str">
        <f>IFERROR(VLOOKUP($P448,'Kredieten productgroepen functi'!$C:$M,8,FALSE),"n.v.t.")</f>
        <v>62</v>
      </c>
      <c r="AQ448" s="2" t="str">
        <f>IFERROR(VLOOKUP($P448,'Kredieten productgroepen functi'!$C:$M,9,FALSE),"n.v.t.")</f>
        <v>Natuur</v>
      </c>
      <c r="AR448" s="2" t="str">
        <f>IFERROR(VLOOKUP($P448,'Kredieten productgroepen functi'!$C:$M,10,FALSE),"n.v.t.")</f>
        <v>6</v>
      </c>
      <c r="AS448" s="2" t="str">
        <f>IFERROR(VLOOKUP($P448,'Kredieten productgroepen functi'!$C:$M,11,FALSE),"n.v.t.")</f>
        <v>Recreatie en natuur</v>
      </c>
      <c r="AT448" s="2" t="str">
        <f t="shared" si="20"/>
        <v>Lasten</v>
      </c>
      <c r="AU448" s="2" t="str">
        <f>IFERROR(VLOOKUP($R448,Kostensoorten!$C:$J,7,FALSE),"n.v.t.")</f>
        <v>4.0.3</v>
      </c>
      <c r="AV448" s="2" t="str">
        <f>IFERROR(VLOOKUP($R448,Kostensoorten!$C:$J,8,FALSE),"n.v.t.")</f>
        <v>Overige inkomensoverdrachten</v>
      </c>
    </row>
    <row r="449" spans="1:48">
      <c r="A449" s="2" t="s">
        <v>39</v>
      </c>
      <c r="B449" s="2" t="s">
        <v>39</v>
      </c>
      <c r="C449" s="2" t="s">
        <v>39</v>
      </c>
      <c r="D449" s="2" t="s">
        <v>39</v>
      </c>
      <c r="E449" s="2" t="s">
        <v>39</v>
      </c>
      <c r="F449" s="2" t="s">
        <v>487</v>
      </c>
      <c r="G449" s="2" t="s">
        <v>39</v>
      </c>
      <c r="H449" s="2" t="s">
        <v>39</v>
      </c>
      <c r="I449" s="3">
        <v>150000</v>
      </c>
      <c r="J449" s="2" t="s">
        <v>39</v>
      </c>
      <c r="K449" s="2" t="s">
        <v>39</v>
      </c>
      <c r="L449" s="2" t="s">
        <v>39</v>
      </c>
      <c r="M449" s="2" t="s">
        <v>39</v>
      </c>
      <c r="N449" s="2" t="s">
        <v>39</v>
      </c>
      <c r="O449" s="2" t="s">
        <v>39</v>
      </c>
      <c r="P449" s="2" t="str">
        <f t="shared" si="18"/>
        <v>662660</v>
      </c>
      <c r="Q449" s="2" t="str">
        <f>IFERROR(VLOOKUP($P449,'Kredieten productgroepen functi'!$C:$M,2,FALSE),"n.v.t.")</f>
        <v>Procesgeld</v>
      </c>
      <c r="R449" s="2" t="str">
        <f t="shared" si="19"/>
        <v>440302</v>
      </c>
      <c r="S449" s="2" t="str">
        <f>IFERROR(VLOOKUP($R449,Kostensoorten!$C:$J,2,FALSE),"n.v.t.")</f>
        <v>Overige inkomensoverdrachten</v>
      </c>
      <c r="T449" s="2" t="s">
        <v>39</v>
      </c>
      <c r="U449" s="2" t="s">
        <v>39</v>
      </c>
      <c r="V449" s="2" t="s">
        <v>39</v>
      </c>
      <c r="W449" s="2" t="s">
        <v>39</v>
      </c>
      <c r="X449" s="2" t="s">
        <v>39</v>
      </c>
      <c r="Y449" s="2" t="s">
        <v>39</v>
      </c>
      <c r="Z449" s="2" t="s">
        <v>39</v>
      </c>
      <c r="AA449" s="2" t="s">
        <v>39</v>
      </c>
      <c r="AB449" s="2" t="s">
        <v>39</v>
      </c>
      <c r="AC449" s="2" t="s">
        <v>39</v>
      </c>
      <c r="AD449" s="2" t="s">
        <v>39</v>
      </c>
      <c r="AE449" s="2" t="s">
        <v>39</v>
      </c>
      <c r="AF449" s="2" t="s">
        <v>39</v>
      </c>
      <c r="AG449" s="2" t="s">
        <v>39</v>
      </c>
      <c r="AH449" s="2" t="s">
        <v>39</v>
      </c>
      <c r="AI449" s="2" t="s">
        <v>39</v>
      </c>
      <c r="AJ449" s="2" t="s">
        <v>39</v>
      </c>
      <c r="AK449" s="2">
        <v>0</v>
      </c>
      <c r="AL449" s="2" t="s">
        <v>39</v>
      </c>
      <c r="AM449" s="2" t="s">
        <v>39</v>
      </c>
      <c r="AN449" s="2" t="str">
        <f>IFERROR(VLOOKUP($P449,'Kredieten productgroepen functi'!$C:$M,6,FALSE),"n.v.t.")</f>
        <v>6206</v>
      </c>
      <c r="AO449" s="2" t="str">
        <f>IFERROR(VLOOKUP($P449,'Kredieten productgroepen functi'!$C:$M,7,FALSE),"n.v.t.")</f>
        <v>Natuurontwikkeling (PLG)</v>
      </c>
      <c r="AP449" s="2" t="str">
        <f>IFERROR(VLOOKUP($P449,'Kredieten productgroepen functi'!$C:$M,8,FALSE),"n.v.t.")</f>
        <v>62</v>
      </c>
      <c r="AQ449" s="2" t="str">
        <f>IFERROR(VLOOKUP($P449,'Kredieten productgroepen functi'!$C:$M,9,FALSE),"n.v.t.")</f>
        <v>Natuur</v>
      </c>
      <c r="AR449" s="2" t="str">
        <f>IFERROR(VLOOKUP($P449,'Kredieten productgroepen functi'!$C:$M,10,FALSE),"n.v.t.")</f>
        <v>6</v>
      </c>
      <c r="AS449" s="2" t="str">
        <f>IFERROR(VLOOKUP($P449,'Kredieten productgroepen functi'!$C:$M,11,FALSE),"n.v.t.")</f>
        <v>Recreatie en natuur</v>
      </c>
      <c r="AT449" s="2" t="str">
        <f t="shared" si="20"/>
        <v>Lasten</v>
      </c>
      <c r="AU449" s="2" t="str">
        <f>IFERROR(VLOOKUP($R449,Kostensoorten!$C:$J,7,FALSE),"n.v.t.")</f>
        <v>4.0.3</v>
      </c>
      <c r="AV449" s="2" t="str">
        <f>IFERROR(VLOOKUP($R449,Kostensoorten!$C:$J,8,FALSE),"n.v.t.")</f>
        <v>Overige inkomensoverdrachten</v>
      </c>
    </row>
    <row r="450" spans="1:48">
      <c r="A450" s="2" t="s">
        <v>39</v>
      </c>
      <c r="B450" s="2" t="s">
        <v>39</v>
      </c>
      <c r="C450" s="2" t="s">
        <v>39</v>
      </c>
      <c r="D450" s="2" t="s">
        <v>39</v>
      </c>
      <c r="E450" s="2" t="s">
        <v>39</v>
      </c>
      <c r="F450" s="2" t="s">
        <v>488</v>
      </c>
      <c r="G450" s="2" t="s">
        <v>39</v>
      </c>
      <c r="H450" s="2" t="s">
        <v>39</v>
      </c>
      <c r="I450" s="3">
        <v>550021</v>
      </c>
      <c r="J450" s="2" t="s">
        <v>39</v>
      </c>
      <c r="K450" s="2" t="s">
        <v>39</v>
      </c>
      <c r="L450" s="2" t="s">
        <v>39</v>
      </c>
      <c r="M450" s="2" t="s">
        <v>39</v>
      </c>
      <c r="N450" s="2" t="s">
        <v>39</v>
      </c>
      <c r="O450" s="2" t="s">
        <v>39</v>
      </c>
      <c r="P450" s="2" t="str">
        <f t="shared" si="18"/>
        <v>662661</v>
      </c>
      <c r="Q450" s="2" t="str">
        <f>IFERROR(VLOOKUP($P450,'Kredieten productgroepen functi'!$C:$M,2,FALSE),"n.v.t.")</f>
        <v>Bijdrage IPO-GWO aandeel natuiur</v>
      </c>
      <c r="R450" s="2" t="str">
        <f t="shared" si="19"/>
        <v>440302</v>
      </c>
      <c r="S450" s="2" t="str">
        <f>IFERROR(VLOOKUP($R450,Kostensoorten!$C:$J,2,FALSE),"n.v.t.")</f>
        <v>Overige inkomensoverdrachten</v>
      </c>
      <c r="T450" s="2" t="s">
        <v>39</v>
      </c>
      <c r="U450" s="2" t="s">
        <v>39</v>
      </c>
      <c r="V450" s="2" t="s">
        <v>39</v>
      </c>
      <c r="W450" s="2" t="s">
        <v>39</v>
      </c>
      <c r="X450" s="2" t="s">
        <v>39</v>
      </c>
      <c r="Y450" s="2" t="s">
        <v>39</v>
      </c>
      <c r="Z450" s="2" t="s">
        <v>39</v>
      </c>
      <c r="AA450" s="2" t="s">
        <v>39</v>
      </c>
      <c r="AB450" s="2" t="s">
        <v>39</v>
      </c>
      <c r="AC450" s="2" t="s">
        <v>39</v>
      </c>
      <c r="AD450" s="2" t="s">
        <v>39</v>
      </c>
      <c r="AE450" s="2" t="s">
        <v>39</v>
      </c>
      <c r="AF450" s="2" t="s">
        <v>39</v>
      </c>
      <c r="AG450" s="2" t="s">
        <v>39</v>
      </c>
      <c r="AH450" s="2" t="s">
        <v>39</v>
      </c>
      <c r="AI450" s="2" t="s">
        <v>39</v>
      </c>
      <c r="AJ450" s="2" t="s">
        <v>39</v>
      </c>
      <c r="AK450" s="2">
        <v>0</v>
      </c>
      <c r="AL450" s="2" t="s">
        <v>39</v>
      </c>
      <c r="AM450" s="2" t="s">
        <v>39</v>
      </c>
      <c r="AN450" s="2" t="str">
        <f>IFERROR(VLOOKUP($P450,'Kredieten productgroepen functi'!$C:$M,6,FALSE),"n.v.t.")</f>
        <v>6206</v>
      </c>
      <c r="AO450" s="2" t="str">
        <f>IFERROR(VLOOKUP($P450,'Kredieten productgroepen functi'!$C:$M,7,FALSE),"n.v.t.")</f>
        <v>Natuurontwikkeling (PLG)</v>
      </c>
      <c r="AP450" s="2" t="str">
        <f>IFERROR(VLOOKUP($P450,'Kredieten productgroepen functi'!$C:$M,8,FALSE),"n.v.t.")</f>
        <v>62</v>
      </c>
      <c r="AQ450" s="2" t="str">
        <f>IFERROR(VLOOKUP($P450,'Kredieten productgroepen functi'!$C:$M,9,FALSE),"n.v.t.")</f>
        <v>Natuur</v>
      </c>
      <c r="AR450" s="2" t="str">
        <f>IFERROR(VLOOKUP($P450,'Kredieten productgroepen functi'!$C:$M,10,FALSE),"n.v.t.")</f>
        <v>6</v>
      </c>
      <c r="AS450" s="2" t="str">
        <f>IFERROR(VLOOKUP($P450,'Kredieten productgroepen functi'!$C:$M,11,FALSE),"n.v.t.")</f>
        <v>Recreatie en natuur</v>
      </c>
      <c r="AT450" s="2" t="str">
        <f t="shared" si="20"/>
        <v>Lasten</v>
      </c>
      <c r="AU450" s="2" t="str">
        <f>IFERROR(VLOOKUP($R450,Kostensoorten!$C:$J,7,FALSE),"n.v.t.")</f>
        <v>4.0.3</v>
      </c>
      <c r="AV450" s="2" t="str">
        <f>IFERROR(VLOOKUP($R450,Kostensoorten!$C:$J,8,FALSE),"n.v.t.")</f>
        <v>Overige inkomensoverdrachten</v>
      </c>
    </row>
    <row r="451" spans="1:48">
      <c r="A451" s="2" t="s">
        <v>39</v>
      </c>
      <c r="B451" s="2" t="s">
        <v>39</v>
      </c>
      <c r="C451" s="2" t="s">
        <v>39</v>
      </c>
      <c r="D451" s="2" t="s">
        <v>39</v>
      </c>
      <c r="E451" s="2" t="s">
        <v>39</v>
      </c>
      <c r="F451" s="2" t="s">
        <v>489</v>
      </c>
      <c r="G451" s="2" t="s">
        <v>39</v>
      </c>
      <c r="H451" s="2" t="s">
        <v>39</v>
      </c>
      <c r="I451" s="3">
        <v>9178249</v>
      </c>
      <c r="J451" s="2" t="s">
        <v>39</v>
      </c>
      <c r="K451" s="2" t="s">
        <v>39</v>
      </c>
      <c r="L451" s="2" t="s">
        <v>39</v>
      </c>
      <c r="M451" s="2" t="s">
        <v>39</v>
      </c>
      <c r="N451" s="2" t="s">
        <v>39</v>
      </c>
      <c r="O451" s="2" t="s">
        <v>39</v>
      </c>
      <c r="P451" s="2" t="str">
        <f t="shared" si="18"/>
        <v>662710</v>
      </c>
      <c r="Q451" s="2" t="str">
        <f>IFERROR(VLOOKUP($P451,'Kredieten productgroepen functi'!$C:$M,2,FALSE),"n.v.t.")</f>
        <v>Natuurbeheer SNL</v>
      </c>
      <c r="R451" s="2" t="str">
        <f t="shared" si="19"/>
        <v>440302</v>
      </c>
      <c r="S451" s="2" t="str">
        <f>IFERROR(VLOOKUP($R451,Kostensoorten!$C:$J,2,FALSE),"n.v.t.")</f>
        <v>Overige inkomensoverdrachten</v>
      </c>
      <c r="T451" s="2" t="s">
        <v>39</v>
      </c>
      <c r="U451" s="2" t="s">
        <v>39</v>
      </c>
      <c r="V451" s="2" t="s">
        <v>39</v>
      </c>
      <c r="W451" s="2" t="s">
        <v>39</v>
      </c>
      <c r="X451" s="2" t="s">
        <v>39</v>
      </c>
      <c r="Y451" s="2" t="s">
        <v>39</v>
      </c>
      <c r="Z451" s="2" t="s">
        <v>39</v>
      </c>
      <c r="AA451" s="2" t="s">
        <v>39</v>
      </c>
      <c r="AB451" s="2" t="s">
        <v>39</v>
      </c>
      <c r="AC451" s="2" t="s">
        <v>39</v>
      </c>
      <c r="AD451" s="2" t="s">
        <v>39</v>
      </c>
      <c r="AE451" s="2" t="s">
        <v>39</v>
      </c>
      <c r="AF451" s="2" t="s">
        <v>39</v>
      </c>
      <c r="AG451" s="2" t="s">
        <v>39</v>
      </c>
      <c r="AH451" s="2" t="s">
        <v>39</v>
      </c>
      <c r="AI451" s="2" t="s">
        <v>39</v>
      </c>
      <c r="AJ451" s="2" t="s">
        <v>39</v>
      </c>
      <c r="AK451" s="2">
        <v>0</v>
      </c>
      <c r="AL451" s="2" t="s">
        <v>39</v>
      </c>
      <c r="AM451" s="2" t="s">
        <v>39</v>
      </c>
      <c r="AN451" s="2" t="str">
        <f>IFERROR(VLOOKUP($P451,'Kredieten productgroepen functi'!$C:$M,6,FALSE),"n.v.t.")</f>
        <v>6207</v>
      </c>
      <c r="AO451" s="2" t="str">
        <f>IFERROR(VLOOKUP($P451,'Kredieten productgroepen functi'!$C:$M,7,FALSE),"n.v.t.")</f>
        <v>Natuurbeheer (PLG)</v>
      </c>
      <c r="AP451" s="2" t="str">
        <f>IFERROR(VLOOKUP($P451,'Kredieten productgroepen functi'!$C:$M,8,FALSE),"n.v.t.")</f>
        <v>62</v>
      </c>
      <c r="AQ451" s="2" t="str">
        <f>IFERROR(VLOOKUP($P451,'Kredieten productgroepen functi'!$C:$M,9,FALSE),"n.v.t.")</f>
        <v>Natuur</v>
      </c>
      <c r="AR451" s="2" t="str">
        <f>IFERROR(VLOOKUP($P451,'Kredieten productgroepen functi'!$C:$M,10,FALSE),"n.v.t.")</f>
        <v>6</v>
      </c>
      <c r="AS451" s="2" t="str">
        <f>IFERROR(VLOOKUP($P451,'Kredieten productgroepen functi'!$C:$M,11,FALSE),"n.v.t.")</f>
        <v>Recreatie en natuur</v>
      </c>
      <c r="AT451" s="2" t="str">
        <f t="shared" si="20"/>
        <v>Lasten</v>
      </c>
      <c r="AU451" s="2" t="str">
        <f>IFERROR(VLOOKUP($R451,Kostensoorten!$C:$J,7,FALSE),"n.v.t.")</f>
        <v>4.0.3</v>
      </c>
      <c r="AV451" s="2" t="str">
        <f>IFERROR(VLOOKUP($R451,Kostensoorten!$C:$J,8,FALSE),"n.v.t.")</f>
        <v>Overige inkomensoverdrachten</v>
      </c>
    </row>
    <row r="452" spans="1:48">
      <c r="A452" s="2" t="s">
        <v>39</v>
      </c>
      <c r="B452" s="2" t="s">
        <v>39</v>
      </c>
      <c r="C452" s="2" t="s">
        <v>39</v>
      </c>
      <c r="D452" s="2" t="s">
        <v>39</v>
      </c>
      <c r="E452" s="2" t="s">
        <v>39</v>
      </c>
      <c r="F452" s="2" t="s">
        <v>490</v>
      </c>
      <c r="G452" s="2" t="s">
        <v>39</v>
      </c>
      <c r="H452" s="2" t="s">
        <v>39</v>
      </c>
      <c r="I452" s="3">
        <v>361100</v>
      </c>
      <c r="J452" s="2" t="s">
        <v>39</v>
      </c>
      <c r="K452" s="2" t="s">
        <v>39</v>
      </c>
      <c r="L452" s="2" t="s">
        <v>39</v>
      </c>
      <c r="M452" s="2" t="s">
        <v>39</v>
      </c>
      <c r="N452" s="2" t="s">
        <v>39</v>
      </c>
      <c r="O452" s="2" t="s">
        <v>39</v>
      </c>
      <c r="P452" s="2" t="str">
        <f t="shared" si="18"/>
        <v>662720</v>
      </c>
      <c r="Q452" s="2" t="str">
        <f>IFERROR(VLOOKUP($P452,'Kredieten productgroepen functi'!$C:$M,2,FALSE),"n.v.t.")</f>
        <v>St. Landschapsbeh. Gro</v>
      </c>
      <c r="R452" s="2" t="str">
        <f t="shared" si="19"/>
        <v>440301</v>
      </c>
      <c r="S452" s="2" t="str">
        <f>IFERROR(VLOOKUP($R452,Kostensoorten!$C:$J,2,FALSE),"n.v.t.")</f>
        <v>(Exploitatie)subsidies</v>
      </c>
      <c r="T452" s="2" t="s">
        <v>39</v>
      </c>
      <c r="U452" s="2" t="s">
        <v>39</v>
      </c>
      <c r="V452" s="2" t="s">
        <v>39</v>
      </c>
      <c r="W452" s="2" t="s">
        <v>39</v>
      </c>
      <c r="X452" s="2" t="s">
        <v>39</v>
      </c>
      <c r="Y452" s="2" t="s">
        <v>39</v>
      </c>
      <c r="Z452" s="2" t="s">
        <v>39</v>
      </c>
      <c r="AA452" s="2" t="s">
        <v>39</v>
      </c>
      <c r="AB452" s="2" t="s">
        <v>39</v>
      </c>
      <c r="AC452" s="2" t="s">
        <v>39</v>
      </c>
      <c r="AD452" s="2" t="s">
        <v>39</v>
      </c>
      <c r="AE452" s="2" t="s">
        <v>39</v>
      </c>
      <c r="AF452" s="2" t="s">
        <v>39</v>
      </c>
      <c r="AG452" s="2" t="s">
        <v>39</v>
      </c>
      <c r="AH452" s="2" t="s">
        <v>39</v>
      </c>
      <c r="AI452" s="2" t="s">
        <v>39</v>
      </c>
      <c r="AJ452" s="2" t="s">
        <v>39</v>
      </c>
      <c r="AK452" s="2">
        <v>0</v>
      </c>
      <c r="AL452" s="2" t="s">
        <v>39</v>
      </c>
      <c r="AM452" s="2" t="s">
        <v>39</v>
      </c>
      <c r="AN452" s="2" t="str">
        <f>IFERROR(VLOOKUP($P452,'Kredieten productgroepen functi'!$C:$M,6,FALSE),"n.v.t.")</f>
        <v>6207</v>
      </c>
      <c r="AO452" s="2" t="str">
        <f>IFERROR(VLOOKUP($P452,'Kredieten productgroepen functi'!$C:$M,7,FALSE),"n.v.t.")</f>
        <v>Natuurbeheer (PLG)</v>
      </c>
      <c r="AP452" s="2" t="str">
        <f>IFERROR(VLOOKUP($P452,'Kredieten productgroepen functi'!$C:$M,8,FALSE),"n.v.t.")</f>
        <v>62</v>
      </c>
      <c r="AQ452" s="2" t="str">
        <f>IFERROR(VLOOKUP($P452,'Kredieten productgroepen functi'!$C:$M,9,FALSE),"n.v.t.")</f>
        <v>Natuur</v>
      </c>
      <c r="AR452" s="2" t="str">
        <f>IFERROR(VLOOKUP($P452,'Kredieten productgroepen functi'!$C:$M,10,FALSE),"n.v.t.")</f>
        <v>6</v>
      </c>
      <c r="AS452" s="2" t="str">
        <f>IFERROR(VLOOKUP($P452,'Kredieten productgroepen functi'!$C:$M,11,FALSE),"n.v.t.")</f>
        <v>Recreatie en natuur</v>
      </c>
      <c r="AT452" s="2" t="str">
        <f t="shared" si="20"/>
        <v>Lasten</v>
      </c>
      <c r="AU452" s="2" t="str">
        <f>IFERROR(VLOOKUP($R452,Kostensoorten!$C:$J,7,FALSE),"n.v.t.")</f>
        <v>4.0.3</v>
      </c>
      <c r="AV452" s="2" t="str">
        <f>IFERROR(VLOOKUP($R452,Kostensoorten!$C:$J,8,FALSE),"n.v.t.")</f>
        <v>Overige inkomensoverdrachten</v>
      </c>
    </row>
    <row r="453" spans="1:48">
      <c r="A453" s="2" t="s">
        <v>39</v>
      </c>
      <c r="B453" s="2" t="s">
        <v>39</v>
      </c>
      <c r="C453" s="2" t="s">
        <v>39</v>
      </c>
      <c r="D453" s="2" t="s">
        <v>39</v>
      </c>
      <c r="E453" s="2" t="s">
        <v>39</v>
      </c>
      <c r="F453" s="2" t="s">
        <v>491</v>
      </c>
      <c r="G453" s="2" t="s">
        <v>39</v>
      </c>
      <c r="H453" s="2" t="s">
        <v>39</v>
      </c>
      <c r="I453" s="3">
        <v>431300</v>
      </c>
      <c r="J453" s="2" t="s">
        <v>39</v>
      </c>
      <c r="K453" s="2" t="s">
        <v>39</v>
      </c>
      <c r="L453" s="2" t="s">
        <v>39</v>
      </c>
      <c r="M453" s="2" t="s">
        <v>39</v>
      </c>
      <c r="N453" s="2" t="s">
        <v>39</v>
      </c>
      <c r="O453" s="2" t="s">
        <v>39</v>
      </c>
      <c r="P453" s="2" t="str">
        <f t="shared" si="18"/>
        <v>662725</v>
      </c>
      <c r="Q453" s="2" t="str">
        <f>IFERROR(VLOOKUP($P453,'Kredieten productgroepen functi'!$C:$M,2,FALSE),"n.v.t.")</f>
        <v>St. Gro. Landschap</v>
      </c>
      <c r="R453" s="2" t="str">
        <f t="shared" si="19"/>
        <v>440301</v>
      </c>
      <c r="S453" s="2" t="str">
        <f>IFERROR(VLOOKUP($R453,Kostensoorten!$C:$J,2,FALSE),"n.v.t.")</f>
        <v>(Exploitatie)subsidies</v>
      </c>
      <c r="T453" s="2" t="s">
        <v>39</v>
      </c>
      <c r="U453" s="2" t="s">
        <v>39</v>
      </c>
      <c r="V453" s="2" t="s">
        <v>39</v>
      </c>
      <c r="W453" s="2" t="s">
        <v>39</v>
      </c>
      <c r="X453" s="2" t="s">
        <v>39</v>
      </c>
      <c r="Y453" s="2" t="s">
        <v>39</v>
      </c>
      <c r="Z453" s="2" t="s">
        <v>39</v>
      </c>
      <c r="AA453" s="2" t="s">
        <v>39</v>
      </c>
      <c r="AB453" s="2" t="s">
        <v>39</v>
      </c>
      <c r="AC453" s="2" t="s">
        <v>39</v>
      </c>
      <c r="AD453" s="2" t="s">
        <v>39</v>
      </c>
      <c r="AE453" s="2" t="s">
        <v>39</v>
      </c>
      <c r="AF453" s="2" t="s">
        <v>39</v>
      </c>
      <c r="AG453" s="2" t="s">
        <v>39</v>
      </c>
      <c r="AH453" s="2" t="s">
        <v>39</v>
      </c>
      <c r="AI453" s="2" t="s">
        <v>39</v>
      </c>
      <c r="AJ453" s="2" t="s">
        <v>39</v>
      </c>
      <c r="AK453" s="2">
        <v>0</v>
      </c>
      <c r="AL453" s="2" t="s">
        <v>39</v>
      </c>
      <c r="AM453" s="2" t="s">
        <v>39</v>
      </c>
      <c r="AN453" s="2" t="str">
        <f>IFERROR(VLOOKUP($P453,'Kredieten productgroepen functi'!$C:$M,6,FALSE),"n.v.t.")</f>
        <v>6207</v>
      </c>
      <c r="AO453" s="2" t="str">
        <f>IFERROR(VLOOKUP($P453,'Kredieten productgroepen functi'!$C:$M,7,FALSE),"n.v.t.")</f>
        <v>Natuurbeheer (PLG)</v>
      </c>
      <c r="AP453" s="2" t="str">
        <f>IFERROR(VLOOKUP($P453,'Kredieten productgroepen functi'!$C:$M,8,FALSE),"n.v.t.")</f>
        <v>62</v>
      </c>
      <c r="AQ453" s="2" t="str">
        <f>IFERROR(VLOOKUP($P453,'Kredieten productgroepen functi'!$C:$M,9,FALSE),"n.v.t.")</f>
        <v>Natuur</v>
      </c>
      <c r="AR453" s="2" t="str">
        <f>IFERROR(VLOOKUP($P453,'Kredieten productgroepen functi'!$C:$M,10,FALSE),"n.v.t.")</f>
        <v>6</v>
      </c>
      <c r="AS453" s="2" t="str">
        <f>IFERROR(VLOOKUP($P453,'Kredieten productgroepen functi'!$C:$M,11,FALSE),"n.v.t.")</f>
        <v>Recreatie en natuur</v>
      </c>
      <c r="AT453" s="2" t="str">
        <f t="shared" si="20"/>
        <v>Lasten</v>
      </c>
      <c r="AU453" s="2" t="str">
        <f>IFERROR(VLOOKUP($R453,Kostensoorten!$C:$J,7,FALSE),"n.v.t.")</f>
        <v>4.0.3</v>
      </c>
      <c r="AV453" s="2" t="str">
        <f>IFERROR(VLOOKUP($R453,Kostensoorten!$C:$J,8,FALSE),"n.v.t.")</f>
        <v>Overige inkomensoverdrachten</v>
      </c>
    </row>
    <row r="454" spans="1:48">
      <c r="A454" s="2" t="s">
        <v>39</v>
      </c>
      <c r="B454" s="2" t="s">
        <v>39</v>
      </c>
      <c r="C454" s="2" t="s">
        <v>39</v>
      </c>
      <c r="D454" s="2" t="s">
        <v>39</v>
      </c>
      <c r="E454" s="2" t="s">
        <v>39</v>
      </c>
      <c r="F454" s="2" t="s">
        <v>492</v>
      </c>
      <c r="G454" s="2" t="s">
        <v>39</v>
      </c>
      <c r="H454" s="2" t="s">
        <v>39</v>
      </c>
      <c r="I454" s="3">
        <v>130000</v>
      </c>
      <c r="J454" s="2" t="s">
        <v>39</v>
      </c>
      <c r="K454" s="2" t="s">
        <v>39</v>
      </c>
      <c r="L454" s="2" t="s">
        <v>39</v>
      </c>
      <c r="M454" s="2" t="s">
        <v>39</v>
      </c>
      <c r="N454" s="2" t="s">
        <v>39</v>
      </c>
      <c r="O454" s="2" t="s">
        <v>39</v>
      </c>
      <c r="P454" s="2" t="str">
        <f t="shared" si="18"/>
        <v>662730</v>
      </c>
      <c r="Q454" s="2" t="str">
        <f>IFERROR(VLOOKUP($P454,'Kredieten productgroepen functi'!$C:$M,2,FALSE),"n.v.t.")</f>
        <v>Werkgroep Grauwe Kiekendief</v>
      </c>
      <c r="R454" s="2" t="str">
        <f t="shared" si="19"/>
        <v>440302</v>
      </c>
      <c r="S454" s="2" t="str">
        <f>IFERROR(VLOOKUP($R454,Kostensoorten!$C:$J,2,FALSE),"n.v.t.")</f>
        <v>Overige inkomensoverdrachten</v>
      </c>
      <c r="T454" s="2" t="s">
        <v>39</v>
      </c>
      <c r="U454" s="2" t="s">
        <v>39</v>
      </c>
      <c r="V454" s="2" t="s">
        <v>39</v>
      </c>
      <c r="W454" s="2" t="s">
        <v>39</v>
      </c>
      <c r="X454" s="2" t="s">
        <v>39</v>
      </c>
      <c r="Y454" s="2" t="s">
        <v>39</v>
      </c>
      <c r="Z454" s="2" t="s">
        <v>39</v>
      </c>
      <c r="AA454" s="2" t="s">
        <v>39</v>
      </c>
      <c r="AB454" s="2" t="s">
        <v>39</v>
      </c>
      <c r="AC454" s="2" t="s">
        <v>39</v>
      </c>
      <c r="AD454" s="2" t="s">
        <v>39</v>
      </c>
      <c r="AE454" s="2" t="s">
        <v>39</v>
      </c>
      <c r="AF454" s="2" t="s">
        <v>39</v>
      </c>
      <c r="AG454" s="2" t="s">
        <v>39</v>
      </c>
      <c r="AH454" s="2" t="s">
        <v>39</v>
      </c>
      <c r="AI454" s="2" t="s">
        <v>39</v>
      </c>
      <c r="AJ454" s="2" t="s">
        <v>39</v>
      </c>
      <c r="AK454" s="2">
        <v>0</v>
      </c>
      <c r="AL454" s="2" t="s">
        <v>39</v>
      </c>
      <c r="AM454" s="2" t="s">
        <v>39</v>
      </c>
      <c r="AN454" s="2" t="str">
        <f>IFERROR(VLOOKUP($P454,'Kredieten productgroepen functi'!$C:$M,6,FALSE),"n.v.t.")</f>
        <v>6207</v>
      </c>
      <c r="AO454" s="2" t="str">
        <f>IFERROR(VLOOKUP($P454,'Kredieten productgroepen functi'!$C:$M,7,FALSE),"n.v.t.")</f>
        <v>Natuurbeheer (PLG)</v>
      </c>
      <c r="AP454" s="2" t="str">
        <f>IFERROR(VLOOKUP($P454,'Kredieten productgroepen functi'!$C:$M,8,FALSE),"n.v.t.")</f>
        <v>62</v>
      </c>
      <c r="AQ454" s="2" t="str">
        <f>IFERROR(VLOOKUP($P454,'Kredieten productgroepen functi'!$C:$M,9,FALSE),"n.v.t.")</f>
        <v>Natuur</v>
      </c>
      <c r="AR454" s="2" t="str">
        <f>IFERROR(VLOOKUP($P454,'Kredieten productgroepen functi'!$C:$M,10,FALSE),"n.v.t.")</f>
        <v>6</v>
      </c>
      <c r="AS454" s="2" t="str">
        <f>IFERROR(VLOOKUP($P454,'Kredieten productgroepen functi'!$C:$M,11,FALSE),"n.v.t.")</f>
        <v>Recreatie en natuur</v>
      </c>
      <c r="AT454" s="2" t="str">
        <f t="shared" si="20"/>
        <v>Lasten</v>
      </c>
      <c r="AU454" s="2" t="str">
        <f>IFERROR(VLOOKUP($R454,Kostensoorten!$C:$J,7,FALSE),"n.v.t.")</f>
        <v>4.0.3</v>
      </c>
      <c r="AV454" s="2" t="str">
        <f>IFERROR(VLOOKUP($R454,Kostensoorten!$C:$J,8,FALSE),"n.v.t.")</f>
        <v>Overige inkomensoverdrachten</v>
      </c>
    </row>
    <row r="455" spans="1:48">
      <c r="A455" s="2" t="s">
        <v>39</v>
      </c>
      <c r="B455" s="2" t="s">
        <v>39</v>
      </c>
      <c r="C455" s="2" t="s">
        <v>39</v>
      </c>
      <c r="D455" s="2" t="s">
        <v>39</v>
      </c>
      <c r="E455" s="2" t="s">
        <v>39</v>
      </c>
      <c r="F455" s="2" t="s">
        <v>493</v>
      </c>
      <c r="G455" s="2" t="s">
        <v>39</v>
      </c>
      <c r="H455" s="2" t="s">
        <v>39</v>
      </c>
      <c r="I455" s="3">
        <v>90000</v>
      </c>
      <c r="J455" s="2" t="s">
        <v>39</v>
      </c>
      <c r="K455" s="2" t="s">
        <v>39</v>
      </c>
      <c r="L455" s="2" t="s">
        <v>39</v>
      </c>
      <c r="M455" s="2" t="s">
        <v>39</v>
      </c>
      <c r="N455" s="2" t="s">
        <v>39</v>
      </c>
      <c r="O455" s="2" t="s">
        <v>39</v>
      </c>
      <c r="P455" s="2" t="str">
        <f t="shared" ref="P455:P518" si="21">IF(RIGHT(LEFT(F455,6),1)=".",LEFT(F455,5),LEFT(F455,6))</f>
        <v>662735</v>
      </c>
      <c r="Q455" s="2" t="str">
        <f>IFERROR(VLOOKUP($P455,'Kredieten productgroepen functi'!$C:$M,2,FALSE),"n.v.t.")</f>
        <v>FBE</v>
      </c>
      <c r="R455" s="2" t="str">
        <f t="shared" ref="R455:R518" si="22">IF(RIGHT(LEFT(F455,6),1)=".",RIGHT(LEFT(F455,12),6),RIGHT(LEFT(F455,13),6))</f>
        <v>440302</v>
      </c>
      <c r="S455" s="2" t="str">
        <f>IFERROR(VLOOKUP($R455,Kostensoorten!$C:$J,2,FALSE),"n.v.t.")</f>
        <v>Overige inkomensoverdrachten</v>
      </c>
      <c r="T455" s="2" t="s">
        <v>39</v>
      </c>
      <c r="U455" s="2" t="s">
        <v>39</v>
      </c>
      <c r="V455" s="2" t="s">
        <v>39</v>
      </c>
      <c r="W455" s="2" t="s">
        <v>39</v>
      </c>
      <c r="X455" s="2" t="s">
        <v>39</v>
      </c>
      <c r="Y455" s="2" t="s">
        <v>39</v>
      </c>
      <c r="Z455" s="2" t="s">
        <v>39</v>
      </c>
      <c r="AA455" s="2" t="s">
        <v>39</v>
      </c>
      <c r="AB455" s="2" t="s">
        <v>39</v>
      </c>
      <c r="AC455" s="2" t="s">
        <v>39</v>
      </c>
      <c r="AD455" s="2" t="s">
        <v>39</v>
      </c>
      <c r="AE455" s="2" t="s">
        <v>39</v>
      </c>
      <c r="AF455" s="2" t="s">
        <v>39</v>
      </c>
      <c r="AG455" s="2" t="s">
        <v>39</v>
      </c>
      <c r="AH455" s="2" t="s">
        <v>39</v>
      </c>
      <c r="AI455" s="2" t="s">
        <v>39</v>
      </c>
      <c r="AJ455" s="2" t="s">
        <v>39</v>
      </c>
      <c r="AK455" s="2">
        <v>0</v>
      </c>
      <c r="AL455" s="2" t="s">
        <v>39</v>
      </c>
      <c r="AM455" s="2" t="s">
        <v>39</v>
      </c>
      <c r="AN455" s="2" t="str">
        <f>IFERROR(VLOOKUP($P455,'Kredieten productgroepen functi'!$C:$M,6,FALSE),"n.v.t.")</f>
        <v>6207</v>
      </c>
      <c r="AO455" s="2" t="str">
        <f>IFERROR(VLOOKUP($P455,'Kredieten productgroepen functi'!$C:$M,7,FALSE),"n.v.t.")</f>
        <v>Natuurbeheer (PLG)</v>
      </c>
      <c r="AP455" s="2" t="str">
        <f>IFERROR(VLOOKUP($P455,'Kredieten productgroepen functi'!$C:$M,8,FALSE),"n.v.t.")</f>
        <v>62</v>
      </c>
      <c r="AQ455" s="2" t="str">
        <f>IFERROR(VLOOKUP($P455,'Kredieten productgroepen functi'!$C:$M,9,FALSE),"n.v.t.")</f>
        <v>Natuur</v>
      </c>
      <c r="AR455" s="2" t="str">
        <f>IFERROR(VLOOKUP($P455,'Kredieten productgroepen functi'!$C:$M,10,FALSE),"n.v.t.")</f>
        <v>6</v>
      </c>
      <c r="AS455" s="2" t="str">
        <f>IFERROR(VLOOKUP($P455,'Kredieten productgroepen functi'!$C:$M,11,FALSE),"n.v.t.")</f>
        <v>Recreatie en natuur</v>
      </c>
      <c r="AT455" s="2" t="str">
        <f t="shared" ref="AT455:AT518" si="23">IF(LEFT(R455,1)="4","Lasten",IF(LEFT(R455,1)="8","Baten","n.v.t."))</f>
        <v>Lasten</v>
      </c>
      <c r="AU455" s="2" t="str">
        <f>IFERROR(VLOOKUP($R455,Kostensoorten!$C:$J,7,FALSE),"n.v.t.")</f>
        <v>4.0.3</v>
      </c>
      <c r="AV455" s="2" t="str">
        <f>IFERROR(VLOOKUP($R455,Kostensoorten!$C:$J,8,FALSE),"n.v.t.")</f>
        <v>Overige inkomensoverdrachten</v>
      </c>
    </row>
    <row r="456" spans="1:48">
      <c r="A456" s="2" t="s">
        <v>39</v>
      </c>
      <c r="B456" s="2" t="s">
        <v>39</v>
      </c>
      <c r="C456" s="2" t="s">
        <v>39</v>
      </c>
      <c r="D456" s="2" t="s">
        <v>39</v>
      </c>
      <c r="E456" s="2" t="s">
        <v>39</v>
      </c>
      <c r="F456" s="2" t="s">
        <v>494</v>
      </c>
      <c r="G456" s="2" t="s">
        <v>39</v>
      </c>
      <c r="H456" s="2" t="s">
        <v>39</v>
      </c>
      <c r="I456" s="3">
        <v>691800</v>
      </c>
      <c r="J456" s="2" t="s">
        <v>39</v>
      </c>
      <c r="K456" s="2" t="s">
        <v>39</v>
      </c>
      <c r="L456" s="2" t="s">
        <v>39</v>
      </c>
      <c r="M456" s="2" t="s">
        <v>39</v>
      </c>
      <c r="N456" s="2" t="s">
        <v>39</v>
      </c>
      <c r="O456" s="2" t="s">
        <v>39</v>
      </c>
      <c r="P456" s="2" t="str">
        <f t="shared" si="21"/>
        <v>662740</v>
      </c>
      <c r="Q456" s="2" t="str">
        <f>IFERROR(VLOOKUP($P456,'Kredieten productgroepen functi'!$C:$M,2,FALSE),"n.v.t.")</f>
        <v>Faunafonds IPO-GWO</v>
      </c>
      <c r="R456" s="2" t="str">
        <f t="shared" si="22"/>
        <v>440302</v>
      </c>
      <c r="S456" s="2" t="str">
        <f>IFERROR(VLOOKUP($R456,Kostensoorten!$C:$J,2,FALSE),"n.v.t.")</f>
        <v>Overige inkomensoverdrachten</v>
      </c>
      <c r="T456" s="2" t="s">
        <v>39</v>
      </c>
      <c r="U456" s="2" t="s">
        <v>39</v>
      </c>
      <c r="V456" s="2" t="s">
        <v>39</v>
      </c>
      <c r="W456" s="2" t="s">
        <v>39</v>
      </c>
      <c r="X456" s="2" t="s">
        <v>39</v>
      </c>
      <c r="Y456" s="2" t="s">
        <v>39</v>
      </c>
      <c r="Z456" s="2" t="s">
        <v>39</v>
      </c>
      <c r="AA456" s="2" t="s">
        <v>39</v>
      </c>
      <c r="AB456" s="2" t="s">
        <v>39</v>
      </c>
      <c r="AC456" s="2" t="s">
        <v>39</v>
      </c>
      <c r="AD456" s="2" t="s">
        <v>39</v>
      </c>
      <c r="AE456" s="2" t="s">
        <v>39</v>
      </c>
      <c r="AF456" s="2" t="s">
        <v>39</v>
      </c>
      <c r="AG456" s="2" t="s">
        <v>39</v>
      </c>
      <c r="AH456" s="2" t="s">
        <v>39</v>
      </c>
      <c r="AI456" s="2" t="s">
        <v>39</v>
      </c>
      <c r="AJ456" s="2" t="s">
        <v>39</v>
      </c>
      <c r="AK456" s="2">
        <v>0</v>
      </c>
      <c r="AL456" s="2" t="s">
        <v>39</v>
      </c>
      <c r="AM456" s="2" t="s">
        <v>39</v>
      </c>
      <c r="AN456" s="2" t="str">
        <f>IFERROR(VLOOKUP($P456,'Kredieten productgroepen functi'!$C:$M,6,FALSE),"n.v.t.")</f>
        <v>6207</v>
      </c>
      <c r="AO456" s="2" t="str">
        <f>IFERROR(VLOOKUP($P456,'Kredieten productgroepen functi'!$C:$M,7,FALSE),"n.v.t.")</f>
        <v>Natuurbeheer (PLG)</v>
      </c>
      <c r="AP456" s="2" t="str">
        <f>IFERROR(VLOOKUP($P456,'Kredieten productgroepen functi'!$C:$M,8,FALSE),"n.v.t.")</f>
        <v>62</v>
      </c>
      <c r="AQ456" s="2" t="str">
        <f>IFERROR(VLOOKUP($P456,'Kredieten productgroepen functi'!$C:$M,9,FALSE),"n.v.t.")</f>
        <v>Natuur</v>
      </c>
      <c r="AR456" s="2" t="str">
        <f>IFERROR(VLOOKUP($P456,'Kredieten productgroepen functi'!$C:$M,10,FALSE),"n.v.t.")</f>
        <v>6</v>
      </c>
      <c r="AS456" s="2" t="str">
        <f>IFERROR(VLOOKUP($P456,'Kredieten productgroepen functi'!$C:$M,11,FALSE),"n.v.t.")</f>
        <v>Recreatie en natuur</v>
      </c>
      <c r="AT456" s="2" t="str">
        <f t="shared" si="23"/>
        <v>Lasten</v>
      </c>
      <c r="AU456" s="2" t="str">
        <f>IFERROR(VLOOKUP($R456,Kostensoorten!$C:$J,7,FALSE),"n.v.t.")</f>
        <v>4.0.3</v>
      </c>
      <c r="AV456" s="2" t="str">
        <f>IFERROR(VLOOKUP($R456,Kostensoorten!$C:$J,8,FALSE),"n.v.t.")</f>
        <v>Overige inkomensoverdrachten</v>
      </c>
    </row>
    <row r="457" spans="1:48">
      <c r="A457" s="2" t="s">
        <v>39</v>
      </c>
      <c r="B457" s="2" t="s">
        <v>39</v>
      </c>
      <c r="C457" s="2" t="s">
        <v>39</v>
      </c>
      <c r="D457" s="2" t="s">
        <v>39</v>
      </c>
      <c r="E457" s="2" t="s">
        <v>39</v>
      </c>
      <c r="F457" s="2" t="s">
        <v>495</v>
      </c>
      <c r="G457" s="2" t="s">
        <v>39</v>
      </c>
      <c r="H457" s="2" t="s">
        <v>39</v>
      </c>
      <c r="I457" s="3">
        <v>290500</v>
      </c>
      <c r="J457" s="2" t="s">
        <v>39</v>
      </c>
      <c r="K457" s="2" t="s">
        <v>39</v>
      </c>
      <c r="L457" s="2" t="s">
        <v>39</v>
      </c>
      <c r="M457" s="2" t="s">
        <v>39</v>
      </c>
      <c r="N457" s="2" t="s">
        <v>39</v>
      </c>
      <c r="O457" s="2" t="s">
        <v>39</v>
      </c>
      <c r="P457" s="2" t="str">
        <f t="shared" si="21"/>
        <v>662745</v>
      </c>
      <c r="Q457" s="2" t="str">
        <f>IFERROR(VLOOKUP($P457,'Kredieten productgroepen functi'!$C:$M,2,FALSE),"n.v.t.")</f>
        <v>Monitoring natuur en landschap</v>
      </c>
      <c r="R457" s="2" t="str">
        <f t="shared" si="22"/>
        <v>440302</v>
      </c>
      <c r="S457" s="2" t="str">
        <f>IFERROR(VLOOKUP($R457,Kostensoorten!$C:$J,2,FALSE),"n.v.t.")</f>
        <v>Overige inkomensoverdrachten</v>
      </c>
      <c r="T457" s="2" t="s">
        <v>39</v>
      </c>
      <c r="U457" s="2" t="s">
        <v>39</v>
      </c>
      <c r="V457" s="2" t="s">
        <v>39</v>
      </c>
      <c r="W457" s="2" t="s">
        <v>39</v>
      </c>
      <c r="X457" s="2" t="s">
        <v>39</v>
      </c>
      <c r="Y457" s="2" t="s">
        <v>39</v>
      </c>
      <c r="Z457" s="2" t="s">
        <v>39</v>
      </c>
      <c r="AA457" s="2" t="s">
        <v>39</v>
      </c>
      <c r="AB457" s="2" t="s">
        <v>39</v>
      </c>
      <c r="AC457" s="2" t="s">
        <v>39</v>
      </c>
      <c r="AD457" s="2" t="s">
        <v>39</v>
      </c>
      <c r="AE457" s="2" t="s">
        <v>39</v>
      </c>
      <c r="AF457" s="2" t="s">
        <v>39</v>
      </c>
      <c r="AG457" s="2" t="s">
        <v>39</v>
      </c>
      <c r="AH457" s="2" t="s">
        <v>39</v>
      </c>
      <c r="AI457" s="2" t="s">
        <v>39</v>
      </c>
      <c r="AJ457" s="2" t="s">
        <v>39</v>
      </c>
      <c r="AK457" s="2">
        <v>0</v>
      </c>
      <c r="AL457" s="2" t="s">
        <v>39</v>
      </c>
      <c r="AM457" s="2" t="s">
        <v>39</v>
      </c>
      <c r="AN457" s="2" t="str">
        <f>IFERROR(VLOOKUP($P457,'Kredieten productgroepen functi'!$C:$M,6,FALSE),"n.v.t.")</f>
        <v>6207</v>
      </c>
      <c r="AO457" s="2" t="str">
        <f>IFERROR(VLOOKUP($P457,'Kredieten productgroepen functi'!$C:$M,7,FALSE),"n.v.t.")</f>
        <v>Natuurbeheer (PLG)</v>
      </c>
      <c r="AP457" s="2" t="str">
        <f>IFERROR(VLOOKUP($P457,'Kredieten productgroepen functi'!$C:$M,8,FALSE),"n.v.t.")</f>
        <v>62</v>
      </c>
      <c r="AQ457" s="2" t="str">
        <f>IFERROR(VLOOKUP($P457,'Kredieten productgroepen functi'!$C:$M,9,FALSE),"n.v.t.")</f>
        <v>Natuur</v>
      </c>
      <c r="AR457" s="2" t="str">
        <f>IFERROR(VLOOKUP($P457,'Kredieten productgroepen functi'!$C:$M,10,FALSE),"n.v.t.")</f>
        <v>6</v>
      </c>
      <c r="AS457" s="2" t="str">
        <f>IFERROR(VLOOKUP($P457,'Kredieten productgroepen functi'!$C:$M,11,FALSE),"n.v.t.")</f>
        <v>Recreatie en natuur</v>
      </c>
      <c r="AT457" s="2" t="str">
        <f t="shared" si="23"/>
        <v>Lasten</v>
      </c>
      <c r="AU457" s="2" t="str">
        <f>IFERROR(VLOOKUP($R457,Kostensoorten!$C:$J,7,FALSE),"n.v.t.")</f>
        <v>4.0.3</v>
      </c>
      <c r="AV457" s="2" t="str">
        <f>IFERROR(VLOOKUP($R457,Kostensoorten!$C:$J,8,FALSE),"n.v.t.")</f>
        <v>Overige inkomensoverdrachten</v>
      </c>
    </row>
    <row r="458" spans="1:48">
      <c r="A458" s="2" t="s">
        <v>39</v>
      </c>
      <c r="B458" s="2" t="s">
        <v>39</v>
      </c>
      <c r="C458" s="2" t="s">
        <v>39</v>
      </c>
      <c r="D458" s="2" t="s">
        <v>39</v>
      </c>
      <c r="E458" s="2" t="s">
        <v>39</v>
      </c>
      <c r="F458" s="2" t="s">
        <v>496</v>
      </c>
      <c r="G458" s="2" t="s">
        <v>39</v>
      </c>
      <c r="H458" s="2" t="s">
        <v>39</v>
      </c>
      <c r="I458" s="3">
        <v>50000</v>
      </c>
      <c r="J458" s="2" t="s">
        <v>39</v>
      </c>
      <c r="K458" s="2" t="s">
        <v>39</v>
      </c>
      <c r="L458" s="2" t="s">
        <v>39</v>
      </c>
      <c r="M458" s="2" t="s">
        <v>39</v>
      </c>
      <c r="N458" s="2" t="s">
        <v>39</v>
      </c>
      <c r="O458" s="2" t="s">
        <v>39</v>
      </c>
      <c r="P458" s="2" t="str">
        <f t="shared" si="21"/>
        <v>662801</v>
      </c>
      <c r="Q458" s="2" t="str">
        <f>IFERROR(VLOOKUP($P458,'Kredieten productgroepen functi'!$C:$M,2,FALSE),"n.v.t.")</f>
        <v>Nationaal park Lauwersmeer</v>
      </c>
      <c r="R458" s="2" t="str">
        <f t="shared" si="22"/>
        <v>440302</v>
      </c>
      <c r="S458" s="2" t="str">
        <f>IFERROR(VLOOKUP($R458,Kostensoorten!$C:$J,2,FALSE),"n.v.t.")</f>
        <v>Overige inkomensoverdrachten</v>
      </c>
      <c r="T458" s="2" t="s">
        <v>39</v>
      </c>
      <c r="U458" s="2" t="s">
        <v>39</v>
      </c>
      <c r="V458" s="2" t="s">
        <v>39</v>
      </c>
      <c r="W458" s="2" t="s">
        <v>39</v>
      </c>
      <c r="X458" s="2" t="s">
        <v>39</v>
      </c>
      <c r="Y458" s="2" t="s">
        <v>39</v>
      </c>
      <c r="Z458" s="2" t="s">
        <v>39</v>
      </c>
      <c r="AA458" s="2" t="s">
        <v>39</v>
      </c>
      <c r="AB458" s="2" t="s">
        <v>39</v>
      </c>
      <c r="AC458" s="2" t="s">
        <v>39</v>
      </c>
      <c r="AD458" s="2" t="s">
        <v>39</v>
      </c>
      <c r="AE458" s="2" t="s">
        <v>39</v>
      </c>
      <c r="AF458" s="2" t="s">
        <v>39</v>
      </c>
      <c r="AG458" s="2" t="s">
        <v>39</v>
      </c>
      <c r="AH458" s="2" t="s">
        <v>39</v>
      </c>
      <c r="AI458" s="2" t="s">
        <v>39</v>
      </c>
      <c r="AJ458" s="2" t="s">
        <v>39</v>
      </c>
      <c r="AK458" s="2">
        <v>0</v>
      </c>
      <c r="AL458" s="2" t="s">
        <v>39</v>
      </c>
      <c r="AM458" s="2" t="s">
        <v>39</v>
      </c>
      <c r="AN458" s="2" t="str">
        <f>IFERROR(VLOOKUP($P458,'Kredieten productgroepen functi'!$C:$M,6,FALSE),"n.v.t.")</f>
        <v>6208</v>
      </c>
      <c r="AO458" s="2" t="str">
        <f>IFERROR(VLOOKUP($P458,'Kredieten productgroepen functi'!$C:$M,7,FALSE),"n.v.t.")</f>
        <v>Landschap (PLG)</v>
      </c>
      <c r="AP458" s="2" t="str">
        <f>IFERROR(VLOOKUP($P458,'Kredieten productgroepen functi'!$C:$M,8,FALSE),"n.v.t.")</f>
        <v>62</v>
      </c>
      <c r="AQ458" s="2" t="str">
        <f>IFERROR(VLOOKUP($P458,'Kredieten productgroepen functi'!$C:$M,9,FALSE),"n.v.t.")</f>
        <v>Natuur</v>
      </c>
      <c r="AR458" s="2" t="str">
        <f>IFERROR(VLOOKUP($P458,'Kredieten productgroepen functi'!$C:$M,10,FALSE),"n.v.t.")</f>
        <v>6</v>
      </c>
      <c r="AS458" s="2" t="str">
        <f>IFERROR(VLOOKUP($P458,'Kredieten productgroepen functi'!$C:$M,11,FALSE),"n.v.t.")</f>
        <v>Recreatie en natuur</v>
      </c>
      <c r="AT458" s="2" t="str">
        <f t="shared" si="23"/>
        <v>Lasten</v>
      </c>
      <c r="AU458" s="2" t="str">
        <f>IFERROR(VLOOKUP($R458,Kostensoorten!$C:$J,7,FALSE),"n.v.t.")</f>
        <v>4.0.3</v>
      </c>
      <c r="AV458" s="2" t="str">
        <f>IFERROR(VLOOKUP($R458,Kostensoorten!$C:$J,8,FALSE),"n.v.t.")</f>
        <v>Overige inkomensoverdrachten</v>
      </c>
    </row>
    <row r="459" spans="1:48">
      <c r="A459" s="2" t="s">
        <v>39</v>
      </c>
      <c r="B459" s="2" t="s">
        <v>39</v>
      </c>
      <c r="C459" s="2" t="s">
        <v>39</v>
      </c>
      <c r="D459" s="2" t="s">
        <v>39</v>
      </c>
      <c r="E459" s="2" t="s">
        <v>39</v>
      </c>
      <c r="F459" s="2" t="s">
        <v>497</v>
      </c>
      <c r="G459" s="2" t="s">
        <v>39</v>
      </c>
      <c r="H459" s="2" t="s">
        <v>39</v>
      </c>
      <c r="I459" s="3">
        <v>20000</v>
      </c>
      <c r="J459" s="2" t="s">
        <v>39</v>
      </c>
      <c r="K459" s="2" t="s">
        <v>39</v>
      </c>
      <c r="L459" s="2" t="s">
        <v>39</v>
      </c>
      <c r="M459" s="2" t="s">
        <v>39</v>
      </c>
      <c r="N459" s="2" t="s">
        <v>39</v>
      </c>
      <c r="O459" s="2" t="s">
        <v>39</v>
      </c>
      <c r="P459" s="2" t="str">
        <f t="shared" si="21"/>
        <v>662810</v>
      </c>
      <c r="Q459" s="2" t="str">
        <f>IFERROR(VLOOKUP($P459,'Kredieten productgroepen functi'!$C:$M,2,FALSE),"n.v.t.")</f>
        <v>Nationaal landschap</v>
      </c>
      <c r="R459" s="2" t="str">
        <f t="shared" si="22"/>
        <v>440302</v>
      </c>
      <c r="S459" s="2" t="str">
        <f>IFERROR(VLOOKUP($R459,Kostensoorten!$C:$J,2,FALSE),"n.v.t.")</f>
        <v>Overige inkomensoverdrachten</v>
      </c>
      <c r="T459" s="2" t="s">
        <v>39</v>
      </c>
      <c r="U459" s="2" t="s">
        <v>39</v>
      </c>
      <c r="V459" s="2" t="s">
        <v>39</v>
      </c>
      <c r="W459" s="2" t="s">
        <v>39</v>
      </c>
      <c r="X459" s="2" t="s">
        <v>39</v>
      </c>
      <c r="Y459" s="2" t="s">
        <v>39</v>
      </c>
      <c r="Z459" s="2" t="s">
        <v>39</v>
      </c>
      <c r="AA459" s="2" t="s">
        <v>39</v>
      </c>
      <c r="AB459" s="2" t="s">
        <v>39</v>
      </c>
      <c r="AC459" s="2" t="s">
        <v>39</v>
      </c>
      <c r="AD459" s="2" t="s">
        <v>39</v>
      </c>
      <c r="AE459" s="2" t="s">
        <v>39</v>
      </c>
      <c r="AF459" s="2" t="s">
        <v>39</v>
      </c>
      <c r="AG459" s="2" t="s">
        <v>39</v>
      </c>
      <c r="AH459" s="2" t="s">
        <v>39</v>
      </c>
      <c r="AI459" s="2" t="s">
        <v>39</v>
      </c>
      <c r="AJ459" s="2" t="s">
        <v>39</v>
      </c>
      <c r="AK459" s="2">
        <v>0</v>
      </c>
      <c r="AL459" s="2" t="s">
        <v>39</v>
      </c>
      <c r="AM459" s="2" t="s">
        <v>39</v>
      </c>
      <c r="AN459" s="2" t="str">
        <f>IFERROR(VLOOKUP($P459,'Kredieten productgroepen functi'!$C:$M,6,FALSE),"n.v.t.")</f>
        <v>6208</v>
      </c>
      <c r="AO459" s="2" t="str">
        <f>IFERROR(VLOOKUP($P459,'Kredieten productgroepen functi'!$C:$M,7,FALSE),"n.v.t.")</f>
        <v>Landschap (PLG)</v>
      </c>
      <c r="AP459" s="2" t="str">
        <f>IFERROR(VLOOKUP($P459,'Kredieten productgroepen functi'!$C:$M,8,FALSE),"n.v.t.")</f>
        <v>62</v>
      </c>
      <c r="AQ459" s="2" t="str">
        <f>IFERROR(VLOOKUP($P459,'Kredieten productgroepen functi'!$C:$M,9,FALSE),"n.v.t.")</f>
        <v>Natuur</v>
      </c>
      <c r="AR459" s="2" t="str">
        <f>IFERROR(VLOOKUP($P459,'Kredieten productgroepen functi'!$C:$M,10,FALSE),"n.v.t.")</f>
        <v>6</v>
      </c>
      <c r="AS459" s="2" t="str">
        <f>IFERROR(VLOOKUP($P459,'Kredieten productgroepen functi'!$C:$M,11,FALSE),"n.v.t.")</f>
        <v>Recreatie en natuur</v>
      </c>
      <c r="AT459" s="2" t="str">
        <f t="shared" si="23"/>
        <v>Lasten</v>
      </c>
      <c r="AU459" s="2" t="str">
        <f>IFERROR(VLOOKUP($R459,Kostensoorten!$C:$J,7,FALSE),"n.v.t.")</f>
        <v>4.0.3</v>
      </c>
      <c r="AV459" s="2" t="str">
        <f>IFERROR(VLOOKUP($R459,Kostensoorten!$C:$J,8,FALSE),"n.v.t.")</f>
        <v>Overige inkomensoverdrachten</v>
      </c>
    </row>
    <row r="460" spans="1:48">
      <c r="A460" s="2" t="s">
        <v>39</v>
      </c>
      <c r="B460" s="2" t="s">
        <v>39</v>
      </c>
      <c r="C460" s="2" t="s">
        <v>39</v>
      </c>
      <c r="D460" s="2" t="s">
        <v>39</v>
      </c>
      <c r="E460" s="2" t="s">
        <v>39</v>
      </c>
      <c r="F460" s="2" t="s">
        <v>498</v>
      </c>
      <c r="G460" s="2" t="s">
        <v>39</v>
      </c>
      <c r="H460" s="2" t="s">
        <v>39</v>
      </c>
      <c r="I460" s="3">
        <v>911013</v>
      </c>
      <c r="J460" s="2" t="s">
        <v>39</v>
      </c>
      <c r="K460" s="2" t="s">
        <v>39</v>
      </c>
      <c r="L460" s="2" t="s">
        <v>39</v>
      </c>
      <c r="M460" s="2" t="s">
        <v>39</v>
      </c>
      <c r="N460" s="2" t="s">
        <v>39</v>
      </c>
      <c r="O460" s="2" t="s">
        <v>39</v>
      </c>
      <c r="P460" s="2" t="str">
        <f t="shared" si="21"/>
        <v>662820</v>
      </c>
      <c r="Q460" s="2" t="str">
        <f>IFERROR(VLOOKUP($P460,'Kredieten productgroepen functi'!$C:$M,2,FALSE),"n.v.t.")</f>
        <v>Landschap</v>
      </c>
      <c r="R460" s="2" t="str">
        <f t="shared" si="22"/>
        <v>440302</v>
      </c>
      <c r="S460" s="2" t="str">
        <f>IFERROR(VLOOKUP($R460,Kostensoorten!$C:$J,2,FALSE),"n.v.t.")</f>
        <v>Overige inkomensoverdrachten</v>
      </c>
      <c r="T460" s="2" t="s">
        <v>39</v>
      </c>
      <c r="U460" s="2" t="s">
        <v>39</v>
      </c>
      <c r="V460" s="2" t="s">
        <v>39</v>
      </c>
      <c r="W460" s="2" t="s">
        <v>39</v>
      </c>
      <c r="X460" s="2" t="s">
        <v>39</v>
      </c>
      <c r="Y460" s="2" t="s">
        <v>39</v>
      </c>
      <c r="Z460" s="2" t="s">
        <v>39</v>
      </c>
      <c r="AA460" s="2" t="s">
        <v>39</v>
      </c>
      <c r="AB460" s="2" t="s">
        <v>39</v>
      </c>
      <c r="AC460" s="2" t="s">
        <v>39</v>
      </c>
      <c r="AD460" s="2" t="s">
        <v>39</v>
      </c>
      <c r="AE460" s="2" t="s">
        <v>39</v>
      </c>
      <c r="AF460" s="2" t="s">
        <v>39</v>
      </c>
      <c r="AG460" s="2" t="s">
        <v>39</v>
      </c>
      <c r="AH460" s="2" t="s">
        <v>39</v>
      </c>
      <c r="AI460" s="2" t="s">
        <v>39</v>
      </c>
      <c r="AJ460" s="2" t="s">
        <v>39</v>
      </c>
      <c r="AK460" s="2">
        <v>0</v>
      </c>
      <c r="AL460" s="2" t="s">
        <v>39</v>
      </c>
      <c r="AM460" s="2" t="s">
        <v>39</v>
      </c>
      <c r="AN460" s="2" t="str">
        <f>IFERROR(VLOOKUP($P460,'Kredieten productgroepen functi'!$C:$M,6,FALSE),"n.v.t.")</f>
        <v>6208</v>
      </c>
      <c r="AO460" s="2" t="str">
        <f>IFERROR(VLOOKUP($P460,'Kredieten productgroepen functi'!$C:$M,7,FALSE),"n.v.t.")</f>
        <v>Landschap (PLG)</v>
      </c>
      <c r="AP460" s="2" t="str">
        <f>IFERROR(VLOOKUP($P460,'Kredieten productgroepen functi'!$C:$M,8,FALSE),"n.v.t.")</f>
        <v>62</v>
      </c>
      <c r="AQ460" s="2" t="str">
        <f>IFERROR(VLOOKUP($P460,'Kredieten productgroepen functi'!$C:$M,9,FALSE),"n.v.t.")</f>
        <v>Natuur</v>
      </c>
      <c r="AR460" s="2" t="str">
        <f>IFERROR(VLOOKUP($P460,'Kredieten productgroepen functi'!$C:$M,10,FALSE),"n.v.t.")</f>
        <v>6</v>
      </c>
      <c r="AS460" s="2" t="str">
        <f>IFERROR(VLOOKUP($P460,'Kredieten productgroepen functi'!$C:$M,11,FALSE),"n.v.t.")</f>
        <v>Recreatie en natuur</v>
      </c>
      <c r="AT460" s="2" t="str">
        <f t="shared" si="23"/>
        <v>Lasten</v>
      </c>
      <c r="AU460" s="2" t="str">
        <f>IFERROR(VLOOKUP($R460,Kostensoorten!$C:$J,7,FALSE),"n.v.t.")</f>
        <v>4.0.3</v>
      </c>
      <c r="AV460" s="2" t="str">
        <f>IFERROR(VLOOKUP($R460,Kostensoorten!$C:$J,8,FALSE),"n.v.t.")</f>
        <v>Overige inkomensoverdrachten</v>
      </c>
    </row>
    <row r="461" spans="1:48">
      <c r="A461" s="2" t="s">
        <v>39</v>
      </c>
      <c r="B461" s="2" t="s">
        <v>39</v>
      </c>
      <c r="C461" s="2" t="s">
        <v>39</v>
      </c>
      <c r="D461" s="2" t="s">
        <v>39</v>
      </c>
      <c r="E461" s="2" t="s">
        <v>39</v>
      </c>
      <c r="F461" s="2" t="s">
        <v>499</v>
      </c>
      <c r="G461" s="2" t="s">
        <v>39</v>
      </c>
      <c r="H461" s="2" t="s">
        <v>39</v>
      </c>
      <c r="I461" s="3">
        <v>50842.54</v>
      </c>
      <c r="J461" s="2" t="s">
        <v>39</v>
      </c>
      <c r="K461" s="2" t="s">
        <v>39</v>
      </c>
      <c r="L461" s="2" t="s">
        <v>39</v>
      </c>
      <c r="M461" s="2" t="s">
        <v>39</v>
      </c>
      <c r="N461" s="2" t="s">
        <v>39</v>
      </c>
      <c r="O461" s="2" t="s">
        <v>39</v>
      </c>
      <c r="P461" s="2" t="str">
        <f t="shared" si="21"/>
        <v>670000</v>
      </c>
      <c r="Q461" s="2" t="str">
        <f>IFERROR(VLOOKUP($P461,'Kredieten productgroepen functi'!$C:$M,2,FALSE),"n.v.t.")</f>
        <v>App. kst. Vestigingenregister</v>
      </c>
      <c r="R461" s="2" t="str">
        <f t="shared" si="22"/>
        <v>482000</v>
      </c>
      <c r="S461" s="2" t="str">
        <f>IFERROR(VLOOKUP($R461,Kostensoorten!$C:$J,2,FALSE),"n.v.t.")</f>
        <v>Directe apparaatskosten</v>
      </c>
      <c r="T461" s="2" t="s">
        <v>39</v>
      </c>
      <c r="U461" s="2" t="s">
        <v>39</v>
      </c>
      <c r="V461" s="2" t="s">
        <v>39</v>
      </c>
      <c r="W461" s="2" t="s">
        <v>39</v>
      </c>
      <c r="X461" s="2" t="s">
        <v>39</v>
      </c>
      <c r="Y461" s="2" t="s">
        <v>39</v>
      </c>
      <c r="Z461" s="2" t="s">
        <v>39</v>
      </c>
      <c r="AA461" s="2" t="s">
        <v>39</v>
      </c>
      <c r="AB461" s="2" t="s">
        <v>39</v>
      </c>
      <c r="AC461" s="2" t="s">
        <v>39</v>
      </c>
      <c r="AD461" s="2" t="s">
        <v>39</v>
      </c>
      <c r="AE461" s="2" t="s">
        <v>39</v>
      </c>
      <c r="AF461" s="2" t="s">
        <v>39</v>
      </c>
      <c r="AG461" s="2" t="s">
        <v>39</v>
      </c>
      <c r="AH461" s="2" t="s">
        <v>39</v>
      </c>
      <c r="AI461" s="2" t="s">
        <v>39</v>
      </c>
      <c r="AJ461" s="2" t="s">
        <v>39</v>
      </c>
      <c r="AK461" s="2">
        <v>0</v>
      </c>
      <c r="AL461" s="2" t="s">
        <v>39</v>
      </c>
      <c r="AM461" s="2" t="s">
        <v>39</v>
      </c>
      <c r="AN461" s="2" t="str">
        <f>IFERROR(VLOOKUP($P461,'Kredieten productgroepen functi'!$C:$M,6,FALSE),"n.v.t.")</f>
        <v>7001</v>
      </c>
      <c r="AO461" s="2" t="str">
        <f>IFERROR(VLOOKUP($P461,'Kredieten productgroepen functi'!$C:$M,7,FALSE),"n.v.t.")</f>
        <v>Algemeen economische zaken</v>
      </c>
      <c r="AP461" s="2" t="str">
        <f>IFERROR(VLOOKUP($P461,'Kredieten productgroepen functi'!$C:$M,8,FALSE),"n.v.t.")</f>
        <v>70</v>
      </c>
      <c r="AQ461" s="2" t="str">
        <f>IFERROR(VLOOKUP($P461,'Kredieten productgroepen functi'!$C:$M,9,FALSE),"n.v.t.")</f>
        <v>Algemene economische aangelegenheden</v>
      </c>
      <c r="AR461" s="2" t="str">
        <f>IFERROR(VLOOKUP($P461,'Kredieten productgroepen functi'!$C:$M,10,FALSE),"n.v.t.")</f>
        <v>7</v>
      </c>
      <c r="AS461" s="2" t="str">
        <f>IFERROR(VLOOKUP($P461,'Kredieten productgroepen functi'!$C:$M,11,FALSE),"n.v.t.")</f>
        <v>Economische en agrarische zaken</v>
      </c>
      <c r="AT461" s="2" t="str">
        <f t="shared" si="23"/>
        <v>Lasten</v>
      </c>
      <c r="AU461" s="2" t="str">
        <f>IFERROR(VLOOKUP($R461,Kostensoorten!$C:$J,7,FALSE),"n.v.t.")</f>
        <v>8.2</v>
      </c>
      <c r="AV461" s="2" t="str">
        <f>IFERROR(VLOOKUP($R461,Kostensoorten!$C:$J,8,FALSE),"n.v.t.")</f>
        <v>Overige verrekeningen</v>
      </c>
    </row>
    <row r="462" spans="1:48">
      <c r="A462" s="2" t="s">
        <v>39</v>
      </c>
      <c r="B462" s="2" t="s">
        <v>39</v>
      </c>
      <c r="C462" s="2" t="s">
        <v>39</v>
      </c>
      <c r="D462" s="2" t="s">
        <v>39</v>
      </c>
      <c r="E462" s="2" t="s">
        <v>39</v>
      </c>
      <c r="F462" s="2" t="s">
        <v>500</v>
      </c>
      <c r="G462" s="2" t="s">
        <v>39</v>
      </c>
      <c r="H462" s="2" t="s">
        <v>39</v>
      </c>
      <c r="I462" s="3">
        <v>50071.46</v>
      </c>
      <c r="J462" s="2" t="s">
        <v>39</v>
      </c>
      <c r="K462" s="2" t="s">
        <v>39</v>
      </c>
      <c r="L462" s="2" t="s">
        <v>39</v>
      </c>
      <c r="M462" s="2" t="s">
        <v>39</v>
      </c>
      <c r="N462" s="2" t="s">
        <v>39</v>
      </c>
      <c r="O462" s="2" t="s">
        <v>39</v>
      </c>
      <c r="P462" s="2" t="str">
        <f t="shared" si="21"/>
        <v>670000</v>
      </c>
      <c r="Q462" s="2" t="str">
        <f>IFERROR(VLOOKUP($P462,'Kredieten productgroepen functi'!$C:$M,2,FALSE),"n.v.t.")</f>
        <v>App. kst. Vestigingenregister</v>
      </c>
      <c r="R462" s="2" t="str">
        <f t="shared" si="22"/>
        <v>482010</v>
      </c>
      <c r="S462" s="2" t="str">
        <f>IFERROR(VLOOKUP($R462,Kostensoorten!$C:$J,2,FALSE),"n.v.t.")</f>
        <v>Overhead</v>
      </c>
      <c r="T462" s="2" t="s">
        <v>39</v>
      </c>
      <c r="U462" s="2" t="s">
        <v>39</v>
      </c>
      <c r="V462" s="2" t="s">
        <v>39</v>
      </c>
      <c r="W462" s="2" t="s">
        <v>39</v>
      </c>
      <c r="X462" s="2" t="s">
        <v>39</v>
      </c>
      <c r="Y462" s="2" t="s">
        <v>39</v>
      </c>
      <c r="Z462" s="2" t="s">
        <v>39</v>
      </c>
      <c r="AA462" s="2" t="s">
        <v>39</v>
      </c>
      <c r="AB462" s="2" t="s">
        <v>39</v>
      </c>
      <c r="AC462" s="2" t="s">
        <v>39</v>
      </c>
      <c r="AD462" s="2" t="s">
        <v>39</v>
      </c>
      <c r="AE462" s="2" t="s">
        <v>39</v>
      </c>
      <c r="AF462" s="2" t="s">
        <v>39</v>
      </c>
      <c r="AG462" s="2" t="s">
        <v>39</v>
      </c>
      <c r="AH462" s="2" t="s">
        <v>39</v>
      </c>
      <c r="AI462" s="2" t="s">
        <v>39</v>
      </c>
      <c r="AJ462" s="2" t="s">
        <v>39</v>
      </c>
      <c r="AK462" s="2">
        <v>0</v>
      </c>
      <c r="AL462" s="2" t="s">
        <v>39</v>
      </c>
      <c r="AM462" s="2" t="s">
        <v>39</v>
      </c>
      <c r="AN462" s="2" t="str">
        <f>IFERROR(VLOOKUP($P462,'Kredieten productgroepen functi'!$C:$M,6,FALSE),"n.v.t.")</f>
        <v>7001</v>
      </c>
      <c r="AO462" s="2" t="str">
        <f>IFERROR(VLOOKUP($P462,'Kredieten productgroepen functi'!$C:$M,7,FALSE),"n.v.t.")</f>
        <v>Algemeen economische zaken</v>
      </c>
      <c r="AP462" s="2" t="str">
        <f>IFERROR(VLOOKUP($P462,'Kredieten productgroepen functi'!$C:$M,8,FALSE),"n.v.t.")</f>
        <v>70</v>
      </c>
      <c r="AQ462" s="2" t="str">
        <f>IFERROR(VLOOKUP($P462,'Kredieten productgroepen functi'!$C:$M,9,FALSE),"n.v.t.")</f>
        <v>Algemene economische aangelegenheden</v>
      </c>
      <c r="AR462" s="2" t="str">
        <f>IFERROR(VLOOKUP($P462,'Kredieten productgroepen functi'!$C:$M,10,FALSE),"n.v.t.")</f>
        <v>7</v>
      </c>
      <c r="AS462" s="2" t="str">
        <f>IFERROR(VLOOKUP($P462,'Kredieten productgroepen functi'!$C:$M,11,FALSE),"n.v.t.")</f>
        <v>Economische en agrarische zaken</v>
      </c>
      <c r="AT462" s="2" t="str">
        <f t="shared" si="23"/>
        <v>Lasten</v>
      </c>
      <c r="AU462" s="2" t="str">
        <f>IFERROR(VLOOKUP($R462,Kostensoorten!$C:$J,7,FALSE),"n.v.t.")</f>
        <v>8.2</v>
      </c>
      <c r="AV462" s="2" t="str">
        <f>IFERROR(VLOOKUP($R462,Kostensoorten!$C:$J,8,FALSE),"n.v.t.")</f>
        <v>Overige verrekeningen</v>
      </c>
    </row>
    <row r="463" spans="1:48">
      <c r="A463" s="2" t="s">
        <v>39</v>
      </c>
      <c r="B463" s="2" t="s">
        <v>39</v>
      </c>
      <c r="C463" s="2" t="s">
        <v>39</v>
      </c>
      <c r="D463" s="2" t="s">
        <v>39</v>
      </c>
      <c r="E463" s="2" t="s">
        <v>39</v>
      </c>
      <c r="F463" s="2" t="s">
        <v>501</v>
      </c>
      <c r="G463" s="2" t="s">
        <v>39</v>
      </c>
      <c r="H463" s="2" t="s">
        <v>39</v>
      </c>
      <c r="I463" s="3">
        <v>75217.119999999995</v>
      </c>
      <c r="J463" s="2" t="s">
        <v>39</v>
      </c>
      <c r="K463" s="2" t="s">
        <v>39</v>
      </c>
      <c r="L463" s="2" t="s">
        <v>39</v>
      </c>
      <c r="M463" s="2" t="s">
        <v>39</v>
      </c>
      <c r="N463" s="2" t="s">
        <v>39</v>
      </c>
      <c r="O463" s="2" t="s">
        <v>39</v>
      </c>
      <c r="P463" s="2" t="str">
        <f t="shared" si="21"/>
        <v>670001</v>
      </c>
      <c r="Q463" s="2" t="str">
        <f>IFERROR(VLOOKUP($P463,'Kredieten productgroepen functi'!$C:$M,2,FALSE),"n.v.t.")</f>
        <v>App. kst. promotie en acquisitie</v>
      </c>
      <c r="R463" s="2" t="str">
        <f t="shared" si="22"/>
        <v>482000</v>
      </c>
      <c r="S463" s="2" t="str">
        <f>IFERROR(VLOOKUP($R463,Kostensoorten!$C:$J,2,FALSE),"n.v.t.")</f>
        <v>Directe apparaatskosten</v>
      </c>
      <c r="T463" s="2" t="s">
        <v>39</v>
      </c>
      <c r="U463" s="2" t="s">
        <v>39</v>
      </c>
      <c r="V463" s="2" t="s">
        <v>39</v>
      </c>
      <c r="W463" s="2" t="s">
        <v>39</v>
      </c>
      <c r="X463" s="2" t="s">
        <v>39</v>
      </c>
      <c r="Y463" s="2" t="s">
        <v>39</v>
      </c>
      <c r="Z463" s="2" t="s">
        <v>39</v>
      </c>
      <c r="AA463" s="2" t="s">
        <v>39</v>
      </c>
      <c r="AB463" s="2" t="s">
        <v>39</v>
      </c>
      <c r="AC463" s="2" t="s">
        <v>39</v>
      </c>
      <c r="AD463" s="2" t="s">
        <v>39</v>
      </c>
      <c r="AE463" s="2" t="s">
        <v>39</v>
      </c>
      <c r="AF463" s="2" t="s">
        <v>39</v>
      </c>
      <c r="AG463" s="2" t="s">
        <v>39</v>
      </c>
      <c r="AH463" s="2" t="s">
        <v>39</v>
      </c>
      <c r="AI463" s="2" t="s">
        <v>39</v>
      </c>
      <c r="AJ463" s="2" t="s">
        <v>39</v>
      </c>
      <c r="AK463" s="2">
        <v>0</v>
      </c>
      <c r="AL463" s="2" t="s">
        <v>39</v>
      </c>
      <c r="AM463" s="2" t="s">
        <v>39</v>
      </c>
      <c r="AN463" s="2" t="str">
        <f>IFERROR(VLOOKUP($P463,'Kredieten productgroepen functi'!$C:$M,6,FALSE),"n.v.t.")</f>
        <v>7002</v>
      </c>
      <c r="AO463" s="2" t="str">
        <f>IFERROR(VLOOKUP($P463,'Kredieten productgroepen functi'!$C:$M,7,FALSE),"n.v.t.")</f>
        <v>Promotie en acquisitie</v>
      </c>
      <c r="AP463" s="2" t="str">
        <f>IFERROR(VLOOKUP($P463,'Kredieten productgroepen functi'!$C:$M,8,FALSE),"n.v.t.")</f>
        <v>70</v>
      </c>
      <c r="AQ463" s="2" t="str">
        <f>IFERROR(VLOOKUP($P463,'Kredieten productgroepen functi'!$C:$M,9,FALSE),"n.v.t.")</f>
        <v>Algemene economische aangelegenheden</v>
      </c>
      <c r="AR463" s="2" t="str">
        <f>IFERROR(VLOOKUP($P463,'Kredieten productgroepen functi'!$C:$M,10,FALSE),"n.v.t.")</f>
        <v>7</v>
      </c>
      <c r="AS463" s="2" t="str">
        <f>IFERROR(VLOOKUP($P463,'Kredieten productgroepen functi'!$C:$M,11,FALSE),"n.v.t.")</f>
        <v>Economische en agrarische zaken</v>
      </c>
      <c r="AT463" s="2" t="str">
        <f t="shared" si="23"/>
        <v>Lasten</v>
      </c>
      <c r="AU463" s="2" t="str">
        <f>IFERROR(VLOOKUP($R463,Kostensoorten!$C:$J,7,FALSE),"n.v.t.")</f>
        <v>8.2</v>
      </c>
      <c r="AV463" s="2" t="str">
        <f>IFERROR(VLOOKUP($R463,Kostensoorten!$C:$J,8,FALSE),"n.v.t.")</f>
        <v>Overige verrekeningen</v>
      </c>
    </row>
    <row r="464" spans="1:48">
      <c r="A464" s="2" t="s">
        <v>39</v>
      </c>
      <c r="B464" s="2" t="s">
        <v>39</v>
      </c>
      <c r="C464" s="2" t="s">
        <v>39</v>
      </c>
      <c r="D464" s="2" t="s">
        <v>39</v>
      </c>
      <c r="E464" s="2" t="s">
        <v>39</v>
      </c>
      <c r="F464" s="2" t="s">
        <v>502</v>
      </c>
      <c r="G464" s="2" t="s">
        <v>39</v>
      </c>
      <c r="H464" s="2" t="s">
        <v>39</v>
      </c>
      <c r="I464" s="3">
        <v>74075.88</v>
      </c>
      <c r="J464" s="2" t="s">
        <v>39</v>
      </c>
      <c r="K464" s="2" t="s">
        <v>39</v>
      </c>
      <c r="L464" s="2" t="s">
        <v>39</v>
      </c>
      <c r="M464" s="2" t="s">
        <v>39</v>
      </c>
      <c r="N464" s="2" t="s">
        <v>39</v>
      </c>
      <c r="O464" s="2" t="s">
        <v>39</v>
      </c>
      <c r="P464" s="2" t="str">
        <f t="shared" si="21"/>
        <v>670001</v>
      </c>
      <c r="Q464" s="2" t="str">
        <f>IFERROR(VLOOKUP($P464,'Kredieten productgroepen functi'!$C:$M,2,FALSE),"n.v.t.")</f>
        <v>App. kst. promotie en acquisitie</v>
      </c>
      <c r="R464" s="2" t="str">
        <f t="shared" si="22"/>
        <v>482010</v>
      </c>
      <c r="S464" s="2" t="str">
        <f>IFERROR(VLOOKUP($R464,Kostensoorten!$C:$J,2,FALSE),"n.v.t.")</f>
        <v>Overhead</v>
      </c>
      <c r="T464" s="2" t="s">
        <v>39</v>
      </c>
      <c r="U464" s="2" t="s">
        <v>39</v>
      </c>
      <c r="V464" s="2" t="s">
        <v>39</v>
      </c>
      <c r="W464" s="2" t="s">
        <v>39</v>
      </c>
      <c r="X464" s="2" t="s">
        <v>39</v>
      </c>
      <c r="Y464" s="2" t="s">
        <v>39</v>
      </c>
      <c r="Z464" s="2" t="s">
        <v>39</v>
      </c>
      <c r="AA464" s="2" t="s">
        <v>39</v>
      </c>
      <c r="AB464" s="2" t="s">
        <v>39</v>
      </c>
      <c r="AC464" s="2" t="s">
        <v>39</v>
      </c>
      <c r="AD464" s="2" t="s">
        <v>39</v>
      </c>
      <c r="AE464" s="2" t="s">
        <v>39</v>
      </c>
      <c r="AF464" s="2" t="s">
        <v>39</v>
      </c>
      <c r="AG464" s="2" t="s">
        <v>39</v>
      </c>
      <c r="AH464" s="2" t="s">
        <v>39</v>
      </c>
      <c r="AI464" s="2" t="s">
        <v>39</v>
      </c>
      <c r="AJ464" s="2" t="s">
        <v>39</v>
      </c>
      <c r="AK464" s="2">
        <v>0</v>
      </c>
      <c r="AL464" s="2" t="s">
        <v>39</v>
      </c>
      <c r="AM464" s="2" t="s">
        <v>39</v>
      </c>
      <c r="AN464" s="2" t="str">
        <f>IFERROR(VLOOKUP($P464,'Kredieten productgroepen functi'!$C:$M,6,FALSE),"n.v.t.")</f>
        <v>7002</v>
      </c>
      <c r="AO464" s="2" t="str">
        <f>IFERROR(VLOOKUP($P464,'Kredieten productgroepen functi'!$C:$M,7,FALSE),"n.v.t.")</f>
        <v>Promotie en acquisitie</v>
      </c>
      <c r="AP464" s="2" t="str">
        <f>IFERROR(VLOOKUP($P464,'Kredieten productgroepen functi'!$C:$M,8,FALSE),"n.v.t.")</f>
        <v>70</v>
      </c>
      <c r="AQ464" s="2" t="str">
        <f>IFERROR(VLOOKUP($P464,'Kredieten productgroepen functi'!$C:$M,9,FALSE),"n.v.t.")</f>
        <v>Algemene economische aangelegenheden</v>
      </c>
      <c r="AR464" s="2" t="str">
        <f>IFERROR(VLOOKUP($P464,'Kredieten productgroepen functi'!$C:$M,10,FALSE),"n.v.t.")</f>
        <v>7</v>
      </c>
      <c r="AS464" s="2" t="str">
        <f>IFERROR(VLOOKUP($P464,'Kredieten productgroepen functi'!$C:$M,11,FALSE),"n.v.t.")</f>
        <v>Economische en agrarische zaken</v>
      </c>
      <c r="AT464" s="2" t="str">
        <f t="shared" si="23"/>
        <v>Lasten</v>
      </c>
      <c r="AU464" s="2" t="str">
        <f>IFERROR(VLOOKUP($R464,Kostensoorten!$C:$J,7,FALSE),"n.v.t.")</f>
        <v>8.2</v>
      </c>
      <c r="AV464" s="2" t="str">
        <f>IFERROR(VLOOKUP($R464,Kostensoorten!$C:$J,8,FALSE),"n.v.t.")</f>
        <v>Overige verrekeningen</v>
      </c>
    </row>
    <row r="465" spans="1:48">
      <c r="A465" s="2" t="s">
        <v>39</v>
      </c>
      <c r="B465" s="2" t="s">
        <v>39</v>
      </c>
      <c r="C465" s="2" t="s">
        <v>39</v>
      </c>
      <c r="D465" s="2" t="s">
        <v>39</v>
      </c>
      <c r="E465" s="2" t="s">
        <v>39</v>
      </c>
      <c r="F465" s="2" t="s">
        <v>503</v>
      </c>
      <c r="G465" s="2" t="s">
        <v>39</v>
      </c>
      <c r="H465" s="2" t="s">
        <v>39</v>
      </c>
      <c r="I465" s="3">
        <v>27443.79</v>
      </c>
      <c r="J465" s="2" t="s">
        <v>39</v>
      </c>
      <c r="K465" s="2" t="s">
        <v>39</v>
      </c>
      <c r="L465" s="2" t="s">
        <v>39</v>
      </c>
      <c r="M465" s="2" t="s">
        <v>39</v>
      </c>
      <c r="N465" s="2" t="s">
        <v>39</v>
      </c>
      <c r="O465" s="2" t="s">
        <v>39</v>
      </c>
      <c r="P465" s="2" t="str">
        <f t="shared" si="21"/>
        <v>670002</v>
      </c>
      <c r="Q465" s="2" t="str">
        <f>IFERROR(VLOOKUP($P465,'Kredieten productgroepen functi'!$C:$M,2,FALSE),"n.v.t.")</f>
        <v>App. kst. toeristische promotie</v>
      </c>
      <c r="R465" s="2" t="str">
        <f t="shared" si="22"/>
        <v>482000</v>
      </c>
      <c r="S465" s="2" t="str">
        <f>IFERROR(VLOOKUP($R465,Kostensoorten!$C:$J,2,FALSE),"n.v.t.")</f>
        <v>Directe apparaatskosten</v>
      </c>
      <c r="T465" s="2" t="s">
        <v>39</v>
      </c>
      <c r="U465" s="2" t="s">
        <v>39</v>
      </c>
      <c r="V465" s="2" t="s">
        <v>39</v>
      </c>
      <c r="W465" s="2" t="s">
        <v>39</v>
      </c>
      <c r="X465" s="2" t="s">
        <v>39</v>
      </c>
      <c r="Y465" s="2" t="s">
        <v>39</v>
      </c>
      <c r="Z465" s="2" t="s">
        <v>39</v>
      </c>
      <c r="AA465" s="2" t="s">
        <v>39</v>
      </c>
      <c r="AB465" s="2" t="s">
        <v>39</v>
      </c>
      <c r="AC465" s="2" t="s">
        <v>39</v>
      </c>
      <c r="AD465" s="2" t="s">
        <v>39</v>
      </c>
      <c r="AE465" s="2" t="s">
        <v>39</v>
      </c>
      <c r="AF465" s="2" t="s">
        <v>39</v>
      </c>
      <c r="AG465" s="2" t="s">
        <v>39</v>
      </c>
      <c r="AH465" s="2" t="s">
        <v>39</v>
      </c>
      <c r="AI465" s="2" t="s">
        <v>39</v>
      </c>
      <c r="AJ465" s="2" t="s">
        <v>39</v>
      </c>
      <c r="AK465" s="2">
        <v>0</v>
      </c>
      <c r="AL465" s="2" t="s">
        <v>39</v>
      </c>
      <c r="AM465" s="2" t="s">
        <v>39</v>
      </c>
      <c r="AN465" s="2" t="str">
        <f>IFERROR(VLOOKUP($P465,'Kredieten productgroepen functi'!$C:$M,6,FALSE),"n.v.t.")</f>
        <v>7003</v>
      </c>
      <c r="AO465" s="2" t="str">
        <f>IFERROR(VLOOKUP($P465,'Kredieten productgroepen functi'!$C:$M,7,FALSE),"n.v.t.")</f>
        <v>Toeristische promotie</v>
      </c>
      <c r="AP465" s="2" t="str">
        <f>IFERROR(VLOOKUP($P465,'Kredieten productgroepen functi'!$C:$M,8,FALSE),"n.v.t.")</f>
        <v>70</v>
      </c>
      <c r="AQ465" s="2" t="str">
        <f>IFERROR(VLOOKUP($P465,'Kredieten productgroepen functi'!$C:$M,9,FALSE),"n.v.t.")</f>
        <v>Algemene economische aangelegenheden</v>
      </c>
      <c r="AR465" s="2" t="str">
        <f>IFERROR(VLOOKUP($P465,'Kredieten productgroepen functi'!$C:$M,10,FALSE),"n.v.t.")</f>
        <v>7</v>
      </c>
      <c r="AS465" s="2" t="str">
        <f>IFERROR(VLOOKUP($P465,'Kredieten productgroepen functi'!$C:$M,11,FALSE),"n.v.t.")</f>
        <v>Economische en agrarische zaken</v>
      </c>
      <c r="AT465" s="2" t="str">
        <f t="shared" si="23"/>
        <v>Lasten</v>
      </c>
      <c r="AU465" s="2" t="str">
        <f>IFERROR(VLOOKUP($R465,Kostensoorten!$C:$J,7,FALSE),"n.v.t.")</f>
        <v>8.2</v>
      </c>
      <c r="AV465" s="2" t="str">
        <f>IFERROR(VLOOKUP($R465,Kostensoorten!$C:$J,8,FALSE),"n.v.t.")</f>
        <v>Overige verrekeningen</v>
      </c>
    </row>
    <row r="466" spans="1:48">
      <c r="A466" s="2" t="s">
        <v>39</v>
      </c>
      <c r="B466" s="2" t="s">
        <v>39</v>
      </c>
      <c r="C466" s="2" t="s">
        <v>39</v>
      </c>
      <c r="D466" s="2" t="s">
        <v>39</v>
      </c>
      <c r="E466" s="2" t="s">
        <v>39</v>
      </c>
      <c r="F466" s="2" t="s">
        <v>504</v>
      </c>
      <c r="G466" s="2" t="s">
        <v>39</v>
      </c>
      <c r="H466" s="2" t="s">
        <v>39</v>
      </c>
      <c r="I466" s="3">
        <v>27027.21</v>
      </c>
      <c r="J466" s="2" t="s">
        <v>39</v>
      </c>
      <c r="K466" s="2" t="s">
        <v>39</v>
      </c>
      <c r="L466" s="2" t="s">
        <v>39</v>
      </c>
      <c r="M466" s="2" t="s">
        <v>39</v>
      </c>
      <c r="N466" s="2" t="s">
        <v>39</v>
      </c>
      <c r="O466" s="2" t="s">
        <v>39</v>
      </c>
      <c r="P466" s="2" t="str">
        <f t="shared" si="21"/>
        <v>670002</v>
      </c>
      <c r="Q466" s="2" t="str">
        <f>IFERROR(VLOOKUP($P466,'Kredieten productgroepen functi'!$C:$M,2,FALSE),"n.v.t.")</f>
        <v>App. kst. toeristische promotie</v>
      </c>
      <c r="R466" s="2" t="str">
        <f t="shared" si="22"/>
        <v>482010</v>
      </c>
      <c r="S466" s="2" t="str">
        <f>IFERROR(VLOOKUP($R466,Kostensoorten!$C:$J,2,FALSE),"n.v.t.")</f>
        <v>Overhead</v>
      </c>
      <c r="T466" s="2" t="s">
        <v>39</v>
      </c>
      <c r="U466" s="2" t="s">
        <v>39</v>
      </c>
      <c r="V466" s="2" t="s">
        <v>39</v>
      </c>
      <c r="W466" s="2" t="s">
        <v>39</v>
      </c>
      <c r="X466" s="2" t="s">
        <v>39</v>
      </c>
      <c r="Y466" s="2" t="s">
        <v>39</v>
      </c>
      <c r="Z466" s="2" t="s">
        <v>39</v>
      </c>
      <c r="AA466" s="2" t="s">
        <v>39</v>
      </c>
      <c r="AB466" s="2" t="s">
        <v>39</v>
      </c>
      <c r="AC466" s="2" t="s">
        <v>39</v>
      </c>
      <c r="AD466" s="2" t="s">
        <v>39</v>
      </c>
      <c r="AE466" s="2" t="s">
        <v>39</v>
      </c>
      <c r="AF466" s="2" t="s">
        <v>39</v>
      </c>
      <c r="AG466" s="2" t="s">
        <v>39</v>
      </c>
      <c r="AH466" s="2" t="s">
        <v>39</v>
      </c>
      <c r="AI466" s="2" t="s">
        <v>39</v>
      </c>
      <c r="AJ466" s="2" t="s">
        <v>39</v>
      </c>
      <c r="AK466" s="2">
        <v>0</v>
      </c>
      <c r="AL466" s="2" t="s">
        <v>39</v>
      </c>
      <c r="AM466" s="2" t="s">
        <v>39</v>
      </c>
      <c r="AN466" s="2" t="str">
        <f>IFERROR(VLOOKUP($P466,'Kredieten productgroepen functi'!$C:$M,6,FALSE),"n.v.t.")</f>
        <v>7003</v>
      </c>
      <c r="AO466" s="2" t="str">
        <f>IFERROR(VLOOKUP($P466,'Kredieten productgroepen functi'!$C:$M,7,FALSE),"n.v.t.")</f>
        <v>Toeristische promotie</v>
      </c>
      <c r="AP466" s="2" t="str">
        <f>IFERROR(VLOOKUP($P466,'Kredieten productgroepen functi'!$C:$M,8,FALSE),"n.v.t.")</f>
        <v>70</v>
      </c>
      <c r="AQ466" s="2" t="str">
        <f>IFERROR(VLOOKUP($P466,'Kredieten productgroepen functi'!$C:$M,9,FALSE),"n.v.t.")</f>
        <v>Algemene economische aangelegenheden</v>
      </c>
      <c r="AR466" s="2" t="str">
        <f>IFERROR(VLOOKUP($P466,'Kredieten productgroepen functi'!$C:$M,10,FALSE),"n.v.t.")</f>
        <v>7</v>
      </c>
      <c r="AS466" s="2" t="str">
        <f>IFERROR(VLOOKUP($P466,'Kredieten productgroepen functi'!$C:$M,11,FALSE),"n.v.t.")</f>
        <v>Economische en agrarische zaken</v>
      </c>
      <c r="AT466" s="2" t="str">
        <f t="shared" si="23"/>
        <v>Lasten</v>
      </c>
      <c r="AU466" s="2" t="str">
        <f>IFERROR(VLOOKUP($R466,Kostensoorten!$C:$J,7,FALSE),"n.v.t.")</f>
        <v>8.2</v>
      </c>
      <c r="AV466" s="2" t="str">
        <f>IFERROR(VLOOKUP($R466,Kostensoorten!$C:$J,8,FALSE),"n.v.t.")</f>
        <v>Overige verrekeningen</v>
      </c>
    </row>
    <row r="467" spans="1:48">
      <c r="A467" s="2" t="s">
        <v>39</v>
      </c>
      <c r="B467" s="2" t="s">
        <v>39</v>
      </c>
      <c r="C467" s="2" t="s">
        <v>39</v>
      </c>
      <c r="D467" s="2" t="s">
        <v>39</v>
      </c>
      <c r="E467" s="2" t="s">
        <v>39</v>
      </c>
      <c r="F467" s="2" t="s">
        <v>505</v>
      </c>
      <c r="G467" s="2" t="s">
        <v>39</v>
      </c>
      <c r="H467" s="2" t="s">
        <v>39</v>
      </c>
      <c r="I467" s="3">
        <v>3200</v>
      </c>
      <c r="J467" s="2" t="s">
        <v>39</v>
      </c>
      <c r="K467" s="2" t="s">
        <v>39</v>
      </c>
      <c r="L467" s="2" t="s">
        <v>39</v>
      </c>
      <c r="M467" s="2" t="s">
        <v>39</v>
      </c>
      <c r="N467" s="2" t="s">
        <v>39</v>
      </c>
      <c r="O467" s="2" t="s">
        <v>39</v>
      </c>
      <c r="P467" s="2" t="str">
        <f t="shared" si="21"/>
        <v>670100</v>
      </c>
      <c r="Q467" s="2" t="str">
        <f>IFERROR(VLOOKUP($P467,'Kredieten productgroepen functi'!$C:$M,2,FALSE),"n.v.t.")</f>
        <v>Krediet vestigingenregister</v>
      </c>
      <c r="R467" s="2" t="str">
        <f t="shared" si="22"/>
        <v>423139</v>
      </c>
      <c r="S467" s="2" t="str">
        <f>IFERROR(VLOOKUP($R467,Kostensoorten!$C:$J,2,FALSE),"n.v.t.")</f>
        <v>Overige diensten van derden</v>
      </c>
      <c r="T467" s="2" t="s">
        <v>39</v>
      </c>
      <c r="U467" s="2" t="s">
        <v>39</v>
      </c>
      <c r="V467" s="2" t="s">
        <v>39</v>
      </c>
      <c r="W467" s="2" t="s">
        <v>39</v>
      </c>
      <c r="X467" s="2" t="s">
        <v>39</v>
      </c>
      <c r="Y467" s="2" t="s">
        <v>39</v>
      </c>
      <c r="Z467" s="2" t="s">
        <v>39</v>
      </c>
      <c r="AA467" s="2" t="s">
        <v>39</v>
      </c>
      <c r="AB467" s="2" t="s">
        <v>39</v>
      </c>
      <c r="AC467" s="2" t="s">
        <v>39</v>
      </c>
      <c r="AD467" s="2" t="s">
        <v>39</v>
      </c>
      <c r="AE467" s="2" t="s">
        <v>39</v>
      </c>
      <c r="AF467" s="2" t="s">
        <v>39</v>
      </c>
      <c r="AG467" s="2" t="s">
        <v>39</v>
      </c>
      <c r="AH467" s="2" t="s">
        <v>39</v>
      </c>
      <c r="AI467" s="2" t="s">
        <v>39</v>
      </c>
      <c r="AJ467" s="2" t="s">
        <v>39</v>
      </c>
      <c r="AK467" s="2">
        <v>0</v>
      </c>
      <c r="AL467" s="2" t="s">
        <v>39</v>
      </c>
      <c r="AM467" s="2" t="s">
        <v>39</v>
      </c>
      <c r="AN467" s="2" t="str">
        <f>IFERROR(VLOOKUP($P467,'Kredieten productgroepen functi'!$C:$M,6,FALSE),"n.v.t.")</f>
        <v>7001</v>
      </c>
      <c r="AO467" s="2" t="str">
        <f>IFERROR(VLOOKUP($P467,'Kredieten productgroepen functi'!$C:$M,7,FALSE),"n.v.t.")</f>
        <v>Algemeen economische zaken</v>
      </c>
      <c r="AP467" s="2" t="str">
        <f>IFERROR(VLOOKUP($P467,'Kredieten productgroepen functi'!$C:$M,8,FALSE),"n.v.t.")</f>
        <v>70</v>
      </c>
      <c r="AQ467" s="2" t="str">
        <f>IFERROR(VLOOKUP($P467,'Kredieten productgroepen functi'!$C:$M,9,FALSE),"n.v.t.")</f>
        <v>Algemene economische aangelegenheden</v>
      </c>
      <c r="AR467" s="2" t="str">
        <f>IFERROR(VLOOKUP($P467,'Kredieten productgroepen functi'!$C:$M,10,FALSE),"n.v.t.")</f>
        <v>7</v>
      </c>
      <c r="AS467" s="2" t="str">
        <f>IFERROR(VLOOKUP($P467,'Kredieten productgroepen functi'!$C:$M,11,FALSE),"n.v.t.")</f>
        <v>Economische en agrarische zaken</v>
      </c>
      <c r="AT467" s="2" t="str">
        <f t="shared" si="23"/>
        <v>Lasten</v>
      </c>
      <c r="AU467" s="2" t="str">
        <f>IFERROR(VLOOKUP($R467,Kostensoorten!$C:$J,7,FALSE),"n.v.t.")</f>
        <v>2.3.1</v>
      </c>
      <c r="AV467" s="2" t="str">
        <f>IFERROR(VLOOKUP($R467,Kostensoorten!$C:$J,8,FALSE),"n.v.t.")</f>
        <v>Aankopen niet duurzame goedere</v>
      </c>
    </row>
    <row r="468" spans="1:48">
      <c r="A468" s="2" t="s">
        <v>39</v>
      </c>
      <c r="B468" s="2" t="s">
        <v>39</v>
      </c>
      <c r="C468" s="2" t="s">
        <v>39</v>
      </c>
      <c r="D468" s="2" t="s">
        <v>39</v>
      </c>
      <c r="E468" s="2" t="s">
        <v>39</v>
      </c>
      <c r="F468" s="2" t="s">
        <v>506</v>
      </c>
      <c r="G468" s="2" t="s">
        <v>39</v>
      </c>
      <c r="H468" s="2" t="s">
        <v>39</v>
      </c>
      <c r="I468" s="3">
        <v>1700</v>
      </c>
      <c r="J468" s="2" t="s">
        <v>39</v>
      </c>
      <c r="K468" s="2" t="s">
        <v>39</v>
      </c>
      <c r="L468" s="2" t="s">
        <v>39</v>
      </c>
      <c r="M468" s="2" t="s">
        <v>39</v>
      </c>
      <c r="N468" s="2" t="s">
        <v>39</v>
      </c>
      <c r="O468" s="2" t="s">
        <v>39</v>
      </c>
      <c r="P468" s="2" t="str">
        <f t="shared" si="21"/>
        <v>670200</v>
      </c>
      <c r="Q468" s="2" t="str">
        <f>IFERROR(VLOOKUP($P468,'Kredieten productgroepen functi'!$C:$M,2,FALSE),"n.v.t.")</f>
        <v>Promotie en acquisitie</v>
      </c>
      <c r="R468" s="2" t="str">
        <f t="shared" si="22"/>
        <v>423139</v>
      </c>
      <c r="S468" s="2" t="str">
        <f>IFERROR(VLOOKUP($R468,Kostensoorten!$C:$J,2,FALSE),"n.v.t.")</f>
        <v>Overige diensten van derden</v>
      </c>
      <c r="T468" s="2" t="s">
        <v>39</v>
      </c>
      <c r="U468" s="2" t="s">
        <v>39</v>
      </c>
      <c r="V468" s="2" t="s">
        <v>39</v>
      </c>
      <c r="W468" s="2" t="s">
        <v>39</v>
      </c>
      <c r="X468" s="2" t="s">
        <v>39</v>
      </c>
      <c r="Y468" s="2" t="s">
        <v>39</v>
      </c>
      <c r="Z468" s="2" t="s">
        <v>39</v>
      </c>
      <c r="AA468" s="2" t="s">
        <v>39</v>
      </c>
      <c r="AB468" s="2" t="s">
        <v>39</v>
      </c>
      <c r="AC468" s="2" t="s">
        <v>39</v>
      </c>
      <c r="AD468" s="2" t="s">
        <v>39</v>
      </c>
      <c r="AE468" s="2" t="s">
        <v>39</v>
      </c>
      <c r="AF468" s="2" t="s">
        <v>39</v>
      </c>
      <c r="AG468" s="2" t="s">
        <v>39</v>
      </c>
      <c r="AH468" s="2" t="s">
        <v>39</v>
      </c>
      <c r="AI468" s="2" t="s">
        <v>39</v>
      </c>
      <c r="AJ468" s="2" t="s">
        <v>39</v>
      </c>
      <c r="AK468" s="2">
        <v>0</v>
      </c>
      <c r="AL468" s="2" t="s">
        <v>39</v>
      </c>
      <c r="AM468" s="2" t="s">
        <v>39</v>
      </c>
      <c r="AN468" s="2" t="str">
        <f>IFERROR(VLOOKUP($P468,'Kredieten productgroepen functi'!$C:$M,6,FALSE),"n.v.t.")</f>
        <v>7002</v>
      </c>
      <c r="AO468" s="2" t="str">
        <f>IFERROR(VLOOKUP($P468,'Kredieten productgroepen functi'!$C:$M,7,FALSE),"n.v.t.")</f>
        <v>Promotie en acquisitie</v>
      </c>
      <c r="AP468" s="2" t="str">
        <f>IFERROR(VLOOKUP($P468,'Kredieten productgroepen functi'!$C:$M,8,FALSE),"n.v.t.")</f>
        <v>70</v>
      </c>
      <c r="AQ468" s="2" t="str">
        <f>IFERROR(VLOOKUP($P468,'Kredieten productgroepen functi'!$C:$M,9,FALSE),"n.v.t.")</f>
        <v>Algemene economische aangelegenheden</v>
      </c>
      <c r="AR468" s="2" t="str">
        <f>IFERROR(VLOOKUP($P468,'Kredieten productgroepen functi'!$C:$M,10,FALSE),"n.v.t.")</f>
        <v>7</v>
      </c>
      <c r="AS468" s="2" t="str">
        <f>IFERROR(VLOOKUP($P468,'Kredieten productgroepen functi'!$C:$M,11,FALSE),"n.v.t.")</f>
        <v>Economische en agrarische zaken</v>
      </c>
      <c r="AT468" s="2" t="str">
        <f t="shared" si="23"/>
        <v>Lasten</v>
      </c>
      <c r="AU468" s="2" t="str">
        <f>IFERROR(VLOOKUP($R468,Kostensoorten!$C:$J,7,FALSE),"n.v.t.")</f>
        <v>2.3.1</v>
      </c>
      <c r="AV468" s="2" t="str">
        <f>IFERROR(VLOOKUP($R468,Kostensoorten!$C:$J,8,FALSE),"n.v.t.")</f>
        <v>Aankopen niet duurzame goedere</v>
      </c>
    </row>
    <row r="469" spans="1:48">
      <c r="A469" s="2" t="s">
        <v>39</v>
      </c>
      <c r="B469" s="2" t="s">
        <v>39</v>
      </c>
      <c r="C469" s="2" t="s">
        <v>39</v>
      </c>
      <c r="D469" s="2" t="s">
        <v>39</v>
      </c>
      <c r="E469" s="2" t="s">
        <v>39</v>
      </c>
      <c r="F469" s="2" t="s">
        <v>507</v>
      </c>
      <c r="G469" s="2" t="s">
        <v>39</v>
      </c>
      <c r="H469" s="2" t="s">
        <v>39</v>
      </c>
      <c r="I469" s="3">
        <v>20000</v>
      </c>
      <c r="J469" s="2" t="s">
        <v>39</v>
      </c>
      <c r="K469" s="2" t="s">
        <v>39</v>
      </c>
      <c r="L469" s="2" t="s">
        <v>39</v>
      </c>
      <c r="M469" s="2" t="s">
        <v>39</v>
      </c>
      <c r="N469" s="2" t="s">
        <v>39</v>
      </c>
      <c r="O469" s="2" t="s">
        <v>39</v>
      </c>
      <c r="P469" s="2" t="str">
        <f t="shared" si="21"/>
        <v>670203</v>
      </c>
      <c r="Q469" s="2" t="str">
        <f>IFERROR(VLOOKUP($P469,'Kredieten productgroepen functi'!$C:$M,2,FALSE),"n.v.t.")</f>
        <v>Groningen Congresbureau</v>
      </c>
      <c r="R469" s="2" t="str">
        <f t="shared" si="22"/>
        <v>440301</v>
      </c>
      <c r="S469" s="2" t="str">
        <f>IFERROR(VLOOKUP($R469,Kostensoorten!$C:$J,2,FALSE),"n.v.t.")</f>
        <v>(Exploitatie)subsidies</v>
      </c>
      <c r="T469" s="2" t="s">
        <v>39</v>
      </c>
      <c r="U469" s="2" t="s">
        <v>39</v>
      </c>
      <c r="V469" s="2" t="s">
        <v>39</v>
      </c>
      <c r="W469" s="2" t="s">
        <v>39</v>
      </c>
      <c r="X469" s="2" t="s">
        <v>39</v>
      </c>
      <c r="Y469" s="2" t="s">
        <v>39</v>
      </c>
      <c r="Z469" s="2" t="s">
        <v>39</v>
      </c>
      <c r="AA469" s="2" t="s">
        <v>39</v>
      </c>
      <c r="AB469" s="2" t="s">
        <v>39</v>
      </c>
      <c r="AC469" s="2" t="s">
        <v>39</v>
      </c>
      <c r="AD469" s="2" t="s">
        <v>39</v>
      </c>
      <c r="AE469" s="2" t="s">
        <v>39</v>
      </c>
      <c r="AF469" s="2" t="s">
        <v>39</v>
      </c>
      <c r="AG469" s="2" t="s">
        <v>39</v>
      </c>
      <c r="AH469" s="2" t="s">
        <v>39</v>
      </c>
      <c r="AI469" s="2" t="s">
        <v>39</v>
      </c>
      <c r="AJ469" s="2" t="s">
        <v>39</v>
      </c>
      <c r="AK469" s="2">
        <v>0</v>
      </c>
      <c r="AL469" s="2" t="s">
        <v>39</v>
      </c>
      <c r="AM469" s="2" t="s">
        <v>39</v>
      </c>
      <c r="AN469" s="2" t="str">
        <f>IFERROR(VLOOKUP($P469,'Kredieten productgroepen functi'!$C:$M,6,FALSE),"n.v.t.")</f>
        <v>7002</v>
      </c>
      <c r="AO469" s="2" t="str">
        <f>IFERROR(VLOOKUP($P469,'Kredieten productgroepen functi'!$C:$M,7,FALSE),"n.v.t.")</f>
        <v>Promotie en acquisitie</v>
      </c>
      <c r="AP469" s="2" t="str">
        <f>IFERROR(VLOOKUP($P469,'Kredieten productgroepen functi'!$C:$M,8,FALSE),"n.v.t.")</f>
        <v>70</v>
      </c>
      <c r="AQ469" s="2" t="str">
        <f>IFERROR(VLOOKUP($P469,'Kredieten productgroepen functi'!$C:$M,9,FALSE),"n.v.t.")</f>
        <v>Algemene economische aangelegenheden</v>
      </c>
      <c r="AR469" s="2" t="str">
        <f>IFERROR(VLOOKUP($P469,'Kredieten productgroepen functi'!$C:$M,10,FALSE),"n.v.t.")</f>
        <v>7</v>
      </c>
      <c r="AS469" s="2" t="str">
        <f>IFERROR(VLOOKUP($P469,'Kredieten productgroepen functi'!$C:$M,11,FALSE),"n.v.t.")</f>
        <v>Economische en agrarische zaken</v>
      </c>
      <c r="AT469" s="2" t="str">
        <f t="shared" si="23"/>
        <v>Lasten</v>
      </c>
      <c r="AU469" s="2" t="str">
        <f>IFERROR(VLOOKUP($R469,Kostensoorten!$C:$J,7,FALSE),"n.v.t.")</f>
        <v>4.0.3</v>
      </c>
      <c r="AV469" s="2" t="str">
        <f>IFERROR(VLOOKUP($R469,Kostensoorten!$C:$J,8,FALSE),"n.v.t.")</f>
        <v>Overige inkomensoverdrachten</v>
      </c>
    </row>
    <row r="470" spans="1:48">
      <c r="A470" s="2" t="s">
        <v>39</v>
      </c>
      <c r="B470" s="2" t="s">
        <v>39</v>
      </c>
      <c r="C470" s="2" t="s">
        <v>39</v>
      </c>
      <c r="D470" s="2" t="s">
        <v>39</v>
      </c>
      <c r="E470" s="2" t="s">
        <v>39</v>
      </c>
      <c r="F470" s="2" t="s">
        <v>508</v>
      </c>
      <c r="G470" s="2" t="s">
        <v>39</v>
      </c>
      <c r="H470" s="2" t="s">
        <v>39</v>
      </c>
      <c r="I470" s="3">
        <v>68776</v>
      </c>
      <c r="J470" s="2" t="s">
        <v>39</v>
      </c>
      <c r="K470" s="2" t="s">
        <v>39</v>
      </c>
      <c r="L470" s="2" t="s">
        <v>39</v>
      </c>
      <c r="M470" s="2" t="s">
        <v>39</v>
      </c>
      <c r="N470" s="2" t="s">
        <v>39</v>
      </c>
      <c r="O470" s="2" t="s">
        <v>39</v>
      </c>
      <c r="P470" s="2" t="str">
        <f t="shared" si="21"/>
        <v>670205</v>
      </c>
      <c r="Q470" s="2" t="str">
        <f>IFERROR(VLOOKUP($P470,'Kredieten productgroepen functi'!$C:$M,2,FALSE),"n.v.t.")</f>
        <v>Promotie vestigingsklimaat</v>
      </c>
      <c r="R470" s="2" t="str">
        <f t="shared" si="22"/>
        <v>423139</v>
      </c>
      <c r="S470" s="2" t="str">
        <f>IFERROR(VLOOKUP($R470,Kostensoorten!$C:$J,2,FALSE),"n.v.t.")</f>
        <v>Overige diensten van derden</v>
      </c>
      <c r="T470" s="2" t="s">
        <v>39</v>
      </c>
      <c r="U470" s="2" t="s">
        <v>39</v>
      </c>
      <c r="V470" s="2" t="s">
        <v>39</v>
      </c>
      <c r="W470" s="2" t="s">
        <v>39</v>
      </c>
      <c r="X470" s="2" t="s">
        <v>39</v>
      </c>
      <c r="Y470" s="2" t="s">
        <v>39</v>
      </c>
      <c r="Z470" s="2" t="s">
        <v>39</v>
      </c>
      <c r="AA470" s="2" t="s">
        <v>39</v>
      </c>
      <c r="AB470" s="2" t="s">
        <v>39</v>
      </c>
      <c r="AC470" s="2" t="s">
        <v>39</v>
      </c>
      <c r="AD470" s="2" t="s">
        <v>39</v>
      </c>
      <c r="AE470" s="2" t="s">
        <v>39</v>
      </c>
      <c r="AF470" s="2" t="s">
        <v>39</v>
      </c>
      <c r="AG470" s="2" t="s">
        <v>39</v>
      </c>
      <c r="AH470" s="2" t="s">
        <v>39</v>
      </c>
      <c r="AI470" s="2" t="s">
        <v>39</v>
      </c>
      <c r="AJ470" s="2" t="s">
        <v>39</v>
      </c>
      <c r="AK470" s="2">
        <v>0</v>
      </c>
      <c r="AL470" s="2" t="s">
        <v>39</v>
      </c>
      <c r="AM470" s="2" t="s">
        <v>39</v>
      </c>
      <c r="AN470" s="2" t="str">
        <f>IFERROR(VLOOKUP($P470,'Kredieten productgroepen functi'!$C:$M,6,FALSE),"n.v.t.")</f>
        <v>7002</v>
      </c>
      <c r="AO470" s="2" t="str">
        <f>IFERROR(VLOOKUP($P470,'Kredieten productgroepen functi'!$C:$M,7,FALSE),"n.v.t.")</f>
        <v>Promotie en acquisitie</v>
      </c>
      <c r="AP470" s="2" t="str">
        <f>IFERROR(VLOOKUP($P470,'Kredieten productgroepen functi'!$C:$M,8,FALSE),"n.v.t.")</f>
        <v>70</v>
      </c>
      <c r="AQ470" s="2" t="str">
        <f>IFERROR(VLOOKUP($P470,'Kredieten productgroepen functi'!$C:$M,9,FALSE),"n.v.t.")</f>
        <v>Algemene economische aangelegenheden</v>
      </c>
      <c r="AR470" s="2" t="str">
        <f>IFERROR(VLOOKUP($P470,'Kredieten productgroepen functi'!$C:$M,10,FALSE),"n.v.t.")</f>
        <v>7</v>
      </c>
      <c r="AS470" s="2" t="str">
        <f>IFERROR(VLOOKUP($P470,'Kredieten productgroepen functi'!$C:$M,11,FALSE),"n.v.t.")</f>
        <v>Economische en agrarische zaken</v>
      </c>
      <c r="AT470" s="2" t="str">
        <f t="shared" si="23"/>
        <v>Lasten</v>
      </c>
      <c r="AU470" s="2" t="str">
        <f>IFERROR(VLOOKUP($R470,Kostensoorten!$C:$J,7,FALSE),"n.v.t.")</f>
        <v>2.3.1</v>
      </c>
      <c r="AV470" s="2" t="str">
        <f>IFERROR(VLOOKUP($R470,Kostensoorten!$C:$J,8,FALSE),"n.v.t.")</f>
        <v>Aankopen niet duurzame goedere</v>
      </c>
    </row>
    <row r="471" spans="1:48">
      <c r="A471" s="2" t="s">
        <v>39</v>
      </c>
      <c r="B471" s="2" t="s">
        <v>39</v>
      </c>
      <c r="C471" s="2" t="s">
        <v>39</v>
      </c>
      <c r="D471" s="2" t="s">
        <v>39</v>
      </c>
      <c r="E471" s="2" t="s">
        <v>39</v>
      </c>
      <c r="F471" s="2" t="s">
        <v>509</v>
      </c>
      <c r="G471" s="2" t="s">
        <v>39</v>
      </c>
      <c r="H471" s="2" t="s">
        <v>39</v>
      </c>
      <c r="I471" s="3">
        <v>88000</v>
      </c>
      <c r="J471" s="2" t="s">
        <v>39</v>
      </c>
      <c r="K471" s="2" t="s">
        <v>39</v>
      </c>
      <c r="L471" s="2" t="s">
        <v>39</v>
      </c>
      <c r="M471" s="2" t="s">
        <v>39</v>
      </c>
      <c r="N471" s="2" t="s">
        <v>39</v>
      </c>
      <c r="O471" s="2" t="s">
        <v>39</v>
      </c>
      <c r="P471" s="2" t="str">
        <f t="shared" si="21"/>
        <v>670206</v>
      </c>
      <c r="Q471" s="2" t="str">
        <f>IFERROR(VLOOKUP($P471,'Kredieten productgroepen functi'!$C:$M,2,FALSE),"n.v.t.")</f>
        <v>Onderst gem tbv acquisitieactivit</v>
      </c>
      <c r="R471" s="2" t="str">
        <f t="shared" si="22"/>
        <v>440301</v>
      </c>
      <c r="S471" s="2" t="str">
        <f>IFERROR(VLOOKUP($R471,Kostensoorten!$C:$J,2,FALSE),"n.v.t.")</f>
        <v>(Exploitatie)subsidies</v>
      </c>
      <c r="T471" s="2" t="s">
        <v>39</v>
      </c>
      <c r="U471" s="2" t="s">
        <v>39</v>
      </c>
      <c r="V471" s="2" t="s">
        <v>39</v>
      </c>
      <c r="W471" s="2" t="s">
        <v>39</v>
      </c>
      <c r="X471" s="2" t="s">
        <v>39</v>
      </c>
      <c r="Y471" s="2" t="s">
        <v>39</v>
      </c>
      <c r="Z471" s="2" t="s">
        <v>39</v>
      </c>
      <c r="AA471" s="2" t="s">
        <v>39</v>
      </c>
      <c r="AB471" s="2" t="s">
        <v>39</v>
      </c>
      <c r="AC471" s="2" t="s">
        <v>39</v>
      </c>
      <c r="AD471" s="2" t="s">
        <v>39</v>
      </c>
      <c r="AE471" s="2" t="s">
        <v>39</v>
      </c>
      <c r="AF471" s="2" t="s">
        <v>39</v>
      </c>
      <c r="AG471" s="2" t="s">
        <v>39</v>
      </c>
      <c r="AH471" s="2" t="s">
        <v>39</v>
      </c>
      <c r="AI471" s="2" t="s">
        <v>39</v>
      </c>
      <c r="AJ471" s="2" t="s">
        <v>39</v>
      </c>
      <c r="AK471" s="2">
        <v>0</v>
      </c>
      <c r="AL471" s="2" t="s">
        <v>39</v>
      </c>
      <c r="AM471" s="2" t="s">
        <v>39</v>
      </c>
      <c r="AN471" s="2" t="str">
        <f>IFERROR(VLOOKUP($P471,'Kredieten productgroepen functi'!$C:$M,6,FALSE),"n.v.t.")</f>
        <v>7002</v>
      </c>
      <c r="AO471" s="2" t="str">
        <f>IFERROR(VLOOKUP($P471,'Kredieten productgroepen functi'!$C:$M,7,FALSE),"n.v.t.")</f>
        <v>Promotie en acquisitie</v>
      </c>
      <c r="AP471" s="2" t="str">
        <f>IFERROR(VLOOKUP($P471,'Kredieten productgroepen functi'!$C:$M,8,FALSE),"n.v.t.")</f>
        <v>70</v>
      </c>
      <c r="AQ471" s="2" t="str">
        <f>IFERROR(VLOOKUP($P471,'Kredieten productgroepen functi'!$C:$M,9,FALSE),"n.v.t.")</f>
        <v>Algemene economische aangelegenheden</v>
      </c>
      <c r="AR471" s="2" t="str">
        <f>IFERROR(VLOOKUP($P471,'Kredieten productgroepen functi'!$C:$M,10,FALSE),"n.v.t.")</f>
        <v>7</v>
      </c>
      <c r="AS471" s="2" t="str">
        <f>IFERROR(VLOOKUP($P471,'Kredieten productgroepen functi'!$C:$M,11,FALSE),"n.v.t.")</f>
        <v>Economische en agrarische zaken</v>
      </c>
      <c r="AT471" s="2" t="str">
        <f t="shared" si="23"/>
        <v>Lasten</v>
      </c>
      <c r="AU471" s="2" t="str">
        <f>IFERROR(VLOOKUP($R471,Kostensoorten!$C:$J,7,FALSE),"n.v.t.")</f>
        <v>4.0.3</v>
      </c>
      <c r="AV471" s="2" t="str">
        <f>IFERROR(VLOOKUP($R471,Kostensoorten!$C:$J,8,FALSE),"n.v.t.")</f>
        <v>Overige inkomensoverdrachten</v>
      </c>
    </row>
    <row r="472" spans="1:48">
      <c r="A472" s="2" t="s">
        <v>39</v>
      </c>
      <c r="B472" s="2" t="s">
        <v>39</v>
      </c>
      <c r="C472" s="2" t="s">
        <v>39</v>
      </c>
      <c r="D472" s="2" t="s">
        <v>39</v>
      </c>
      <c r="E472" s="2" t="s">
        <v>39</v>
      </c>
      <c r="F472" s="2" t="s">
        <v>510</v>
      </c>
      <c r="G472" s="2" t="s">
        <v>39</v>
      </c>
      <c r="H472" s="2" t="s">
        <v>39</v>
      </c>
      <c r="I472" s="3">
        <v>398700</v>
      </c>
      <c r="J472" s="2" t="s">
        <v>39</v>
      </c>
      <c r="K472" s="2" t="s">
        <v>39</v>
      </c>
      <c r="L472" s="2" t="s">
        <v>39</v>
      </c>
      <c r="M472" s="2" t="s">
        <v>39</v>
      </c>
      <c r="N472" s="2" t="s">
        <v>39</v>
      </c>
      <c r="O472" s="2" t="s">
        <v>39</v>
      </c>
      <c r="P472" s="2" t="str">
        <f t="shared" si="21"/>
        <v>670302</v>
      </c>
      <c r="Q472" s="2" t="str">
        <f>IFERROR(VLOOKUP($P472,'Kredieten productgroepen functi'!$C:$M,2,FALSE),"n.v.t.")</f>
        <v>Marketing Groningen(contract)</v>
      </c>
      <c r="R472" s="2" t="str">
        <f t="shared" si="22"/>
        <v>440301</v>
      </c>
      <c r="S472" s="2" t="str">
        <f>IFERROR(VLOOKUP($R472,Kostensoorten!$C:$J,2,FALSE),"n.v.t.")</f>
        <v>(Exploitatie)subsidies</v>
      </c>
      <c r="T472" s="2" t="s">
        <v>39</v>
      </c>
      <c r="U472" s="2" t="s">
        <v>39</v>
      </c>
      <c r="V472" s="2" t="s">
        <v>39</v>
      </c>
      <c r="W472" s="2" t="s">
        <v>39</v>
      </c>
      <c r="X472" s="2" t="s">
        <v>39</v>
      </c>
      <c r="Y472" s="2" t="s">
        <v>39</v>
      </c>
      <c r="Z472" s="2" t="s">
        <v>39</v>
      </c>
      <c r="AA472" s="2" t="s">
        <v>39</v>
      </c>
      <c r="AB472" s="2" t="s">
        <v>39</v>
      </c>
      <c r="AC472" s="2" t="s">
        <v>39</v>
      </c>
      <c r="AD472" s="2" t="s">
        <v>39</v>
      </c>
      <c r="AE472" s="2" t="s">
        <v>39</v>
      </c>
      <c r="AF472" s="2" t="s">
        <v>39</v>
      </c>
      <c r="AG472" s="2" t="s">
        <v>39</v>
      </c>
      <c r="AH472" s="2" t="s">
        <v>39</v>
      </c>
      <c r="AI472" s="2" t="s">
        <v>39</v>
      </c>
      <c r="AJ472" s="2" t="s">
        <v>39</v>
      </c>
      <c r="AK472" s="2">
        <v>0</v>
      </c>
      <c r="AL472" s="2" t="s">
        <v>39</v>
      </c>
      <c r="AM472" s="2" t="s">
        <v>39</v>
      </c>
      <c r="AN472" s="2" t="str">
        <f>IFERROR(VLOOKUP($P472,'Kredieten productgroepen functi'!$C:$M,6,FALSE),"n.v.t.")</f>
        <v>7003</v>
      </c>
      <c r="AO472" s="2" t="str">
        <f>IFERROR(VLOOKUP($P472,'Kredieten productgroepen functi'!$C:$M,7,FALSE),"n.v.t.")</f>
        <v>Toeristische promotie</v>
      </c>
      <c r="AP472" s="2" t="str">
        <f>IFERROR(VLOOKUP($P472,'Kredieten productgroepen functi'!$C:$M,8,FALSE),"n.v.t.")</f>
        <v>70</v>
      </c>
      <c r="AQ472" s="2" t="str">
        <f>IFERROR(VLOOKUP($P472,'Kredieten productgroepen functi'!$C:$M,9,FALSE),"n.v.t.")</f>
        <v>Algemene economische aangelegenheden</v>
      </c>
      <c r="AR472" s="2" t="str">
        <f>IFERROR(VLOOKUP($P472,'Kredieten productgroepen functi'!$C:$M,10,FALSE),"n.v.t.")</f>
        <v>7</v>
      </c>
      <c r="AS472" s="2" t="str">
        <f>IFERROR(VLOOKUP($P472,'Kredieten productgroepen functi'!$C:$M,11,FALSE),"n.v.t.")</f>
        <v>Economische en agrarische zaken</v>
      </c>
      <c r="AT472" s="2" t="str">
        <f t="shared" si="23"/>
        <v>Lasten</v>
      </c>
      <c r="AU472" s="2" t="str">
        <f>IFERROR(VLOOKUP($R472,Kostensoorten!$C:$J,7,FALSE),"n.v.t.")</f>
        <v>4.0.3</v>
      </c>
      <c r="AV472" s="2" t="str">
        <f>IFERROR(VLOOKUP($R472,Kostensoorten!$C:$J,8,FALSE),"n.v.t.")</f>
        <v>Overige inkomensoverdrachten</v>
      </c>
    </row>
    <row r="473" spans="1:48">
      <c r="A473" s="2" t="s">
        <v>39</v>
      </c>
      <c r="B473" s="2" t="s">
        <v>39</v>
      </c>
      <c r="C473" s="2" t="s">
        <v>39</v>
      </c>
      <c r="D473" s="2" t="s">
        <v>39</v>
      </c>
      <c r="E473" s="2" t="s">
        <v>39</v>
      </c>
      <c r="F473" s="2" t="s">
        <v>511</v>
      </c>
      <c r="G473" s="2" t="s">
        <v>39</v>
      </c>
      <c r="H473" s="2" t="s">
        <v>39</v>
      </c>
      <c r="I473" s="3">
        <v>199832.26</v>
      </c>
      <c r="J473" s="2" t="s">
        <v>39</v>
      </c>
      <c r="K473" s="2" t="s">
        <v>39</v>
      </c>
      <c r="L473" s="2" t="s">
        <v>39</v>
      </c>
      <c r="M473" s="2" t="s">
        <v>39</v>
      </c>
      <c r="N473" s="2" t="s">
        <v>39</v>
      </c>
      <c r="O473" s="2" t="s">
        <v>39</v>
      </c>
      <c r="P473" s="2" t="str">
        <f t="shared" si="21"/>
        <v>671001</v>
      </c>
      <c r="Q473" s="2" t="str">
        <f>IFERROR(VLOOKUP($P473,'Kredieten productgroepen functi'!$C:$M,2,FALSE),"n.v.t.")</f>
        <v>App. kst. arbeidsmarkt</v>
      </c>
      <c r="R473" s="2" t="str">
        <f t="shared" si="22"/>
        <v>482000</v>
      </c>
      <c r="S473" s="2" t="str">
        <f>IFERROR(VLOOKUP($R473,Kostensoorten!$C:$J,2,FALSE),"n.v.t.")</f>
        <v>Directe apparaatskosten</v>
      </c>
      <c r="T473" s="2" t="s">
        <v>39</v>
      </c>
      <c r="U473" s="2" t="s">
        <v>39</v>
      </c>
      <c r="V473" s="2" t="s">
        <v>39</v>
      </c>
      <c r="W473" s="2" t="s">
        <v>39</v>
      </c>
      <c r="X473" s="2" t="s">
        <v>39</v>
      </c>
      <c r="Y473" s="2" t="s">
        <v>39</v>
      </c>
      <c r="Z473" s="2" t="s">
        <v>39</v>
      </c>
      <c r="AA473" s="2" t="s">
        <v>39</v>
      </c>
      <c r="AB473" s="2" t="s">
        <v>39</v>
      </c>
      <c r="AC473" s="2" t="s">
        <v>39</v>
      </c>
      <c r="AD473" s="2" t="s">
        <v>39</v>
      </c>
      <c r="AE473" s="2" t="s">
        <v>39</v>
      </c>
      <c r="AF473" s="2" t="s">
        <v>39</v>
      </c>
      <c r="AG473" s="2" t="s">
        <v>39</v>
      </c>
      <c r="AH473" s="2" t="s">
        <v>39</v>
      </c>
      <c r="AI473" s="2" t="s">
        <v>39</v>
      </c>
      <c r="AJ473" s="2" t="s">
        <v>39</v>
      </c>
      <c r="AK473" s="2">
        <v>0</v>
      </c>
      <c r="AL473" s="2" t="s">
        <v>39</v>
      </c>
      <c r="AM473" s="2" t="s">
        <v>39</v>
      </c>
      <c r="AN473" s="2" t="str">
        <f>IFERROR(VLOOKUP($P473,'Kredieten productgroepen functi'!$C:$M,6,FALSE),"n.v.t.")</f>
        <v>7103</v>
      </c>
      <c r="AO473" s="2" t="str">
        <f>IFERROR(VLOOKUP($P473,'Kredieten productgroepen functi'!$C:$M,7,FALSE),"n.v.t.")</f>
        <v>Werkgelegenheid en arbeidsmarkt</v>
      </c>
      <c r="AP473" s="2" t="str">
        <f>IFERROR(VLOOKUP($P473,'Kredieten productgroepen functi'!$C:$M,8,FALSE),"n.v.t.")</f>
        <v>71</v>
      </c>
      <c r="AQ473" s="2" t="str">
        <f>IFERROR(VLOOKUP($P473,'Kredieten productgroepen functi'!$C:$M,9,FALSE),"n.v.t.")</f>
        <v>Bevordering economische activiteiten</v>
      </c>
      <c r="AR473" s="2" t="str">
        <f>IFERROR(VLOOKUP($P473,'Kredieten productgroepen functi'!$C:$M,10,FALSE),"n.v.t.")</f>
        <v>7</v>
      </c>
      <c r="AS473" s="2" t="str">
        <f>IFERROR(VLOOKUP($P473,'Kredieten productgroepen functi'!$C:$M,11,FALSE),"n.v.t.")</f>
        <v>Economische en agrarische zaken</v>
      </c>
      <c r="AT473" s="2" t="str">
        <f t="shared" si="23"/>
        <v>Lasten</v>
      </c>
      <c r="AU473" s="2" t="str">
        <f>IFERROR(VLOOKUP($R473,Kostensoorten!$C:$J,7,FALSE),"n.v.t.")</f>
        <v>8.2</v>
      </c>
      <c r="AV473" s="2" t="str">
        <f>IFERROR(VLOOKUP($R473,Kostensoorten!$C:$J,8,FALSE),"n.v.t.")</f>
        <v>Overige verrekeningen</v>
      </c>
    </row>
    <row r="474" spans="1:48">
      <c r="A474" s="2" t="s">
        <v>39</v>
      </c>
      <c r="B474" s="2" t="s">
        <v>39</v>
      </c>
      <c r="C474" s="2" t="s">
        <v>39</v>
      </c>
      <c r="D474" s="2" t="s">
        <v>39</v>
      </c>
      <c r="E474" s="2" t="s">
        <v>39</v>
      </c>
      <c r="F474" s="2" t="s">
        <v>512</v>
      </c>
      <c r="G474" s="2" t="s">
        <v>39</v>
      </c>
      <c r="H474" s="2" t="s">
        <v>39</v>
      </c>
      <c r="I474" s="3">
        <v>196800.74</v>
      </c>
      <c r="J474" s="2" t="s">
        <v>39</v>
      </c>
      <c r="K474" s="2" t="s">
        <v>39</v>
      </c>
      <c r="L474" s="2" t="s">
        <v>39</v>
      </c>
      <c r="M474" s="2" t="s">
        <v>39</v>
      </c>
      <c r="N474" s="2" t="s">
        <v>39</v>
      </c>
      <c r="O474" s="2" t="s">
        <v>39</v>
      </c>
      <c r="P474" s="2" t="str">
        <f t="shared" si="21"/>
        <v>671001</v>
      </c>
      <c r="Q474" s="2" t="str">
        <f>IFERROR(VLOOKUP($P474,'Kredieten productgroepen functi'!$C:$M,2,FALSE),"n.v.t.")</f>
        <v>App. kst. arbeidsmarkt</v>
      </c>
      <c r="R474" s="2" t="str">
        <f t="shared" si="22"/>
        <v>482010</v>
      </c>
      <c r="S474" s="2" t="str">
        <f>IFERROR(VLOOKUP($R474,Kostensoorten!$C:$J,2,FALSE),"n.v.t.")</f>
        <v>Overhead</v>
      </c>
      <c r="T474" s="2" t="s">
        <v>39</v>
      </c>
      <c r="U474" s="2" t="s">
        <v>39</v>
      </c>
      <c r="V474" s="2" t="s">
        <v>39</v>
      </c>
      <c r="W474" s="2" t="s">
        <v>39</v>
      </c>
      <c r="X474" s="2" t="s">
        <v>39</v>
      </c>
      <c r="Y474" s="2" t="s">
        <v>39</v>
      </c>
      <c r="Z474" s="2" t="s">
        <v>39</v>
      </c>
      <c r="AA474" s="2" t="s">
        <v>39</v>
      </c>
      <c r="AB474" s="2" t="s">
        <v>39</v>
      </c>
      <c r="AC474" s="2" t="s">
        <v>39</v>
      </c>
      <c r="AD474" s="2" t="s">
        <v>39</v>
      </c>
      <c r="AE474" s="2" t="s">
        <v>39</v>
      </c>
      <c r="AF474" s="2" t="s">
        <v>39</v>
      </c>
      <c r="AG474" s="2" t="s">
        <v>39</v>
      </c>
      <c r="AH474" s="2" t="s">
        <v>39</v>
      </c>
      <c r="AI474" s="2" t="s">
        <v>39</v>
      </c>
      <c r="AJ474" s="2" t="s">
        <v>39</v>
      </c>
      <c r="AK474" s="2">
        <v>0</v>
      </c>
      <c r="AL474" s="2" t="s">
        <v>39</v>
      </c>
      <c r="AM474" s="2" t="s">
        <v>39</v>
      </c>
      <c r="AN474" s="2" t="str">
        <f>IFERROR(VLOOKUP($P474,'Kredieten productgroepen functi'!$C:$M,6,FALSE),"n.v.t.")</f>
        <v>7103</v>
      </c>
      <c r="AO474" s="2" t="str">
        <f>IFERROR(VLOOKUP($P474,'Kredieten productgroepen functi'!$C:$M,7,FALSE),"n.v.t.")</f>
        <v>Werkgelegenheid en arbeidsmarkt</v>
      </c>
      <c r="AP474" s="2" t="str">
        <f>IFERROR(VLOOKUP($P474,'Kredieten productgroepen functi'!$C:$M,8,FALSE),"n.v.t.")</f>
        <v>71</v>
      </c>
      <c r="AQ474" s="2" t="str">
        <f>IFERROR(VLOOKUP($P474,'Kredieten productgroepen functi'!$C:$M,9,FALSE),"n.v.t.")</f>
        <v>Bevordering economische activiteiten</v>
      </c>
      <c r="AR474" s="2" t="str">
        <f>IFERROR(VLOOKUP($P474,'Kredieten productgroepen functi'!$C:$M,10,FALSE),"n.v.t.")</f>
        <v>7</v>
      </c>
      <c r="AS474" s="2" t="str">
        <f>IFERROR(VLOOKUP($P474,'Kredieten productgroepen functi'!$C:$M,11,FALSE),"n.v.t.")</f>
        <v>Economische en agrarische zaken</v>
      </c>
      <c r="AT474" s="2" t="str">
        <f t="shared" si="23"/>
        <v>Lasten</v>
      </c>
      <c r="AU474" s="2" t="str">
        <f>IFERROR(VLOOKUP($R474,Kostensoorten!$C:$J,7,FALSE),"n.v.t.")</f>
        <v>8.2</v>
      </c>
      <c r="AV474" s="2" t="str">
        <f>IFERROR(VLOOKUP($R474,Kostensoorten!$C:$J,8,FALSE),"n.v.t.")</f>
        <v>Overige verrekeningen</v>
      </c>
    </row>
    <row r="475" spans="1:48">
      <c r="A475" s="2" t="s">
        <v>39</v>
      </c>
      <c r="B475" s="2" t="s">
        <v>39</v>
      </c>
      <c r="C475" s="2" t="s">
        <v>39</v>
      </c>
      <c r="D475" s="2" t="s">
        <v>39</v>
      </c>
      <c r="E475" s="2" t="s">
        <v>39</v>
      </c>
      <c r="F475" s="2" t="s">
        <v>513</v>
      </c>
      <c r="G475" s="2" t="s">
        <v>39</v>
      </c>
      <c r="H475" s="2" t="s">
        <v>39</v>
      </c>
      <c r="I475" s="3">
        <v>1139915.1599999999</v>
      </c>
      <c r="J475" s="2" t="s">
        <v>39</v>
      </c>
      <c r="K475" s="2" t="s">
        <v>39</v>
      </c>
      <c r="L475" s="2" t="s">
        <v>39</v>
      </c>
      <c r="M475" s="2" t="s">
        <v>39</v>
      </c>
      <c r="N475" s="2" t="s">
        <v>39</v>
      </c>
      <c r="O475" s="2" t="s">
        <v>39</v>
      </c>
      <c r="P475" s="2" t="str">
        <f t="shared" si="21"/>
        <v>671002</v>
      </c>
      <c r="Q475" s="2" t="str">
        <f>IFERROR(VLOOKUP($P475,'Kredieten productgroepen functi'!$C:$M,2,FALSE),"n.v.t.")</f>
        <v>App. kst. regioprogramma's</v>
      </c>
      <c r="R475" s="2" t="str">
        <f t="shared" si="22"/>
        <v>482000</v>
      </c>
      <c r="S475" s="2" t="str">
        <f>IFERROR(VLOOKUP($R475,Kostensoorten!$C:$J,2,FALSE),"n.v.t.")</f>
        <v>Directe apparaatskosten</v>
      </c>
      <c r="T475" s="2" t="s">
        <v>39</v>
      </c>
      <c r="U475" s="2" t="s">
        <v>39</v>
      </c>
      <c r="V475" s="2" t="s">
        <v>39</v>
      </c>
      <c r="W475" s="2" t="s">
        <v>39</v>
      </c>
      <c r="X475" s="2" t="s">
        <v>39</v>
      </c>
      <c r="Y475" s="2" t="s">
        <v>39</v>
      </c>
      <c r="Z475" s="2" t="s">
        <v>39</v>
      </c>
      <c r="AA475" s="2" t="s">
        <v>39</v>
      </c>
      <c r="AB475" s="2" t="s">
        <v>39</v>
      </c>
      <c r="AC475" s="2" t="s">
        <v>39</v>
      </c>
      <c r="AD475" s="2" t="s">
        <v>39</v>
      </c>
      <c r="AE475" s="2" t="s">
        <v>39</v>
      </c>
      <c r="AF475" s="2" t="s">
        <v>39</v>
      </c>
      <c r="AG475" s="2" t="s">
        <v>39</v>
      </c>
      <c r="AH475" s="2" t="s">
        <v>39</v>
      </c>
      <c r="AI475" s="2" t="s">
        <v>39</v>
      </c>
      <c r="AJ475" s="2" t="s">
        <v>39</v>
      </c>
      <c r="AK475" s="2">
        <v>0</v>
      </c>
      <c r="AL475" s="2" t="s">
        <v>39</v>
      </c>
      <c r="AM475" s="2" t="s">
        <v>39</v>
      </c>
      <c r="AN475" s="2" t="str">
        <f>IFERROR(VLOOKUP($P475,'Kredieten productgroepen functi'!$C:$M,6,FALSE),"n.v.t.")</f>
        <v>7106</v>
      </c>
      <c r="AO475" s="2" t="str">
        <f>IFERROR(VLOOKUP($P475,'Kredieten productgroepen functi'!$C:$M,7,FALSE),"n.v.t.")</f>
        <v>Regioprogramma's</v>
      </c>
      <c r="AP475" s="2" t="str">
        <f>IFERROR(VLOOKUP($P475,'Kredieten productgroepen functi'!$C:$M,8,FALSE),"n.v.t.")</f>
        <v>71</v>
      </c>
      <c r="AQ475" s="2" t="str">
        <f>IFERROR(VLOOKUP($P475,'Kredieten productgroepen functi'!$C:$M,9,FALSE),"n.v.t.")</f>
        <v>Bevordering economische activiteiten</v>
      </c>
      <c r="AR475" s="2" t="str">
        <f>IFERROR(VLOOKUP($P475,'Kredieten productgroepen functi'!$C:$M,10,FALSE),"n.v.t.")</f>
        <v>7</v>
      </c>
      <c r="AS475" s="2" t="str">
        <f>IFERROR(VLOOKUP($P475,'Kredieten productgroepen functi'!$C:$M,11,FALSE),"n.v.t.")</f>
        <v>Economische en agrarische zaken</v>
      </c>
      <c r="AT475" s="2" t="str">
        <f t="shared" si="23"/>
        <v>Lasten</v>
      </c>
      <c r="AU475" s="2" t="str">
        <f>IFERROR(VLOOKUP($R475,Kostensoorten!$C:$J,7,FALSE),"n.v.t.")</f>
        <v>8.2</v>
      </c>
      <c r="AV475" s="2" t="str">
        <f>IFERROR(VLOOKUP($R475,Kostensoorten!$C:$J,8,FALSE),"n.v.t.")</f>
        <v>Overige verrekeningen</v>
      </c>
    </row>
    <row r="476" spans="1:48">
      <c r="A476" s="2" t="s">
        <v>39</v>
      </c>
      <c r="B476" s="2" t="s">
        <v>39</v>
      </c>
      <c r="C476" s="2" t="s">
        <v>39</v>
      </c>
      <c r="D476" s="2" t="s">
        <v>39</v>
      </c>
      <c r="E476" s="2" t="s">
        <v>39</v>
      </c>
      <c r="F476" s="2" t="s">
        <v>514</v>
      </c>
      <c r="G476" s="2" t="s">
        <v>39</v>
      </c>
      <c r="H476" s="2" t="s">
        <v>39</v>
      </c>
      <c r="I476" s="3">
        <v>1122624.8400000001</v>
      </c>
      <c r="J476" s="2" t="s">
        <v>39</v>
      </c>
      <c r="K476" s="2" t="s">
        <v>39</v>
      </c>
      <c r="L476" s="2" t="s">
        <v>39</v>
      </c>
      <c r="M476" s="2" t="s">
        <v>39</v>
      </c>
      <c r="N476" s="2" t="s">
        <v>39</v>
      </c>
      <c r="O476" s="2" t="s">
        <v>39</v>
      </c>
      <c r="P476" s="2" t="str">
        <f t="shared" si="21"/>
        <v>671002</v>
      </c>
      <c r="Q476" s="2" t="str">
        <f>IFERROR(VLOOKUP($P476,'Kredieten productgroepen functi'!$C:$M,2,FALSE),"n.v.t.")</f>
        <v>App. kst. regioprogramma's</v>
      </c>
      <c r="R476" s="2" t="str">
        <f t="shared" si="22"/>
        <v>482010</v>
      </c>
      <c r="S476" s="2" t="str">
        <f>IFERROR(VLOOKUP($R476,Kostensoorten!$C:$J,2,FALSE),"n.v.t.")</f>
        <v>Overhead</v>
      </c>
      <c r="T476" s="2" t="s">
        <v>39</v>
      </c>
      <c r="U476" s="2" t="s">
        <v>39</v>
      </c>
      <c r="V476" s="2" t="s">
        <v>39</v>
      </c>
      <c r="W476" s="2" t="s">
        <v>39</v>
      </c>
      <c r="X476" s="2" t="s">
        <v>39</v>
      </c>
      <c r="Y476" s="2" t="s">
        <v>39</v>
      </c>
      <c r="Z476" s="2" t="s">
        <v>39</v>
      </c>
      <c r="AA476" s="2" t="s">
        <v>39</v>
      </c>
      <c r="AB476" s="2" t="s">
        <v>39</v>
      </c>
      <c r="AC476" s="2" t="s">
        <v>39</v>
      </c>
      <c r="AD476" s="2" t="s">
        <v>39</v>
      </c>
      <c r="AE476" s="2" t="s">
        <v>39</v>
      </c>
      <c r="AF476" s="2" t="s">
        <v>39</v>
      </c>
      <c r="AG476" s="2" t="s">
        <v>39</v>
      </c>
      <c r="AH476" s="2" t="s">
        <v>39</v>
      </c>
      <c r="AI476" s="2" t="s">
        <v>39</v>
      </c>
      <c r="AJ476" s="2" t="s">
        <v>39</v>
      </c>
      <c r="AK476" s="2">
        <v>0</v>
      </c>
      <c r="AL476" s="2" t="s">
        <v>39</v>
      </c>
      <c r="AM476" s="2" t="s">
        <v>39</v>
      </c>
      <c r="AN476" s="2" t="str">
        <f>IFERROR(VLOOKUP($P476,'Kredieten productgroepen functi'!$C:$M,6,FALSE),"n.v.t.")</f>
        <v>7106</v>
      </c>
      <c r="AO476" s="2" t="str">
        <f>IFERROR(VLOOKUP($P476,'Kredieten productgroepen functi'!$C:$M,7,FALSE),"n.v.t.")</f>
        <v>Regioprogramma's</v>
      </c>
      <c r="AP476" s="2" t="str">
        <f>IFERROR(VLOOKUP($P476,'Kredieten productgroepen functi'!$C:$M,8,FALSE),"n.v.t.")</f>
        <v>71</v>
      </c>
      <c r="AQ476" s="2" t="str">
        <f>IFERROR(VLOOKUP($P476,'Kredieten productgroepen functi'!$C:$M,9,FALSE),"n.v.t.")</f>
        <v>Bevordering economische activiteiten</v>
      </c>
      <c r="AR476" s="2" t="str">
        <f>IFERROR(VLOOKUP($P476,'Kredieten productgroepen functi'!$C:$M,10,FALSE),"n.v.t.")</f>
        <v>7</v>
      </c>
      <c r="AS476" s="2" t="str">
        <f>IFERROR(VLOOKUP($P476,'Kredieten productgroepen functi'!$C:$M,11,FALSE),"n.v.t.")</f>
        <v>Economische en agrarische zaken</v>
      </c>
      <c r="AT476" s="2" t="str">
        <f t="shared" si="23"/>
        <v>Lasten</v>
      </c>
      <c r="AU476" s="2" t="str">
        <f>IFERROR(VLOOKUP($R476,Kostensoorten!$C:$J,7,FALSE),"n.v.t.")</f>
        <v>8.2</v>
      </c>
      <c r="AV476" s="2" t="str">
        <f>IFERROR(VLOOKUP($R476,Kostensoorten!$C:$J,8,FALSE),"n.v.t.")</f>
        <v>Overige verrekeningen</v>
      </c>
    </row>
    <row r="477" spans="1:48">
      <c r="A477" s="2" t="s">
        <v>39</v>
      </c>
      <c r="B477" s="2" t="s">
        <v>39</v>
      </c>
      <c r="C477" s="2" t="s">
        <v>39</v>
      </c>
      <c r="D477" s="2" t="s">
        <v>39</v>
      </c>
      <c r="E477" s="2" t="s">
        <v>39</v>
      </c>
      <c r="F477" s="2" t="s">
        <v>515</v>
      </c>
      <c r="G477" s="2" t="s">
        <v>39</v>
      </c>
      <c r="H477" s="2" t="s">
        <v>39</v>
      </c>
      <c r="I477" s="3">
        <v>133354.12</v>
      </c>
      <c r="J477" s="2" t="s">
        <v>39</v>
      </c>
      <c r="K477" s="2" t="s">
        <v>39</v>
      </c>
      <c r="L477" s="2" t="s">
        <v>39</v>
      </c>
      <c r="M477" s="2" t="s">
        <v>39</v>
      </c>
      <c r="N477" s="2" t="s">
        <v>39</v>
      </c>
      <c r="O477" s="2" t="s">
        <v>39</v>
      </c>
      <c r="P477" s="2" t="str">
        <f t="shared" si="21"/>
        <v>671003</v>
      </c>
      <c r="Q477" s="2" t="str">
        <f>IFERROR(VLOOKUP($P477,'Kredieten productgroepen functi'!$C:$M,2,FALSE),"n.v.t.")</f>
        <v>App. kst. provinciale bedrijven</v>
      </c>
      <c r="R477" s="2" t="str">
        <f t="shared" si="22"/>
        <v>482000</v>
      </c>
      <c r="S477" s="2" t="str">
        <f>IFERROR(VLOOKUP($R477,Kostensoorten!$C:$J,2,FALSE),"n.v.t.")</f>
        <v>Directe apparaatskosten</v>
      </c>
      <c r="T477" s="2" t="s">
        <v>39</v>
      </c>
      <c r="U477" s="2" t="s">
        <v>39</v>
      </c>
      <c r="V477" s="2" t="s">
        <v>39</v>
      </c>
      <c r="W477" s="2" t="s">
        <v>39</v>
      </c>
      <c r="X477" s="2" t="s">
        <v>39</v>
      </c>
      <c r="Y477" s="2" t="s">
        <v>39</v>
      </c>
      <c r="Z477" s="2" t="s">
        <v>39</v>
      </c>
      <c r="AA477" s="2" t="s">
        <v>39</v>
      </c>
      <c r="AB477" s="2" t="s">
        <v>39</v>
      </c>
      <c r="AC477" s="2" t="s">
        <v>39</v>
      </c>
      <c r="AD477" s="2" t="s">
        <v>39</v>
      </c>
      <c r="AE477" s="2" t="s">
        <v>39</v>
      </c>
      <c r="AF477" s="2" t="s">
        <v>39</v>
      </c>
      <c r="AG477" s="2" t="s">
        <v>39</v>
      </c>
      <c r="AH477" s="2" t="s">
        <v>39</v>
      </c>
      <c r="AI477" s="2" t="s">
        <v>39</v>
      </c>
      <c r="AJ477" s="2" t="s">
        <v>39</v>
      </c>
      <c r="AK477" s="2">
        <v>0</v>
      </c>
      <c r="AL477" s="2" t="s">
        <v>39</v>
      </c>
      <c r="AM477" s="2" t="s">
        <v>39</v>
      </c>
      <c r="AN477" s="2" t="str">
        <f>IFERROR(VLOOKUP($P477,'Kredieten productgroepen functi'!$C:$M,6,FALSE),"n.v.t.")</f>
        <v>7107</v>
      </c>
      <c r="AO477" s="2" t="str">
        <f>IFERROR(VLOOKUP($P477,'Kredieten productgroepen functi'!$C:$M,7,FALSE),"n.v.t.")</f>
        <v>Provinciale bedrijven</v>
      </c>
      <c r="AP477" s="2" t="str">
        <f>IFERROR(VLOOKUP($P477,'Kredieten productgroepen functi'!$C:$M,8,FALSE),"n.v.t.")</f>
        <v>71</v>
      </c>
      <c r="AQ477" s="2" t="str">
        <f>IFERROR(VLOOKUP($P477,'Kredieten productgroepen functi'!$C:$M,9,FALSE),"n.v.t.")</f>
        <v>Bevordering economische activiteiten</v>
      </c>
      <c r="AR477" s="2" t="str">
        <f>IFERROR(VLOOKUP($P477,'Kredieten productgroepen functi'!$C:$M,10,FALSE),"n.v.t.")</f>
        <v>7</v>
      </c>
      <c r="AS477" s="2" t="str">
        <f>IFERROR(VLOOKUP($P477,'Kredieten productgroepen functi'!$C:$M,11,FALSE),"n.v.t.")</f>
        <v>Economische en agrarische zaken</v>
      </c>
      <c r="AT477" s="2" t="str">
        <f t="shared" si="23"/>
        <v>Lasten</v>
      </c>
      <c r="AU477" s="2" t="str">
        <f>IFERROR(VLOOKUP($R477,Kostensoorten!$C:$J,7,FALSE),"n.v.t.")</f>
        <v>8.2</v>
      </c>
      <c r="AV477" s="2" t="str">
        <f>IFERROR(VLOOKUP($R477,Kostensoorten!$C:$J,8,FALSE),"n.v.t.")</f>
        <v>Overige verrekeningen</v>
      </c>
    </row>
    <row r="478" spans="1:48">
      <c r="A478" s="2" t="s">
        <v>39</v>
      </c>
      <c r="B478" s="2" t="s">
        <v>39</v>
      </c>
      <c r="C478" s="2" t="s">
        <v>39</v>
      </c>
      <c r="D478" s="2" t="s">
        <v>39</v>
      </c>
      <c r="E478" s="2" t="s">
        <v>39</v>
      </c>
      <c r="F478" s="2" t="s">
        <v>516</v>
      </c>
      <c r="G478" s="2" t="s">
        <v>39</v>
      </c>
      <c r="H478" s="2" t="s">
        <v>39</v>
      </c>
      <c r="I478" s="3">
        <v>131330.88</v>
      </c>
      <c r="J478" s="2" t="s">
        <v>39</v>
      </c>
      <c r="K478" s="2" t="s">
        <v>39</v>
      </c>
      <c r="L478" s="2" t="s">
        <v>39</v>
      </c>
      <c r="M478" s="2" t="s">
        <v>39</v>
      </c>
      <c r="N478" s="2" t="s">
        <v>39</v>
      </c>
      <c r="O478" s="2" t="s">
        <v>39</v>
      </c>
      <c r="P478" s="2" t="str">
        <f t="shared" si="21"/>
        <v>671003</v>
      </c>
      <c r="Q478" s="2" t="str">
        <f>IFERROR(VLOOKUP($P478,'Kredieten productgroepen functi'!$C:$M,2,FALSE),"n.v.t.")</f>
        <v>App. kst. provinciale bedrijven</v>
      </c>
      <c r="R478" s="2" t="str">
        <f t="shared" si="22"/>
        <v>482010</v>
      </c>
      <c r="S478" s="2" t="str">
        <f>IFERROR(VLOOKUP($R478,Kostensoorten!$C:$J,2,FALSE),"n.v.t.")</f>
        <v>Overhead</v>
      </c>
      <c r="T478" s="2" t="s">
        <v>39</v>
      </c>
      <c r="U478" s="2" t="s">
        <v>39</v>
      </c>
      <c r="V478" s="2" t="s">
        <v>39</v>
      </c>
      <c r="W478" s="2" t="s">
        <v>39</v>
      </c>
      <c r="X478" s="2" t="s">
        <v>39</v>
      </c>
      <c r="Y478" s="2" t="s">
        <v>39</v>
      </c>
      <c r="Z478" s="2" t="s">
        <v>39</v>
      </c>
      <c r="AA478" s="2" t="s">
        <v>39</v>
      </c>
      <c r="AB478" s="2" t="s">
        <v>39</v>
      </c>
      <c r="AC478" s="2" t="s">
        <v>39</v>
      </c>
      <c r="AD478" s="2" t="s">
        <v>39</v>
      </c>
      <c r="AE478" s="2" t="s">
        <v>39</v>
      </c>
      <c r="AF478" s="2" t="s">
        <v>39</v>
      </c>
      <c r="AG478" s="2" t="s">
        <v>39</v>
      </c>
      <c r="AH478" s="2" t="s">
        <v>39</v>
      </c>
      <c r="AI478" s="2" t="s">
        <v>39</v>
      </c>
      <c r="AJ478" s="2" t="s">
        <v>39</v>
      </c>
      <c r="AK478" s="2">
        <v>0</v>
      </c>
      <c r="AL478" s="2" t="s">
        <v>39</v>
      </c>
      <c r="AM478" s="2" t="s">
        <v>39</v>
      </c>
      <c r="AN478" s="2" t="str">
        <f>IFERROR(VLOOKUP($P478,'Kredieten productgroepen functi'!$C:$M,6,FALSE),"n.v.t.")</f>
        <v>7107</v>
      </c>
      <c r="AO478" s="2" t="str">
        <f>IFERROR(VLOOKUP($P478,'Kredieten productgroepen functi'!$C:$M,7,FALSE),"n.v.t.")</f>
        <v>Provinciale bedrijven</v>
      </c>
      <c r="AP478" s="2" t="str">
        <f>IFERROR(VLOOKUP($P478,'Kredieten productgroepen functi'!$C:$M,8,FALSE),"n.v.t.")</f>
        <v>71</v>
      </c>
      <c r="AQ478" s="2" t="str">
        <f>IFERROR(VLOOKUP($P478,'Kredieten productgroepen functi'!$C:$M,9,FALSE),"n.v.t.")</f>
        <v>Bevordering economische activiteiten</v>
      </c>
      <c r="AR478" s="2" t="str">
        <f>IFERROR(VLOOKUP($P478,'Kredieten productgroepen functi'!$C:$M,10,FALSE),"n.v.t.")</f>
        <v>7</v>
      </c>
      <c r="AS478" s="2" t="str">
        <f>IFERROR(VLOOKUP($P478,'Kredieten productgroepen functi'!$C:$M,11,FALSE),"n.v.t.")</f>
        <v>Economische en agrarische zaken</v>
      </c>
      <c r="AT478" s="2" t="str">
        <f t="shared" si="23"/>
        <v>Lasten</v>
      </c>
      <c r="AU478" s="2" t="str">
        <f>IFERROR(VLOOKUP($R478,Kostensoorten!$C:$J,7,FALSE),"n.v.t.")</f>
        <v>8.2</v>
      </c>
      <c r="AV478" s="2" t="str">
        <f>IFERROR(VLOOKUP($R478,Kostensoorten!$C:$J,8,FALSE),"n.v.t.")</f>
        <v>Overige verrekeningen</v>
      </c>
    </row>
    <row r="479" spans="1:48">
      <c r="A479" s="2" t="s">
        <v>39</v>
      </c>
      <c r="B479" s="2" t="s">
        <v>39</v>
      </c>
      <c r="C479" s="2" t="s">
        <v>39</v>
      </c>
      <c r="D479" s="2" t="s">
        <v>39</v>
      </c>
      <c r="E479" s="2" t="s">
        <v>39</v>
      </c>
      <c r="F479" s="2" t="s">
        <v>517</v>
      </c>
      <c r="G479" s="2" t="s">
        <v>39</v>
      </c>
      <c r="H479" s="2" t="s">
        <v>39</v>
      </c>
      <c r="I479" s="3">
        <v>49398.02</v>
      </c>
      <c r="J479" s="2" t="s">
        <v>39</v>
      </c>
      <c r="K479" s="2" t="s">
        <v>39</v>
      </c>
      <c r="L479" s="2" t="s">
        <v>39</v>
      </c>
      <c r="M479" s="2" t="s">
        <v>39</v>
      </c>
      <c r="N479" s="2" t="s">
        <v>39</v>
      </c>
      <c r="O479" s="2" t="s">
        <v>39</v>
      </c>
      <c r="P479" s="2" t="str">
        <f t="shared" si="21"/>
        <v>671004</v>
      </c>
      <c r="Q479" s="2" t="str">
        <f>IFERROR(VLOOKUP($P479,'Kredieten productgroepen functi'!$C:$M,2,FALSE),"n.v.t.")</f>
        <v>App. kst. fysieke bedrijfsomgeving</v>
      </c>
      <c r="R479" s="2" t="str">
        <f t="shared" si="22"/>
        <v>482000</v>
      </c>
      <c r="S479" s="2" t="str">
        <f>IFERROR(VLOOKUP($R479,Kostensoorten!$C:$J,2,FALSE),"n.v.t.")</f>
        <v>Directe apparaatskosten</v>
      </c>
      <c r="T479" s="2" t="s">
        <v>39</v>
      </c>
      <c r="U479" s="2" t="s">
        <v>39</v>
      </c>
      <c r="V479" s="2" t="s">
        <v>39</v>
      </c>
      <c r="W479" s="2" t="s">
        <v>39</v>
      </c>
      <c r="X479" s="2" t="s">
        <v>39</v>
      </c>
      <c r="Y479" s="2" t="s">
        <v>39</v>
      </c>
      <c r="Z479" s="2" t="s">
        <v>39</v>
      </c>
      <c r="AA479" s="2" t="s">
        <v>39</v>
      </c>
      <c r="AB479" s="2" t="s">
        <v>39</v>
      </c>
      <c r="AC479" s="2" t="s">
        <v>39</v>
      </c>
      <c r="AD479" s="2" t="s">
        <v>39</v>
      </c>
      <c r="AE479" s="2" t="s">
        <v>39</v>
      </c>
      <c r="AF479" s="2" t="s">
        <v>39</v>
      </c>
      <c r="AG479" s="2" t="s">
        <v>39</v>
      </c>
      <c r="AH479" s="2" t="s">
        <v>39</v>
      </c>
      <c r="AI479" s="2" t="s">
        <v>39</v>
      </c>
      <c r="AJ479" s="2" t="s">
        <v>39</v>
      </c>
      <c r="AK479" s="2">
        <v>0</v>
      </c>
      <c r="AL479" s="2" t="s">
        <v>39</v>
      </c>
      <c r="AM479" s="2" t="s">
        <v>39</v>
      </c>
      <c r="AN479" s="2" t="str">
        <f>IFERROR(VLOOKUP($P479,'Kredieten productgroepen functi'!$C:$M,6,FALSE),"n.v.t.")</f>
        <v>7108</v>
      </c>
      <c r="AO479" s="2" t="str">
        <f>IFERROR(VLOOKUP($P479,'Kredieten productgroepen functi'!$C:$M,7,FALSE),"n.v.t.")</f>
        <v>Fysieke bedrijfsomgeving</v>
      </c>
      <c r="AP479" s="2" t="str">
        <f>IFERROR(VLOOKUP($P479,'Kredieten productgroepen functi'!$C:$M,8,FALSE),"n.v.t.")</f>
        <v>71</v>
      </c>
      <c r="AQ479" s="2" t="str">
        <f>IFERROR(VLOOKUP($P479,'Kredieten productgroepen functi'!$C:$M,9,FALSE),"n.v.t.")</f>
        <v>Bevordering economische activiteiten</v>
      </c>
      <c r="AR479" s="2" t="str">
        <f>IFERROR(VLOOKUP($P479,'Kredieten productgroepen functi'!$C:$M,10,FALSE),"n.v.t.")</f>
        <v>7</v>
      </c>
      <c r="AS479" s="2" t="str">
        <f>IFERROR(VLOOKUP($P479,'Kredieten productgroepen functi'!$C:$M,11,FALSE),"n.v.t.")</f>
        <v>Economische en agrarische zaken</v>
      </c>
      <c r="AT479" s="2" t="str">
        <f t="shared" si="23"/>
        <v>Lasten</v>
      </c>
      <c r="AU479" s="2" t="str">
        <f>IFERROR(VLOOKUP($R479,Kostensoorten!$C:$J,7,FALSE),"n.v.t.")</f>
        <v>8.2</v>
      </c>
      <c r="AV479" s="2" t="str">
        <f>IFERROR(VLOOKUP($R479,Kostensoorten!$C:$J,8,FALSE),"n.v.t.")</f>
        <v>Overige verrekeningen</v>
      </c>
    </row>
    <row r="480" spans="1:48">
      <c r="A480" s="2" t="s">
        <v>39</v>
      </c>
      <c r="B480" s="2" t="s">
        <v>39</v>
      </c>
      <c r="C480" s="2" t="s">
        <v>39</v>
      </c>
      <c r="D480" s="2" t="s">
        <v>39</v>
      </c>
      <c r="E480" s="2" t="s">
        <v>39</v>
      </c>
      <c r="F480" s="2" t="s">
        <v>518</v>
      </c>
      <c r="G480" s="2" t="s">
        <v>39</v>
      </c>
      <c r="H480" s="2" t="s">
        <v>39</v>
      </c>
      <c r="I480" s="3">
        <v>48648.98</v>
      </c>
      <c r="J480" s="2" t="s">
        <v>39</v>
      </c>
      <c r="K480" s="2" t="s">
        <v>39</v>
      </c>
      <c r="L480" s="2" t="s">
        <v>39</v>
      </c>
      <c r="M480" s="2" t="s">
        <v>39</v>
      </c>
      <c r="N480" s="2" t="s">
        <v>39</v>
      </c>
      <c r="O480" s="2" t="s">
        <v>39</v>
      </c>
      <c r="P480" s="2" t="str">
        <f t="shared" si="21"/>
        <v>671004</v>
      </c>
      <c r="Q480" s="2" t="str">
        <f>IFERROR(VLOOKUP($P480,'Kredieten productgroepen functi'!$C:$M,2,FALSE),"n.v.t.")</f>
        <v>App. kst. fysieke bedrijfsomgeving</v>
      </c>
      <c r="R480" s="2" t="str">
        <f t="shared" si="22"/>
        <v>482010</v>
      </c>
      <c r="S480" s="2" t="str">
        <f>IFERROR(VLOOKUP($R480,Kostensoorten!$C:$J,2,FALSE),"n.v.t.")</f>
        <v>Overhead</v>
      </c>
      <c r="T480" s="2" t="s">
        <v>39</v>
      </c>
      <c r="U480" s="2" t="s">
        <v>39</v>
      </c>
      <c r="V480" s="2" t="s">
        <v>39</v>
      </c>
      <c r="W480" s="2" t="s">
        <v>39</v>
      </c>
      <c r="X480" s="2" t="s">
        <v>39</v>
      </c>
      <c r="Y480" s="2" t="s">
        <v>39</v>
      </c>
      <c r="Z480" s="2" t="s">
        <v>39</v>
      </c>
      <c r="AA480" s="2" t="s">
        <v>39</v>
      </c>
      <c r="AB480" s="2" t="s">
        <v>39</v>
      </c>
      <c r="AC480" s="2" t="s">
        <v>39</v>
      </c>
      <c r="AD480" s="2" t="s">
        <v>39</v>
      </c>
      <c r="AE480" s="2" t="s">
        <v>39</v>
      </c>
      <c r="AF480" s="2" t="s">
        <v>39</v>
      </c>
      <c r="AG480" s="2" t="s">
        <v>39</v>
      </c>
      <c r="AH480" s="2" t="s">
        <v>39</v>
      </c>
      <c r="AI480" s="2" t="s">
        <v>39</v>
      </c>
      <c r="AJ480" s="2" t="s">
        <v>39</v>
      </c>
      <c r="AK480" s="2">
        <v>0</v>
      </c>
      <c r="AL480" s="2" t="s">
        <v>39</v>
      </c>
      <c r="AM480" s="2" t="s">
        <v>39</v>
      </c>
      <c r="AN480" s="2" t="str">
        <f>IFERROR(VLOOKUP($P480,'Kredieten productgroepen functi'!$C:$M,6,FALSE),"n.v.t.")</f>
        <v>7108</v>
      </c>
      <c r="AO480" s="2" t="str">
        <f>IFERROR(VLOOKUP($P480,'Kredieten productgroepen functi'!$C:$M,7,FALSE),"n.v.t.")</f>
        <v>Fysieke bedrijfsomgeving</v>
      </c>
      <c r="AP480" s="2" t="str">
        <f>IFERROR(VLOOKUP($P480,'Kredieten productgroepen functi'!$C:$M,8,FALSE),"n.v.t.")</f>
        <v>71</v>
      </c>
      <c r="AQ480" s="2" t="str">
        <f>IFERROR(VLOOKUP($P480,'Kredieten productgroepen functi'!$C:$M,9,FALSE),"n.v.t.")</f>
        <v>Bevordering economische activiteiten</v>
      </c>
      <c r="AR480" s="2" t="str">
        <f>IFERROR(VLOOKUP($P480,'Kredieten productgroepen functi'!$C:$M,10,FALSE),"n.v.t.")</f>
        <v>7</v>
      </c>
      <c r="AS480" s="2" t="str">
        <f>IFERROR(VLOOKUP($P480,'Kredieten productgroepen functi'!$C:$M,11,FALSE),"n.v.t.")</f>
        <v>Economische en agrarische zaken</v>
      </c>
      <c r="AT480" s="2" t="str">
        <f t="shared" si="23"/>
        <v>Lasten</v>
      </c>
      <c r="AU480" s="2" t="str">
        <f>IFERROR(VLOOKUP($R480,Kostensoorten!$C:$J,7,FALSE),"n.v.t.")</f>
        <v>8.2</v>
      </c>
      <c r="AV480" s="2" t="str">
        <f>IFERROR(VLOOKUP($R480,Kostensoorten!$C:$J,8,FALSE),"n.v.t.")</f>
        <v>Overige verrekeningen</v>
      </c>
    </row>
    <row r="481" spans="1:48">
      <c r="A481" s="2" t="s">
        <v>39</v>
      </c>
      <c r="B481" s="2" t="s">
        <v>39</v>
      </c>
      <c r="C481" s="2" t="s">
        <v>39</v>
      </c>
      <c r="D481" s="2" t="s">
        <v>39</v>
      </c>
      <c r="E481" s="2" t="s">
        <v>39</v>
      </c>
      <c r="F481" s="2" t="s">
        <v>519</v>
      </c>
      <c r="G481" s="2" t="s">
        <v>39</v>
      </c>
      <c r="H481" s="2" t="s">
        <v>39</v>
      </c>
      <c r="I481" s="3">
        <v>347015.08</v>
      </c>
      <c r="J481" s="2" t="s">
        <v>39</v>
      </c>
      <c r="K481" s="2" t="s">
        <v>39</v>
      </c>
      <c r="L481" s="2" t="s">
        <v>39</v>
      </c>
      <c r="M481" s="2" t="s">
        <v>39</v>
      </c>
      <c r="N481" s="2" t="s">
        <v>39</v>
      </c>
      <c r="O481" s="2" t="s">
        <v>39</v>
      </c>
      <c r="P481" s="2" t="str">
        <f t="shared" si="21"/>
        <v>671005</v>
      </c>
      <c r="Q481" s="2" t="str">
        <f>IFERROR(VLOOKUP($P481,'Kredieten productgroepen functi'!$C:$M,2,FALSE),"n.v.t.")</f>
        <v>App. kst. marktsectoren</v>
      </c>
      <c r="R481" s="2" t="str">
        <f t="shared" si="22"/>
        <v>482000</v>
      </c>
      <c r="S481" s="2" t="str">
        <f>IFERROR(VLOOKUP($R481,Kostensoorten!$C:$J,2,FALSE),"n.v.t.")</f>
        <v>Directe apparaatskosten</v>
      </c>
      <c r="T481" s="2" t="s">
        <v>39</v>
      </c>
      <c r="U481" s="2" t="s">
        <v>39</v>
      </c>
      <c r="V481" s="2" t="s">
        <v>39</v>
      </c>
      <c r="W481" s="2" t="s">
        <v>39</v>
      </c>
      <c r="X481" s="2" t="s">
        <v>39</v>
      </c>
      <c r="Y481" s="2" t="s">
        <v>39</v>
      </c>
      <c r="Z481" s="2" t="s">
        <v>39</v>
      </c>
      <c r="AA481" s="2" t="s">
        <v>39</v>
      </c>
      <c r="AB481" s="2" t="s">
        <v>39</v>
      </c>
      <c r="AC481" s="2" t="s">
        <v>39</v>
      </c>
      <c r="AD481" s="2" t="s">
        <v>39</v>
      </c>
      <c r="AE481" s="2" t="s">
        <v>39</v>
      </c>
      <c r="AF481" s="2" t="s">
        <v>39</v>
      </c>
      <c r="AG481" s="2" t="s">
        <v>39</v>
      </c>
      <c r="AH481" s="2" t="s">
        <v>39</v>
      </c>
      <c r="AI481" s="2" t="s">
        <v>39</v>
      </c>
      <c r="AJ481" s="2" t="s">
        <v>39</v>
      </c>
      <c r="AK481" s="2">
        <v>0</v>
      </c>
      <c r="AL481" s="2" t="s">
        <v>39</v>
      </c>
      <c r="AM481" s="2" t="s">
        <v>39</v>
      </c>
      <c r="AN481" s="2" t="str">
        <f>IFERROR(VLOOKUP($P481,'Kredieten productgroepen functi'!$C:$M,6,FALSE),"n.v.t.")</f>
        <v>7109</v>
      </c>
      <c r="AO481" s="2" t="str">
        <f>IFERROR(VLOOKUP($P481,'Kredieten productgroepen functi'!$C:$M,7,FALSE),"n.v.t.")</f>
        <v>Marktsectoren</v>
      </c>
      <c r="AP481" s="2" t="str">
        <f>IFERROR(VLOOKUP($P481,'Kredieten productgroepen functi'!$C:$M,8,FALSE),"n.v.t.")</f>
        <v>71</v>
      </c>
      <c r="AQ481" s="2" t="str">
        <f>IFERROR(VLOOKUP($P481,'Kredieten productgroepen functi'!$C:$M,9,FALSE),"n.v.t.")</f>
        <v>Bevordering economische activiteiten</v>
      </c>
      <c r="AR481" s="2" t="str">
        <f>IFERROR(VLOOKUP($P481,'Kredieten productgroepen functi'!$C:$M,10,FALSE),"n.v.t.")</f>
        <v>7</v>
      </c>
      <c r="AS481" s="2" t="str">
        <f>IFERROR(VLOOKUP($P481,'Kredieten productgroepen functi'!$C:$M,11,FALSE),"n.v.t.")</f>
        <v>Economische en agrarische zaken</v>
      </c>
      <c r="AT481" s="2" t="str">
        <f t="shared" si="23"/>
        <v>Lasten</v>
      </c>
      <c r="AU481" s="2" t="str">
        <f>IFERROR(VLOOKUP($R481,Kostensoorten!$C:$J,7,FALSE),"n.v.t.")</f>
        <v>8.2</v>
      </c>
      <c r="AV481" s="2" t="str">
        <f>IFERROR(VLOOKUP($R481,Kostensoorten!$C:$J,8,FALSE),"n.v.t.")</f>
        <v>Overige verrekeningen</v>
      </c>
    </row>
    <row r="482" spans="1:48">
      <c r="A482" s="2" t="s">
        <v>39</v>
      </c>
      <c r="B482" s="2" t="s">
        <v>39</v>
      </c>
      <c r="C482" s="2" t="s">
        <v>39</v>
      </c>
      <c r="D482" s="2" t="s">
        <v>39</v>
      </c>
      <c r="E482" s="2" t="s">
        <v>39</v>
      </c>
      <c r="F482" s="2" t="s">
        <v>520</v>
      </c>
      <c r="G482" s="2" t="s">
        <v>39</v>
      </c>
      <c r="H482" s="2" t="s">
        <v>39</v>
      </c>
      <c r="I482" s="3">
        <v>341751.92</v>
      </c>
      <c r="J482" s="2" t="s">
        <v>39</v>
      </c>
      <c r="K482" s="2" t="s">
        <v>39</v>
      </c>
      <c r="L482" s="2" t="s">
        <v>39</v>
      </c>
      <c r="M482" s="2" t="s">
        <v>39</v>
      </c>
      <c r="N482" s="2" t="s">
        <v>39</v>
      </c>
      <c r="O482" s="2" t="s">
        <v>39</v>
      </c>
      <c r="P482" s="2" t="str">
        <f t="shared" si="21"/>
        <v>671005</v>
      </c>
      <c r="Q482" s="2" t="str">
        <f>IFERROR(VLOOKUP($P482,'Kredieten productgroepen functi'!$C:$M,2,FALSE),"n.v.t.")</f>
        <v>App. kst. marktsectoren</v>
      </c>
      <c r="R482" s="2" t="str">
        <f t="shared" si="22"/>
        <v>482010</v>
      </c>
      <c r="S482" s="2" t="str">
        <f>IFERROR(VLOOKUP($R482,Kostensoorten!$C:$J,2,FALSE),"n.v.t.")</f>
        <v>Overhead</v>
      </c>
      <c r="T482" s="2" t="s">
        <v>39</v>
      </c>
      <c r="U482" s="2" t="s">
        <v>39</v>
      </c>
      <c r="V482" s="2" t="s">
        <v>39</v>
      </c>
      <c r="W482" s="2" t="s">
        <v>39</v>
      </c>
      <c r="X482" s="2" t="s">
        <v>39</v>
      </c>
      <c r="Y482" s="2" t="s">
        <v>39</v>
      </c>
      <c r="Z482" s="2" t="s">
        <v>39</v>
      </c>
      <c r="AA482" s="2" t="s">
        <v>39</v>
      </c>
      <c r="AB482" s="2" t="s">
        <v>39</v>
      </c>
      <c r="AC482" s="2" t="s">
        <v>39</v>
      </c>
      <c r="AD482" s="2" t="s">
        <v>39</v>
      </c>
      <c r="AE482" s="2" t="s">
        <v>39</v>
      </c>
      <c r="AF482" s="2" t="s">
        <v>39</v>
      </c>
      <c r="AG482" s="2" t="s">
        <v>39</v>
      </c>
      <c r="AH482" s="2" t="s">
        <v>39</v>
      </c>
      <c r="AI482" s="2" t="s">
        <v>39</v>
      </c>
      <c r="AJ482" s="2" t="s">
        <v>39</v>
      </c>
      <c r="AK482" s="2">
        <v>0</v>
      </c>
      <c r="AL482" s="2" t="s">
        <v>39</v>
      </c>
      <c r="AM482" s="2" t="s">
        <v>39</v>
      </c>
      <c r="AN482" s="2" t="str">
        <f>IFERROR(VLOOKUP($P482,'Kredieten productgroepen functi'!$C:$M,6,FALSE),"n.v.t.")</f>
        <v>7109</v>
      </c>
      <c r="AO482" s="2" t="str">
        <f>IFERROR(VLOOKUP($P482,'Kredieten productgroepen functi'!$C:$M,7,FALSE),"n.v.t.")</f>
        <v>Marktsectoren</v>
      </c>
      <c r="AP482" s="2" t="str">
        <f>IFERROR(VLOOKUP($P482,'Kredieten productgroepen functi'!$C:$M,8,FALSE),"n.v.t.")</f>
        <v>71</v>
      </c>
      <c r="AQ482" s="2" t="str">
        <f>IFERROR(VLOOKUP($P482,'Kredieten productgroepen functi'!$C:$M,9,FALSE),"n.v.t.")</f>
        <v>Bevordering economische activiteiten</v>
      </c>
      <c r="AR482" s="2" t="str">
        <f>IFERROR(VLOOKUP($P482,'Kredieten productgroepen functi'!$C:$M,10,FALSE),"n.v.t.")</f>
        <v>7</v>
      </c>
      <c r="AS482" s="2" t="str">
        <f>IFERROR(VLOOKUP($P482,'Kredieten productgroepen functi'!$C:$M,11,FALSE),"n.v.t.")</f>
        <v>Economische en agrarische zaken</v>
      </c>
      <c r="AT482" s="2" t="str">
        <f t="shared" si="23"/>
        <v>Lasten</v>
      </c>
      <c r="AU482" s="2" t="str">
        <f>IFERROR(VLOOKUP($R482,Kostensoorten!$C:$J,7,FALSE),"n.v.t.")</f>
        <v>8.2</v>
      </c>
      <c r="AV482" s="2" t="str">
        <f>IFERROR(VLOOKUP($R482,Kostensoorten!$C:$J,8,FALSE),"n.v.t.")</f>
        <v>Overige verrekeningen</v>
      </c>
    </row>
    <row r="483" spans="1:48">
      <c r="A483" s="2" t="s">
        <v>39</v>
      </c>
      <c r="B483" s="2" t="s">
        <v>39</v>
      </c>
      <c r="C483" s="2" t="s">
        <v>39</v>
      </c>
      <c r="D483" s="2" t="s">
        <v>39</v>
      </c>
      <c r="E483" s="2" t="s">
        <v>39</v>
      </c>
      <c r="F483" s="2" t="s">
        <v>521</v>
      </c>
      <c r="G483" s="2" t="s">
        <v>39</v>
      </c>
      <c r="H483" s="2" t="s">
        <v>39</v>
      </c>
      <c r="I483" s="3">
        <v>311051</v>
      </c>
      <c r="J483" s="2" t="s">
        <v>39</v>
      </c>
      <c r="K483" s="2" t="s">
        <v>39</v>
      </c>
      <c r="L483" s="2" t="s">
        <v>39</v>
      </c>
      <c r="M483" s="2" t="s">
        <v>39</v>
      </c>
      <c r="N483" s="2" t="s">
        <v>39</v>
      </c>
      <c r="O483" s="2" t="s">
        <v>39</v>
      </c>
      <c r="P483" s="2" t="str">
        <f t="shared" si="21"/>
        <v>671100</v>
      </c>
      <c r="Q483" s="2" t="str">
        <f>IFERROR(VLOOKUP($P483,'Kredieten productgroepen functi'!$C:$M,2,FALSE),"n.v.t.")</f>
        <v>Arbeidsmarktbeleid</v>
      </c>
      <c r="R483" s="2" t="str">
        <f t="shared" si="22"/>
        <v>440302</v>
      </c>
      <c r="S483" s="2" t="str">
        <f>IFERROR(VLOOKUP($R483,Kostensoorten!$C:$J,2,FALSE),"n.v.t.")</f>
        <v>Overige inkomensoverdrachten</v>
      </c>
      <c r="T483" s="2" t="s">
        <v>39</v>
      </c>
      <c r="U483" s="2" t="s">
        <v>39</v>
      </c>
      <c r="V483" s="2" t="s">
        <v>39</v>
      </c>
      <c r="W483" s="2" t="s">
        <v>39</v>
      </c>
      <c r="X483" s="2" t="s">
        <v>39</v>
      </c>
      <c r="Y483" s="2" t="s">
        <v>39</v>
      </c>
      <c r="Z483" s="2" t="s">
        <v>39</v>
      </c>
      <c r="AA483" s="2" t="s">
        <v>39</v>
      </c>
      <c r="AB483" s="2" t="s">
        <v>39</v>
      </c>
      <c r="AC483" s="2" t="s">
        <v>39</v>
      </c>
      <c r="AD483" s="2" t="s">
        <v>39</v>
      </c>
      <c r="AE483" s="2" t="s">
        <v>39</v>
      </c>
      <c r="AF483" s="2" t="s">
        <v>39</v>
      </c>
      <c r="AG483" s="2" t="s">
        <v>39</v>
      </c>
      <c r="AH483" s="2" t="s">
        <v>39</v>
      </c>
      <c r="AI483" s="2" t="s">
        <v>39</v>
      </c>
      <c r="AJ483" s="2" t="s">
        <v>39</v>
      </c>
      <c r="AK483" s="2">
        <v>0</v>
      </c>
      <c r="AL483" s="2" t="s">
        <v>39</v>
      </c>
      <c r="AM483" s="2" t="s">
        <v>39</v>
      </c>
      <c r="AN483" s="2" t="str">
        <f>IFERROR(VLOOKUP($P483,'Kredieten productgroepen functi'!$C:$M,6,FALSE),"n.v.t.")</f>
        <v>7103</v>
      </c>
      <c r="AO483" s="2" t="str">
        <f>IFERROR(VLOOKUP($P483,'Kredieten productgroepen functi'!$C:$M,7,FALSE),"n.v.t.")</f>
        <v>Werkgelegenheid en arbeidsmarkt</v>
      </c>
      <c r="AP483" s="2" t="str">
        <f>IFERROR(VLOOKUP($P483,'Kredieten productgroepen functi'!$C:$M,8,FALSE),"n.v.t.")</f>
        <v>71</v>
      </c>
      <c r="AQ483" s="2" t="str">
        <f>IFERROR(VLOOKUP($P483,'Kredieten productgroepen functi'!$C:$M,9,FALSE),"n.v.t.")</f>
        <v>Bevordering economische activiteiten</v>
      </c>
      <c r="AR483" s="2" t="str">
        <f>IFERROR(VLOOKUP($P483,'Kredieten productgroepen functi'!$C:$M,10,FALSE),"n.v.t.")</f>
        <v>7</v>
      </c>
      <c r="AS483" s="2" t="str">
        <f>IFERROR(VLOOKUP($P483,'Kredieten productgroepen functi'!$C:$M,11,FALSE),"n.v.t.")</f>
        <v>Economische en agrarische zaken</v>
      </c>
      <c r="AT483" s="2" t="str">
        <f t="shared" si="23"/>
        <v>Lasten</v>
      </c>
      <c r="AU483" s="2" t="str">
        <f>IFERROR(VLOOKUP($R483,Kostensoorten!$C:$J,7,FALSE),"n.v.t.")</f>
        <v>4.0.3</v>
      </c>
      <c r="AV483" s="2" t="str">
        <f>IFERROR(VLOOKUP($R483,Kostensoorten!$C:$J,8,FALSE),"n.v.t.")</f>
        <v>Overige inkomensoverdrachten</v>
      </c>
    </row>
    <row r="484" spans="1:48">
      <c r="A484" s="2" t="s">
        <v>39</v>
      </c>
      <c r="B484" s="2" t="s">
        <v>39</v>
      </c>
      <c r="C484" s="2" t="s">
        <v>39</v>
      </c>
      <c r="D484" s="2" t="s">
        <v>39</v>
      </c>
      <c r="E484" s="2" t="s">
        <v>39</v>
      </c>
      <c r="F484" s="2" t="s">
        <v>522</v>
      </c>
      <c r="G484" s="2" t="s">
        <v>39</v>
      </c>
      <c r="H484" s="2" t="s">
        <v>39</v>
      </c>
      <c r="I484" s="3">
        <v>50000</v>
      </c>
      <c r="J484" s="2" t="s">
        <v>39</v>
      </c>
      <c r="K484" s="2" t="s">
        <v>39</v>
      </c>
      <c r="L484" s="2" t="s">
        <v>39</v>
      </c>
      <c r="M484" s="2" t="s">
        <v>39</v>
      </c>
      <c r="N484" s="2" t="s">
        <v>39</v>
      </c>
      <c r="O484" s="2" t="s">
        <v>39</v>
      </c>
      <c r="P484" s="2" t="str">
        <f t="shared" si="21"/>
        <v>671116</v>
      </c>
      <c r="Q484" s="2" t="str">
        <f>IFERROR(VLOOKUP($P484,'Kredieten productgroepen functi'!$C:$M,2,FALSE),"n.v.t.")</f>
        <v>Grensoverschrijdende werkgelegenheid</v>
      </c>
      <c r="R484" s="2" t="str">
        <f t="shared" si="22"/>
        <v>440302</v>
      </c>
      <c r="S484" s="2" t="str">
        <f>IFERROR(VLOOKUP($R484,Kostensoorten!$C:$J,2,FALSE),"n.v.t.")</f>
        <v>Overige inkomensoverdrachten</v>
      </c>
      <c r="T484" s="2" t="s">
        <v>39</v>
      </c>
      <c r="U484" s="2" t="s">
        <v>39</v>
      </c>
      <c r="V484" s="2" t="s">
        <v>39</v>
      </c>
      <c r="W484" s="2" t="s">
        <v>39</v>
      </c>
      <c r="X484" s="2" t="s">
        <v>39</v>
      </c>
      <c r="Y484" s="2" t="s">
        <v>39</v>
      </c>
      <c r="Z484" s="2" t="s">
        <v>39</v>
      </c>
      <c r="AA484" s="2" t="s">
        <v>39</v>
      </c>
      <c r="AB484" s="2" t="s">
        <v>39</v>
      </c>
      <c r="AC484" s="2" t="s">
        <v>39</v>
      </c>
      <c r="AD484" s="2" t="s">
        <v>39</v>
      </c>
      <c r="AE484" s="2" t="s">
        <v>39</v>
      </c>
      <c r="AF484" s="2" t="s">
        <v>39</v>
      </c>
      <c r="AG484" s="2" t="s">
        <v>39</v>
      </c>
      <c r="AH484" s="2" t="s">
        <v>39</v>
      </c>
      <c r="AI484" s="2" t="s">
        <v>39</v>
      </c>
      <c r="AJ484" s="2" t="s">
        <v>39</v>
      </c>
      <c r="AK484" s="2">
        <v>0</v>
      </c>
      <c r="AL484" s="2" t="s">
        <v>39</v>
      </c>
      <c r="AM484" s="2" t="s">
        <v>39</v>
      </c>
      <c r="AN484" s="2" t="str">
        <f>IFERROR(VLOOKUP($P484,'Kredieten productgroepen functi'!$C:$M,6,FALSE),"n.v.t.")</f>
        <v>7103</v>
      </c>
      <c r="AO484" s="2" t="str">
        <f>IFERROR(VLOOKUP($P484,'Kredieten productgroepen functi'!$C:$M,7,FALSE),"n.v.t.")</f>
        <v>Werkgelegenheid en arbeidsmarkt</v>
      </c>
      <c r="AP484" s="2" t="str">
        <f>IFERROR(VLOOKUP($P484,'Kredieten productgroepen functi'!$C:$M,8,FALSE),"n.v.t.")</f>
        <v>71</v>
      </c>
      <c r="AQ484" s="2" t="str">
        <f>IFERROR(VLOOKUP($P484,'Kredieten productgroepen functi'!$C:$M,9,FALSE),"n.v.t.")</f>
        <v>Bevordering economische activiteiten</v>
      </c>
      <c r="AR484" s="2" t="str">
        <f>IFERROR(VLOOKUP($P484,'Kredieten productgroepen functi'!$C:$M,10,FALSE),"n.v.t.")</f>
        <v>7</v>
      </c>
      <c r="AS484" s="2" t="str">
        <f>IFERROR(VLOOKUP($P484,'Kredieten productgroepen functi'!$C:$M,11,FALSE),"n.v.t.")</f>
        <v>Economische en agrarische zaken</v>
      </c>
      <c r="AT484" s="2" t="str">
        <f t="shared" si="23"/>
        <v>Lasten</v>
      </c>
      <c r="AU484" s="2" t="str">
        <f>IFERROR(VLOOKUP($R484,Kostensoorten!$C:$J,7,FALSE),"n.v.t.")</f>
        <v>4.0.3</v>
      </c>
      <c r="AV484" s="2" t="str">
        <f>IFERROR(VLOOKUP($R484,Kostensoorten!$C:$J,8,FALSE),"n.v.t.")</f>
        <v>Overige inkomensoverdrachten</v>
      </c>
    </row>
    <row r="485" spans="1:48">
      <c r="A485" s="2" t="s">
        <v>39</v>
      </c>
      <c r="B485" s="2" t="s">
        <v>39</v>
      </c>
      <c r="C485" s="2" t="s">
        <v>39</v>
      </c>
      <c r="D485" s="2" t="s">
        <v>39</v>
      </c>
      <c r="E485" s="2" t="s">
        <v>39</v>
      </c>
      <c r="F485" s="2" t="s">
        <v>523</v>
      </c>
      <c r="G485" s="2" t="s">
        <v>39</v>
      </c>
      <c r="H485" s="2" t="s">
        <v>39</v>
      </c>
      <c r="I485" s="3">
        <v>200000</v>
      </c>
      <c r="J485" s="2" t="s">
        <v>39</v>
      </c>
      <c r="K485" s="2" t="s">
        <v>39</v>
      </c>
      <c r="L485" s="2" t="s">
        <v>39</v>
      </c>
      <c r="M485" s="2" t="s">
        <v>39</v>
      </c>
      <c r="N485" s="2" t="s">
        <v>39</v>
      </c>
      <c r="O485" s="2" t="s">
        <v>39</v>
      </c>
      <c r="P485" s="2" t="str">
        <f t="shared" si="21"/>
        <v>671120</v>
      </c>
      <c r="Q485" s="2" t="str">
        <f>IFERROR(VLOOKUP($P485,'Kredieten productgroepen functi'!$C:$M,2,FALSE),"n.v.t.")</f>
        <v>Toegang jongeren tot arbeidsmarkt</v>
      </c>
      <c r="R485" s="2" t="str">
        <f t="shared" si="22"/>
        <v>440302</v>
      </c>
      <c r="S485" s="2" t="str">
        <f>IFERROR(VLOOKUP($R485,Kostensoorten!$C:$J,2,FALSE),"n.v.t.")</f>
        <v>Overige inkomensoverdrachten</v>
      </c>
      <c r="T485" s="2" t="s">
        <v>39</v>
      </c>
      <c r="U485" s="2" t="s">
        <v>39</v>
      </c>
      <c r="V485" s="2" t="s">
        <v>39</v>
      </c>
      <c r="W485" s="2" t="s">
        <v>39</v>
      </c>
      <c r="X485" s="2" t="s">
        <v>39</v>
      </c>
      <c r="Y485" s="2" t="s">
        <v>39</v>
      </c>
      <c r="Z485" s="2" t="s">
        <v>39</v>
      </c>
      <c r="AA485" s="2" t="s">
        <v>39</v>
      </c>
      <c r="AB485" s="2" t="s">
        <v>39</v>
      </c>
      <c r="AC485" s="2" t="s">
        <v>39</v>
      </c>
      <c r="AD485" s="2" t="s">
        <v>39</v>
      </c>
      <c r="AE485" s="2" t="s">
        <v>39</v>
      </c>
      <c r="AF485" s="2" t="s">
        <v>39</v>
      </c>
      <c r="AG485" s="2" t="s">
        <v>39</v>
      </c>
      <c r="AH485" s="2" t="s">
        <v>39</v>
      </c>
      <c r="AI485" s="2" t="s">
        <v>39</v>
      </c>
      <c r="AJ485" s="2" t="s">
        <v>39</v>
      </c>
      <c r="AK485" s="2">
        <v>0</v>
      </c>
      <c r="AL485" s="2" t="s">
        <v>39</v>
      </c>
      <c r="AM485" s="2" t="s">
        <v>39</v>
      </c>
      <c r="AN485" s="2" t="str">
        <f>IFERROR(VLOOKUP($P485,'Kredieten productgroepen functi'!$C:$M,6,FALSE),"n.v.t.")</f>
        <v>7103</v>
      </c>
      <c r="AO485" s="2" t="str">
        <f>IFERROR(VLOOKUP($P485,'Kredieten productgroepen functi'!$C:$M,7,FALSE),"n.v.t.")</f>
        <v>Werkgelegenheid en arbeidsmarkt</v>
      </c>
      <c r="AP485" s="2" t="str">
        <f>IFERROR(VLOOKUP($P485,'Kredieten productgroepen functi'!$C:$M,8,FALSE),"n.v.t.")</f>
        <v>71</v>
      </c>
      <c r="AQ485" s="2" t="str">
        <f>IFERROR(VLOOKUP($P485,'Kredieten productgroepen functi'!$C:$M,9,FALSE),"n.v.t.")</f>
        <v>Bevordering economische activiteiten</v>
      </c>
      <c r="AR485" s="2" t="str">
        <f>IFERROR(VLOOKUP($P485,'Kredieten productgroepen functi'!$C:$M,10,FALSE),"n.v.t.")</f>
        <v>7</v>
      </c>
      <c r="AS485" s="2" t="str">
        <f>IFERROR(VLOOKUP($P485,'Kredieten productgroepen functi'!$C:$M,11,FALSE),"n.v.t.")</f>
        <v>Economische en agrarische zaken</v>
      </c>
      <c r="AT485" s="2" t="str">
        <f t="shared" si="23"/>
        <v>Lasten</v>
      </c>
      <c r="AU485" s="2" t="str">
        <f>IFERROR(VLOOKUP($R485,Kostensoorten!$C:$J,7,FALSE),"n.v.t.")</f>
        <v>4.0.3</v>
      </c>
      <c r="AV485" s="2" t="str">
        <f>IFERROR(VLOOKUP($R485,Kostensoorten!$C:$J,8,FALSE),"n.v.t.")</f>
        <v>Overige inkomensoverdrachten</v>
      </c>
    </row>
    <row r="486" spans="1:48">
      <c r="A486" s="2" t="s">
        <v>39</v>
      </c>
      <c r="B486" s="2" t="s">
        <v>39</v>
      </c>
      <c r="C486" s="2" t="s">
        <v>39</v>
      </c>
      <c r="D486" s="2" t="s">
        <v>39</v>
      </c>
      <c r="E486" s="2" t="s">
        <v>39</v>
      </c>
      <c r="F486" s="2" t="s">
        <v>524</v>
      </c>
      <c r="G486" s="2" t="s">
        <v>39</v>
      </c>
      <c r="H486" s="2" t="s">
        <v>39</v>
      </c>
      <c r="I486" s="3">
        <v>4223311</v>
      </c>
      <c r="J486" s="2" t="s">
        <v>39</v>
      </c>
      <c r="K486" s="2" t="s">
        <v>39</v>
      </c>
      <c r="L486" s="2" t="s">
        <v>39</v>
      </c>
      <c r="M486" s="2" t="s">
        <v>39</v>
      </c>
      <c r="N486" s="2" t="s">
        <v>39</v>
      </c>
      <c r="O486" s="2" t="s">
        <v>39</v>
      </c>
      <c r="P486" s="2" t="str">
        <f t="shared" si="21"/>
        <v>671207</v>
      </c>
      <c r="Q486" s="2" t="str">
        <f>IFERROR(VLOOKUP($P486,'Kredieten productgroepen functi'!$C:$M,2,FALSE),"n.v.t.")</f>
        <v>Jaarbudget reserve Prov.meefinanc.</v>
      </c>
      <c r="R486" s="2" t="str">
        <f t="shared" si="22"/>
        <v>440302</v>
      </c>
      <c r="S486" s="2" t="str">
        <f>IFERROR(VLOOKUP($R486,Kostensoorten!$C:$J,2,FALSE),"n.v.t.")</f>
        <v>Overige inkomensoverdrachten</v>
      </c>
      <c r="T486" s="2" t="s">
        <v>39</v>
      </c>
      <c r="U486" s="2" t="s">
        <v>39</v>
      </c>
      <c r="V486" s="2" t="s">
        <v>39</v>
      </c>
      <c r="W486" s="2" t="s">
        <v>39</v>
      </c>
      <c r="X486" s="2" t="s">
        <v>39</v>
      </c>
      <c r="Y486" s="2" t="s">
        <v>39</v>
      </c>
      <c r="Z486" s="2" t="s">
        <v>39</v>
      </c>
      <c r="AA486" s="2" t="s">
        <v>39</v>
      </c>
      <c r="AB486" s="2" t="s">
        <v>39</v>
      </c>
      <c r="AC486" s="2" t="s">
        <v>39</v>
      </c>
      <c r="AD486" s="2" t="s">
        <v>39</v>
      </c>
      <c r="AE486" s="2" t="s">
        <v>39</v>
      </c>
      <c r="AF486" s="2" t="s">
        <v>39</v>
      </c>
      <c r="AG486" s="2" t="s">
        <v>39</v>
      </c>
      <c r="AH486" s="2" t="s">
        <v>39</v>
      </c>
      <c r="AI486" s="2" t="s">
        <v>39</v>
      </c>
      <c r="AJ486" s="2" t="s">
        <v>39</v>
      </c>
      <c r="AK486" s="2">
        <v>0</v>
      </c>
      <c r="AL486" s="2" t="s">
        <v>39</v>
      </c>
      <c r="AM486" s="2" t="s">
        <v>39</v>
      </c>
      <c r="AN486" s="2" t="str">
        <f>IFERROR(VLOOKUP($P486,'Kredieten productgroepen functi'!$C:$M,6,FALSE),"n.v.t.")</f>
        <v>7106</v>
      </c>
      <c r="AO486" s="2" t="str">
        <f>IFERROR(VLOOKUP($P486,'Kredieten productgroepen functi'!$C:$M,7,FALSE),"n.v.t.")</f>
        <v>Regioprogramma's</v>
      </c>
      <c r="AP486" s="2" t="str">
        <f>IFERROR(VLOOKUP($P486,'Kredieten productgroepen functi'!$C:$M,8,FALSE),"n.v.t.")</f>
        <v>71</v>
      </c>
      <c r="AQ486" s="2" t="str">
        <f>IFERROR(VLOOKUP($P486,'Kredieten productgroepen functi'!$C:$M,9,FALSE),"n.v.t.")</f>
        <v>Bevordering economische activiteiten</v>
      </c>
      <c r="AR486" s="2" t="str">
        <f>IFERROR(VLOOKUP($P486,'Kredieten productgroepen functi'!$C:$M,10,FALSE),"n.v.t.")</f>
        <v>7</v>
      </c>
      <c r="AS486" s="2" t="str">
        <f>IFERROR(VLOOKUP($P486,'Kredieten productgroepen functi'!$C:$M,11,FALSE),"n.v.t.")</f>
        <v>Economische en agrarische zaken</v>
      </c>
      <c r="AT486" s="2" t="str">
        <f t="shared" si="23"/>
        <v>Lasten</v>
      </c>
      <c r="AU486" s="2" t="str">
        <f>IFERROR(VLOOKUP($R486,Kostensoorten!$C:$J,7,FALSE),"n.v.t.")</f>
        <v>4.0.3</v>
      </c>
      <c r="AV486" s="2" t="str">
        <f>IFERROR(VLOOKUP($R486,Kostensoorten!$C:$J,8,FALSE),"n.v.t.")</f>
        <v>Overige inkomensoverdrachten</v>
      </c>
    </row>
    <row r="487" spans="1:48">
      <c r="A487" s="2" t="s">
        <v>39</v>
      </c>
      <c r="B487" s="2" t="s">
        <v>39</v>
      </c>
      <c r="C487" s="2" t="s">
        <v>39</v>
      </c>
      <c r="D487" s="2" t="s">
        <v>39</v>
      </c>
      <c r="E487" s="2" t="s">
        <v>39</v>
      </c>
      <c r="F487" s="2" t="s">
        <v>525</v>
      </c>
      <c r="G487" s="2" t="s">
        <v>39</v>
      </c>
      <c r="H487" s="2" t="s">
        <v>39</v>
      </c>
      <c r="I487" s="3">
        <v>500000</v>
      </c>
      <c r="J487" s="2" t="s">
        <v>39</v>
      </c>
      <c r="K487" s="2" t="s">
        <v>39</v>
      </c>
      <c r="L487" s="2" t="s">
        <v>39</v>
      </c>
      <c r="M487" s="2" t="s">
        <v>39</v>
      </c>
      <c r="N487" s="2" t="s">
        <v>39</v>
      </c>
      <c r="O487" s="2" t="s">
        <v>39</v>
      </c>
      <c r="P487" s="2" t="str">
        <f t="shared" si="21"/>
        <v>671233</v>
      </c>
      <c r="Q487" s="2" t="str">
        <f>IFERROR(VLOOKUP($P487,'Kredieten productgroepen functi'!$C:$M,2,FALSE),"n.v.t.")</f>
        <v>Decentralisatie ZZL/REP-middelen</v>
      </c>
      <c r="R487" s="2" t="str">
        <f t="shared" si="22"/>
        <v>440302</v>
      </c>
      <c r="S487" s="2" t="str">
        <f>IFERROR(VLOOKUP($R487,Kostensoorten!$C:$J,2,FALSE),"n.v.t.")</f>
        <v>Overige inkomensoverdrachten</v>
      </c>
      <c r="T487" s="2" t="s">
        <v>39</v>
      </c>
      <c r="U487" s="2" t="s">
        <v>39</v>
      </c>
      <c r="V487" s="2" t="s">
        <v>39</v>
      </c>
      <c r="W487" s="2" t="s">
        <v>39</v>
      </c>
      <c r="X487" s="2" t="s">
        <v>39</v>
      </c>
      <c r="Y487" s="2" t="s">
        <v>39</v>
      </c>
      <c r="Z487" s="2" t="s">
        <v>39</v>
      </c>
      <c r="AA487" s="2" t="s">
        <v>39</v>
      </c>
      <c r="AB487" s="2" t="s">
        <v>39</v>
      </c>
      <c r="AC487" s="2" t="s">
        <v>39</v>
      </c>
      <c r="AD487" s="2" t="s">
        <v>39</v>
      </c>
      <c r="AE487" s="2" t="s">
        <v>39</v>
      </c>
      <c r="AF487" s="2" t="s">
        <v>39</v>
      </c>
      <c r="AG487" s="2" t="s">
        <v>39</v>
      </c>
      <c r="AH487" s="2" t="s">
        <v>39</v>
      </c>
      <c r="AI487" s="2" t="s">
        <v>39</v>
      </c>
      <c r="AJ487" s="2" t="s">
        <v>39</v>
      </c>
      <c r="AK487" s="2">
        <v>0</v>
      </c>
      <c r="AL487" s="2" t="s">
        <v>39</v>
      </c>
      <c r="AM487" s="2" t="s">
        <v>39</v>
      </c>
      <c r="AN487" s="2" t="str">
        <f>IFERROR(VLOOKUP($P487,'Kredieten productgroepen functi'!$C:$M,6,FALSE),"n.v.t.")</f>
        <v>7106</v>
      </c>
      <c r="AO487" s="2" t="str">
        <f>IFERROR(VLOOKUP($P487,'Kredieten productgroepen functi'!$C:$M,7,FALSE),"n.v.t.")</f>
        <v>Regioprogramma's</v>
      </c>
      <c r="AP487" s="2" t="str">
        <f>IFERROR(VLOOKUP($P487,'Kredieten productgroepen functi'!$C:$M,8,FALSE),"n.v.t.")</f>
        <v>71</v>
      </c>
      <c r="AQ487" s="2" t="str">
        <f>IFERROR(VLOOKUP($P487,'Kredieten productgroepen functi'!$C:$M,9,FALSE),"n.v.t.")</f>
        <v>Bevordering economische activiteiten</v>
      </c>
      <c r="AR487" s="2" t="str">
        <f>IFERROR(VLOOKUP($P487,'Kredieten productgroepen functi'!$C:$M,10,FALSE),"n.v.t.")</f>
        <v>7</v>
      </c>
      <c r="AS487" s="2" t="str">
        <f>IFERROR(VLOOKUP($P487,'Kredieten productgroepen functi'!$C:$M,11,FALSE),"n.v.t.")</f>
        <v>Economische en agrarische zaken</v>
      </c>
      <c r="AT487" s="2" t="str">
        <f t="shared" si="23"/>
        <v>Lasten</v>
      </c>
      <c r="AU487" s="2" t="str">
        <f>IFERROR(VLOOKUP($R487,Kostensoorten!$C:$J,7,FALSE),"n.v.t.")</f>
        <v>4.0.3</v>
      </c>
      <c r="AV487" s="2" t="str">
        <f>IFERROR(VLOOKUP($R487,Kostensoorten!$C:$J,8,FALSE),"n.v.t.")</f>
        <v>Overige inkomensoverdrachten</v>
      </c>
    </row>
    <row r="488" spans="1:48">
      <c r="A488" s="2" t="s">
        <v>39</v>
      </c>
      <c r="B488" s="2" t="s">
        <v>39</v>
      </c>
      <c r="C488" s="2" t="s">
        <v>39</v>
      </c>
      <c r="D488" s="2" t="s">
        <v>39</v>
      </c>
      <c r="E488" s="2" t="s">
        <v>39</v>
      </c>
      <c r="F488" s="2" t="s">
        <v>526</v>
      </c>
      <c r="G488" s="2" t="s">
        <v>39</v>
      </c>
      <c r="H488" s="2" t="s">
        <v>39</v>
      </c>
      <c r="I488" s="3">
        <v>-114400</v>
      </c>
      <c r="J488" s="2" t="s">
        <v>39</v>
      </c>
      <c r="K488" s="2" t="s">
        <v>39</v>
      </c>
      <c r="L488" s="2" t="s">
        <v>39</v>
      </c>
      <c r="M488" s="2" t="s">
        <v>39</v>
      </c>
      <c r="N488" s="2" t="s">
        <v>39</v>
      </c>
      <c r="O488" s="2" t="s">
        <v>39</v>
      </c>
      <c r="P488" s="2" t="str">
        <f t="shared" si="21"/>
        <v>671300</v>
      </c>
      <c r="Q488" s="2" t="str">
        <f>IFERROR(VLOOKUP($P488,'Kredieten productgroepen functi'!$C:$M,2,FALSE),"n.v.t.")</f>
        <v>Renteuitkering Gron. Seaports</v>
      </c>
      <c r="R488" s="2" t="str">
        <f t="shared" si="22"/>
        <v>840220</v>
      </c>
      <c r="S488" s="2" t="str">
        <f>IFERROR(VLOOKUP($R488,Kostensoorten!$C:$J,2,FALSE),"n.v.t.")</f>
        <v>Overige inkomensoverdrachten</v>
      </c>
      <c r="T488" s="2" t="s">
        <v>39</v>
      </c>
      <c r="U488" s="2" t="s">
        <v>39</v>
      </c>
      <c r="V488" s="2" t="s">
        <v>39</v>
      </c>
      <c r="W488" s="2" t="s">
        <v>39</v>
      </c>
      <c r="X488" s="2" t="s">
        <v>39</v>
      </c>
      <c r="Y488" s="2" t="s">
        <v>39</v>
      </c>
      <c r="Z488" s="2" t="s">
        <v>39</v>
      </c>
      <c r="AA488" s="2" t="s">
        <v>39</v>
      </c>
      <c r="AB488" s="2" t="s">
        <v>39</v>
      </c>
      <c r="AC488" s="2" t="s">
        <v>39</v>
      </c>
      <c r="AD488" s="2" t="s">
        <v>39</v>
      </c>
      <c r="AE488" s="2" t="s">
        <v>39</v>
      </c>
      <c r="AF488" s="2" t="s">
        <v>39</v>
      </c>
      <c r="AG488" s="2" t="s">
        <v>39</v>
      </c>
      <c r="AH488" s="2" t="s">
        <v>39</v>
      </c>
      <c r="AI488" s="2" t="s">
        <v>39</v>
      </c>
      <c r="AJ488" s="2" t="s">
        <v>39</v>
      </c>
      <c r="AK488" s="2">
        <v>0</v>
      </c>
      <c r="AL488" s="2" t="s">
        <v>39</v>
      </c>
      <c r="AM488" s="2" t="s">
        <v>39</v>
      </c>
      <c r="AN488" s="2" t="str">
        <f>IFERROR(VLOOKUP($P488,'Kredieten productgroepen functi'!$C:$M,6,FALSE),"n.v.t.")</f>
        <v>7107</v>
      </c>
      <c r="AO488" s="2" t="str">
        <f>IFERROR(VLOOKUP($P488,'Kredieten productgroepen functi'!$C:$M,7,FALSE),"n.v.t.")</f>
        <v>Provinciale bedrijven</v>
      </c>
      <c r="AP488" s="2" t="str">
        <f>IFERROR(VLOOKUP($P488,'Kredieten productgroepen functi'!$C:$M,8,FALSE),"n.v.t.")</f>
        <v>71</v>
      </c>
      <c r="AQ488" s="2" t="str">
        <f>IFERROR(VLOOKUP($P488,'Kredieten productgroepen functi'!$C:$M,9,FALSE),"n.v.t.")</f>
        <v>Bevordering economische activiteiten</v>
      </c>
      <c r="AR488" s="2" t="str">
        <f>IFERROR(VLOOKUP($P488,'Kredieten productgroepen functi'!$C:$M,10,FALSE),"n.v.t.")</f>
        <v>7</v>
      </c>
      <c r="AS488" s="2" t="str">
        <f>IFERROR(VLOOKUP($P488,'Kredieten productgroepen functi'!$C:$M,11,FALSE),"n.v.t.")</f>
        <v>Economische en agrarische zaken</v>
      </c>
      <c r="AT488" s="2" t="str">
        <f t="shared" si="23"/>
        <v>Baten</v>
      </c>
      <c r="AU488" s="2" t="str">
        <f>IFERROR(VLOOKUP($R488,Kostensoorten!$C:$J,7,FALSE),"n.v.t.")</f>
        <v>4.0.2</v>
      </c>
      <c r="AV488" s="2" t="str">
        <f>IFERROR(VLOOKUP($R488,Kostensoorten!$C:$J,8,FALSE),"n.v.t.")</f>
        <v>Overige inkomensoverdrachten</v>
      </c>
    </row>
    <row r="489" spans="1:48">
      <c r="A489" s="2" t="s">
        <v>39</v>
      </c>
      <c r="B489" s="2" t="s">
        <v>39</v>
      </c>
      <c r="C489" s="2" t="s">
        <v>39</v>
      </c>
      <c r="D489" s="2" t="s">
        <v>39</v>
      </c>
      <c r="E489" s="2" t="s">
        <v>39</v>
      </c>
      <c r="F489" s="2" t="s">
        <v>527</v>
      </c>
      <c r="G489" s="2" t="s">
        <v>39</v>
      </c>
      <c r="H489" s="2" t="s">
        <v>39</v>
      </c>
      <c r="I489" s="3">
        <v>213200</v>
      </c>
      <c r="J489" s="2" t="s">
        <v>39</v>
      </c>
      <c r="K489" s="2" t="s">
        <v>39</v>
      </c>
      <c r="L489" s="2" t="s">
        <v>39</v>
      </c>
      <c r="M489" s="2" t="s">
        <v>39</v>
      </c>
      <c r="N489" s="2" t="s">
        <v>39</v>
      </c>
      <c r="O489" s="2" t="s">
        <v>39</v>
      </c>
      <c r="P489" s="2" t="str">
        <f t="shared" si="21"/>
        <v>671301</v>
      </c>
      <c r="Q489" s="2" t="str">
        <f>IFERROR(VLOOKUP($P489,'Kredieten productgroepen functi'!$C:$M,2,FALSE),"n.v.t.")</f>
        <v>Projecten NOM</v>
      </c>
      <c r="R489" s="2" t="str">
        <f t="shared" si="22"/>
        <v>441202</v>
      </c>
      <c r="S489" s="2" t="str">
        <f>IFERROR(VLOOKUP($R489,Kostensoorten!$C:$J,2,FALSE),"n.v.t.")</f>
        <v>Overige vermogensoverdr. aan derden</v>
      </c>
      <c r="T489" s="2" t="s">
        <v>39</v>
      </c>
      <c r="U489" s="2" t="s">
        <v>39</v>
      </c>
      <c r="V489" s="2" t="s">
        <v>39</v>
      </c>
      <c r="W489" s="2" t="s">
        <v>39</v>
      </c>
      <c r="X489" s="2" t="s">
        <v>39</v>
      </c>
      <c r="Y489" s="2" t="s">
        <v>39</v>
      </c>
      <c r="Z489" s="2" t="s">
        <v>39</v>
      </c>
      <c r="AA489" s="2" t="s">
        <v>39</v>
      </c>
      <c r="AB489" s="2" t="s">
        <v>39</v>
      </c>
      <c r="AC489" s="2" t="s">
        <v>39</v>
      </c>
      <c r="AD489" s="2" t="s">
        <v>39</v>
      </c>
      <c r="AE489" s="2" t="s">
        <v>39</v>
      </c>
      <c r="AF489" s="2" t="s">
        <v>39</v>
      </c>
      <c r="AG489" s="2" t="s">
        <v>39</v>
      </c>
      <c r="AH489" s="2" t="s">
        <v>39</v>
      </c>
      <c r="AI489" s="2" t="s">
        <v>39</v>
      </c>
      <c r="AJ489" s="2" t="s">
        <v>39</v>
      </c>
      <c r="AK489" s="2">
        <v>0</v>
      </c>
      <c r="AL489" s="2" t="s">
        <v>39</v>
      </c>
      <c r="AM489" s="2" t="s">
        <v>39</v>
      </c>
      <c r="AN489" s="2" t="str">
        <f>IFERROR(VLOOKUP($P489,'Kredieten productgroepen functi'!$C:$M,6,FALSE),"n.v.t.")</f>
        <v>7107</v>
      </c>
      <c r="AO489" s="2" t="str">
        <f>IFERROR(VLOOKUP($P489,'Kredieten productgroepen functi'!$C:$M,7,FALSE),"n.v.t.")</f>
        <v>Provinciale bedrijven</v>
      </c>
      <c r="AP489" s="2" t="str">
        <f>IFERROR(VLOOKUP($P489,'Kredieten productgroepen functi'!$C:$M,8,FALSE),"n.v.t.")</f>
        <v>71</v>
      </c>
      <c r="AQ489" s="2" t="str">
        <f>IFERROR(VLOOKUP($P489,'Kredieten productgroepen functi'!$C:$M,9,FALSE),"n.v.t.")</f>
        <v>Bevordering economische activiteiten</v>
      </c>
      <c r="AR489" s="2" t="str">
        <f>IFERROR(VLOOKUP($P489,'Kredieten productgroepen functi'!$C:$M,10,FALSE),"n.v.t.")</f>
        <v>7</v>
      </c>
      <c r="AS489" s="2" t="str">
        <f>IFERROR(VLOOKUP($P489,'Kredieten productgroepen functi'!$C:$M,11,FALSE),"n.v.t.")</f>
        <v>Economische en agrarische zaken</v>
      </c>
      <c r="AT489" s="2" t="str">
        <f t="shared" si="23"/>
        <v>Lasten</v>
      </c>
      <c r="AU489" s="2" t="str">
        <f>IFERROR(VLOOKUP($R489,Kostensoorten!$C:$J,7,FALSE),"n.v.t.")</f>
        <v>4.1.2</v>
      </c>
      <c r="AV489" s="2" t="str">
        <f>IFERROR(VLOOKUP($R489,Kostensoorten!$C:$J,8,FALSE),"n.v.t.")</f>
        <v>Overige vermogensoverdrachten</v>
      </c>
    </row>
    <row r="490" spans="1:48">
      <c r="A490" s="2" t="s">
        <v>39</v>
      </c>
      <c r="B490" s="2" t="s">
        <v>39</v>
      </c>
      <c r="C490" s="2" t="s">
        <v>39</v>
      </c>
      <c r="D490" s="2" t="s">
        <v>39</v>
      </c>
      <c r="E490" s="2" t="s">
        <v>39</v>
      </c>
      <c r="F490" s="2" t="s">
        <v>528</v>
      </c>
      <c r="G490" s="2" t="s">
        <v>39</v>
      </c>
      <c r="H490" s="2" t="s">
        <v>39</v>
      </c>
      <c r="I490" s="3">
        <v>270</v>
      </c>
      <c r="J490" s="2" t="s">
        <v>39</v>
      </c>
      <c r="K490" s="2" t="s">
        <v>39</v>
      </c>
      <c r="L490" s="2" t="s">
        <v>39</v>
      </c>
      <c r="M490" s="2" t="s">
        <v>39</v>
      </c>
      <c r="N490" s="2" t="s">
        <v>39</v>
      </c>
      <c r="O490" s="2" t="s">
        <v>39</v>
      </c>
      <c r="P490" s="2" t="str">
        <f t="shared" si="21"/>
        <v>671302</v>
      </c>
      <c r="Q490" s="2" t="str">
        <f>IFERROR(VLOOKUP($P490,'Kredieten productgroepen functi'!$C:$M,2,FALSE),"n.v.t.")</f>
        <v>Rente deelneming NOM</v>
      </c>
      <c r="R490" s="2" t="str">
        <f t="shared" si="22"/>
        <v>460502</v>
      </c>
      <c r="S490" s="2" t="str">
        <f>IFERROR(VLOOKUP($R490,Kostensoorten!$C:$J,2,FALSE),"n.v.t.")</f>
        <v>rentetoerekening (omslagrente)</v>
      </c>
      <c r="T490" s="2" t="s">
        <v>39</v>
      </c>
      <c r="U490" s="2" t="s">
        <v>39</v>
      </c>
      <c r="V490" s="2" t="s">
        <v>39</v>
      </c>
      <c r="W490" s="2" t="s">
        <v>39</v>
      </c>
      <c r="X490" s="2" t="s">
        <v>39</v>
      </c>
      <c r="Y490" s="2" t="s">
        <v>39</v>
      </c>
      <c r="Z490" s="2" t="s">
        <v>39</v>
      </c>
      <c r="AA490" s="2" t="s">
        <v>39</v>
      </c>
      <c r="AB490" s="2" t="s">
        <v>39</v>
      </c>
      <c r="AC490" s="2" t="s">
        <v>39</v>
      </c>
      <c r="AD490" s="2" t="s">
        <v>39</v>
      </c>
      <c r="AE490" s="2" t="s">
        <v>39</v>
      </c>
      <c r="AF490" s="2" t="s">
        <v>39</v>
      </c>
      <c r="AG490" s="2" t="s">
        <v>39</v>
      </c>
      <c r="AH490" s="2" t="s">
        <v>39</v>
      </c>
      <c r="AI490" s="2" t="s">
        <v>39</v>
      </c>
      <c r="AJ490" s="2" t="s">
        <v>39</v>
      </c>
      <c r="AK490" s="2">
        <v>0</v>
      </c>
      <c r="AL490" s="2" t="s">
        <v>39</v>
      </c>
      <c r="AM490" s="2" t="s">
        <v>39</v>
      </c>
      <c r="AN490" s="2" t="str">
        <f>IFERROR(VLOOKUP($P490,'Kredieten productgroepen functi'!$C:$M,6,FALSE),"n.v.t.")</f>
        <v>7107</v>
      </c>
      <c r="AO490" s="2" t="str">
        <f>IFERROR(VLOOKUP($P490,'Kredieten productgroepen functi'!$C:$M,7,FALSE),"n.v.t.")</f>
        <v>Provinciale bedrijven</v>
      </c>
      <c r="AP490" s="2" t="str">
        <f>IFERROR(VLOOKUP($P490,'Kredieten productgroepen functi'!$C:$M,8,FALSE),"n.v.t.")</f>
        <v>71</v>
      </c>
      <c r="AQ490" s="2" t="str">
        <f>IFERROR(VLOOKUP($P490,'Kredieten productgroepen functi'!$C:$M,9,FALSE),"n.v.t.")</f>
        <v>Bevordering economische activiteiten</v>
      </c>
      <c r="AR490" s="2" t="str">
        <f>IFERROR(VLOOKUP($P490,'Kredieten productgroepen functi'!$C:$M,10,FALSE),"n.v.t.")</f>
        <v>7</v>
      </c>
      <c r="AS490" s="2" t="str">
        <f>IFERROR(VLOOKUP($P490,'Kredieten productgroepen functi'!$C:$M,11,FALSE),"n.v.t.")</f>
        <v>Economische en agrarische zaken</v>
      </c>
      <c r="AT490" s="2" t="str">
        <f t="shared" si="23"/>
        <v>Lasten</v>
      </c>
      <c r="AU490" s="2" t="str">
        <f>IFERROR(VLOOKUP($R490,Kostensoorten!$C:$J,7,FALSE),"n.v.t.")</f>
        <v>6.2</v>
      </c>
      <c r="AV490" s="2" t="str">
        <f>IFERROR(VLOOKUP($R490,Kostensoorten!$C:$J,8,FALSE),"n.v.t.")</f>
        <v>Bespaarde rente</v>
      </c>
    </row>
    <row r="491" spans="1:48">
      <c r="A491" s="2" t="s">
        <v>39</v>
      </c>
      <c r="B491" s="2" t="s">
        <v>39</v>
      </c>
      <c r="C491" s="2" t="s">
        <v>39</v>
      </c>
      <c r="D491" s="2" t="s">
        <v>39</v>
      </c>
      <c r="E491" s="2" t="s">
        <v>39</v>
      </c>
      <c r="F491" s="2" t="s">
        <v>529</v>
      </c>
      <c r="G491" s="2" t="s">
        <v>39</v>
      </c>
      <c r="H491" s="2" t="s">
        <v>39</v>
      </c>
      <c r="I491" s="3">
        <v>180000</v>
      </c>
      <c r="J491" s="2" t="s">
        <v>39</v>
      </c>
      <c r="K491" s="2" t="s">
        <v>39</v>
      </c>
      <c r="L491" s="2" t="s">
        <v>39</v>
      </c>
      <c r="M491" s="2" t="s">
        <v>39</v>
      </c>
      <c r="N491" s="2" t="s">
        <v>39</v>
      </c>
      <c r="O491" s="2" t="s">
        <v>39</v>
      </c>
      <c r="P491" s="2" t="str">
        <f t="shared" si="21"/>
        <v>671400</v>
      </c>
      <c r="Q491" s="2" t="str">
        <f>IFERROR(VLOOKUP($P491,'Kredieten productgroepen functi'!$C:$M,2,FALSE),"n.v.t.")</f>
        <v>Revitalisering bedrijfsterreinen</v>
      </c>
      <c r="R491" s="2" t="str">
        <f t="shared" si="22"/>
        <v>423139</v>
      </c>
      <c r="S491" s="2" t="str">
        <f>IFERROR(VLOOKUP($R491,Kostensoorten!$C:$J,2,FALSE),"n.v.t.")</f>
        <v>Overige diensten van derden</v>
      </c>
      <c r="T491" s="2" t="s">
        <v>39</v>
      </c>
      <c r="U491" s="2" t="s">
        <v>39</v>
      </c>
      <c r="V491" s="2" t="s">
        <v>39</v>
      </c>
      <c r="W491" s="2" t="s">
        <v>39</v>
      </c>
      <c r="X491" s="2" t="s">
        <v>39</v>
      </c>
      <c r="Y491" s="2" t="s">
        <v>39</v>
      </c>
      <c r="Z491" s="2" t="s">
        <v>39</v>
      </c>
      <c r="AA491" s="2" t="s">
        <v>39</v>
      </c>
      <c r="AB491" s="2" t="s">
        <v>39</v>
      </c>
      <c r="AC491" s="2" t="s">
        <v>39</v>
      </c>
      <c r="AD491" s="2" t="s">
        <v>39</v>
      </c>
      <c r="AE491" s="2" t="s">
        <v>39</v>
      </c>
      <c r="AF491" s="2" t="s">
        <v>39</v>
      </c>
      <c r="AG491" s="2" t="s">
        <v>39</v>
      </c>
      <c r="AH491" s="2" t="s">
        <v>39</v>
      </c>
      <c r="AI491" s="2" t="s">
        <v>39</v>
      </c>
      <c r="AJ491" s="2" t="s">
        <v>39</v>
      </c>
      <c r="AK491" s="2">
        <v>0</v>
      </c>
      <c r="AL491" s="2" t="s">
        <v>39</v>
      </c>
      <c r="AM491" s="2" t="s">
        <v>39</v>
      </c>
      <c r="AN491" s="2" t="str">
        <f>IFERROR(VLOOKUP($P491,'Kredieten productgroepen functi'!$C:$M,6,FALSE),"n.v.t.")</f>
        <v>7108</v>
      </c>
      <c r="AO491" s="2" t="str">
        <f>IFERROR(VLOOKUP($P491,'Kredieten productgroepen functi'!$C:$M,7,FALSE),"n.v.t.")</f>
        <v>Fysieke bedrijfsomgeving</v>
      </c>
      <c r="AP491" s="2" t="str">
        <f>IFERROR(VLOOKUP($P491,'Kredieten productgroepen functi'!$C:$M,8,FALSE),"n.v.t.")</f>
        <v>71</v>
      </c>
      <c r="AQ491" s="2" t="str">
        <f>IFERROR(VLOOKUP($P491,'Kredieten productgroepen functi'!$C:$M,9,FALSE),"n.v.t.")</f>
        <v>Bevordering economische activiteiten</v>
      </c>
      <c r="AR491" s="2" t="str">
        <f>IFERROR(VLOOKUP($P491,'Kredieten productgroepen functi'!$C:$M,10,FALSE),"n.v.t.")</f>
        <v>7</v>
      </c>
      <c r="AS491" s="2" t="str">
        <f>IFERROR(VLOOKUP($P491,'Kredieten productgroepen functi'!$C:$M,11,FALSE),"n.v.t.")</f>
        <v>Economische en agrarische zaken</v>
      </c>
      <c r="AT491" s="2" t="str">
        <f t="shared" si="23"/>
        <v>Lasten</v>
      </c>
      <c r="AU491" s="2" t="str">
        <f>IFERROR(VLOOKUP($R491,Kostensoorten!$C:$J,7,FALSE),"n.v.t.")</f>
        <v>2.3.1</v>
      </c>
      <c r="AV491" s="2" t="str">
        <f>IFERROR(VLOOKUP($R491,Kostensoorten!$C:$J,8,FALSE),"n.v.t.")</f>
        <v>Aankopen niet duurzame goedere</v>
      </c>
    </row>
    <row r="492" spans="1:48">
      <c r="A492" s="2" t="s">
        <v>39</v>
      </c>
      <c r="B492" s="2" t="s">
        <v>39</v>
      </c>
      <c r="C492" s="2" t="s">
        <v>39</v>
      </c>
      <c r="D492" s="2" t="s">
        <v>39</v>
      </c>
      <c r="E492" s="2" t="s">
        <v>39</v>
      </c>
      <c r="F492" s="2" t="s">
        <v>530</v>
      </c>
      <c r="G492" s="2" t="s">
        <v>39</v>
      </c>
      <c r="H492" s="2" t="s">
        <v>39</v>
      </c>
      <c r="I492" s="3">
        <v>2180000</v>
      </c>
      <c r="J492" s="2" t="s">
        <v>39</v>
      </c>
      <c r="K492" s="2" t="s">
        <v>39</v>
      </c>
      <c r="L492" s="2" t="s">
        <v>39</v>
      </c>
      <c r="M492" s="2" t="s">
        <v>39</v>
      </c>
      <c r="N492" s="2" t="s">
        <v>39</v>
      </c>
      <c r="O492" s="2" t="s">
        <v>39</v>
      </c>
      <c r="P492" s="2" t="str">
        <f t="shared" si="21"/>
        <v>671404</v>
      </c>
      <c r="Q492" s="2" t="str">
        <f>IFERROR(VLOOKUP($P492,'Kredieten productgroepen functi'!$C:$M,2,FALSE),"n.v.t.")</f>
        <v>Convenant bedrijventerreinen</v>
      </c>
      <c r="R492" s="2" t="str">
        <f t="shared" si="22"/>
        <v>423139</v>
      </c>
      <c r="S492" s="2" t="str">
        <f>IFERROR(VLOOKUP($R492,Kostensoorten!$C:$J,2,FALSE),"n.v.t.")</f>
        <v>Overige diensten van derden</v>
      </c>
      <c r="T492" s="2" t="s">
        <v>39</v>
      </c>
      <c r="U492" s="2" t="s">
        <v>39</v>
      </c>
      <c r="V492" s="2" t="s">
        <v>39</v>
      </c>
      <c r="W492" s="2" t="s">
        <v>39</v>
      </c>
      <c r="X492" s="2" t="s">
        <v>39</v>
      </c>
      <c r="Y492" s="2" t="s">
        <v>39</v>
      </c>
      <c r="Z492" s="2" t="s">
        <v>39</v>
      </c>
      <c r="AA492" s="2" t="s">
        <v>39</v>
      </c>
      <c r="AB492" s="2" t="s">
        <v>39</v>
      </c>
      <c r="AC492" s="2" t="s">
        <v>39</v>
      </c>
      <c r="AD492" s="2" t="s">
        <v>39</v>
      </c>
      <c r="AE492" s="2" t="s">
        <v>39</v>
      </c>
      <c r="AF492" s="2" t="s">
        <v>39</v>
      </c>
      <c r="AG492" s="2" t="s">
        <v>39</v>
      </c>
      <c r="AH492" s="2" t="s">
        <v>39</v>
      </c>
      <c r="AI492" s="2" t="s">
        <v>39</v>
      </c>
      <c r="AJ492" s="2" t="s">
        <v>39</v>
      </c>
      <c r="AK492" s="2">
        <v>0</v>
      </c>
      <c r="AL492" s="2" t="s">
        <v>39</v>
      </c>
      <c r="AM492" s="2" t="s">
        <v>39</v>
      </c>
      <c r="AN492" s="2" t="str">
        <f>IFERROR(VLOOKUP($P492,'Kredieten productgroepen functi'!$C:$M,6,FALSE),"n.v.t.")</f>
        <v>7108</v>
      </c>
      <c r="AO492" s="2" t="str">
        <f>IFERROR(VLOOKUP($P492,'Kredieten productgroepen functi'!$C:$M,7,FALSE),"n.v.t.")</f>
        <v>Fysieke bedrijfsomgeving</v>
      </c>
      <c r="AP492" s="2" t="str">
        <f>IFERROR(VLOOKUP($P492,'Kredieten productgroepen functi'!$C:$M,8,FALSE),"n.v.t.")</f>
        <v>71</v>
      </c>
      <c r="AQ492" s="2" t="str">
        <f>IFERROR(VLOOKUP($P492,'Kredieten productgroepen functi'!$C:$M,9,FALSE),"n.v.t.")</f>
        <v>Bevordering economische activiteiten</v>
      </c>
      <c r="AR492" s="2" t="str">
        <f>IFERROR(VLOOKUP($P492,'Kredieten productgroepen functi'!$C:$M,10,FALSE),"n.v.t.")</f>
        <v>7</v>
      </c>
      <c r="AS492" s="2" t="str">
        <f>IFERROR(VLOOKUP($P492,'Kredieten productgroepen functi'!$C:$M,11,FALSE),"n.v.t.")</f>
        <v>Economische en agrarische zaken</v>
      </c>
      <c r="AT492" s="2" t="str">
        <f t="shared" si="23"/>
        <v>Lasten</v>
      </c>
      <c r="AU492" s="2" t="str">
        <f>IFERROR(VLOOKUP($R492,Kostensoorten!$C:$J,7,FALSE),"n.v.t.")</f>
        <v>2.3.1</v>
      </c>
      <c r="AV492" s="2" t="str">
        <f>IFERROR(VLOOKUP($R492,Kostensoorten!$C:$J,8,FALSE),"n.v.t.")</f>
        <v>Aankopen niet duurzame goedere</v>
      </c>
    </row>
    <row r="493" spans="1:48">
      <c r="A493" s="2" t="s">
        <v>39</v>
      </c>
      <c r="B493" s="2" t="s">
        <v>39</v>
      </c>
      <c r="C493" s="2" t="s">
        <v>39</v>
      </c>
      <c r="D493" s="2" t="s">
        <v>39</v>
      </c>
      <c r="E493" s="2" t="s">
        <v>39</v>
      </c>
      <c r="F493" s="2" t="s">
        <v>531</v>
      </c>
      <c r="G493" s="2" t="s">
        <v>39</v>
      </c>
      <c r="H493" s="2" t="s">
        <v>39</v>
      </c>
      <c r="I493" s="3">
        <v>201500</v>
      </c>
      <c r="J493" s="2" t="s">
        <v>39</v>
      </c>
      <c r="K493" s="2" t="s">
        <v>39</v>
      </c>
      <c r="L493" s="2" t="s">
        <v>39</v>
      </c>
      <c r="M493" s="2" t="s">
        <v>39</v>
      </c>
      <c r="N493" s="2" t="s">
        <v>39</v>
      </c>
      <c r="O493" s="2" t="s">
        <v>39</v>
      </c>
      <c r="P493" s="2" t="str">
        <f t="shared" si="21"/>
        <v>671500</v>
      </c>
      <c r="Q493" s="2" t="str">
        <f>IFERROR(VLOOKUP($P493,'Kredieten productgroepen functi'!$C:$M,2,FALSE),"n.v.t.")</f>
        <v>Verb. prod.struct en econ. infrastr.</v>
      </c>
      <c r="R493" s="2" t="str">
        <f t="shared" si="22"/>
        <v>441202</v>
      </c>
      <c r="S493" s="2" t="str">
        <f>IFERROR(VLOOKUP($R493,Kostensoorten!$C:$J,2,FALSE),"n.v.t.")</f>
        <v>Overige vermogensoverdr. aan derden</v>
      </c>
      <c r="T493" s="2" t="s">
        <v>39</v>
      </c>
      <c r="U493" s="2" t="s">
        <v>39</v>
      </c>
      <c r="V493" s="2" t="s">
        <v>39</v>
      </c>
      <c r="W493" s="2" t="s">
        <v>39</v>
      </c>
      <c r="X493" s="2" t="s">
        <v>39</v>
      </c>
      <c r="Y493" s="2" t="s">
        <v>39</v>
      </c>
      <c r="Z493" s="2" t="s">
        <v>39</v>
      </c>
      <c r="AA493" s="2" t="s">
        <v>39</v>
      </c>
      <c r="AB493" s="2" t="s">
        <v>39</v>
      </c>
      <c r="AC493" s="2" t="s">
        <v>39</v>
      </c>
      <c r="AD493" s="2" t="s">
        <v>39</v>
      </c>
      <c r="AE493" s="2" t="s">
        <v>39</v>
      </c>
      <c r="AF493" s="2" t="s">
        <v>39</v>
      </c>
      <c r="AG493" s="2" t="s">
        <v>39</v>
      </c>
      <c r="AH493" s="2" t="s">
        <v>39</v>
      </c>
      <c r="AI493" s="2" t="s">
        <v>39</v>
      </c>
      <c r="AJ493" s="2" t="s">
        <v>39</v>
      </c>
      <c r="AK493" s="2">
        <v>0</v>
      </c>
      <c r="AL493" s="2" t="s">
        <v>39</v>
      </c>
      <c r="AM493" s="2" t="s">
        <v>39</v>
      </c>
      <c r="AN493" s="2" t="str">
        <f>IFERROR(VLOOKUP($P493,'Kredieten productgroepen functi'!$C:$M,6,FALSE),"n.v.t.")</f>
        <v>7109</v>
      </c>
      <c r="AO493" s="2" t="str">
        <f>IFERROR(VLOOKUP($P493,'Kredieten productgroepen functi'!$C:$M,7,FALSE),"n.v.t.")</f>
        <v>Marktsectoren</v>
      </c>
      <c r="AP493" s="2" t="str">
        <f>IFERROR(VLOOKUP($P493,'Kredieten productgroepen functi'!$C:$M,8,FALSE),"n.v.t.")</f>
        <v>71</v>
      </c>
      <c r="AQ493" s="2" t="str">
        <f>IFERROR(VLOOKUP($P493,'Kredieten productgroepen functi'!$C:$M,9,FALSE),"n.v.t.")</f>
        <v>Bevordering economische activiteiten</v>
      </c>
      <c r="AR493" s="2" t="str">
        <f>IFERROR(VLOOKUP($P493,'Kredieten productgroepen functi'!$C:$M,10,FALSE),"n.v.t.")</f>
        <v>7</v>
      </c>
      <c r="AS493" s="2" t="str">
        <f>IFERROR(VLOOKUP($P493,'Kredieten productgroepen functi'!$C:$M,11,FALSE),"n.v.t.")</f>
        <v>Economische en agrarische zaken</v>
      </c>
      <c r="AT493" s="2" t="str">
        <f t="shared" si="23"/>
        <v>Lasten</v>
      </c>
      <c r="AU493" s="2" t="str">
        <f>IFERROR(VLOOKUP($R493,Kostensoorten!$C:$J,7,FALSE),"n.v.t.")</f>
        <v>4.1.2</v>
      </c>
      <c r="AV493" s="2" t="str">
        <f>IFERROR(VLOOKUP($R493,Kostensoorten!$C:$J,8,FALSE),"n.v.t.")</f>
        <v>Overige vermogensoverdrachten</v>
      </c>
    </row>
    <row r="494" spans="1:48">
      <c r="A494" s="2" t="s">
        <v>39</v>
      </c>
      <c r="B494" s="2" t="s">
        <v>39</v>
      </c>
      <c r="C494" s="2" t="s">
        <v>39</v>
      </c>
      <c r="D494" s="2" t="s">
        <v>39</v>
      </c>
      <c r="E494" s="2" t="s">
        <v>39</v>
      </c>
      <c r="F494" s="2" t="s">
        <v>532</v>
      </c>
      <c r="G494" s="2" t="s">
        <v>39</v>
      </c>
      <c r="H494" s="2" t="s">
        <v>39</v>
      </c>
      <c r="I494" s="3">
        <v>1291418</v>
      </c>
      <c r="J494" s="2" t="s">
        <v>39</v>
      </c>
      <c r="K494" s="2" t="s">
        <v>39</v>
      </c>
      <c r="L494" s="2" t="s">
        <v>39</v>
      </c>
      <c r="M494" s="2" t="s">
        <v>39</v>
      </c>
      <c r="N494" s="2" t="s">
        <v>39</v>
      </c>
      <c r="O494" s="2" t="s">
        <v>39</v>
      </c>
      <c r="P494" s="2" t="str">
        <f t="shared" si="21"/>
        <v>671534</v>
      </c>
      <c r="Q494" s="2" t="str">
        <f>IFERROR(VLOOKUP($P494,'Kredieten productgroepen functi'!$C:$M,2,FALSE),"n.v.t.")</f>
        <v>Innovatie en duurzaamheid 1</v>
      </c>
      <c r="R494" s="2" t="str">
        <f t="shared" si="22"/>
        <v>423040</v>
      </c>
      <c r="S494" s="2" t="str">
        <f>IFERROR(VLOOKUP($R494,Kostensoorten!$C:$J,2,FALSE),"n.v.t.")</f>
        <v>Normaal onderhoud</v>
      </c>
      <c r="T494" s="2" t="s">
        <v>39</v>
      </c>
      <c r="U494" s="2" t="s">
        <v>39</v>
      </c>
      <c r="V494" s="2" t="s">
        <v>39</v>
      </c>
      <c r="W494" s="2" t="s">
        <v>39</v>
      </c>
      <c r="X494" s="2" t="s">
        <v>39</v>
      </c>
      <c r="Y494" s="2" t="s">
        <v>39</v>
      </c>
      <c r="Z494" s="2" t="s">
        <v>39</v>
      </c>
      <c r="AA494" s="2" t="s">
        <v>39</v>
      </c>
      <c r="AB494" s="2" t="s">
        <v>39</v>
      </c>
      <c r="AC494" s="2" t="s">
        <v>39</v>
      </c>
      <c r="AD494" s="2" t="s">
        <v>39</v>
      </c>
      <c r="AE494" s="2" t="s">
        <v>39</v>
      </c>
      <c r="AF494" s="2" t="s">
        <v>39</v>
      </c>
      <c r="AG494" s="2" t="s">
        <v>39</v>
      </c>
      <c r="AH494" s="2" t="s">
        <v>39</v>
      </c>
      <c r="AI494" s="2" t="s">
        <v>39</v>
      </c>
      <c r="AJ494" s="2" t="s">
        <v>39</v>
      </c>
      <c r="AK494" s="2">
        <v>0</v>
      </c>
      <c r="AL494" s="2" t="s">
        <v>39</v>
      </c>
      <c r="AM494" s="2" t="s">
        <v>39</v>
      </c>
      <c r="AN494" s="2" t="str">
        <f>IFERROR(VLOOKUP($P494,'Kredieten productgroepen functi'!$C:$M,6,FALSE),"n.v.t.")</f>
        <v>7109</v>
      </c>
      <c r="AO494" s="2" t="str">
        <f>IFERROR(VLOOKUP($P494,'Kredieten productgroepen functi'!$C:$M,7,FALSE),"n.v.t.")</f>
        <v>Marktsectoren</v>
      </c>
      <c r="AP494" s="2" t="str">
        <f>IFERROR(VLOOKUP($P494,'Kredieten productgroepen functi'!$C:$M,8,FALSE),"n.v.t.")</f>
        <v>71</v>
      </c>
      <c r="AQ494" s="2" t="str">
        <f>IFERROR(VLOOKUP($P494,'Kredieten productgroepen functi'!$C:$M,9,FALSE),"n.v.t.")</f>
        <v>Bevordering economische activiteiten</v>
      </c>
      <c r="AR494" s="2" t="str">
        <f>IFERROR(VLOOKUP($P494,'Kredieten productgroepen functi'!$C:$M,10,FALSE),"n.v.t.")</f>
        <v>7</v>
      </c>
      <c r="AS494" s="2" t="str">
        <f>IFERROR(VLOOKUP($P494,'Kredieten productgroepen functi'!$C:$M,11,FALSE),"n.v.t.")</f>
        <v>Economische en agrarische zaken</v>
      </c>
      <c r="AT494" s="2" t="str">
        <f t="shared" si="23"/>
        <v>Lasten</v>
      </c>
      <c r="AU494" s="2" t="str">
        <f>IFERROR(VLOOKUP($R494,Kostensoorten!$C:$J,7,FALSE),"n.v.t.")</f>
        <v>2.3.1</v>
      </c>
      <c r="AV494" s="2" t="str">
        <f>IFERROR(VLOOKUP($R494,Kostensoorten!$C:$J,8,FALSE),"n.v.t.")</f>
        <v>Aankopen niet duurzame goedere</v>
      </c>
    </row>
    <row r="495" spans="1:48">
      <c r="A495" s="2" t="s">
        <v>39</v>
      </c>
      <c r="B495" s="2" t="s">
        <v>39</v>
      </c>
      <c r="C495" s="2" t="s">
        <v>39</v>
      </c>
      <c r="D495" s="2" t="s">
        <v>39</v>
      </c>
      <c r="E495" s="2" t="s">
        <v>39</v>
      </c>
      <c r="F495" s="2" t="s">
        <v>533</v>
      </c>
      <c r="G495" s="2" t="s">
        <v>39</v>
      </c>
      <c r="H495" s="2" t="s">
        <v>39</v>
      </c>
      <c r="I495" s="3">
        <v>-39357</v>
      </c>
      <c r="J495" s="2" t="s">
        <v>39</v>
      </c>
      <c r="K495" s="2" t="s">
        <v>39</v>
      </c>
      <c r="L495" s="2" t="s">
        <v>39</v>
      </c>
      <c r="M495" s="2" t="s">
        <v>39</v>
      </c>
      <c r="N495" s="2" t="s">
        <v>39</v>
      </c>
      <c r="O495" s="2" t="s">
        <v>39</v>
      </c>
      <c r="P495" s="2" t="str">
        <f t="shared" si="21"/>
        <v>671534</v>
      </c>
      <c r="Q495" s="2" t="str">
        <f>IFERROR(VLOOKUP($P495,'Kredieten productgroepen functi'!$C:$M,2,FALSE),"n.v.t.")</f>
        <v>Innovatie en duurzaamheid 1</v>
      </c>
      <c r="R495" s="2" t="str">
        <f t="shared" si="22"/>
        <v>423139</v>
      </c>
      <c r="S495" s="2" t="str">
        <f>IFERROR(VLOOKUP($R495,Kostensoorten!$C:$J,2,FALSE),"n.v.t.")</f>
        <v>Overige diensten van derden</v>
      </c>
      <c r="T495" s="2" t="s">
        <v>39</v>
      </c>
      <c r="U495" s="2" t="s">
        <v>39</v>
      </c>
      <c r="V495" s="2" t="s">
        <v>39</v>
      </c>
      <c r="W495" s="2" t="s">
        <v>39</v>
      </c>
      <c r="X495" s="2" t="s">
        <v>39</v>
      </c>
      <c r="Y495" s="2" t="s">
        <v>39</v>
      </c>
      <c r="Z495" s="2" t="s">
        <v>39</v>
      </c>
      <c r="AA495" s="2" t="s">
        <v>39</v>
      </c>
      <c r="AB495" s="2" t="s">
        <v>39</v>
      </c>
      <c r="AC495" s="2" t="s">
        <v>39</v>
      </c>
      <c r="AD495" s="2" t="s">
        <v>39</v>
      </c>
      <c r="AE495" s="2" t="s">
        <v>39</v>
      </c>
      <c r="AF495" s="2" t="s">
        <v>39</v>
      </c>
      <c r="AG495" s="2" t="s">
        <v>39</v>
      </c>
      <c r="AH495" s="2" t="s">
        <v>39</v>
      </c>
      <c r="AI495" s="2" t="s">
        <v>39</v>
      </c>
      <c r="AJ495" s="2" t="s">
        <v>39</v>
      </c>
      <c r="AK495" s="2">
        <v>0</v>
      </c>
      <c r="AL495" s="2" t="s">
        <v>39</v>
      </c>
      <c r="AM495" s="2" t="s">
        <v>39</v>
      </c>
      <c r="AN495" s="2" t="str">
        <f>IFERROR(VLOOKUP($P495,'Kredieten productgroepen functi'!$C:$M,6,FALSE),"n.v.t.")</f>
        <v>7109</v>
      </c>
      <c r="AO495" s="2" t="str">
        <f>IFERROR(VLOOKUP($P495,'Kredieten productgroepen functi'!$C:$M,7,FALSE),"n.v.t.")</f>
        <v>Marktsectoren</v>
      </c>
      <c r="AP495" s="2" t="str">
        <f>IFERROR(VLOOKUP($P495,'Kredieten productgroepen functi'!$C:$M,8,FALSE),"n.v.t.")</f>
        <v>71</v>
      </c>
      <c r="AQ495" s="2" t="str">
        <f>IFERROR(VLOOKUP($P495,'Kredieten productgroepen functi'!$C:$M,9,FALSE),"n.v.t.")</f>
        <v>Bevordering economische activiteiten</v>
      </c>
      <c r="AR495" s="2" t="str">
        <f>IFERROR(VLOOKUP($P495,'Kredieten productgroepen functi'!$C:$M,10,FALSE),"n.v.t.")</f>
        <v>7</v>
      </c>
      <c r="AS495" s="2" t="str">
        <f>IFERROR(VLOOKUP($P495,'Kredieten productgroepen functi'!$C:$M,11,FALSE),"n.v.t.")</f>
        <v>Economische en agrarische zaken</v>
      </c>
      <c r="AT495" s="2" t="str">
        <f t="shared" si="23"/>
        <v>Lasten</v>
      </c>
      <c r="AU495" s="2" t="str">
        <f>IFERROR(VLOOKUP($R495,Kostensoorten!$C:$J,7,FALSE),"n.v.t.")</f>
        <v>2.3.1</v>
      </c>
      <c r="AV495" s="2" t="str">
        <f>IFERROR(VLOOKUP($R495,Kostensoorten!$C:$J,8,FALSE),"n.v.t.")</f>
        <v>Aankopen niet duurzame goedere</v>
      </c>
    </row>
    <row r="496" spans="1:48">
      <c r="A496" s="2" t="s">
        <v>39</v>
      </c>
      <c r="B496" s="2" t="s">
        <v>39</v>
      </c>
      <c r="C496" s="2" t="s">
        <v>39</v>
      </c>
      <c r="D496" s="2" t="s">
        <v>39</v>
      </c>
      <c r="E496" s="2" t="s">
        <v>39</v>
      </c>
      <c r="F496" s="2" t="s">
        <v>534</v>
      </c>
      <c r="G496" s="2" t="s">
        <v>39</v>
      </c>
      <c r="H496" s="2" t="s">
        <v>39</v>
      </c>
      <c r="I496" s="3">
        <v>6500000</v>
      </c>
      <c r="J496" s="2" t="s">
        <v>39</v>
      </c>
      <c r="K496" s="2" t="s">
        <v>39</v>
      </c>
      <c r="L496" s="2" t="s">
        <v>39</v>
      </c>
      <c r="M496" s="2" t="s">
        <v>39</v>
      </c>
      <c r="N496" s="2" t="s">
        <v>39</v>
      </c>
      <c r="O496" s="2" t="s">
        <v>39</v>
      </c>
      <c r="P496" s="2" t="str">
        <f t="shared" si="21"/>
        <v>671535</v>
      </c>
      <c r="Q496" s="2" t="str">
        <f>IFERROR(VLOOKUP($P496,'Kredieten productgroepen functi'!$C:$M,2,FALSE),"n.v.t.")</f>
        <v>Gaswinning Spoor 4</v>
      </c>
      <c r="R496" s="2" t="str">
        <f t="shared" si="22"/>
        <v>440302</v>
      </c>
      <c r="S496" s="2" t="str">
        <f>IFERROR(VLOOKUP($R496,Kostensoorten!$C:$J,2,FALSE),"n.v.t.")</f>
        <v>Overige inkomensoverdrachten</v>
      </c>
      <c r="T496" s="2" t="s">
        <v>39</v>
      </c>
      <c r="U496" s="2" t="s">
        <v>39</v>
      </c>
      <c r="V496" s="2" t="s">
        <v>39</v>
      </c>
      <c r="W496" s="2" t="s">
        <v>39</v>
      </c>
      <c r="X496" s="2" t="s">
        <v>39</v>
      </c>
      <c r="Y496" s="2" t="s">
        <v>39</v>
      </c>
      <c r="Z496" s="2" t="s">
        <v>39</v>
      </c>
      <c r="AA496" s="2" t="s">
        <v>39</v>
      </c>
      <c r="AB496" s="2" t="s">
        <v>39</v>
      </c>
      <c r="AC496" s="2" t="s">
        <v>39</v>
      </c>
      <c r="AD496" s="2" t="s">
        <v>39</v>
      </c>
      <c r="AE496" s="2" t="s">
        <v>39</v>
      </c>
      <c r="AF496" s="2" t="s">
        <v>39</v>
      </c>
      <c r="AG496" s="2" t="s">
        <v>39</v>
      </c>
      <c r="AH496" s="2" t="s">
        <v>39</v>
      </c>
      <c r="AI496" s="2" t="s">
        <v>39</v>
      </c>
      <c r="AJ496" s="2" t="s">
        <v>39</v>
      </c>
      <c r="AK496" s="2">
        <v>0</v>
      </c>
      <c r="AL496" s="2" t="s">
        <v>39</v>
      </c>
      <c r="AM496" s="2" t="s">
        <v>39</v>
      </c>
      <c r="AN496" s="2" t="str">
        <f>IFERROR(VLOOKUP($P496,'Kredieten productgroepen functi'!$C:$M,6,FALSE),"n.v.t.")</f>
        <v>7109</v>
      </c>
      <c r="AO496" s="2" t="str">
        <f>IFERROR(VLOOKUP($P496,'Kredieten productgroepen functi'!$C:$M,7,FALSE),"n.v.t.")</f>
        <v>Marktsectoren</v>
      </c>
      <c r="AP496" s="2" t="str">
        <f>IFERROR(VLOOKUP($P496,'Kredieten productgroepen functi'!$C:$M,8,FALSE),"n.v.t.")</f>
        <v>71</v>
      </c>
      <c r="AQ496" s="2" t="str">
        <f>IFERROR(VLOOKUP($P496,'Kredieten productgroepen functi'!$C:$M,9,FALSE),"n.v.t.")</f>
        <v>Bevordering economische activiteiten</v>
      </c>
      <c r="AR496" s="2" t="str">
        <f>IFERROR(VLOOKUP($P496,'Kredieten productgroepen functi'!$C:$M,10,FALSE),"n.v.t.")</f>
        <v>7</v>
      </c>
      <c r="AS496" s="2" t="str">
        <f>IFERROR(VLOOKUP($P496,'Kredieten productgroepen functi'!$C:$M,11,FALSE),"n.v.t.")</f>
        <v>Economische en agrarische zaken</v>
      </c>
      <c r="AT496" s="2" t="str">
        <f t="shared" si="23"/>
        <v>Lasten</v>
      </c>
      <c r="AU496" s="2" t="str">
        <f>IFERROR(VLOOKUP($R496,Kostensoorten!$C:$J,7,FALSE),"n.v.t.")</f>
        <v>4.0.3</v>
      </c>
      <c r="AV496" s="2" t="str">
        <f>IFERROR(VLOOKUP($R496,Kostensoorten!$C:$J,8,FALSE),"n.v.t.")</f>
        <v>Overige inkomensoverdrachten</v>
      </c>
    </row>
    <row r="497" spans="1:48">
      <c r="A497" s="2" t="s">
        <v>39</v>
      </c>
      <c r="B497" s="2" t="s">
        <v>39</v>
      </c>
      <c r="C497" s="2" t="s">
        <v>39</v>
      </c>
      <c r="D497" s="2" t="s">
        <v>39</v>
      </c>
      <c r="E497" s="2" t="s">
        <v>39</v>
      </c>
      <c r="F497" s="2" t="s">
        <v>535</v>
      </c>
      <c r="G497" s="2" t="s">
        <v>39</v>
      </c>
      <c r="H497" s="2" t="s">
        <v>39</v>
      </c>
      <c r="I497" s="3">
        <v>-2000000</v>
      </c>
      <c r="J497" s="2" t="s">
        <v>39</v>
      </c>
      <c r="K497" s="2" t="s">
        <v>39</v>
      </c>
      <c r="L497" s="2" t="s">
        <v>39</v>
      </c>
      <c r="M497" s="2" t="s">
        <v>39</v>
      </c>
      <c r="N497" s="2" t="s">
        <v>39</v>
      </c>
      <c r="O497" s="2" t="s">
        <v>39</v>
      </c>
      <c r="P497" s="2" t="str">
        <f t="shared" si="21"/>
        <v>671536</v>
      </c>
      <c r="Q497" s="2" t="str">
        <f>IFERROR(VLOOKUP($P497,'Kredieten productgroepen functi'!$C:$M,2,FALSE),"n.v.t.")</f>
        <v>Cofinanciering uit rec.fonds MKB</v>
      </c>
      <c r="R497" s="2" t="str">
        <f t="shared" si="22"/>
        <v>841210</v>
      </c>
      <c r="S497" s="2" t="str">
        <f>IFERROR(VLOOKUP($R497,Kostensoorten!$C:$J,2,FALSE),"n.v.t.")</f>
        <v>Overige vermogenoverdrachten</v>
      </c>
      <c r="T497" s="2" t="s">
        <v>39</v>
      </c>
      <c r="U497" s="2" t="s">
        <v>39</v>
      </c>
      <c r="V497" s="2" t="s">
        <v>39</v>
      </c>
      <c r="W497" s="2" t="s">
        <v>39</v>
      </c>
      <c r="X497" s="2" t="s">
        <v>39</v>
      </c>
      <c r="Y497" s="2" t="s">
        <v>39</v>
      </c>
      <c r="Z497" s="2" t="s">
        <v>39</v>
      </c>
      <c r="AA497" s="2" t="s">
        <v>39</v>
      </c>
      <c r="AB497" s="2" t="s">
        <v>39</v>
      </c>
      <c r="AC497" s="2" t="s">
        <v>39</v>
      </c>
      <c r="AD497" s="2" t="s">
        <v>39</v>
      </c>
      <c r="AE497" s="2" t="s">
        <v>39</v>
      </c>
      <c r="AF497" s="2" t="s">
        <v>39</v>
      </c>
      <c r="AG497" s="2" t="s">
        <v>39</v>
      </c>
      <c r="AH497" s="2" t="s">
        <v>39</v>
      </c>
      <c r="AI497" s="2" t="s">
        <v>39</v>
      </c>
      <c r="AJ497" s="2" t="s">
        <v>39</v>
      </c>
      <c r="AK497" s="2">
        <v>0</v>
      </c>
      <c r="AL497" s="2" t="s">
        <v>39</v>
      </c>
      <c r="AM497" s="2" t="s">
        <v>39</v>
      </c>
      <c r="AN497" s="2" t="str">
        <f>IFERROR(VLOOKUP($P497,'Kredieten productgroepen functi'!$C:$M,6,FALSE),"n.v.t.")</f>
        <v>7109</v>
      </c>
      <c r="AO497" s="2" t="str">
        <f>IFERROR(VLOOKUP($P497,'Kredieten productgroepen functi'!$C:$M,7,FALSE),"n.v.t.")</f>
        <v>Marktsectoren</v>
      </c>
      <c r="AP497" s="2" t="str">
        <f>IFERROR(VLOOKUP($P497,'Kredieten productgroepen functi'!$C:$M,8,FALSE),"n.v.t.")</f>
        <v>71</v>
      </c>
      <c r="AQ497" s="2" t="str">
        <f>IFERROR(VLOOKUP($P497,'Kredieten productgroepen functi'!$C:$M,9,FALSE),"n.v.t.")</f>
        <v>Bevordering economische activiteiten</v>
      </c>
      <c r="AR497" s="2" t="str">
        <f>IFERROR(VLOOKUP($P497,'Kredieten productgroepen functi'!$C:$M,10,FALSE),"n.v.t.")</f>
        <v>7</v>
      </c>
      <c r="AS497" s="2" t="str">
        <f>IFERROR(VLOOKUP($P497,'Kredieten productgroepen functi'!$C:$M,11,FALSE),"n.v.t.")</f>
        <v>Economische en agrarische zaken</v>
      </c>
      <c r="AT497" s="2" t="str">
        <f t="shared" si="23"/>
        <v>Baten</v>
      </c>
      <c r="AU497" s="2" t="str">
        <f>IFERROR(VLOOKUP($R497,Kostensoorten!$C:$J,7,FALSE),"n.v.t.")</f>
        <v>4.1.2</v>
      </c>
      <c r="AV497" s="2" t="str">
        <f>IFERROR(VLOOKUP($R497,Kostensoorten!$C:$J,8,FALSE),"n.v.t.")</f>
        <v>Overige vermogensoverdrachten</v>
      </c>
    </row>
    <row r="498" spans="1:48">
      <c r="A498" s="2" t="s">
        <v>39</v>
      </c>
      <c r="B498" s="2" t="s">
        <v>39</v>
      </c>
      <c r="C498" s="2" t="s">
        <v>39</v>
      </c>
      <c r="D498" s="2" t="s">
        <v>39</v>
      </c>
      <c r="E498" s="2" t="s">
        <v>39</v>
      </c>
      <c r="F498" s="2" t="s">
        <v>536</v>
      </c>
      <c r="G498" s="2" t="s">
        <v>39</v>
      </c>
      <c r="H498" s="2" t="s">
        <v>39</v>
      </c>
      <c r="I498" s="3">
        <v>60701.08</v>
      </c>
      <c r="J498" s="2" t="s">
        <v>39</v>
      </c>
      <c r="K498" s="2" t="s">
        <v>39</v>
      </c>
      <c r="L498" s="2" t="s">
        <v>39</v>
      </c>
      <c r="M498" s="2" t="s">
        <v>39</v>
      </c>
      <c r="N498" s="2" t="s">
        <v>39</v>
      </c>
      <c r="O498" s="2" t="s">
        <v>39</v>
      </c>
      <c r="P498" s="2" t="str">
        <f t="shared" si="21"/>
        <v>672000</v>
      </c>
      <c r="Q498" s="2" t="str">
        <f>IFERROR(VLOOKUP($P498,'Kredieten productgroepen functi'!$C:$M,2,FALSE),"n.v.t.")</f>
        <v>App. kst nutsvoorzieningen</v>
      </c>
      <c r="R498" s="2" t="str">
        <f t="shared" si="22"/>
        <v>482000</v>
      </c>
      <c r="S498" s="2" t="str">
        <f>IFERROR(VLOOKUP($R498,Kostensoorten!$C:$J,2,FALSE),"n.v.t.")</f>
        <v>Directe apparaatskosten</v>
      </c>
      <c r="T498" s="2" t="s">
        <v>39</v>
      </c>
      <c r="U498" s="2" t="s">
        <v>39</v>
      </c>
      <c r="V498" s="2" t="s">
        <v>39</v>
      </c>
      <c r="W498" s="2" t="s">
        <v>39</v>
      </c>
      <c r="X498" s="2" t="s">
        <v>39</v>
      </c>
      <c r="Y498" s="2" t="s">
        <v>39</v>
      </c>
      <c r="Z498" s="2" t="s">
        <v>39</v>
      </c>
      <c r="AA498" s="2" t="s">
        <v>39</v>
      </c>
      <c r="AB498" s="2" t="s">
        <v>39</v>
      </c>
      <c r="AC498" s="2" t="s">
        <v>39</v>
      </c>
      <c r="AD498" s="2" t="s">
        <v>39</v>
      </c>
      <c r="AE498" s="2" t="s">
        <v>39</v>
      </c>
      <c r="AF498" s="2" t="s">
        <v>39</v>
      </c>
      <c r="AG498" s="2" t="s">
        <v>39</v>
      </c>
      <c r="AH498" s="2" t="s">
        <v>39</v>
      </c>
      <c r="AI498" s="2" t="s">
        <v>39</v>
      </c>
      <c r="AJ498" s="2" t="s">
        <v>39</v>
      </c>
      <c r="AK498" s="2">
        <v>0</v>
      </c>
      <c r="AL498" s="2" t="s">
        <v>39</v>
      </c>
      <c r="AM498" s="2" t="s">
        <v>39</v>
      </c>
      <c r="AN498" s="2" t="str">
        <f>IFERROR(VLOOKUP($P498,'Kredieten productgroepen functi'!$C:$M,6,FALSE),"n.v.t.")</f>
        <v>7201</v>
      </c>
      <c r="AO498" s="2" t="str">
        <f>IFERROR(VLOOKUP($P498,'Kredieten productgroepen functi'!$C:$M,7,FALSE),"n.v.t.")</f>
        <v>Nutsvoorzieningen</v>
      </c>
      <c r="AP498" s="2" t="str">
        <f>IFERROR(VLOOKUP($P498,'Kredieten productgroepen functi'!$C:$M,8,FALSE),"n.v.t.")</f>
        <v>72</v>
      </c>
      <c r="AQ498" s="2" t="str">
        <f>IFERROR(VLOOKUP($P498,'Kredieten productgroepen functi'!$C:$M,9,FALSE),"n.v.t.")</f>
        <v>Nutsvoorzieningen</v>
      </c>
      <c r="AR498" s="2" t="str">
        <f>IFERROR(VLOOKUP($P498,'Kredieten productgroepen functi'!$C:$M,10,FALSE),"n.v.t.")</f>
        <v>7</v>
      </c>
      <c r="AS498" s="2" t="str">
        <f>IFERROR(VLOOKUP($P498,'Kredieten productgroepen functi'!$C:$M,11,FALSE),"n.v.t.")</f>
        <v>Economische en agrarische zaken</v>
      </c>
      <c r="AT498" s="2" t="str">
        <f t="shared" si="23"/>
        <v>Lasten</v>
      </c>
      <c r="AU498" s="2" t="str">
        <f>IFERROR(VLOOKUP($R498,Kostensoorten!$C:$J,7,FALSE),"n.v.t.")</f>
        <v>8.2</v>
      </c>
      <c r="AV498" s="2" t="str">
        <f>IFERROR(VLOOKUP($R498,Kostensoorten!$C:$J,8,FALSE),"n.v.t.")</f>
        <v>Overige verrekeningen</v>
      </c>
    </row>
    <row r="499" spans="1:48">
      <c r="A499" s="2" t="s">
        <v>39</v>
      </c>
      <c r="B499" s="2" t="s">
        <v>39</v>
      </c>
      <c r="C499" s="2" t="s">
        <v>39</v>
      </c>
      <c r="D499" s="2" t="s">
        <v>39</v>
      </c>
      <c r="E499" s="2" t="s">
        <v>39</v>
      </c>
      <c r="F499" s="2" t="s">
        <v>537</v>
      </c>
      <c r="G499" s="2" t="s">
        <v>39</v>
      </c>
      <c r="H499" s="2" t="s">
        <v>39</v>
      </c>
      <c r="I499" s="3">
        <v>59779.92</v>
      </c>
      <c r="J499" s="2" t="s">
        <v>39</v>
      </c>
      <c r="K499" s="2" t="s">
        <v>39</v>
      </c>
      <c r="L499" s="2" t="s">
        <v>39</v>
      </c>
      <c r="M499" s="2" t="s">
        <v>39</v>
      </c>
      <c r="N499" s="2" t="s">
        <v>39</v>
      </c>
      <c r="O499" s="2" t="s">
        <v>39</v>
      </c>
      <c r="P499" s="2" t="str">
        <f t="shared" si="21"/>
        <v>672000</v>
      </c>
      <c r="Q499" s="2" t="str">
        <f>IFERROR(VLOOKUP($P499,'Kredieten productgroepen functi'!$C:$M,2,FALSE),"n.v.t.")</f>
        <v>App. kst nutsvoorzieningen</v>
      </c>
      <c r="R499" s="2" t="str">
        <f t="shared" si="22"/>
        <v>482010</v>
      </c>
      <c r="S499" s="2" t="str">
        <f>IFERROR(VLOOKUP($R499,Kostensoorten!$C:$J,2,FALSE),"n.v.t.")</f>
        <v>Overhead</v>
      </c>
      <c r="T499" s="2" t="s">
        <v>39</v>
      </c>
      <c r="U499" s="2" t="s">
        <v>39</v>
      </c>
      <c r="V499" s="2" t="s">
        <v>39</v>
      </c>
      <c r="W499" s="2" t="s">
        <v>39</v>
      </c>
      <c r="X499" s="2" t="s">
        <v>39</v>
      </c>
      <c r="Y499" s="2" t="s">
        <v>39</v>
      </c>
      <c r="Z499" s="2" t="s">
        <v>39</v>
      </c>
      <c r="AA499" s="2" t="s">
        <v>39</v>
      </c>
      <c r="AB499" s="2" t="s">
        <v>39</v>
      </c>
      <c r="AC499" s="2" t="s">
        <v>39</v>
      </c>
      <c r="AD499" s="2" t="s">
        <v>39</v>
      </c>
      <c r="AE499" s="2" t="s">
        <v>39</v>
      </c>
      <c r="AF499" s="2" t="s">
        <v>39</v>
      </c>
      <c r="AG499" s="2" t="s">
        <v>39</v>
      </c>
      <c r="AH499" s="2" t="s">
        <v>39</v>
      </c>
      <c r="AI499" s="2" t="s">
        <v>39</v>
      </c>
      <c r="AJ499" s="2" t="s">
        <v>39</v>
      </c>
      <c r="AK499" s="2">
        <v>0</v>
      </c>
      <c r="AL499" s="2" t="s">
        <v>39</v>
      </c>
      <c r="AM499" s="2" t="s">
        <v>39</v>
      </c>
      <c r="AN499" s="2" t="str">
        <f>IFERROR(VLOOKUP($P499,'Kredieten productgroepen functi'!$C:$M,6,FALSE),"n.v.t.")</f>
        <v>7201</v>
      </c>
      <c r="AO499" s="2" t="str">
        <f>IFERROR(VLOOKUP($P499,'Kredieten productgroepen functi'!$C:$M,7,FALSE),"n.v.t.")</f>
        <v>Nutsvoorzieningen</v>
      </c>
      <c r="AP499" s="2" t="str">
        <f>IFERROR(VLOOKUP($P499,'Kredieten productgroepen functi'!$C:$M,8,FALSE),"n.v.t.")</f>
        <v>72</v>
      </c>
      <c r="AQ499" s="2" t="str">
        <f>IFERROR(VLOOKUP($P499,'Kredieten productgroepen functi'!$C:$M,9,FALSE),"n.v.t.")</f>
        <v>Nutsvoorzieningen</v>
      </c>
      <c r="AR499" s="2" t="str">
        <f>IFERROR(VLOOKUP($P499,'Kredieten productgroepen functi'!$C:$M,10,FALSE),"n.v.t.")</f>
        <v>7</v>
      </c>
      <c r="AS499" s="2" t="str">
        <f>IFERROR(VLOOKUP($P499,'Kredieten productgroepen functi'!$C:$M,11,FALSE),"n.v.t.")</f>
        <v>Economische en agrarische zaken</v>
      </c>
      <c r="AT499" s="2" t="str">
        <f t="shared" si="23"/>
        <v>Lasten</v>
      </c>
      <c r="AU499" s="2" t="str">
        <f>IFERROR(VLOOKUP($R499,Kostensoorten!$C:$J,7,FALSE),"n.v.t.")</f>
        <v>8.2</v>
      </c>
      <c r="AV499" s="2" t="str">
        <f>IFERROR(VLOOKUP($R499,Kostensoorten!$C:$J,8,FALSE),"n.v.t.")</f>
        <v>Overige verrekeningen</v>
      </c>
    </row>
    <row r="500" spans="1:48">
      <c r="A500" s="2" t="s">
        <v>39</v>
      </c>
      <c r="B500" s="2" t="s">
        <v>39</v>
      </c>
      <c r="C500" s="2" t="s">
        <v>39</v>
      </c>
      <c r="D500" s="2" t="s">
        <v>39</v>
      </c>
      <c r="E500" s="2" t="s">
        <v>39</v>
      </c>
      <c r="F500" s="2" t="s">
        <v>538</v>
      </c>
      <c r="G500" s="2" t="s">
        <v>39</v>
      </c>
      <c r="H500" s="2" t="s">
        <v>39</v>
      </c>
      <c r="I500" s="3">
        <v>3412030</v>
      </c>
      <c r="J500" s="2" t="s">
        <v>39</v>
      </c>
      <c r="K500" s="2" t="s">
        <v>39</v>
      </c>
      <c r="L500" s="2" t="s">
        <v>39</v>
      </c>
      <c r="M500" s="2" t="s">
        <v>39</v>
      </c>
      <c r="N500" s="2" t="s">
        <v>39</v>
      </c>
      <c r="O500" s="2" t="s">
        <v>39</v>
      </c>
      <c r="P500" s="2" t="str">
        <f t="shared" si="21"/>
        <v>672100</v>
      </c>
      <c r="Q500" s="2" t="str">
        <f>IFERROR(VLOOKUP($P500,'Kredieten productgroepen functi'!$C:$M,2,FALSE),"n.v.t.")</f>
        <v>Rente diverse deelnemingen</v>
      </c>
      <c r="R500" s="2" t="str">
        <f t="shared" si="22"/>
        <v>460502</v>
      </c>
      <c r="S500" s="2" t="str">
        <f>IFERROR(VLOOKUP($R500,Kostensoorten!$C:$J,2,FALSE),"n.v.t.")</f>
        <v>rentetoerekening (omslagrente)</v>
      </c>
      <c r="T500" s="2" t="s">
        <v>39</v>
      </c>
      <c r="U500" s="2" t="s">
        <v>39</v>
      </c>
      <c r="V500" s="2" t="s">
        <v>39</v>
      </c>
      <c r="W500" s="2" t="s">
        <v>39</v>
      </c>
      <c r="X500" s="2" t="s">
        <v>39</v>
      </c>
      <c r="Y500" s="2" t="s">
        <v>39</v>
      </c>
      <c r="Z500" s="2" t="s">
        <v>39</v>
      </c>
      <c r="AA500" s="2" t="s">
        <v>39</v>
      </c>
      <c r="AB500" s="2" t="s">
        <v>39</v>
      </c>
      <c r="AC500" s="2" t="s">
        <v>39</v>
      </c>
      <c r="AD500" s="2" t="s">
        <v>39</v>
      </c>
      <c r="AE500" s="2" t="s">
        <v>39</v>
      </c>
      <c r="AF500" s="2" t="s">
        <v>39</v>
      </c>
      <c r="AG500" s="2" t="s">
        <v>39</v>
      </c>
      <c r="AH500" s="2" t="s">
        <v>39</v>
      </c>
      <c r="AI500" s="2" t="s">
        <v>39</v>
      </c>
      <c r="AJ500" s="2" t="s">
        <v>39</v>
      </c>
      <c r="AK500" s="2">
        <v>0</v>
      </c>
      <c r="AL500" s="2" t="s">
        <v>39</v>
      </c>
      <c r="AM500" s="2" t="s">
        <v>39</v>
      </c>
      <c r="AN500" s="2" t="str">
        <f>IFERROR(VLOOKUP($P500,'Kredieten productgroepen functi'!$C:$M,6,FALSE),"n.v.t.")</f>
        <v>7201</v>
      </c>
      <c r="AO500" s="2" t="str">
        <f>IFERROR(VLOOKUP($P500,'Kredieten productgroepen functi'!$C:$M,7,FALSE),"n.v.t.")</f>
        <v>Nutsvoorzieningen</v>
      </c>
      <c r="AP500" s="2" t="str">
        <f>IFERROR(VLOOKUP($P500,'Kredieten productgroepen functi'!$C:$M,8,FALSE),"n.v.t.")</f>
        <v>72</v>
      </c>
      <c r="AQ500" s="2" t="str">
        <f>IFERROR(VLOOKUP($P500,'Kredieten productgroepen functi'!$C:$M,9,FALSE),"n.v.t.")</f>
        <v>Nutsvoorzieningen</v>
      </c>
      <c r="AR500" s="2" t="str">
        <f>IFERROR(VLOOKUP($P500,'Kredieten productgroepen functi'!$C:$M,10,FALSE),"n.v.t.")</f>
        <v>7</v>
      </c>
      <c r="AS500" s="2" t="str">
        <f>IFERROR(VLOOKUP($P500,'Kredieten productgroepen functi'!$C:$M,11,FALSE),"n.v.t.")</f>
        <v>Economische en agrarische zaken</v>
      </c>
      <c r="AT500" s="2" t="str">
        <f t="shared" si="23"/>
        <v>Lasten</v>
      </c>
      <c r="AU500" s="2" t="str">
        <f>IFERROR(VLOOKUP($R500,Kostensoorten!$C:$J,7,FALSE),"n.v.t.")</f>
        <v>6.2</v>
      </c>
      <c r="AV500" s="2" t="str">
        <f>IFERROR(VLOOKUP($R500,Kostensoorten!$C:$J,8,FALSE),"n.v.t.")</f>
        <v>Bespaarde rente</v>
      </c>
    </row>
    <row r="501" spans="1:48">
      <c r="A501" s="2" t="s">
        <v>39</v>
      </c>
      <c r="B501" s="2" t="s">
        <v>39</v>
      </c>
      <c r="C501" s="2" t="s">
        <v>39</v>
      </c>
      <c r="D501" s="2" t="s">
        <v>39</v>
      </c>
      <c r="E501" s="2" t="s">
        <v>39</v>
      </c>
      <c r="F501" s="2" t="s">
        <v>539</v>
      </c>
      <c r="G501" s="2" t="s">
        <v>39</v>
      </c>
      <c r="H501" s="2" t="s">
        <v>39</v>
      </c>
      <c r="I501" s="3">
        <v>-31774458</v>
      </c>
      <c r="J501" s="2" t="s">
        <v>39</v>
      </c>
      <c r="K501" s="2" t="s">
        <v>39</v>
      </c>
      <c r="L501" s="2" t="s">
        <v>39</v>
      </c>
      <c r="M501" s="2" t="s">
        <v>39</v>
      </c>
      <c r="N501" s="2" t="s">
        <v>39</v>
      </c>
      <c r="O501" s="2" t="s">
        <v>39</v>
      </c>
      <c r="P501" s="2" t="str">
        <f t="shared" si="21"/>
        <v>672100</v>
      </c>
      <c r="Q501" s="2" t="str">
        <f>IFERROR(VLOOKUP($P501,'Kredieten productgroepen functi'!$C:$M,2,FALSE),"n.v.t.")</f>
        <v>Rente diverse deelnemingen</v>
      </c>
      <c r="R501" s="2" t="str">
        <f t="shared" si="22"/>
        <v>830010</v>
      </c>
      <c r="S501" s="2" t="str">
        <f>IFERROR(VLOOKUP($R501,Kostensoorten!$C:$J,2,FALSE),"n.v.t.")</f>
        <v>Opbrengst dividend deelnemingen</v>
      </c>
      <c r="T501" s="2" t="s">
        <v>39</v>
      </c>
      <c r="U501" s="2" t="s">
        <v>39</v>
      </c>
      <c r="V501" s="2" t="s">
        <v>39</v>
      </c>
      <c r="W501" s="2" t="s">
        <v>39</v>
      </c>
      <c r="X501" s="2" t="s">
        <v>39</v>
      </c>
      <c r="Y501" s="2" t="s">
        <v>39</v>
      </c>
      <c r="Z501" s="2" t="s">
        <v>39</v>
      </c>
      <c r="AA501" s="2" t="s">
        <v>39</v>
      </c>
      <c r="AB501" s="2" t="s">
        <v>39</v>
      </c>
      <c r="AC501" s="2" t="s">
        <v>39</v>
      </c>
      <c r="AD501" s="2" t="s">
        <v>39</v>
      </c>
      <c r="AE501" s="2" t="s">
        <v>39</v>
      </c>
      <c r="AF501" s="2" t="s">
        <v>39</v>
      </c>
      <c r="AG501" s="2" t="s">
        <v>39</v>
      </c>
      <c r="AH501" s="2" t="s">
        <v>39</v>
      </c>
      <c r="AI501" s="2" t="s">
        <v>39</v>
      </c>
      <c r="AJ501" s="2" t="s">
        <v>39</v>
      </c>
      <c r="AK501" s="2">
        <v>0</v>
      </c>
      <c r="AL501" s="2" t="s">
        <v>39</v>
      </c>
      <c r="AM501" s="2" t="s">
        <v>39</v>
      </c>
      <c r="AN501" s="2" t="str">
        <f>IFERROR(VLOOKUP($P501,'Kredieten productgroepen functi'!$C:$M,6,FALSE),"n.v.t.")</f>
        <v>7201</v>
      </c>
      <c r="AO501" s="2" t="str">
        <f>IFERROR(VLOOKUP($P501,'Kredieten productgroepen functi'!$C:$M,7,FALSE),"n.v.t.")</f>
        <v>Nutsvoorzieningen</v>
      </c>
      <c r="AP501" s="2" t="str">
        <f>IFERROR(VLOOKUP($P501,'Kredieten productgroepen functi'!$C:$M,8,FALSE),"n.v.t.")</f>
        <v>72</v>
      </c>
      <c r="AQ501" s="2" t="str">
        <f>IFERROR(VLOOKUP($P501,'Kredieten productgroepen functi'!$C:$M,9,FALSE),"n.v.t.")</f>
        <v>Nutsvoorzieningen</v>
      </c>
      <c r="AR501" s="2" t="str">
        <f>IFERROR(VLOOKUP($P501,'Kredieten productgroepen functi'!$C:$M,10,FALSE),"n.v.t.")</f>
        <v>7</v>
      </c>
      <c r="AS501" s="2" t="str">
        <f>IFERROR(VLOOKUP($P501,'Kredieten productgroepen functi'!$C:$M,11,FALSE),"n.v.t.")</f>
        <v>Economische en agrarische zaken</v>
      </c>
      <c r="AT501" s="2" t="str">
        <f t="shared" si="23"/>
        <v>Baten</v>
      </c>
      <c r="AU501" s="2" t="str">
        <f>IFERROR(VLOOKUP($R501,Kostensoorten!$C:$J,7,FALSE),"n.v.t.")</f>
        <v>3.0</v>
      </c>
      <c r="AV501" s="2" t="str">
        <f>IFERROR(VLOOKUP($R501,Kostensoorten!$C:$J,8,FALSE),"n.v.t.")</f>
        <v>Dividenden en winsten</v>
      </c>
    </row>
    <row r="502" spans="1:48">
      <c r="A502" s="2" t="s">
        <v>39</v>
      </c>
      <c r="B502" s="2" t="s">
        <v>39</v>
      </c>
      <c r="C502" s="2" t="s">
        <v>39</v>
      </c>
      <c r="D502" s="2" t="s">
        <v>39</v>
      </c>
      <c r="E502" s="2" t="s">
        <v>39</v>
      </c>
      <c r="F502" s="2" t="s">
        <v>540</v>
      </c>
      <c r="G502" s="2" t="s">
        <v>39</v>
      </c>
      <c r="H502" s="2" t="s">
        <v>39</v>
      </c>
      <c r="I502" s="3">
        <v>-3370159</v>
      </c>
      <c r="J502" s="2" t="s">
        <v>39</v>
      </c>
      <c r="K502" s="2" t="s">
        <v>39</v>
      </c>
      <c r="L502" s="2" t="s">
        <v>39</v>
      </c>
      <c r="M502" s="2" t="s">
        <v>39</v>
      </c>
      <c r="N502" s="2" t="s">
        <v>39</v>
      </c>
      <c r="O502" s="2" t="s">
        <v>39</v>
      </c>
      <c r="P502" s="2" t="str">
        <f t="shared" si="21"/>
        <v>672100</v>
      </c>
      <c r="Q502" s="2" t="str">
        <f>IFERROR(VLOOKUP($P502,'Kredieten productgroepen functi'!$C:$M,2,FALSE),"n.v.t.")</f>
        <v>Rente diverse deelnemingen</v>
      </c>
      <c r="R502" s="2" t="str">
        <f t="shared" si="22"/>
        <v>850005</v>
      </c>
      <c r="S502" s="2" t="str">
        <f>IFERROR(VLOOKUP($R502,Kostensoorten!$C:$J,2,FALSE),"n.v.t.")</f>
        <v>Ontvangen rente beleggingen</v>
      </c>
      <c r="T502" s="2" t="s">
        <v>39</v>
      </c>
      <c r="U502" s="2" t="s">
        <v>39</v>
      </c>
      <c r="V502" s="2" t="s">
        <v>39</v>
      </c>
      <c r="W502" s="2" t="s">
        <v>39</v>
      </c>
      <c r="X502" s="2" t="s">
        <v>39</v>
      </c>
      <c r="Y502" s="2" t="s">
        <v>39</v>
      </c>
      <c r="Z502" s="2" t="s">
        <v>39</v>
      </c>
      <c r="AA502" s="2" t="s">
        <v>39</v>
      </c>
      <c r="AB502" s="2" t="s">
        <v>39</v>
      </c>
      <c r="AC502" s="2" t="s">
        <v>39</v>
      </c>
      <c r="AD502" s="2" t="s">
        <v>39</v>
      </c>
      <c r="AE502" s="2" t="s">
        <v>39</v>
      </c>
      <c r="AF502" s="2" t="s">
        <v>39</v>
      </c>
      <c r="AG502" s="2" t="s">
        <v>39</v>
      </c>
      <c r="AH502" s="2" t="s">
        <v>39</v>
      </c>
      <c r="AI502" s="2" t="s">
        <v>39</v>
      </c>
      <c r="AJ502" s="2" t="s">
        <v>39</v>
      </c>
      <c r="AK502" s="2">
        <v>0</v>
      </c>
      <c r="AL502" s="2" t="s">
        <v>39</v>
      </c>
      <c r="AM502" s="2" t="s">
        <v>39</v>
      </c>
      <c r="AN502" s="2" t="str">
        <f>IFERROR(VLOOKUP($P502,'Kredieten productgroepen functi'!$C:$M,6,FALSE),"n.v.t.")</f>
        <v>7201</v>
      </c>
      <c r="AO502" s="2" t="str">
        <f>IFERROR(VLOOKUP($P502,'Kredieten productgroepen functi'!$C:$M,7,FALSE),"n.v.t.")</f>
        <v>Nutsvoorzieningen</v>
      </c>
      <c r="AP502" s="2" t="str">
        <f>IFERROR(VLOOKUP($P502,'Kredieten productgroepen functi'!$C:$M,8,FALSE),"n.v.t.")</f>
        <v>72</v>
      </c>
      <c r="AQ502" s="2" t="str">
        <f>IFERROR(VLOOKUP($P502,'Kredieten productgroepen functi'!$C:$M,9,FALSE),"n.v.t.")</f>
        <v>Nutsvoorzieningen</v>
      </c>
      <c r="AR502" s="2" t="str">
        <f>IFERROR(VLOOKUP($P502,'Kredieten productgroepen functi'!$C:$M,10,FALSE),"n.v.t.")</f>
        <v>7</v>
      </c>
      <c r="AS502" s="2" t="str">
        <f>IFERROR(VLOOKUP($P502,'Kredieten productgroepen functi'!$C:$M,11,FALSE),"n.v.t.")</f>
        <v>Economische en agrarische zaken</v>
      </c>
      <c r="AT502" s="2" t="str">
        <f t="shared" si="23"/>
        <v>Baten</v>
      </c>
      <c r="AU502" s="2" t="str">
        <f>IFERROR(VLOOKUP($R502,Kostensoorten!$C:$J,7,FALSE),"n.v.t.")</f>
        <v>5.0</v>
      </c>
      <c r="AV502" s="2" t="str">
        <f>IFERROR(VLOOKUP($R502,Kostensoorten!$C:$J,8,FALSE),"n.v.t.")</f>
        <v>Rente</v>
      </c>
    </row>
    <row r="503" spans="1:48">
      <c r="A503" s="2" t="s">
        <v>39</v>
      </c>
      <c r="B503" s="2" t="s">
        <v>39</v>
      </c>
      <c r="C503" s="2" t="s">
        <v>39</v>
      </c>
      <c r="D503" s="2" t="s">
        <v>39</v>
      </c>
      <c r="E503" s="2" t="s">
        <v>39</v>
      </c>
      <c r="F503" s="2" t="s">
        <v>541</v>
      </c>
      <c r="G503" s="2" t="s">
        <v>39</v>
      </c>
      <c r="H503" s="2" t="s">
        <v>39</v>
      </c>
      <c r="I503" s="3">
        <v>-2396096</v>
      </c>
      <c r="J503" s="2" t="s">
        <v>39</v>
      </c>
      <c r="K503" s="2" t="s">
        <v>39</v>
      </c>
      <c r="L503" s="2" t="s">
        <v>39</v>
      </c>
      <c r="M503" s="2" t="s">
        <v>39</v>
      </c>
      <c r="N503" s="2" t="s">
        <v>39</v>
      </c>
      <c r="O503" s="2" t="s">
        <v>39</v>
      </c>
      <c r="P503" s="2" t="str">
        <f t="shared" si="21"/>
        <v>672100</v>
      </c>
      <c r="Q503" s="2" t="str">
        <f>IFERROR(VLOOKUP($P503,'Kredieten productgroepen functi'!$C:$M,2,FALSE),"n.v.t.")</f>
        <v>Rente diverse deelnemingen</v>
      </c>
      <c r="R503" s="2" t="str">
        <f t="shared" si="22"/>
        <v>850009</v>
      </c>
      <c r="S503" s="2" t="str">
        <f>IFERROR(VLOOKUP($R503,Kostensoorten!$C:$J,2,FALSE),"n.v.t.")</f>
        <v>Overige ontvangen rente</v>
      </c>
      <c r="T503" s="2" t="s">
        <v>39</v>
      </c>
      <c r="U503" s="2" t="s">
        <v>39</v>
      </c>
      <c r="V503" s="2" t="s">
        <v>39</v>
      </c>
      <c r="W503" s="2" t="s">
        <v>39</v>
      </c>
      <c r="X503" s="2" t="s">
        <v>39</v>
      </c>
      <c r="Y503" s="2" t="s">
        <v>39</v>
      </c>
      <c r="Z503" s="2" t="s">
        <v>39</v>
      </c>
      <c r="AA503" s="2" t="s">
        <v>39</v>
      </c>
      <c r="AB503" s="2" t="s">
        <v>39</v>
      </c>
      <c r="AC503" s="2" t="s">
        <v>39</v>
      </c>
      <c r="AD503" s="2" t="s">
        <v>39</v>
      </c>
      <c r="AE503" s="2" t="s">
        <v>39</v>
      </c>
      <c r="AF503" s="2" t="s">
        <v>39</v>
      </c>
      <c r="AG503" s="2" t="s">
        <v>39</v>
      </c>
      <c r="AH503" s="2" t="s">
        <v>39</v>
      </c>
      <c r="AI503" s="2" t="s">
        <v>39</v>
      </c>
      <c r="AJ503" s="2" t="s">
        <v>39</v>
      </c>
      <c r="AK503" s="2">
        <v>0</v>
      </c>
      <c r="AL503" s="2" t="s">
        <v>39</v>
      </c>
      <c r="AM503" s="2" t="s">
        <v>39</v>
      </c>
      <c r="AN503" s="2" t="str">
        <f>IFERROR(VLOOKUP($P503,'Kredieten productgroepen functi'!$C:$M,6,FALSE),"n.v.t.")</f>
        <v>7201</v>
      </c>
      <c r="AO503" s="2" t="str">
        <f>IFERROR(VLOOKUP($P503,'Kredieten productgroepen functi'!$C:$M,7,FALSE),"n.v.t.")</f>
        <v>Nutsvoorzieningen</v>
      </c>
      <c r="AP503" s="2" t="str">
        <f>IFERROR(VLOOKUP($P503,'Kredieten productgroepen functi'!$C:$M,8,FALSE),"n.v.t.")</f>
        <v>72</v>
      </c>
      <c r="AQ503" s="2" t="str">
        <f>IFERROR(VLOOKUP($P503,'Kredieten productgroepen functi'!$C:$M,9,FALSE),"n.v.t.")</f>
        <v>Nutsvoorzieningen</v>
      </c>
      <c r="AR503" s="2" t="str">
        <f>IFERROR(VLOOKUP($P503,'Kredieten productgroepen functi'!$C:$M,10,FALSE),"n.v.t.")</f>
        <v>7</v>
      </c>
      <c r="AS503" s="2" t="str">
        <f>IFERROR(VLOOKUP($P503,'Kredieten productgroepen functi'!$C:$M,11,FALSE),"n.v.t.")</f>
        <v>Economische en agrarische zaken</v>
      </c>
      <c r="AT503" s="2" t="str">
        <f t="shared" si="23"/>
        <v>Baten</v>
      </c>
      <c r="AU503" s="2" t="str">
        <f>IFERROR(VLOOKUP($R503,Kostensoorten!$C:$J,7,FALSE),"n.v.t.")</f>
        <v>5.0</v>
      </c>
      <c r="AV503" s="2" t="str">
        <f>IFERROR(VLOOKUP($R503,Kostensoorten!$C:$J,8,FALSE),"n.v.t.")</f>
        <v>Rente</v>
      </c>
    </row>
    <row r="504" spans="1:48">
      <c r="A504" s="2" t="s">
        <v>39</v>
      </c>
      <c r="B504" s="2" t="s">
        <v>39</v>
      </c>
      <c r="C504" s="2" t="s">
        <v>39</v>
      </c>
      <c r="D504" s="2" t="s">
        <v>39</v>
      </c>
      <c r="E504" s="2" t="s">
        <v>39</v>
      </c>
      <c r="F504" s="2" t="s">
        <v>542</v>
      </c>
      <c r="G504" s="2" t="s">
        <v>39</v>
      </c>
      <c r="H504" s="2" t="s">
        <v>39</v>
      </c>
      <c r="I504" s="3">
        <v>490</v>
      </c>
      <c r="J504" s="2" t="s">
        <v>39</v>
      </c>
      <c r="K504" s="2" t="s">
        <v>39</v>
      </c>
      <c r="L504" s="2" t="s">
        <v>39</v>
      </c>
      <c r="M504" s="2" t="s">
        <v>39</v>
      </c>
      <c r="N504" s="2" t="s">
        <v>39</v>
      </c>
      <c r="O504" s="2" t="s">
        <v>39</v>
      </c>
      <c r="P504" s="2" t="str">
        <f t="shared" si="21"/>
        <v>672101</v>
      </c>
      <c r="Q504" s="2" t="str">
        <f>IFERROR(VLOOKUP($P504,'Kredieten productgroepen functi'!$C:$M,2,FALSE),"n.v.t.")</f>
        <v>Rentekosten deeln. Waterbedr. Gron.</v>
      </c>
      <c r="R504" s="2" t="str">
        <f t="shared" si="22"/>
        <v>460502</v>
      </c>
      <c r="S504" s="2" t="str">
        <f>IFERROR(VLOOKUP($R504,Kostensoorten!$C:$J,2,FALSE),"n.v.t.")</f>
        <v>rentetoerekening (omslagrente)</v>
      </c>
      <c r="T504" s="2" t="s">
        <v>39</v>
      </c>
      <c r="U504" s="2" t="s">
        <v>39</v>
      </c>
      <c r="V504" s="2" t="s">
        <v>39</v>
      </c>
      <c r="W504" s="2" t="s">
        <v>39</v>
      </c>
      <c r="X504" s="2" t="s">
        <v>39</v>
      </c>
      <c r="Y504" s="2" t="s">
        <v>39</v>
      </c>
      <c r="Z504" s="2" t="s">
        <v>39</v>
      </c>
      <c r="AA504" s="2" t="s">
        <v>39</v>
      </c>
      <c r="AB504" s="2" t="s">
        <v>39</v>
      </c>
      <c r="AC504" s="2" t="s">
        <v>39</v>
      </c>
      <c r="AD504" s="2" t="s">
        <v>39</v>
      </c>
      <c r="AE504" s="2" t="s">
        <v>39</v>
      </c>
      <c r="AF504" s="2" t="s">
        <v>39</v>
      </c>
      <c r="AG504" s="2" t="s">
        <v>39</v>
      </c>
      <c r="AH504" s="2" t="s">
        <v>39</v>
      </c>
      <c r="AI504" s="2" t="s">
        <v>39</v>
      </c>
      <c r="AJ504" s="2" t="s">
        <v>39</v>
      </c>
      <c r="AK504" s="2">
        <v>0</v>
      </c>
      <c r="AL504" s="2" t="s">
        <v>39</v>
      </c>
      <c r="AM504" s="2" t="s">
        <v>39</v>
      </c>
      <c r="AN504" s="2" t="str">
        <f>IFERROR(VLOOKUP($P504,'Kredieten productgroepen functi'!$C:$M,6,FALSE),"n.v.t.")</f>
        <v>7201</v>
      </c>
      <c r="AO504" s="2" t="str">
        <f>IFERROR(VLOOKUP($P504,'Kredieten productgroepen functi'!$C:$M,7,FALSE),"n.v.t.")</f>
        <v>Nutsvoorzieningen</v>
      </c>
      <c r="AP504" s="2" t="str">
        <f>IFERROR(VLOOKUP($P504,'Kredieten productgroepen functi'!$C:$M,8,FALSE),"n.v.t.")</f>
        <v>72</v>
      </c>
      <c r="AQ504" s="2" t="str">
        <f>IFERROR(VLOOKUP($P504,'Kredieten productgroepen functi'!$C:$M,9,FALSE),"n.v.t.")</f>
        <v>Nutsvoorzieningen</v>
      </c>
      <c r="AR504" s="2" t="str">
        <f>IFERROR(VLOOKUP($P504,'Kredieten productgroepen functi'!$C:$M,10,FALSE),"n.v.t.")</f>
        <v>7</v>
      </c>
      <c r="AS504" s="2" t="str">
        <f>IFERROR(VLOOKUP($P504,'Kredieten productgroepen functi'!$C:$M,11,FALSE),"n.v.t.")</f>
        <v>Economische en agrarische zaken</v>
      </c>
      <c r="AT504" s="2" t="str">
        <f t="shared" si="23"/>
        <v>Lasten</v>
      </c>
      <c r="AU504" s="2" t="str">
        <f>IFERROR(VLOOKUP($R504,Kostensoorten!$C:$J,7,FALSE),"n.v.t.")</f>
        <v>6.2</v>
      </c>
      <c r="AV504" s="2" t="str">
        <f>IFERROR(VLOOKUP($R504,Kostensoorten!$C:$J,8,FALSE),"n.v.t.")</f>
        <v>Bespaarde rente</v>
      </c>
    </row>
    <row r="505" spans="1:48">
      <c r="A505" s="2" t="s">
        <v>39</v>
      </c>
      <c r="B505" s="2" t="s">
        <v>39</v>
      </c>
      <c r="C505" s="2" t="s">
        <v>39</v>
      </c>
      <c r="D505" s="2" t="s">
        <v>39</v>
      </c>
      <c r="E505" s="2" t="s">
        <v>39</v>
      </c>
      <c r="F505" s="2" t="s">
        <v>543</v>
      </c>
      <c r="G505" s="2" t="s">
        <v>39</v>
      </c>
      <c r="H505" s="2" t="s">
        <v>39</v>
      </c>
      <c r="I505" s="3">
        <v>394668.5</v>
      </c>
      <c r="J505" s="2" t="s">
        <v>39</v>
      </c>
      <c r="K505" s="2" t="s">
        <v>39</v>
      </c>
      <c r="L505" s="2" t="s">
        <v>39</v>
      </c>
      <c r="M505" s="2" t="s">
        <v>39</v>
      </c>
      <c r="N505" s="2" t="s">
        <v>39</v>
      </c>
      <c r="O505" s="2" t="s">
        <v>39</v>
      </c>
      <c r="P505" s="2" t="str">
        <f t="shared" si="21"/>
        <v>673002</v>
      </c>
      <c r="Q505" s="2" t="str">
        <f>IFERROR(VLOOKUP($P505,'Kredieten productgroepen functi'!$C:$M,2,FALSE),"n.v.t.")</f>
        <v>App.Kst Landbouw en Landinr.(PLG)</v>
      </c>
      <c r="R505" s="2" t="str">
        <f t="shared" si="22"/>
        <v>482000</v>
      </c>
      <c r="S505" s="2" t="str">
        <f>IFERROR(VLOOKUP($R505,Kostensoorten!$C:$J,2,FALSE),"n.v.t.")</f>
        <v>Directe apparaatskosten</v>
      </c>
      <c r="T505" s="2" t="s">
        <v>39</v>
      </c>
      <c r="U505" s="2" t="s">
        <v>39</v>
      </c>
      <c r="V505" s="2" t="s">
        <v>39</v>
      </c>
      <c r="W505" s="2" t="s">
        <v>39</v>
      </c>
      <c r="X505" s="2" t="s">
        <v>39</v>
      </c>
      <c r="Y505" s="2" t="s">
        <v>39</v>
      </c>
      <c r="Z505" s="2" t="s">
        <v>39</v>
      </c>
      <c r="AA505" s="2" t="s">
        <v>39</v>
      </c>
      <c r="AB505" s="2" t="s">
        <v>39</v>
      </c>
      <c r="AC505" s="2" t="s">
        <v>39</v>
      </c>
      <c r="AD505" s="2" t="s">
        <v>39</v>
      </c>
      <c r="AE505" s="2" t="s">
        <v>39</v>
      </c>
      <c r="AF505" s="2" t="s">
        <v>39</v>
      </c>
      <c r="AG505" s="2" t="s">
        <v>39</v>
      </c>
      <c r="AH505" s="2" t="s">
        <v>39</v>
      </c>
      <c r="AI505" s="2" t="s">
        <v>39</v>
      </c>
      <c r="AJ505" s="2" t="s">
        <v>39</v>
      </c>
      <c r="AK505" s="2">
        <v>0</v>
      </c>
      <c r="AL505" s="2" t="s">
        <v>39</v>
      </c>
      <c r="AM505" s="2" t="s">
        <v>39</v>
      </c>
      <c r="AN505" s="2" t="str">
        <f>IFERROR(VLOOKUP($P505,'Kredieten productgroepen functi'!$C:$M,6,FALSE),"n.v.t.")</f>
        <v>7303</v>
      </c>
      <c r="AO505" s="2" t="str">
        <f>IFERROR(VLOOKUP($P505,'Kredieten productgroepen functi'!$C:$M,7,FALSE),"n.v.t.")</f>
        <v>Landbouw en landinrichting (PLG)</v>
      </c>
      <c r="AP505" s="2" t="str">
        <f>IFERROR(VLOOKUP($P505,'Kredieten productgroepen functi'!$C:$M,8,FALSE),"n.v.t.")</f>
        <v>73</v>
      </c>
      <c r="AQ505" s="2" t="str">
        <f>IFERROR(VLOOKUP($P505,'Kredieten productgroepen functi'!$C:$M,9,FALSE),"n.v.t.")</f>
        <v>Agrarische aangelegenheden</v>
      </c>
      <c r="AR505" s="2" t="str">
        <f>IFERROR(VLOOKUP($P505,'Kredieten productgroepen functi'!$C:$M,10,FALSE),"n.v.t.")</f>
        <v>7</v>
      </c>
      <c r="AS505" s="2" t="str">
        <f>IFERROR(VLOOKUP($P505,'Kredieten productgroepen functi'!$C:$M,11,FALSE),"n.v.t.")</f>
        <v>Economische en agrarische zaken</v>
      </c>
      <c r="AT505" s="2" t="str">
        <f t="shared" si="23"/>
        <v>Lasten</v>
      </c>
      <c r="AU505" s="2" t="str">
        <f>IFERROR(VLOOKUP($R505,Kostensoorten!$C:$J,7,FALSE),"n.v.t.")</f>
        <v>8.2</v>
      </c>
      <c r="AV505" s="2" t="str">
        <f>IFERROR(VLOOKUP($R505,Kostensoorten!$C:$J,8,FALSE),"n.v.t.")</f>
        <v>Overige verrekeningen</v>
      </c>
    </row>
    <row r="506" spans="1:48">
      <c r="A506" s="2" t="s">
        <v>39</v>
      </c>
      <c r="B506" s="2" t="s">
        <v>39</v>
      </c>
      <c r="C506" s="2" t="s">
        <v>39</v>
      </c>
      <c r="D506" s="2" t="s">
        <v>39</v>
      </c>
      <c r="E506" s="2" t="s">
        <v>39</v>
      </c>
      <c r="F506" s="2" t="s">
        <v>544</v>
      </c>
      <c r="G506" s="2" t="s">
        <v>39</v>
      </c>
      <c r="H506" s="2" t="s">
        <v>39</v>
      </c>
      <c r="I506" s="3">
        <v>347154.5</v>
      </c>
      <c r="J506" s="2" t="s">
        <v>39</v>
      </c>
      <c r="K506" s="2" t="s">
        <v>39</v>
      </c>
      <c r="L506" s="2" t="s">
        <v>39</v>
      </c>
      <c r="M506" s="2" t="s">
        <v>39</v>
      </c>
      <c r="N506" s="2" t="s">
        <v>39</v>
      </c>
      <c r="O506" s="2" t="s">
        <v>39</v>
      </c>
      <c r="P506" s="2" t="str">
        <f t="shared" si="21"/>
        <v>673002</v>
      </c>
      <c r="Q506" s="2" t="str">
        <f>IFERROR(VLOOKUP($P506,'Kredieten productgroepen functi'!$C:$M,2,FALSE),"n.v.t.")</f>
        <v>App.Kst Landbouw en Landinr.(PLG)</v>
      </c>
      <c r="R506" s="2" t="str">
        <f t="shared" si="22"/>
        <v>482010</v>
      </c>
      <c r="S506" s="2" t="str">
        <f>IFERROR(VLOOKUP($R506,Kostensoorten!$C:$J,2,FALSE),"n.v.t.")</f>
        <v>Overhead</v>
      </c>
      <c r="T506" s="2" t="s">
        <v>39</v>
      </c>
      <c r="U506" s="2" t="s">
        <v>39</v>
      </c>
      <c r="V506" s="2" t="s">
        <v>39</v>
      </c>
      <c r="W506" s="2" t="s">
        <v>39</v>
      </c>
      <c r="X506" s="2" t="s">
        <v>39</v>
      </c>
      <c r="Y506" s="2" t="s">
        <v>39</v>
      </c>
      <c r="Z506" s="2" t="s">
        <v>39</v>
      </c>
      <c r="AA506" s="2" t="s">
        <v>39</v>
      </c>
      <c r="AB506" s="2" t="s">
        <v>39</v>
      </c>
      <c r="AC506" s="2" t="s">
        <v>39</v>
      </c>
      <c r="AD506" s="2" t="s">
        <v>39</v>
      </c>
      <c r="AE506" s="2" t="s">
        <v>39</v>
      </c>
      <c r="AF506" s="2" t="s">
        <v>39</v>
      </c>
      <c r="AG506" s="2" t="s">
        <v>39</v>
      </c>
      <c r="AH506" s="2" t="s">
        <v>39</v>
      </c>
      <c r="AI506" s="2" t="s">
        <v>39</v>
      </c>
      <c r="AJ506" s="2" t="s">
        <v>39</v>
      </c>
      <c r="AK506" s="2">
        <v>0</v>
      </c>
      <c r="AL506" s="2" t="s">
        <v>39</v>
      </c>
      <c r="AM506" s="2" t="s">
        <v>39</v>
      </c>
      <c r="AN506" s="2" t="str">
        <f>IFERROR(VLOOKUP($P506,'Kredieten productgroepen functi'!$C:$M,6,FALSE),"n.v.t.")</f>
        <v>7303</v>
      </c>
      <c r="AO506" s="2" t="str">
        <f>IFERROR(VLOOKUP($P506,'Kredieten productgroepen functi'!$C:$M,7,FALSE),"n.v.t.")</f>
        <v>Landbouw en landinrichting (PLG)</v>
      </c>
      <c r="AP506" s="2" t="str">
        <f>IFERROR(VLOOKUP($P506,'Kredieten productgroepen functi'!$C:$M,8,FALSE),"n.v.t.")</f>
        <v>73</v>
      </c>
      <c r="AQ506" s="2" t="str">
        <f>IFERROR(VLOOKUP($P506,'Kredieten productgroepen functi'!$C:$M,9,FALSE),"n.v.t.")</f>
        <v>Agrarische aangelegenheden</v>
      </c>
      <c r="AR506" s="2" t="str">
        <f>IFERROR(VLOOKUP($P506,'Kredieten productgroepen functi'!$C:$M,10,FALSE),"n.v.t.")</f>
        <v>7</v>
      </c>
      <c r="AS506" s="2" t="str">
        <f>IFERROR(VLOOKUP($P506,'Kredieten productgroepen functi'!$C:$M,11,FALSE),"n.v.t.")</f>
        <v>Economische en agrarische zaken</v>
      </c>
      <c r="AT506" s="2" t="str">
        <f t="shared" si="23"/>
        <v>Lasten</v>
      </c>
      <c r="AU506" s="2" t="str">
        <f>IFERROR(VLOOKUP($R506,Kostensoorten!$C:$J,7,FALSE),"n.v.t.")</f>
        <v>8.2</v>
      </c>
      <c r="AV506" s="2" t="str">
        <f>IFERROR(VLOOKUP($R506,Kostensoorten!$C:$J,8,FALSE),"n.v.t.")</f>
        <v>Overige verrekeningen</v>
      </c>
    </row>
    <row r="507" spans="1:48">
      <c r="A507" s="2" t="s">
        <v>39</v>
      </c>
      <c r="B507" s="2" t="s">
        <v>39</v>
      </c>
      <c r="C507" s="2" t="s">
        <v>39</v>
      </c>
      <c r="D507" s="2" t="s">
        <v>39</v>
      </c>
      <c r="E507" s="2" t="s">
        <v>39</v>
      </c>
      <c r="F507" s="2" t="s">
        <v>545</v>
      </c>
      <c r="G507" s="2" t="s">
        <v>39</v>
      </c>
      <c r="H507" s="2" t="s">
        <v>39</v>
      </c>
      <c r="I507" s="3">
        <v>495000</v>
      </c>
      <c r="J507" s="2" t="s">
        <v>39</v>
      </c>
      <c r="K507" s="2" t="s">
        <v>39</v>
      </c>
      <c r="L507" s="2" t="s">
        <v>39</v>
      </c>
      <c r="M507" s="2" t="s">
        <v>39</v>
      </c>
      <c r="N507" s="2" t="s">
        <v>39</v>
      </c>
      <c r="O507" s="2" t="s">
        <v>39</v>
      </c>
      <c r="P507" s="2" t="str">
        <f t="shared" si="21"/>
        <v>673330</v>
      </c>
      <c r="Q507" s="2" t="str">
        <f>IFERROR(VLOOKUP($P507,'Kredieten productgroepen functi'!$C:$M,2,FALSE),"n.v.t.")</f>
        <v>Innovatieve kwaliteitssprongen</v>
      </c>
      <c r="R507" s="2" t="str">
        <f t="shared" si="22"/>
        <v>440302</v>
      </c>
      <c r="S507" s="2" t="str">
        <f>IFERROR(VLOOKUP($R507,Kostensoorten!$C:$J,2,FALSE),"n.v.t.")</f>
        <v>Overige inkomensoverdrachten</v>
      </c>
      <c r="T507" s="2" t="s">
        <v>39</v>
      </c>
      <c r="U507" s="2" t="s">
        <v>39</v>
      </c>
      <c r="V507" s="2" t="s">
        <v>39</v>
      </c>
      <c r="W507" s="2" t="s">
        <v>39</v>
      </c>
      <c r="X507" s="2" t="s">
        <v>39</v>
      </c>
      <c r="Y507" s="2" t="s">
        <v>39</v>
      </c>
      <c r="Z507" s="2" t="s">
        <v>39</v>
      </c>
      <c r="AA507" s="2" t="s">
        <v>39</v>
      </c>
      <c r="AB507" s="2" t="s">
        <v>39</v>
      </c>
      <c r="AC507" s="2" t="s">
        <v>39</v>
      </c>
      <c r="AD507" s="2" t="s">
        <v>39</v>
      </c>
      <c r="AE507" s="2" t="s">
        <v>39</v>
      </c>
      <c r="AF507" s="2" t="s">
        <v>39</v>
      </c>
      <c r="AG507" s="2" t="s">
        <v>39</v>
      </c>
      <c r="AH507" s="2" t="s">
        <v>39</v>
      </c>
      <c r="AI507" s="2" t="s">
        <v>39</v>
      </c>
      <c r="AJ507" s="2" t="s">
        <v>39</v>
      </c>
      <c r="AK507" s="2">
        <v>0</v>
      </c>
      <c r="AL507" s="2" t="s">
        <v>39</v>
      </c>
      <c r="AM507" s="2" t="s">
        <v>39</v>
      </c>
      <c r="AN507" s="2" t="str">
        <f>IFERROR(VLOOKUP($P507,'Kredieten productgroepen functi'!$C:$M,6,FALSE),"n.v.t.")</f>
        <v>7303</v>
      </c>
      <c r="AO507" s="2" t="str">
        <f>IFERROR(VLOOKUP($P507,'Kredieten productgroepen functi'!$C:$M,7,FALSE),"n.v.t.")</f>
        <v>Landbouw en landinrichting (PLG)</v>
      </c>
      <c r="AP507" s="2" t="str">
        <f>IFERROR(VLOOKUP($P507,'Kredieten productgroepen functi'!$C:$M,8,FALSE),"n.v.t.")</f>
        <v>73</v>
      </c>
      <c r="AQ507" s="2" t="str">
        <f>IFERROR(VLOOKUP($P507,'Kredieten productgroepen functi'!$C:$M,9,FALSE),"n.v.t.")</f>
        <v>Agrarische aangelegenheden</v>
      </c>
      <c r="AR507" s="2" t="str">
        <f>IFERROR(VLOOKUP($P507,'Kredieten productgroepen functi'!$C:$M,10,FALSE),"n.v.t.")</f>
        <v>7</v>
      </c>
      <c r="AS507" s="2" t="str">
        <f>IFERROR(VLOOKUP($P507,'Kredieten productgroepen functi'!$C:$M,11,FALSE),"n.v.t.")</f>
        <v>Economische en agrarische zaken</v>
      </c>
      <c r="AT507" s="2" t="str">
        <f t="shared" si="23"/>
        <v>Lasten</v>
      </c>
      <c r="AU507" s="2" t="str">
        <f>IFERROR(VLOOKUP($R507,Kostensoorten!$C:$J,7,FALSE),"n.v.t.")</f>
        <v>4.0.3</v>
      </c>
      <c r="AV507" s="2" t="str">
        <f>IFERROR(VLOOKUP($R507,Kostensoorten!$C:$J,8,FALSE),"n.v.t.")</f>
        <v>Overige inkomensoverdrachten</v>
      </c>
    </row>
    <row r="508" spans="1:48">
      <c r="A508" s="2" t="s">
        <v>39</v>
      </c>
      <c r="B508" s="2" t="s">
        <v>39</v>
      </c>
      <c r="C508" s="2" t="s">
        <v>39</v>
      </c>
      <c r="D508" s="2" t="s">
        <v>39</v>
      </c>
      <c r="E508" s="2" t="s">
        <v>39</v>
      </c>
      <c r="F508" s="2" t="s">
        <v>546</v>
      </c>
      <c r="G508" s="2" t="s">
        <v>39</v>
      </c>
      <c r="H508" s="2" t="s">
        <v>39</v>
      </c>
      <c r="I508" s="3">
        <v>200000</v>
      </c>
      <c r="J508" s="2" t="s">
        <v>39</v>
      </c>
      <c r="K508" s="2" t="s">
        <v>39</v>
      </c>
      <c r="L508" s="2" t="s">
        <v>39</v>
      </c>
      <c r="M508" s="2" t="s">
        <v>39</v>
      </c>
      <c r="N508" s="2" t="s">
        <v>39</v>
      </c>
      <c r="O508" s="2" t="s">
        <v>39</v>
      </c>
      <c r="P508" s="2" t="str">
        <f t="shared" si="21"/>
        <v>673335</v>
      </c>
      <c r="Q508" s="2" t="str">
        <f>IFERROR(VLOOKUP($P508,'Kredieten productgroepen functi'!$C:$M,2,FALSE),"n.v.t.")</f>
        <v>Kavelruil</v>
      </c>
      <c r="R508" s="2" t="str">
        <f t="shared" si="22"/>
        <v>440302</v>
      </c>
      <c r="S508" s="2" t="str">
        <f>IFERROR(VLOOKUP($R508,Kostensoorten!$C:$J,2,FALSE),"n.v.t.")</f>
        <v>Overige inkomensoverdrachten</v>
      </c>
      <c r="T508" s="2" t="s">
        <v>39</v>
      </c>
      <c r="U508" s="2" t="s">
        <v>39</v>
      </c>
      <c r="V508" s="2" t="s">
        <v>39</v>
      </c>
      <c r="W508" s="2" t="s">
        <v>39</v>
      </c>
      <c r="X508" s="2" t="s">
        <v>39</v>
      </c>
      <c r="Y508" s="2" t="s">
        <v>39</v>
      </c>
      <c r="Z508" s="2" t="s">
        <v>39</v>
      </c>
      <c r="AA508" s="2" t="s">
        <v>39</v>
      </c>
      <c r="AB508" s="2" t="s">
        <v>39</v>
      </c>
      <c r="AC508" s="2" t="s">
        <v>39</v>
      </c>
      <c r="AD508" s="2" t="s">
        <v>39</v>
      </c>
      <c r="AE508" s="2" t="s">
        <v>39</v>
      </c>
      <c r="AF508" s="2" t="s">
        <v>39</v>
      </c>
      <c r="AG508" s="2" t="s">
        <v>39</v>
      </c>
      <c r="AH508" s="2" t="s">
        <v>39</v>
      </c>
      <c r="AI508" s="2" t="s">
        <v>39</v>
      </c>
      <c r="AJ508" s="2" t="s">
        <v>39</v>
      </c>
      <c r="AK508" s="2">
        <v>0</v>
      </c>
      <c r="AL508" s="2" t="s">
        <v>39</v>
      </c>
      <c r="AM508" s="2" t="s">
        <v>39</v>
      </c>
      <c r="AN508" s="2" t="str">
        <f>IFERROR(VLOOKUP($P508,'Kredieten productgroepen functi'!$C:$M,6,FALSE),"n.v.t.")</f>
        <v>7303</v>
      </c>
      <c r="AO508" s="2" t="str">
        <f>IFERROR(VLOOKUP($P508,'Kredieten productgroepen functi'!$C:$M,7,FALSE),"n.v.t.")</f>
        <v>Landbouw en landinrichting (PLG)</v>
      </c>
      <c r="AP508" s="2" t="str">
        <f>IFERROR(VLOOKUP($P508,'Kredieten productgroepen functi'!$C:$M,8,FALSE),"n.v.t.")</f>
        <v>73</v>
      </c>
      <c r="AQ508" s="2" t="str">
        <f>IFERROR(VLOOKUP($P508,'Kredieten productgroepen functi'!$C:$M,9,FALSE),"n.v.t.")</f>
        <v>Agrarische aangelegenheden</v>
      </c>
      <c r="AR508" s="2" t="str">
        <f>IFERROR(VLOOKUP($P508,'Kredieten productgroepen functi'!$C:$M,10,FALSE),"n.v.t.")</f>
        <v>7</v>
      </c>
      <c r="AS508" s="2" t="str">
        <f>IFERROR(VLOOKUP($P508,'Kredieten productgroepen functi'!$C:$M,11,FALSE),"n.v.t.")</f>
        <v>Economische en agrarische zaken</v>
      </c>
      <c r="AT508" s="2" t="str">
        <f t="shared" si="23"/>
        <v>Lasten</v>
      </c>
      <c r="AU508" s="2" t="str">
        <f>IFERROR(VLOOKUP($R508,Kostensoorten!$C:$J,7,FALSE),"n.v.t.")</f>
        <v>4.0.3</v>
      </c>
      <c r="AV508" s="2" t="str">
        <f>IFERROR(VLOOKUP($R508,Kostensoorten!$C:$J,8,FALSE),"n.v.t.")</f>
        <v>Overige inkomensoverdrachten</v>
      </c>
    </row>
    <row r="509" spans="1:48">
      <c r="A509" s="2" t="s">
        <v>39</v>
      </c>
      <c r="B509" s="2" t="s">
        <v>39</v>
      </c>
      <c r="C509" s="2" t="s">
        <v>39</v>
      </c>
      <c r="D509" s="2" t="s">
        <v>39</v>
      </c>
      <c r="E509" s="2" t="s">
        <v>39</v>
      </c>
      <c r="F509" s="2" t="s">
        <v>547</v>
      </c>
      <c r="G509" s="2" t="s">
        <v>39</v>
      </c>
      <c r="H509" s="2" t="s">
        <v>39</v>
      </c>
      <c r="I509" s="3">
        <v>219165.41</v>
      </c>
      <c r="J509" s="2" t="s">
        <v>39</v>
      </c>
      <c r="K509" s="2" t="s">
        <v>39</v>
      </c>
      <c r="L509" s="2" t="s">
        <v>39</v>
      </c>
      <c r="M509" s="2" t="s">
        <v>39</v>
      </c>
      <c r="N509" s="2" t="s">
        <v>39</v>
      </c>
      <c r="O509" s="2" t="s">
        <v>39</v>
      </c>
      <c r="P509" s="2" t="str">
        <f t="shared" si="21"/>
        <v>680000</v>
      </c>
      <c r="Q509" s="2" t="str">
        <f>IFERROR(VLOOKUP($P509,'Kredieten productgroepen functi'!$C:$M,2,FALSE),"n.v.t.")</f>
        <v>App kst ontw en onderst welzijn</v>
      </c>
      <c r="R509" s="2" t="str">
        <f t="shared" si="22"/>
        <v>482000</v>
      </c>
      <c r="S509" s="2" t="str">
        <f>IFERROR(VLOOKUP($R509,Kostensoorten!$C:$J,2,FALSE),"n.v.t.")</f>
        <v>Directe apparaatskosten</v>
      </c>
      <c r="T509" s="2" t="s">
        <v>39</v>
      </c>
      <c r="U509" s="2" t="s">
        <v>39</v>
      </c>
      <c r="V509" s="2" t="s">
        <v>39</v>
      </c>
      <c r="W509" s="2" t="s">
        <v>39</v>
      </c>
      <c r="X509" s="2" t="s">
        <v>39</v>
      </c>
      <c r="Y509" s="2" t="s">
        <v>39</v>
      </c>
      <c r="Z509" s="2" t="s">
        <v>39</v>
      </c>
      <c r="AA509" s="2" t="s">
        <v>39</v>
      </c>
      <c r="AB509" s="2" t="s">
        <v>39</v>
      </c>
      <c r="AC509" s="2" t="s">
        <v>39</v>
      </c>
      <c r="AD509" s="2" t="s">
        <v>39</v>
      </c>
      <c r="AE509" s="2" t="s">
        <v>39</v>
      </c>
      <c r="AF509" s="2" t="s">
        <v>39</v>
      </c>
      <c r="AG509" s="2" t="s">
        <v>39</v>
      </c>
      <c r="AH509" s="2" t="s">
        <v>39</v>
      </c>
      <c r="AI509" s="2" t="s">
        <v>39</v>
      </c>
      <c r="AJ509" s="2" t="s">
        <v>39</v>
      </c>
      <c r="AK509" s="2">
        <v>0</v>
      </c>
      <c r="AL509" s="2" t="s">
        <v>39</v>
      </c>
      <c r="AM509" s="2" t="s">
        <v>39</v>
      </c>
      <c r="AN509" s="2" t="str">
        <f>IFERROR(VLOOKUP($P509,'Kredieten productgroepen functi'!$C:$M,6,FALSE),"n.v.t.")</f>
        <v>8001</v>
      </c>
      <c r="AO509" s="2" t="str">
        <f>IFERROR(VLOOKUP($P509,'Kredieten productgroepen functi'!$C:$M,7,FALSE),"n.v.t.")</f>
        <v>Ontwikkeling en ondersteuning welzijn</v>
      </c>
      <c r="AP509" s="2" t="str">
        <f>IFERROR(VLOOKUP($P509,'Kredieten productgroepen functi'!$C:$M,8,FALSE),"n.v.t.")</f>
        <v>80</v>
      </c>
      <c r="AQ509" s="2" t="str">
        <f>IFERROR(VLOOKUP($P509,'Kredieten productgroepen functi'!$C:$M,9,FALSE),"n.v.t.")</f>
        <v>Welzijn, algemeen</v>
      </c>
      <c r="AR509" s="2" t="str">
        <f>IFERROR(VLOOKUP($P509,'Kredieten productgroepen functi'!$C:$M,10,FALSE),"n.v.t.")</f>
        <v>8</v>
      </c>
      <c r="AS509" s="2" t="str">
        <f>IFERROR(VLOOKUP($P509,'Kredieten productgroepen functi'!$C:$M,11,FALSE),"n.v.t.")</f>
        <v>Welzijn</v>
      </c>
      <c r="AT509" s="2" t="str">
        <f t="shared" si="23"/>
        <v>Lasten</v>
      </c>
      <c r="AU509" s="2" t="str">
        <f>IFERROR(VLOOKUP($R509,Kostensoorten!$C:$J,7,FALSE),"n.v.t.")</f>
        <v>8.2</v>
      </c>
      <c r="AV509" s="2" t="str">
        <f>IFERROR(VLOOKUP($R509,Kostensoorten!$C:$J,8,FALSE),"n.v.t.")</f>
        <v>Overige verrekeningen</v>
      </c>
    </row>
    <row r="510" spans="1:48">
      <c r="A510" s="2" t="s">
        <v>39</v>
      </c>
      <c r="B510" s="2" t="s">
        <v>39</v>
      </c>
      <c r="C510" s="2" t="s">
        <v>39</v>
      </c>
      <c r="D510" s="2" t="s">
        <v>39</v>
      </c>
      <c r="E510" s="2" t="s">
        <v>39</v>
      </c>
      <c r="F510" s="2" t="s">
        <v>548</v>
      </c>
      <c r="G510" s="2" t="s">
        <v>39</v>
      </c>
      <c r="H510" s="2" t="s">
        <v>39</v>
      </c>
      <c r="I510" s="3">
        <v>159628.59</v>
      </c>
      <c r="J510" s="2" t="s">
        <v>39</v>
      </c>
      <c r="K510" s="2" t="s">
        <v>39</v>
      </c>
      <c r="L510" s="2" t="s">
        <v>39</v>
      </c>
      <c r="M510" s="2" t="s">
        <v>39</v>
      </c>
      <c r="N510" s="2" t="s">
        <v>39</v>
      </c>
      <c r="O510" s="2" t="s">
        <v>39</v>
      </c>
      <c r="P510" s="2" t="str">
        <f t="shared" si="21"/>
        <v>680000</v>
      </c>
      <c r="Q510" s="2" t="str">
        <f>IFERROR(VLOOKUP($P510,'Kredieten productgroepen functi'!$C:$M,2,FALSE),"n.v.t.")</f>
        <v>App kst ontw en onderst welzijn</v>
      </c>
      <c r="R510" s="2" t="str">
        <f t="shared" si="22"/>
        <v>482010</v>
      </c>
      <c r="S510" s="2" t="str">
        <f>IFERROR(VLOOKUP($R510,Kostensoorten!$C:$J,2,FALSE),"n.v.t.")</f>
        <v>Overhead</v>
      </c>
      <c r="T510" s="2" t="s">
        <v>39</v>
      </c>
      <c r="U510" s="2" t="s">
        <v>39</v>
      </c>
      <c r="V510" s="2" t="s">
        <v>39</v>
      </c>
      <c r="W510" s="2" t="s">
        <v>39</v>
      </c>
      <c r="X510" s="2" t="s">
        <v>39</v>
      </c>
      <c r="Y510" s="2" t="s">
        <v>39</v>
      </c>
      <c r="Z510" s="2" t="s">
        <v>39</v>
      </c>
      <c r="AA510" s="2" t="s">
        <v>39</v>
      </c>
      <c r="AB510" s="2" t="s">
        <v>39</v>
      </c>
      <c r="AC510" s="2" t="s">
        <v>39</v>
      </c>
      <c r="AD510" s="2" t="s">
        <v>39</v>
      </c>
      <c r="AE510" s="2" t="s">
        <v>39</v>
      </c>
      <c r="AF510" s="2" t="s">
        <v>39</v>
      </c>
      <c r="AG510" s="2" t="s">
        <v>39</v>
      </c>
      <c r="AH510" s="2" t="s">
        <v>39</v>
      </c>
      <c r="AI510" s="2" t="s">
        <v>39</v>
      </c>
      <c r="AJ510" s="2" t="s">
        <v>39</v>
      </c>
      <c r="AK510" s="2">
        <v>0</v>
      </c>
      <c r="AL510" s="2" t="s">
        <v>39</v>
      </c>
      <c r="AM510" s="2" t="s">
        <v>39</v>
      </c>
      <c r="AN510" s="2" t="str">
        <f>IFERROR(VLOOKUP($P510,'Kredieten productgroepen functi'!$C:$M,6,FALSE),"n.v.t.")</f>
        <v>8001</v>
      </c>
      <c r="AO510" s="2" t="str">
        <f>IFERROR(VLOOKUP($P510,'Kredieten productgroepen functi'!$C:$M,7,FALSE),"n.v.t.")</f>
        <v>Ontwikkeling en ondersteuning welzijn</v>
      </c>
      <c r="AP510" s="2" t="str">
        <f>IFERROR(VLOOKUP($P510,'Kredieten productgroepen functi'!$C:$M,8,FALSE),"n.v.t.")</f>
        <v>80</v>
      </c>
      <c r="AQ510" s="2" t="str">
        <f>IFERROR(VLOOKUP($P510,'Kredieten productgroepen functi'!$C:$M,9,FALSE),"n.v.t.")</f>
        <v>Welzijn, algemeen</v>
      </c>
      <c r="AR510" s="2" t="str">
        <f>IFERROR(VLOOKUP($P510,'Kredieten productgroepen functi'!$C:$M,10,FALSE),"n.v.t.")</f>
        <v>8</v>
      </c>
      <c r="AS510" s="2" t="str">
        <f>IFERROR(VLOOKUP($P510,'Kredieten productgroepen functi'!$C:$M,11,FALSE),"n.v.t.")</f>
        <v>Welzijn</v>
      </c>
      <c r="AT510" s="2" t="str">
        <f t="shared" si="23"/>
        <v>Lasten</v>
      </c>
      <c r="AU510" s="2" t="str">
        <f>IFERROR(VLOOKUP($R510,Kostensoorten!$C:$J,7,FALSE),"n.v.t.")</f>
        <v>8.2</v>
      </c>
      <c r="AV510" s="2" t="str">
        <f>IFERROR(VLOOKUP($R510,Kostensoorten!$C:$J,8,FALSE),"n.v.t.")</f>
        <v>Overige verrekeningen</v>
      </c>
    </row>
    <row r="511" spans="1:48">
      <c r="A511" s="2" t="s">
        <v>39</v>
      </c>
      <c r="B511" s="2" t="s">
        <v>39</v>
      </c>
      <c r="C511" s="2" t="s">
        <v>39</v>
      </c>
      <c r="D511" s="2" t="s">
        <v>39</v>
      </c>
      <c r="E511" s="2" t="s">
        <v>39</v>
      </c>
      <c r="F511" s="2" t="s">
        <v>549</v>
      </c>
      <c r="G511" s="2" t="s">
        <v>39</v>
      </c>
      <c r="H511" s="2" t="s">
        <v>39</v>
      </c>
      <c r="I511" s="3">
        <v>23401.16</v>
      </c>
      <c r="J511" s="2" t="s">
        <v>39</v>
      </c>
      <c r="K511" s="2" t="s">
        <v>39</v>
      </c>
      <c r="L511" s="2" t="s">
        <v>39</v>
      </c>
      <c r="M511" s="2" t="s">
        <v>39</v>
      </c>
      <c r="N511" s="2" t="s">
        <v>39</v>
      </c>
      <c r="O511" s="2" t="s">
        <v>39</v>
      </c>
      <c r="P511" s="2" t="str">
        <f t="shared" si="21"/>
        <v>680002</v>
      </c>
      <c r="Q511" s="2" t="str">
        <f>IFERROR(VLOOKUP($P511,'Kredieten productgroepen functi'!$C:$M,2,FALSE),"n.v.t.")</f>
        <v>App. kosten asielzoekers</v>
      </c>
      <c r="R511" s="2" t="str">
        <f t="shared" si="22"/>
        <v>482000</v>
      </c>
      <c r="S511" s="2" t="str">
        <f>IFERROR(VLOOKUP($R511,Kostensoorten!$C:$J,2,FALSE),"n.v.t.")</f>
        <v>Directe apparaatskosten</v>
      </c>
      <c r="T511" s="2" t="s">
        <v>39</v>
      </c>
      <c r="U511" s="2" t="s">
        <v>39</v>
      </c>
      <c r="V511" s="2" t="s">
        <v>39</v>
      </c>
      <c r="W511" s="2" t="s">
        <v>39</v>
      </c>
      <c r="X511" s="2" t="s">
        <v>39</v>
      </c>
      <c r="Y511" s="2" t="s">
        <v>39</v>
      </c>
      <c r="Z511" s="2" t="s">
        <v>39</v>
      </c>
      <c r="AA511" s="2" t="s">
        <v>39</v>
      </c>
      <c r="AB511" s="2" t="s">
        <v>39</v>
      </c>
      <c r="AC511" s="2" t="s">
        <v>39</v>
      </c>
      <c r="AD511" s="2" t="s">
        <v>39</v>
      </c>
      <c r="AE511" s="2" t="s">
        <v>39</v>
      </c>
      <c r="AF511" s="2" t="s">
        <v>39</v>
      </c>
      <c r="AG511" s="2" t="s">
        <v>39</v>
      </c>
      <c r="AH511" s="2" t="s">
        <v>39</v>
      </c>
      <c r="AI511" s="2" t="s">
        <v>39</v>
      </c>
      <c r="AJ511" s="2" t="s">
        <v>39</v>
      </c>
      <c r="AK511" s="2">
        <v>0</v>
      </c>
      <c r="AL511" s="2" t="s">
        <v>39</v>
      </c>
      <c r="AM511" s="2" t="s">
        <v>39</v>
      </c>
      <c r="AN511" s="2" t="str">
        <f>IFERROR(VLOOKUP($P511,'Kredieten productgroepen functi'!$C:$M,6,FALSE),"n.v.t.")</f>
        <v>8005</v>
      </c>
      <c r="AO511" s="2" t="str">
        <f>IFERROR(VLOOKUP($P511,'Kredieten productgroepen functi'!$C:$M,7,FALSE),"n.v.t.")</f>
        <v>Asielzoekers</v>
      </c>
      <c r="AP511" s="2" t="str">
        <f>IFERROR(VLOOKUP($P511,'Kredieten productgroepen functi'!$C:$M,8,FALSE),"n.v.t.")</f>
        <v>80</v>
      </c>
      <c r="AQ511" s="2" t="str">
        <f>IFERROR(VLOOKUP($P511,'Kredieten productgroepen functi'!$C:$M,9,FALSE),"n.v.t.")</f>
        <v>Welzijn, algemeen</v>
      </c>
      <c r="AR511" s="2" t="str">
        <f>IFERROR(VLOOKUP($P511,'Kredieten productgroepen functi'!$C:$M,10,FALSE),"n.v.t.")</f>
        <v>8</v>
      </c>
      <c r="AS511" s="2" t="str">
        <f>IFERROR(VLOOKUP($P511,'Kredieten productgroepen functi'!$C:$M,11,FALSE),"n.v.t.")</f>
        <v>Welzijn</v>
      </c>
      <c r="AT511" s="2" t="str">
        <f t="shared" si="23"/>
        <v>Lasten</v>
      </c>
      <c r="AU511" s="2" t="str">
        <f>IFERROR(VLOOKUP($R511,Kostensoorten!$C:$J,7,FALSE),"n.v.t.")</f>
        <v>8.2</v>
      </c>
      <c r="AV511" s="2" t="str">
        <f>IFERROR(VLOOKUP($R511,Kostensoorten!$C:$J,8,FALSE),"n.v.t.")</f>
        <v>Overige verrekeningen</v>
      </c>
    </row>
    <row r="512" spans="1:48">
      <c r="A512" s="2" t="s">
        <v>39</v>
      </c>
      <c r="B512" s="2" t="s">
        <v>39</v>
      </c>
      <c r="C512" s="2" t="s">
        <v>39</v>
      </c>
      <c r="D512" s="2" t="s">
        <v>39</v>
      </c>
      <c r="E512" s="2" t="s">
        <v>39</v>
      </c>
      <c r="F512" s="2" t="s">
        <v>550</v>
      </c>
      <c r="G512" s="2" t="s">
        <v>39</v>
      </c>
      <c r="H512" s="2" t="s">
        <v>39</v>
      </c>
      <c r="I512" s="3">
        <v>17043.84</v>
      </c>
      <c r="J512" s="2" t="s">
        <v>39</v>
      </c>
      <c r="K512" s="2" t="s">
        <v>39</v>
      </c>
      <c r="L512" s="2" t="s">
        <v>39</v>
      </c>
      <c r="M512" s="2" t="s">
        <v>39</v>
      </c>
      <c r="N512" s="2" t="s">
        <v>39</v>
      </c>
      <c r="O512" s="2" t="s">
        <v>39</v>
      </c>
      <c r="P512" s="2" t="str">
        <f t="shared" si="21"/>
        <v>680002</v>
      </c>
      <c r="Q512" s="2" t="str">
        <f>IFERROR(VLOOKUP($P512,'Kredieten productgroepen functi'!$C:$M,2,FALSE),"n.v.t.")</f>
        <v>App. kosten asielzoekers</v>
      </c>
      <c r="R512" s="2" t="str">
        <f t="shared" si="22"/>
        <v>482010</v>
      </c>
      <c r="S512" s="2" t="str">
        <f>IFERROR(VLOOKUP($R512,Kostensoorten!$C:$J,2,FALSE),"n.v.t.")</f>
        <v>Overhead</v>
      </c>
      <c r="T512" s="2" t="s">
        <v>39</v>
      </c>
      <c r="U512" s="2" t="s">
        <v>39</v>
      </c>
      <c r="V512" s="2" t="s">
        <v>39</v>
      </c>
      <c r="W512" s="2" t="s">
        <v>39</v>
      </c>
      <c r="X512" s="2" t="s">
        <v>39</v>
      </c>
      <c r="Y512" s="2" t="s">
        <v>39</v>
      </c>
      <c r="Z512" s="2" t="s">
        <v>39</v>
      </c>
      <c r="AA512" s="2" t="s">
        <v>39</v>
      </c>
      <c r="AB512" s="2" t="s">
        <v>39</v>
      </c>
      <c r="AC512" s="2" t="s">
        <v>39</v>
      </c>
      <c r="AD512" s="2" t="s">
        <v>39</v>
      </c>
      <c r="AE512" s="2" t="s">
        <v>39</v>
      </c>
      <c r="AF512" s="2" t="s">
        <v>39</v>
      </c>
      <c r="AG512" s="2" t="s">
        <v>39</v>
      </c>
      <c r="AH512" s="2" t="s">
        <v>39</v>
      </c>
      <c r="AI512" s="2" t="s">
        <v>39</v>
      </c>
      <c r="AJ512" s="2" t="s">
        <v>39</v>
      </c>
      <c r="AK512" s="2">
        <v>0</v>
      </c>
      <c r="AL512" s="2" t="s">
        <v>39</v>
      </c>
      <c r="AM512" s="2" t="s">
        <v>39</v>
      </c>
      <c r="AN512" s="2" t="str">
        <f>IFERROR(VLOOKUP($P512,'Kredieten productgroepen functi'!$C:$M,6,FALSE),"n.v.t.")</f>
        <v>8005</v>
      </c>
      <c r="AO512" s="2" t="str">
        <f>IFERROR(VLOOKUP($P512,'Kredieten productgroepen functi'!$C:$M,7,FALSE),"n.v.t.")</f>
        <v>Asielzoekers</v>
      </c>
      <c r="AP512" s="2" t="str">
        <f>IFERROR(VLOOKUP($P512,'Kredieten productgroepen functi'!$C:$M,8,FALSE),"n.v.t.")</f>
        <v>80</v>
      </c>
      <c r="AQ512" s="2" t="str">
        <f>IFERROR(VLOOKUP($P512,'Kredieten productgroepen functi'!$C:$M,9,FALSE),"n.v.t.")</f>
        <v>Welzijn, algemeen</v>
      </c>
      <c r="AR512" s="2" t="str">
        <f>IFERROR(VLOOKUP($P512,'Kredieten productgroepen functi'!$C:$M,10,FALSE),"n.v.t.")</f>
        <v>8</v>
      </c>
      <c r="AS512" s="2" t="str">
        <f>IFERROR(VLOOKUP($P512,'Kredieten productgroepen functi'!$C:$M,11,FALSE),"n.v.t.")</f>
        <v>Welzijn</v>
      </c>
      <c r="AT512" s="2" t="str">
        <f t="shared" si="23"/>
        <v>Lasten</v>
      </c>
      <c r="AU512" s="2" t="str">
        <f>IFERROR(VLOOKUP($R512,Kostensoorten!$C:$J,7,FALSE),"n.v.t.")</f>
        <v>8.2</v>
      </c>
      <c r="AV512" s="2" t="str">
        <f>IFERROR(VLOOKUP($R512,Kostensoorten!$C:$J,8,FALSE),"n.v.t.")</f>
        <v>Overige verrekeningen</v>
      </c>
    </row>
    <row r="513" spans="1:48">
      <c r="A513" s="2" t="s">
        <v>39</v>
      </c>
      <c r="B513" s="2" t="s">
        <v>39</v>
      </c>
      <c r="C513" s="2" t="s">
        <v>39</v>
      </c>
      <c r="D513" s="2" t="s">
        <v>39</v>
      </c>
      <c r="E513" s="2" t="s">
        <v>39</v>
      </c>
      <c r="F513" s="2" t="s">
        <v>551</v>
      </c>
      <c r="G513" s="2" t="s">
        <v>39</v>
      </c>
      <c r="H513" s="2" t="s">
        <v>39</v>
      </c>
      <c r="I513" s="3">
        <v>1015300</v>
      </c>
      <c r="J513" s="2" t="s">
        <v>39</v>
      </c>
      <c r="K513" s="2" t="s">
        <v>39</v>
      </c>
      <c r="L513" s="2" t="s">
        <v>39</v>
      </c>
      <c r="M513" s="2" t="s">
        <v>39</v>
      </c>
      <c r="N513" s="2" t="s">
        <v>39</v>
      </c>
      <c r="O513" s="2" t="s">
        <v>39</v>
      </c>
      <c r="P513" s="2" t="str">
        <f t="shared" si="21"/>
        <v>680100</v>
      </c>
      <c r="Q513" s="2" t="str">
        <f>IFERROR(VLOOKUP($P513,'Kredieten productgroepen functi'!$C:$M,2,FALSE),"n.v.t.")</f>
        <v>CMO</v>
      </c>
      <c r="R513" s="2" t="str">
        <f t="shared" si="22"/>
        <v>423040</v>
      </c>
      <c r="S513" s="2" t="str">
        <f>IFERROR(VLOOKUP($R513,Kostensoorten!$C:$J,2,FALSE),"n.v.t.")</f>
        <v>Normaal onderhoud</v>
      </c>
      <c r="T513" s="2" t="s">
        <v>39</v>
      </c>
      <c r="U513" s="2" t="s">
        <v>39</v>
      </c>
      <c r="V513" s="2" t="s">
        <v>39</v>
      </c>
      <c r="W513" s="2" t="s">
        <v>39</v>
      </c>
      <c r="X513" s="2" t="s">
        <v>39</v>
      </c>
      <c r="Y513" s="2" t="s">
        <v>39</v>
      </c>
      <c r="Z513" s="2" t="s">
        <v>39</v>
      </c>
      <c r="AA513" s="2" t="s">
        <v>39</v>
      </c>
      <c r="AB513" s="2" t="s">
        <v>39</v>
      </c>
      <c r="AC513" s="2" t="s">
        <v>39</v>
      </c>
      <c r="AD513" s="2" t="s">
        <v>39</v>
      </c>
      <c r="AE513" s="2" t="s">
        <v>39</v>
      </c>
      <c r="AF513" s="2" t="s">
        <v>39</v>
      </c>
      <c r="AG513" s="2" t="s">
        <v>39</v>
      </c>
      <c r="AH513" s="2" t="s">
        <v>39</v>
      </c>
      <c r="AI513" s="2" t="s">
        <v>39</v>
      </c>
      <c r="AJ513" s="2" t="s">
        <v>39</v>
      </c>
      <c r="AK513" s="2">
        <v>0</v>
      </c>
      <c r="AL513" s="2" t="s">
        <v>39</v>
      </c>
      <c r="AM513" s="2" t="s">
        <v>39</v>
      </c>
      <c r="AN513" s="2" t="str">
        <f>IFERROR(VLOOKUP($P513,'Kredieten productgroepen functi'!$C:$M,6,FALSE),"n.v.t.")</f>
        <v>8001</v>
      </c>
      <c r="AO513" s="2" t="str">
        <f>IFERROR(VLOOKUP($P513,'Kredieten productgroepen functi'!$C:$M,7,FALSE),"n.v.t.")</f>
        <v>Ontwikkeling en ondersteuning welzijn</v>
      </c>
      <c r="AP513" s="2" t="str">
        <f>IFERROR(VLOOKUP($P513,'Kredieten productgroepen functi'!$C:$M,8,FALSE),"n.v.t.")</f>
        <v>80</v>
      </c>
      <c r="AQ513" s="2" t="str">
        <f>IFERROR(VLOOKUP($P513,'Kredieten productgroepen functi'!$C:$M,9,FALSE),"n.v.t.")</f>
        <v>Welzijn, algemeen</v>
      </c>
      <c r="AR513" s="2" t="str">
        <f>IFERROR(VLOOKUP($P513,'Kredieten productgroepen functi'!$C:$M,10,FALSE),"n.v.t.")</f>
        <v>8</v>
      </c>
      <c r="AS513" s="2" t="str">
        <f>IFERROR(VLOOKUP($P513,'Kredieten productgroepen functi'!$C:$M,11,FALSE),"n.v.t.")</f>
        <v>Welzijn</v>
      </c>
      <c r="AT513" s="2" t="str">
        <f t="shared" si="23"/>
        <v>Lasten</v>
      </c>
      <c r="AU513" s="2" t="str">
        <f>IFERROR(VLOOKUP($R513,Kostensoorten!$C:$J,7,FALSE),"n.v.t.")</f>
        <v>2.3.1</v>
      </c>
      <c r="AV513" s="2" t="str">
        <f>IFERROR(VLOOKUP($R513,Kostensoorten!$C:$J,8,FALSE),"n.v.t.")</f>
        <v>Aankopen niet duurzame goedere</v>
      </c>
    </row>
    <row r="514" spans="1:48">
      <c r="A514" s="2" t="s">
        <v>39</v>
      </c>
      <c r="B514" s="2" t="s">
        <v>39</v>
      </c>
      <c r="C514" s="2" t="s">
        <v>39</v>
      </c>
      <c r="D514" s="2" t="s">
        <v>39</v>
      </c>
      <c r="E514" s="2" t="s">
        <v>39</v>
      </c>
      <c r="F514" s="2" t="s">
        <v>552</v>
      </c>
      <c r="G514" s="2" t="s">
        <v>39</v>
      </c>
      <c r="H514" s="2" t="s">
        <v>39</v>
      </c>
      <c r="I514" s="3">
        <v>160000</v>
      </c>
      <c r="J514" s="2" t="s">
        <v>39</v>
      </c>
      <c r="K514" s="2" t="s">
        <v>39</v>
      </c>
      <c r="L514" s="2" t="s">
        <v>39</v>
      </c>
      <c r="M514" s="2" t="s">
        <v>39</v>
      </c>
      <c r="N514" s="2" t="s">
        <v>39</v>
      </c>
      <c r="O514" s="2" t="s">
        <v>39</v>
      </c>
      <c r="P514" s="2" t="str">
        <f t="shared" si="21"/>
        <v>680150</v>
      </c>
      <c r="Q514" s="2" t="str">
        <f>IFERROR(VLOOKUP($P514,'Kredieten productgroepen functi'!$C:$M,2,FALSE),"n.v.t.")</f>
        <v>Subsidie instellingen</v>
      </c>
      <c r="R514" s="2" t="str">
        <f t="shared" si="22"/>
        <v>440301</v>
      </c>
      <c r="S514" s="2" t="str">
        <f>IFERROR(VLOOKUP($R514,Kostensoorten!$C:$J,2,FALSE),"n.v.t.")</f>
        <v>(Exploitatie)subsidies</v>
      </c>
      <c r="T514" s="2" t="s">
        <v>39</v>
      </c>
      <c r="U514" s="2" t="s">
        <v>39</v>
      </c>
      <c r="V514" s="2" t="s">
        <v>39</v>
      </c>
      <c r="W514" s="2" t="s">
        <v>39</v>
      </c>
      <c r="X514" s="2" t="s">
        <v>39</v>
      </c>
      <c r="Y514" s="2" t="s">
        <v>39</v>
      </c>
      <c r="Z514" s="2" t="s">
        <v>39</v>
      </c>
      <c r="AA514" s="2" t="s">
        <v>39</v>
      </c>
      <c r="AB514" s="2" t="s">
        <v>39</v>
      </c>
      <c r="AC514" s="2" t="s">
        <v>39</v>
      </c>
      <c r="AD514" s="2" t="s">
        <v>39</v>
      </c>
      <c r="AE514" s="2" t="s">
        <v>39</v>
      </c>
      <c r="AF514" s="2" t="s">
        <v>39</v>
      </c>
      <c r="AG514" s="2" t="s">
        <v>39</v>
      </c>
      <c r="AH514" s="2" t="s">
        <v>39</v>
      </c>
      <c r="AI514" s="2" t="s">
        <v>39</v>
      </c>
      <c r="AJ514" s="2" t="s">
        <v>39</v>
      </c>
      <c r="AK514" s="2">
        <v>0</v>
      </c>
      <c r="AL514" s="2" t="s">
        <v>39</v>
      </c>
      <c r="AM514" s="2" t="s">
        <v>39</v>
      </c>
      <c r="AN514" s="2" t="str">
        <f>IFERROR(VLOOKUP($P514,'Kredieten productgroepen functi'!$C:$M,6,FALSE),"n.v.t.")</f>
        <v>8001</v>
      </c>
      <c r="AO514" s="2" t="str">
        <f>IFERROR(VLOOKUP($P514,'Kredieten productgroepen functi'!$C:$M,7,FALSE),"n.v.t.")</f>
        <v>Ontwikkeling en ondersteuning welzijn</v>
      </c>
      <c r="AP514" s="2" t="str">
        <f>IFERROR(VLOOKUP($P514,'Kredieten productgroepen functi'!$C:$M,8,FALSE),"n.v.t.")</f>
        <v>80</v>
      </c>
      <c r="AQ514" s="2" t="str">
        <f>IFERROR(VLOOKUP($P514,'Kredieten productgroepen functi'!$C:$M,9,FALSE),"n.v.t.")</f>
        <v>Welzijn, algemeen</v>
      </c>
      <c r="AR514" s="2" t="str">
        <f>IFERROR(VLOOKUP($P514,'Kredieten productgroepen functi'!$C:$M,10,FALSE),"n.v.t.")</f>
        <v>8</v>
      </c>
      <c r="AS514" s="2" t="str">
        <f>IFERROR(VLOOKUP($P514,'Kredieten productgroepen functi'!$C:$M,11,FALSE),"n.v.t.")</f>
        <v>Welzijn</v>
      </c>
      <c r="AT514" s="2" t="str">
        <f t="shared" si="23"/>
        <v>Lasten</v>
      </c>
      <c r="AU514" s="2" t="str">
        <f>IFERROR(VLOOKUP($R514,Kostensoorten!$C:$J,7,FALSE),"n.v.t.")</f>
        <v>4.0.3</v>
      </c>
      <c r="AV514" s="2" t="str">
        <f>IFERROR(VLOOKUP($R514,Kostensoorten!$C:$J,8,FALSE),"n.v.t.")</f>
        <v>Overige inkomensoverdrachten</v>
      </c>
    </row>
    <row r="515" spans="1:48">
      <c r="A515" s="2" t="s">
        <v>39</v>
      </c>
      <c r="B515" s="2" t="s">
        <v>39</v>
      </c>
      <c r="C515" s="2" t="s">
        <v>39</v>
      </c>
      <c r="D515" s="2" t="s">
        <v>39</v>
      </c>
      <c r="E515" s="2" t="s">
        <v>39</v>
      </c>
      <c r="F515" s="2" t="s">
        <v>553</v>
      </c>
      <c r="G515" s="2" t="s">
        <v>39</v>
      </c>
      <c r="H515" s="2" t="s">
        <v>39</v>
      </c>
      <c r="I515" s="3">
        <v>60000</v>
      </c>
      <c r="J515" s="2" t="s">
        <v>39</v>
      </c>
      <c r="K515" s="2" t="s">
        <v>39</v>
      </c>
      <c r="L515" s="2" t="s">
        <v>39</v>
      </c>
      <c r="M515" s="2" t="s">
        <v>39</v>
      </c>
      <c r="N515" s="2" t="s">
        <v>39</v>
      </c>
      <c r="O515" s="2" t="s">
        <v>39</v>
      </c>
      <c r="P515" s="2" t="str">
        <f t="shared" si="21"/>
        <v>680151</v>
      </c>
      <c r="Q515" s="2" t="str">
        <f>IFERROR(VLOOKUP($P515,'Kredieten productgroepen functi'!$C:$M,2,FALSE),"n.v.t.")</f>
        <v>Krediet participatieprojecten</v>
      </c>
      <c r="R515" s="2" t="str">
        <f t="shared" si="22"/>
        <v>440301</v>
      </c>
      <c r="S515" s="2" t="str">
        <f>IFERROR(VLOOKUP($R515,Kostensoorten!$C:$J,2,FALSE),"n.v.t.")</f>
        <v>(Exploitatie)subsidies</v>
      </c>
      <c r="T515" s="2" t="s">
        <v>39</v>
      </c>
      <c r="U515" s="2" t="s">
        <v>39</v>
      </c>
      <c r="V515" s="2" t="s">
        <v>39</v>
      </c>
      <c r="W515" s="2" t="s">
        <v>39</v>
      </c>
      <c r="X515" s="2" t="s">
        <v>39</v>
      </c>
      <c r="Y515" s="2" t="s">
        <v>39</v>
      </c>
      <c r="Z515" s="2" t="s">
        <v>39</v>
      </c>
      <c r="AA515" s="2" t="s">
        <v>39</v>
      </c>
      <c r="AB515" s="2" t="s">
        <v>39</v>
      </c>
      <c r="AC515" s="2" t="s">
        <v>39</v>
      </c>
      <c r="AD515" s="2" t="s">
        <v>39</v>
      </c>
      <c r="AE515" s="2" t="s">
        <v>39</v>
      </c>
      <c r="AF515" s="2" t="s">
        <v>39</v>
      </c>
      <c r="AG515" s="2" t="s">
        <v>39</v>
      </c>
      <c r="AH515" s="2" t="s">
        <v>39</v>
      </c>
      <c r="AI515" s="2" t="s">
        <v>39</v>
      </c>
      <c r="AJ515" s="2" t="s">
        <v>39</v>
      </c>
      <c r="AK515" s="2">
        <v>0</v>
      </c>
      <c r="AL515" s="2" t="s">
        <v>39</v>
      </c>
      <c r="AM515" s="2" t="s">
        <v>39</v>
      </c>
      <c r="AN515" s="2" t="str">
        <f>IFERROR(VLOOKUP($P515,'Kredieten productgroepen functi'!$C:$M,6,FALSE),"n.v.t.")</f>
        <v>8001</v>
      </c>
      <c r="AO515" s="2" t="str">
        <f>IFERROR(VLOOKUP($P515,'Kredieten productgroepen functi'!$C:$M,7,FALSE),"n.v.t.")</f>
        <v>Ontwikkeling en ondersteuning welzijn</v>
      </c>
      <c r="AP515" s="2" t="str">
        <f>IFERROR(VLOOKUP($P515,'Kredieten productgroepen functi'!$C:$M,8,FALSE),"n.v.t.")</f>
        <v>80</v>
      </c>
      <c r="AQ515" s="2" t="str">
        <f>IFERROR(VLOOKUP($P515,'Kredieten productgroepen functi'!$C:$M,9,FALSE),"n.v.t.")</f>
        <v>Welzijn, algemeen</v>
      </c>
      <c r="AR515" s="2" t="str">
        <f>IFERROR(VLOOKUP($P515,'Kredieten productgroepen functi'!$C:$M,10,FALSE),"n.v.t.")</f>
        <v>8</v>
      </c>
      <c r="AS515" s="2" t="str">
        <f>IFERROR(VLOOKUP($P515,'Kredieten productgroepen functi'!$C:$M,11,FALSE),"n.v.t.")</f>
        <v>Welzijn</v>
      </c>
      <c r="AT515" s="2" t="str">
        <f t="shared" si="23"/>
        <v>Lasten</v>
      </c>
      <c r="AU515" s="2" t="str">
        <f>IFERROR(VLOOKUP($R515,Kostensoorten!$C:$J,7,FALSE),"n.v.t.")</f>
        <v>4.0.3</v>
      </c>
      <c r="AV515" s="2" t="str">
        <f>IFERROR(VLOOKUP($R515,Kostensoorten!$C:$J,8,FALSE),"n.v.t.")</f>
        <v>Overige inkomensoverdrachten</v>
      </c>
    </row>
    <row r="516" spans="1:48">
      <c r="A516" s="2" t="s">
        <v>39</v>
      </c>
      <c r="B516" s="2" t="s">
        <v>39</v>
      </c>
      <c r="C516" s="2" t="s">
        <v>39</v>
      </c>
      <c r="D516" s="2" t="s">
        <v>39</v>
      </c>
      <c r="E516" s="2" t="s">
        <v>39</v>
      </c>
      <c r="F516" s="2" t="s">
        <v>554</v>
      </c>
      <c r="G516" s="2" t="s">
        <v>39</v>
      </c>
      <c r="H516" s="2" t="s">
        <v>39</v>
      </c>
      <c r="I516" s="3">
        <v>34200</v>
      </c>
      <c r="J516" s="2" t="s">
        <v>39</v>
      </c>
      <c r="K516" s="2" t="s">
        <v>39</v>
      </c>
      <c r="L516" s="2" t="s">
        <v>39</v>
      </c>
      <c r="M516" s="2" t="s">
        <v>39</v>
      </c>
      <c r="N516" s="2" t="s">
        <v>39</v>
      </c>
      <c r="O516" s="2" t="s">
        <v>39</v>
      </c>
      <c r="P516" s="2" t="str">
        <f t="shared" si="21"/>
        <v>680152</v>
      </c>
      <c r="Q516" s="2" t="str">
        <f>IFERROR(VLOOKUP($P516,'Kredieten productgroepen functi'!$C:$M,2,FALSE),"n.v.t.")</f>
        <v>Noordbaak (voorheen COS)</v>
      </c>
      <c r="R516" s="2" t="str">
        <f t="shared" si="22"/>
        <v>440301</v>
      </c>
      <c r="S516" s="2" t="str">
        <f>IFERROR(VLOOKUP($R516,Kostensoorten!$C:$J,2,FALSE),"n.v.t.")</f>
        <v>(Exploitatie)subsidies</v>
      </c>
      <c r="T516" s="2" t="s">
        <v>39</v>
      </c>
      <c r="U516" s="2" t="s">
        <v>39</v>
      </c>
      <c r="V516" s="2" t="s">
        <v>39</v>
      </c>
      <c r="W516" s="2" t="s">
        <v>39</v>
      </c>
      <c r="X516" s="2" t="s">
        <v>39</v>
      </c>
      <c r="Y516" s="2" t="s">
        <v>39</v>
      </c>
      <c r="Z516" s="2" t="s">
        <v>39</v>
      </c>
      <c r="AA516" s="2" t="s">
        <v>39</v>
      </c>
      <c r="AB516" s="2" t="s">
        <v>39</v>
      </c>
      <c r="AC516" s="2" t="s">
        <v>39</v>
      </c>
      <c r="AD516" s="2" t="s">
        <v>39</v>
      </c>
      <c r="AE516" s="2" t="s">
        <v>39</v>
      </c>
      <c r="AF516" s="2" t="s">
        <v>39</v>
      </c>
      <c r="AG516" s="2" t="s">
        <v>39</v>
      </c>
      <c r="AH516" s="2" t="s">
        <v>39</v>
      </c>
      <c r="AI516" s="2" t="s">
        <v>39</v>
      </c>
      <c r="AJ516" s="2" t="s">
        <v>39</v>
      </c>
      <c r="AK516" s="2">
        <v>0</v>
      </c>
      <c r="AL516" s="2" t="s">
        <v>39</v>
      </c>
      <c r="AM516" s="2" t="s">
        <v>39</v>
      </c>
      <c r="AN516" s="2" t="str">
        <f>IFERROR(VLOOKUP($P516,'Kredieten productgroepen functi'!$C:$M,6,FALSE),"n.v.t.")</f>
        <v>8001</v>
      </c>
      <c r="AO516" s="2" t="str">
        <f>IFERROR(VLOOKUP($P516,'Kredieten productgroepen functi'!$C:$M,7,FALSE),"n.v.t.")</f>
        <v>Ontwikkeling en ondersteuning welzijn</v>
      </c>
      <c r="AP516" s="2" t="str">
        <f>IFERROR(VLOOKUP($P516,'Kredieten productgroepen functi'!$C:$M,8,FALSE),"n.v.t.")</f>
        <v>80</v>
      </c>
      <c r="AQ516" s="2" t="str">
        <f>IFERROR(VLOOKUP($P516,'Kredieten productgroepen functi'!$C:$M,9,FALSE),"n.v.t.")</f>
        <v>Welzijn, algemeen</v>
      </c>
      <c r="AR516" s="2" t="str">
        <f>IFERROR(VLOOKUP($P516,'Kredieten productgroepen functi'!$C:$M,10,FALSE),"n.v.t.")</f>
        <v>8</v>
      </c>
      <c r="AS516" s="2" t="str">
        <f>IFERROR(VLOOKUP($P516,'Kredieten productgroepen functi'!$C:$M,11,FALSE),"n.v.t.")</f>
        <v>Welzijn</v>
      </c>
      <c r="AT516" s="2" t="str">
        <f t="shared" si="23"/>
        <v>Lasten</v>
      </c>
      <c r="AU516" s="2" t="str">
        <f>IFERROR(VLOOKUP($R516,Kostensoorten!$C:$J,7,FALSE),"n.v.t.")</f>
        <v>4.0.3</v>
      </c>
      <c r="AV516" s="2" t="str">
        <f>IFERROR(VLOOKUP($R516,Kostensoorten!$C:$J,8,FALSE),"n.v.t.")</f>
        <v>Overige inkomensoverdrachten</v>
      </c>
    </row>
    <row r="517" spans="1:48">
      <c r="A517" s="2" t="s">
        <v>39</v>
      </c>
      <c r="B517" s="2" t="s">
        <v>39</v>
      </c>
      <c r="C517" s="2" t="s">
        <v>39</v>
      </c>
      <c r="D517" s="2" t="s">
        <v>39</v>
      </c>
      <c r="E517" s="2" t="s">
        <v>39</v>
      </c>
      <c r="F517" s="2" t="s">
        <v>555</v>
      </c>
      <c r="G517" s="2" t="s">
        <v>39</v>
      </c>
      <c r="H517" s="2" t="s">
        <v>39</v>
      </c>
      <c r="I517" s="3">
        <v>90000</v>
      </c>
      <c r="J517" s="2" t="s">
        <v>39</v>
      </c>
      <c r="K517" s="2" t="s">
        <v>39</v>
      </c>
      <c r="L517" s="2" t="s">
        <v>39</v>
      </c>
      <c r="M517" s="2" t="s">
        <v>39</v>
      </c>
      <c r="N517" s="2" t="s">
        <v>39</v>
      </c>
      <c r="O517" s="2" t="s">
        <v>39</v>
      </c>
      <c r="P517" s="2" t="str">
        <f t="shared" si="21"/>
        <v>680154</v>
      </c>
      <c r="Q517" s="2" t="str">
        <f>IFERROR(VLOOKUP($P517,'Kredieten productgroepen functi'!$C:$M,2,FALSE),"n.v.t.")</f>
        <v>Stimuleren vrijwilligerswerk</v>
      </c>
      <c r="R517" s="2" t="str">
        <f t="shared" si="22"/>
        <v>440301</v>
      </c>
      <c r="S517" s="2" t="str">
        <f>IFERROR(VLOOKUP($R517,Kostensoorten!$C:$J,2,FALSE),"n.v.t.")</f>
        <v>(Exploitatie)subsidies</v>
      </c>
      <c r="T517" s="2" t="s">
        <v>39</v>
      </c>
      <c r="U517" s="2" t="s">
        <v>39</v>
      </c>
      <c r="V517" s="2" t="s">
        <v>39</v>
      </c>
      <c r="W517" s="2" t="s">
        <v>39</v>
      </c>
      <c r="X517" s="2" t="s">
        <v>39</v>
      </c>
      <c r="Y517" s="2" t="s">
        <v>39</v>
      </c>
      <c r="Z517" s="2" t="s">
        <v>39</v>
      </c>
      <c r="AA517" s="2" t="s">
        <v>39</v>
      </c>
      <c r="AB517" s="2" t="s">
        <v>39</v>
      </c>
      <c r="AC517" s="2" t="s">
        <v>39</v>
      </c>
      <c r="AD517" s="2" t="s">
        <v>39</v>
      </c>
      <c r="AE517" s="2" t="s">
        <v>39</v>
      </c>
      <c r="AF517" s="2" t="s">
        <v>39</v>
      </c>
      <c r="AG517" s="2" t="s">
        <v>39</v>
      </c>
      <c r="AH517" s="2" t="s">
        <v>39</v>
      </c>
      <c r="AI517" s="2" t="s">
        <v>39</v>
      </c>
      <c r="AJ517" s="2" t="s">
        <v>39</v>
      </c>
      <c r="AK517" s="2">
        <v>0</v>
      </c>
      <c r="AL517" s="2" t="s">
        <v>39</v>
      </c>
      <c r="AM517" s="2" t="s">
        <v>39</v>
      </c>
      <c r="AN517" s="2" t="str">
        <f>IFERROR(VLOOKUP($P517,'Kredieten productgroepen functi'!$C:$M,6,FALSE),"n.v.t.")</f>
        <v>8001</v>
      </c>
      <c r="AO517" s="2" t="str">
        <f>IFERROR(VLOOKUP($P517,'Kredieten productgroepen functi'!$C:$M,7,FALSE),"n.v.t.")</f>
        <v>Ontwikkeling en ondersteuning welzijn</v>
      </c>
      <c r="AP517" s="2" t="str">
        <f>IFERROR(VLOOKUP($P517,'Kredieten productgroepen functi'!$C:$M,8,FALSE),"n.v.t.")</f>
        <v>80</v>
      </c>
      <c r="AQ517" s="2" t="str">
        <f>IFERROR(VLOOKUP($P517,'Kredieten productgroepen functi'!$C:$M,9,FALSE),"n.v.t.")</f>
        <v>Welzijn, algemeen</v>
      </c>
      <c r="AR517" s="2" t="str">
        <f>IFERROR(VLOOKUP($P517,'Kredieten productgroepen functi'!$C:$M,10,FALSE),"n.v.t.")</f>
        <v>8</v>
      </c>
      <c r="AS517" s="2" t="str">
        <f>IFERROR(VLOOKUP($P517,'Kredieten productgroepen functi'!$C:$M,11,FALSE),"n.v.t.")</f>
        <v>Welzijn</v>
      </c>
      <c r="AT517" s="2" t="str">
        <f t="shared" si="23"/>
        <v>Lasten</v>
      </c>
      <c r="AU517" s="2" t="str">
        <f>IFERROR(VLOOKUP($R517,Kostensoorten!$C:$J,7,FALSE),"n.v.t.")</f>
        <v>4.0.3</v>
      </c>
      <c r="AV517" s="2" t="str">
        <f>IFERROR(VLOOKUP($R517,Kostensoorten!$C:$J,8,FALSE),"n.v.t.")</f>
        <v>Overige inkomensoverdrachten</v>
      </c>
    </row>
    <row r="518" spans="1:48">
      <c r="A518" s="2" t="s">
        <v>39</v>
      </c>
      <c r="B518" s="2" t="s">
        <v>39</v>
      </c>
      <c r="C518" s="2" t="s">
        <v>39</v>
      </c>
      <c r="D518" s="2" t="s">
        <v>39</v>
      </c>
      <c r="E518" s="2" t="s">
        <v>39</v>
      </c>
      <c r="F518" s="2" t="s">
        <v>556</v>
      </c>
      <c r="G518" s="2" t="s">
        <v>39</v>
      </c>
      <c r="H518" s="2" t="s">
        <v>39</v>
      </c>
      <c r="I518" s="3">
        <v>339000</v>
      </c>
      <c r="J518" s="2" t="s">
        <v>39</v>
      </c>
      <c r="K518" s="2" t="s">
        <v>39</v>
      </c>
      <c r="L518" s="2" t="s">
        <v>39</v>
      </c>
      <c r="M518" s="2" t="s">
        <v>39</v>
      </c>
      <c r="N518" s="2" t="s">
        <v>39</v>
      </c>
      <c r="O518" s="2" t="s">
        <v>39</v>
      </c>
      <c r="P518" s="2" t="str">
        <f t="shared" si="21"/>
        <v>680155</v>
      </c>
      <c r="Q518" s="2" t="str">
        <f>IFERROR(VLOOKUP($P518,'Kredieten productgroepen functi'!$C:$M,2,FALSE),"n.v.t.")</f>
        <v>Stimuleren burgerinitiatieven</v>
      </c>
      <c r="R518" s="2" t="str">
        <f t="shared" si="22"/>
        <v>440301</v>
      </c>
      <c r="S518" s="2" t="str">
        <f>IFERROR(VLOOKUP($R518,Kostensoorten!$C:$J,2,FALSE),"n.v.t.")</f>
        <v>(Exploitatie)subsidies</v>
      </c>
      <c r="T518" s="2" t="s">
        <v>39</v>
      </c>
      <c r="U518" s="2" t="s">
        <v>39</v>
      </c>
      <c r="V518" s="2" t="s">
        <v>39</v>
      </c>
      <c r="W518" s="2" t="s">
        <v>39</v>
      </c>
      <c r="X518" s="2" t="s">
        <v>39</v>
      </c>
      <c r="Y518" s="2" t="s">
        <v>39</v>
      </c>
      <c r="Z518" s="2" t="s">
        <v>39</v>
      </c>
      <c r="AA518" s="2" t="s">
        <v>39</v>
      </c>
      <c r="AB518" s="2" t="s">
        <v>39</v>
      </c>
      <c r="AC518" s="2" t="s">
        <v>39</v>
      </c>
      <c r="AD518" s="2" t="s">
        <v>39</v>
      </c>
      <c r="AE518" s="2" t="s">
        <v>39</v>
      </c>
      <c r="AF518" s="2" t="s">
        <v>39</v>
      </c>
      <c r="AG518" s="2" t="s">
        <v>39</v>
      </c>
      <c r="AH518" s="2" t="s">
        <v>39</v>
      </c>
      <c r="AI518" s="2" t="s">
        <v>39</v>
      </c>
      <c r="AJ518" s="2" t="s">
        <v>39</v>
      </c>
      <c r="AK518" s="2">
        <v>0</v>
      </c>
      <c r="AL518" s="2" t="s">
        <v>39</v>
      </c>
      <c r="AM518" s="2" t="s">
        <v>39</v>
      </c>
      <c r="AN518" s="2" t="str">
        <f>IFERROR(VLOOKUP($P518,'Kredieten productgroepen functi'!$C:$M,6,FALSE),"n.v.t.")</f>
        <v>8001</v>
      </c>
      <c r="AO518" s="2" t="str">
        <f>IFERROR(VLOOKUP($P518,'Kredieten productgroepen functi'!$C:$M,7,FALSE),"n.v.t.")</f>
        <v>Ontwikkeling en ondersteuning welzijn</v>
      </c>
      <c r="AP518" s="2" t="str">
        <f>IFERROR(VLOOKUP($P518,'Kredieten productgroepen functi'!$C:$M,8,FALSE),"n.v.t.")</f>
        <v>80</v>
      </c>
      <c r="AQ518" s="2" t="str">
        <f>IFERROR(VLOOKUP($P518,'Kredieten productgroepen functi'!$C:$M,9,FALSE),"n.v.t.")</f>
        <v>Welzijn, algemeen</v>
      </c>
      <c r="AR518" s="2" t="str">
        <f>IFERROR(VLOOKUP($P518,'Kredieten productgroepen functi'!$C:$M,10,FALSE),"n.v.t.")</f>
        <v>8</v>
      </c>
      <c r="AS518" s="2" t="str">
        <f>IFERROR(VLOOKUP($P518,'Kredieten productgroepen functi'!$C:$M,11,FALSE),"n.v.t.")</f>
        <v>Welzijn</v>
      </c>
      <c r="AT518" s="2" t="str">
        <f t="shared" si="23"/>
        <v>Lasten</v>
      </c>
      <c r="AU518" s="2" t="str">
        <f>IFERROR(VLOOKUP($R518,Kostensoorten!$C:$J,7,FALSE),"n.v.t.")</f>
        <v>4.0.3</v>
      </c>
      <c r="AV518" s="2" t="str">
        <f>IFERROR(VLOOKUP($R518,Kostensoorten!$C:$J,8,FALSE),"n.v.t.")</f>
        <v>Overige inkomensoverdrachten</v>
      </c>
    </row>
    <row r="519" spans="1:48">
      <c r="A519" s="2" t="s">
        <v>39</v>
      </c>
      <c r="B519" s="2" t="s">
        <v>39</v>
      </c>
      <c r="C519" s="2" t="s">
        <v>39</v>
      </c>
      <c r="D519" s="2" t="s">
        <v>39</v>
      </c>
      <c r="E519" s="2" t="s">
        <v>39</v>
      </c>
      <c r="F519" s="2" t="s">
        <v>557</v>
      </c>
      <c r="G519" s="2" t="s">
        <v>39</v>
      </c>
      <c r="H519" s="2" t="s">
        <v>39</v>
      </c>
      <c r="I519" s="3">
        <v>185000</v>
      </c>
      <c r="J519" s="2" t="s">
        <v>39</v>
      </c>
      <c r="K519" s="2" t="s">
        <v>39</v>
      </c>
      <c r="L519" s="2" t="s">
        <v>39</v>
      </c>
      <c r="M519" s="2" t="s">
        <v>39</v>
      </c>
      <c r="N519" s="2" t="s">
        <v>39</v>
      </c>
      <c r="O519" s="2" t="s">
        <v>39</v>
      </c>
      <c r="P519" s="2" t="str">
        <f t="shared" ref="P519:P582" si="24">IF(RIGHT(LEFT(F519,6),1)=".",LEFT(F519,5),LEFT(F519,6))</f>
        <v>680156</v>
      </c>
      <c r="Q519" s="2" t="str">
        <f>IFERROR(VLOOKUP($P519,'Kredieten productgroepen functi'!$C:$M,2,FALSE),"n.v.t.")</f>
        <v>Projecten zorg</v>
      </c>
      <c r="R519" s="2" t="str">
        <f t="shared" ref="R519:R582" si="25">IF(RIGHT(LEFT(F519,6),1)=".",RIGHT(LEFT(F519,12),6),RIGHT(LEFT(F519,13),6))</f>
        <v>440301</v>
      </c>
      <c r="S519" s="2" t="str">
        <f>IFERROR(VLOOKUP($R519,Kostensoorten!$C:$J,2,FALSE),"n.v.t.")</f>
        <v>(Exploitatie)subsidies</v>
      </c>
      <c r="T519" s="2" t="s">
        <v>39</v>
      </c>
      <c r="U519" s="2" t="s">
        <v>39</v>
      </c>
      <c r="V519" s="2" t="s">
        <v>39</v>
      </c>
      <c r="W519" s="2" t="s">
        <v>39</v>
      </c>
      <c r="X519" s="2" t="s">
        <v>39</v>
      </c>
      <c r="Y519" s="2" t="s">
        <v>39</v>
      </c>
      <c r="Z519" s="2" t="s">
        <v>39</v>
      </c>
      <c r="AA519" s="2" t="s">
        <v>39</v>
      </c>
      <c r="AB519" s="2" t="s">
        <v>39</v>
      </c>
      <c r="AC519" s="2" t="s">
        <v>39</v>
      </c>
      <c r="AD519" s="2" t="s">
        <v>39</v>
      </c>
      <c r="AE519" s="2" t="s">
        <v>39</v>
      </c>
      <c r="AF519" s="2" t="s">
        <v>39</v>
      </c>
      <c r="AG519" s="2" t="s">
        <v>39</v>
      </c>
      <c r="AH519" s="2" t="s">
        <v>39</v>
      </c>
      <c r="AI519" s="2" t="s">
        <v>39</v>
      </c>
      <c r="AJ519" s="2" t="s">
        <v>39</v>
      </c>
      <c r="AK519" s="2">
        <v>0</v>
      </c>
      <c r="AL519" s="2" t="s">
        <v>39</v>
      </c>
      <c r="AM519" s="2" t="s">
        <v>39</v>
      </c>
      <c r="AN519" s="2" t="str">
        <f>IFERROR(VLOOKUP($P519,'Kredieten productgroepen functi'!$C:$M,6,FALSE),"n.v.t.")</f>
        <v>8001</v>
      </c>
      <c r="AO519" s="2" t="str">
        <f>IFERROR(VLOOKUP($P519,'Kredieten productgroepen functi'!$C:$M,7,FALSE),"n.v.t.")</f>
        <v>Ontwikkeling en ondersteuning welzijn</v>
      </c>
      <c r="AP519" s="2" t="str">
        <f>IFERROR(VLOOKUP($P519,'Kredieten productgroepen functi'!$C:$M,8,FALSE),"n.v.t.")</f>
        <v>80</v>
      </c>
      <c r="AQ519" s="2" t="str">
        <f>IFERROR(VLOOKUP($P519,'Kredieten productgroepen functi'!$C:$M,9,FALSE),"n.v.t.")</f>
        <v>Welzijn, algemeen</v>
      </c>
      <c r="AR519" s="2" t="str">
        <f>IFERROR(VLOOKUP($P519,'Kredieten productgroepen functi'!$C:$M,10,FALSE),"n.v.t.")</f>
        <v>8</v>
      </c>
      <c r="AS519" s="2" t="str">
        <f>IFERROR(VLOOKUP($P519,'Kredieten productgroepen functi'!$C:$M,11,FALSE),"n.v.t.")</f>
        <v>Welzijn</v>
      </c>
      <c r="AT519" s="2" t="str">
        <f t="shared" ref="AT519:AT582" si="26">IF(LEFT(R519,1)="4","Lasten",IF(LEFT(R519,1)="8","Baten","n.v.t."))</f>
        <v>Lasten</v>
      </c>
      <c r="AU519" s="2" t="str">
        <f>IFERROR(VLOOKUP($R519,Kostensoorten!$C:$J,7,FALSE),"n.v.t.")</f>
        <v>4.0.3</v>
      </c>
      <c r="AV519" s="2" t="str">
        <f>IFERROR(VLOOKUP($R519,Kostensoorten!$C:$J,8,FALSE),"n.v.t.")</f>
        <v>Overige inkomensoverdrachten</v>
      </c>
    </row>
    <row r="520" spans="1:48">
      <c r="A520" s="2" t="s">
        <v>39</v>
      </c>
      <c r="B520" s="2" t="s">
        <v>39</v>
      </c>
      <c r="C520" s="2" t="s">
        <v>39</v>
      </c>
      <c r="D520" s="2" t="s">
        <v>39</v>
      </c>
      <c r="E520" s="2" t="s">
        <v>39</v>
      </c>
      <c r="F520" s="2" t="s">
        <v>558</v>
      </c>
      <c r="G520" s="2" t="s">
        <v>39</v>
      </c>
      <c r="H520" s="2" t="s">
        <v>39</v>
      </c>
      <c r="I520" s="3">
        <v>125000</v>
      </c>
      <c r="J520" s="2" t="s">
        <v>39</v>
      </c>
      <c r="K520" s="2" t="s">
        <v>39</v>
      </c>
      <c r="L520" s="2" t="s">
        <v>39</v>
      </c>
      <c r="M520" s="2" t="s">
        <v>39</v>
      </c>
      <c r="N520" s="2" t="s">
        <v>39</v>
      </c>
      <c r="O520" s="2" t="s">
        <v>39</v>
      </c>
      <c r="P520" s="2" t="str">
        <f t="shared" si="24"/>
        <v>680159</v>
      </c>
      <c r="Q520" s="2" t="str">
        <f>IFERROR(VLOOKUP($P520,'Kredieten productgroepen functi'!$C:$M,2,FALSE),"n.v.t.")</f>
        <v>Stimuleringsreg. Armoedebestrijding</v>
      </c>
      <c r="R520" s="2" t="str">
        <f t="shared" si="25"/>
        <v>440301</v>
      </c>
      <c r="S520" s="2" t="str">
        <f>IFERROR(VLOOKUP($R520,Kostensoorten!$C:$J,2,FALSE),"n.v.t.")</f>
        <v>(Exploitatie)subsidies</v>
      </c>
      <c r="T520" s="2" t="s">
        <v>39</v>
      </c>
      <c r="U520" s="2" t="s">
        <v>39</v>
      </c>
      <c r="V520" s="2" t="s">
        <v>39</v>
      </c>
      <c r="W520" s="2" t="s">
        <v>39</v>
      </c>
      <c r="X520" s="2" t="s">
        <v>39</v>
      </c>
      <c r="Y520" s="2" t="s">
        <v>39</v>
      </c>
      <c r="Z520" s="2" t="s">
        <v>39</v>
      </c>
      <c r="AA520" s="2" t="s">
        <v>39</v>
      </c>
      <c r="AB520" s="2" t="s">
        <v>39</v>
      </c>
      <c r="AC520" s="2" t="s">
        <v>39</v>
      </c>
      <c r="AD520" s="2" t="s">
        <v>39</v>
      </c>
      <c r="AE520" s="2" t="s">
        <v>39</v>
      </c>
      <c r="AF520" s="2" t="s">
        <v>39</v>
      </c>
      <c r="AG520" s="2" t="s">
        <v>39</v>
      </c>
      <c r="AH520" s="2" t="s">
        <v>39</v>
      </c>
      <c r="AI520" s="2" t="s">
        <v>39</v>
      </c>
      <c r="AJ520" s="2" t="s">
        <v>39</v>
      </c>
      <c r="AK520" s="2">
        <v>0</v>
      </c>
      <c r="AL520" s="2" t="s">
        <v>39</v>
      </c>
      <c r="AM520" s="2" t="s">
        <v>39</v>
      </c>
      <c r="AN520" s="2" t="str">
        <f>IFERROR(VLOOKUP($P520,'Kredieten productgroepen functi'!$C:$M,6,FALSE),"n.v.t.")</f>
        <v>8001</v>
      </c>
      <c r="AO520" s="2" t="str">
        <f>IFERROR(VLOOKUP($P520,'Kredieten productgroepen functi'!$C:$M,7,FALSE),"n.v.t.")</f>
        <v>Ontwikkeling en ondersteuning welzijn</v>
      </c>
      <c r="AP520" s="2" t="str">
        <f>IFERROR(VLOOKUP($P520,'Kredieten productgroepen functi'!$C:$M,8,FALSE),"n.v.t.")</f>
        <v>80</v>
      </c>
      <c r="AQ520" s="2" t="str">
        <f>IFERROR(VLOOKUP($P520,'Kredieten productgroepen functi'!$C:$M,9,FALSE),"n.v.t.")</f>
        <v>Welzijn, algemeen</v>
      </c>
      <c r="AR520" s="2" t="str">
        <f>IFERROR(VLOOKUP($P520,'Kredieten productgroepen functi'!$C:$M,10,FALSE),"n.v.t.")</f>
        <v>8</v>
      </c>
      <c r="AS520" s="2" t="str">
        <f>IFERROR(VLOOKUP($P520,'Kredieten productgroepen functi'!$C:$M,11,FALSE),"n.v.t.")</f>
        <v>Welzijn</v>
      </c>
      <c r="AT520" s="2" t="str">
        <f t="shared" si="26"/>
        <v>Lasten</v>
      </c>
      <c r="AU520" s="2" t="str">
        <f>IFERROR(VLOOKUP($R520,Kostensoorten!$C:$J,7,FALSE),"n.v.t.")</f>
        <v>4.0.3</v>
      </c>
      <c r="AV520" s="2" t="str">
        <f>IFERROR(VLOOKUP($R520,Kostensoorten!$C:$J,8,FALSE),"n.v.t.")</f>
        <v>Overige inkomensoverdrachten</v>
      </c>
    </row>
    <row r="521" spans="1:48">
      <c r="A521" s="2" t="s">
        <v>39</v>
      </c>
      <c r="B521" s="2" t="s">
        <v>39</v>
      </c>
      <c r="C521" s="2" t="s">
        <v>39</v>
      </c>
      <c r="D521" s="2" t="s">
        <v>39</v>
      </c>
      <c r="E521" s="2" t="s">
        <v>39</v>
      </c>
      <c r="F521" s="2" t="s">
        <v>559</v>
      </c>
      <c r="G521" s="2" t="s">
        <v>39</v>
      </c>
      <c r="H521" s="2" t="s">
        <v>39</v>
      </c>
      <c r="I521" s="3">
        <v>88300</v>
      </c>
      <c r="J521" s="2" t="s">
        <v>39</v>
      </c>
      <c r="K521" s="2" t="s">
        <v>39</v>
      </c>
      <c r="L521" s="2" t="s">
        <v>39</v>
      </c>
      <c r="M521" s="2" t="s">
        <v>39</v>
      </c>
      <c r="N521" s="2" t="s">
        <v>39</v>
      </c>
      <c r="O521" s="2" t="s">
        <v>39</v>
      </c>
      <c r="P521" s="2" t="str">
        <f t="shared" si="24"/>
        <v>680300</v>
      </c>
      <c r="Q521" s="2" t="str">
        <f>IFERROR(VLOOKUP($P521,'Kredieten productgroepen functi'!$C:$M,2,FALSE),"n.v.t.")</f>
        <v>Asielzoekersbeleid, incl. convenant</v>
      </c>
      <c r="R521" s="2" t="str">
        <f t="shared" si="25"/>
        <v>440301</v>
      </c>
      <c r="S521" s="2" t="str">
        <f>IFERROR(VLOOKUP($R521,Kostensoorten!$C:$J,2,FALSE),"n.v.t.")</f>
        <v>(Exploitatie)subsidies</v>
      </c>
      <c r="T521" s="2" t="s">
        <v>39</v>
      </c>
      <c r="U521" s="2" t="s">
        <v>39</v>
      </c>
      <c r="V521" s="2" t="s">
        <v>39</v>
      </c>
      <c r="W521" s="2" t="s">
        <v>39</v>
      </c>
      <c r="X521" s="2" t="s">
        <v>39</v>
      </c>
      <c r="Y521" s="2" t="s">
        <v>39</v>
      </c>
      <c r="Z521" s="2" t="s">
        <v>39</v>
      </c>
      <c r="AA521" s="2" t="s">
        <v>39</v>
      </c>
      <c r="AB521" s="2" t="s">
        <v>39</v>
      </c>
      <c r="AC521" s="2" t="s">
        <v>39</v>
      </c>
      <c r="AD521" s="2" t="s">
        <v>39</v>
      </c>
      <c r="AE521" s="2" t="s">
        <v>39</v>
      </c>
      <c r="AF521" s="2" t="s">
        <v>39</v>
      </c>
      <c r="AG521" s="2" t="s">
        <v>39</v>
      </c>
      <c r="AH521" s="2" t="s">
        <v>39</v>
      </c>
      <c r="AI521" s="2" t="s">
        <v>39</v>
      </c>
      <c r="AJ521" s="2" t="s">
        <v>39</v>
      </c>
      <c r="AK521" s="2">
        <v>0</v>
      </c>
      <c r="AL521" s="2" t="s">
        <v>39</v>
      </c>
      <c r="AM521" s="2" t="s">
        <v>39</v>
      </c>
      <c r="AN521" s="2" t="str">
        <f>IFERROR(VLOOKUP($P521,'Kredieten productgroepen functi'!$C:$M,6,FALSE),"n.v.t.")</f>
        <v>8005</v>
      </c>
      <c r="AO521" s="2" t="str">
        <f>IFERROR(VLOOKUP($P521,'Kredieten productgroepen functi'!$C:$M,7,FALSE),"n.v.t.")</f>
        <v>Asielzoekers</v>
      </c>
      <c r="AP521" s="2" t="str">
        <f>IFERROR(VLOOKUP($P521,'Kredieten productgroepen functi'!$C:$M,8,FALSE),"n.v.t.")</f>
        <v>80</v>
      </c>
      <c r="AQ521" s="2" t="str">
        <f>IFERROR(VLOOKUP($P521,'Kredieten productgroepen functi'!$C:$M,9,FALSE),"n.v.t.")</f>
        <v>Welzijn, algemeen</v>
      </c>
      <c r="AR521" s="2" t="str">
        <f>IFERROR(VLOOKUP($P521,'Kredieten productgroepen functi'!$C:$M,10,FALSE),"n.v.t.")</f>
        <v>8</v>
      </c>
      <c r="AS521" s="2" t="str">
        <f>IFERROR(VLOOKUP($P521,'Kredieten productgroepen functi'!$C:$M,11,FALSE),"n.v.t.")</f>
        <v>Welzijn</v>
      </c>
      <c r="AT521" s="2" t="str">
        <f t="shared" si="26"/>
        <v>Lasten</v>
      </c>
      <c r="AU521" s="2" t="str">
        <f>IFERROR(VLOOKUP($R521,Kostensoorten!$C:$J,7,FALSE),"n.v.t.")</f>
        <v>4.0.3</v>
      </c>
      <c r="AV521" s="2" t="str">
        <f>IFERROR(VLOOKUP($R521,Kostensoorten!$C:$J,8,FALSE),"n.v.t.")</f>
        <v>Overige inkomensoverdrachten</v>
      </c>
    </row>
    <row r="522" spans="1:48">
      <c r="A522" s="2" t="s">
        <v>39</v>
      </c>
      <c r="B522" s="2" t="s">
        <v>39</v>
      </c>
      <c r="C522" s="2" t="s">
        <v>39</v>
      </c>
      <c r="D522" s="2" t="s">
        <v>39</v>
      </c>
      <c r="E522" s="2" t="s">
        <v>39</v>
      </c>
      <c r="F522" s="2" t="s">
        <v>560</v>
      </c>
      <c r="G522" s="2" t="s">
        <v>39</v>
      </c>
      <c r="H522" s="2" t="s">
        <v>39</v>
      </c>
      <c r="I522" s="3">
        <v>48639.839999999997</v>
      </c>
      <c r="J522" s="2" t="s">
        <v>39</v>
      </c>
      <c r="K522" s="2" t="s">
        <v>39</v>
      </c>
      <c r="L522" s="2" t="s">
        <v>39</v>
      </c>
      <c r="M522" s="2" t="s">
        <v>39</v>
      </c>
      <c r="N522" s="2" t="s">
        <v>39</v>
      </c>
      <c r="O522" s="2" t="s">
        <v>39</v>
      </c>
      <c r="P522" s="2" t="str">
        <f t="shared" si="24"/>
        <v>681000</v>
      </c>
      <c r="Q522" s="2" t="str">
        <f>IFERROR(VLOOKUP($P522,'Kredieten productgroepen functi'!$C:$M,2,FALSE),"n.v.t.")</f>
        <v>App. kosten studiefonds</v>
      </c>
      <c r="R522" s="2" t="str">
        <f t="shared" si="25"/>
        <v>482000</v>
      </c>
      <c r="S522" s="2" t="str">
        <f>IFERROR(VLOOKUP($R522,Kostensoorten!$C:$J,2,FALSE),"n.v.t.")</f>
        <v>Directe apparaatskosten</v>
      </c>
      <c r="T522" s="2" t="s">
        <v>39</v>
      </c>
      <c r="U522" s="2" t="s">
        <v>39</v>
      </c>
      <c r="V522" s="2" t="s">
        <v>39</v>
      </c>
      <c r="W522" s="2" t="s">
        <v>39</v>
      </c>
      <c r="X522" s="2" t="s">
        <v>39</v>
      </c>
      <c r="Y522" s="2" t="s">
        <v>39</v>
      </c>
      <c r="Z522" s="2" t="s">
        <v>39</v>
      </c>
      <c r="AA522" s="2" t="s">
        <v>39</v>
      </c>
      <c r="AB522" s="2" t="s">
        <v>39</v>
      </c>
      <c r="AC522" s="2" t="s">
        <v>39</v>
      </c>
      <c r="AD522" s="2" t="s">
        <v>39</v>
      </c>
      <c r="AE522" s="2" t="s">
        <v>39</v>
      </c>
      <c r="AF522" s="2" t="s">
        <v>39</v>
      </c>
      <c r="AG522" s="2" t="s">
        <v>39</v>
      </c>
      <c r="AH522" s="2" t="s">
        <v>39</v>
      </c>
      <c r="AI522" s="2" t="s">
        <v>39</v>
      </c>
      <c r="AJ522" s="2" t="s">
        <v>39</v>
      </c>
      <c r="AK522" s="2">
        <v>0</v>
      </c>
      <c r="AL522" s="2" t="s">
        <v>39</v>
      </c>
      <c r="AM522" s="2" t="s">
        <v>39</v>
      </c>
      <c r="AN522" s="2" t="str">
        <f>IFERROR(VLOOKUP($P522,'Kredieten productgroepen functi'!$C:$M,6,FALSE),"n.v.t.")</f>
        <v>8101</v>
      </c>
      <c r="AO522" s="2" t="str">
        <f>IFERROR(VLOOKUP($P522,'Kredieten productgroepen functi'!$C:$M,7,FALSE),"n.v.t.")</f>
        <v>Stichting Provinciaal Groninger Studiefonds</v>
      </c>
      <c r="AP522" s="2" t="str">
        <f>IFERROR(VLOOKUP($P522,'Kredieten productgroepen functi'!$C:$M,8,FALSE),"n.v.t.")</f>
        <v>81</v>
      </c>
      <c r="AQ522" s="2" t="str">
        <f>IFERROR(VLOOKUP($P522,'Kredieten productgroepen functi'!$C:$M,9,FALSE),"n.v.t.")</f>
        <v>Educatie</v>
      </c>
      <c r="AR522" s="2" t="str">
        <f>IFERROR(VLOOKUP($P522,'Kredieten productgroepen functi'!$C:$M,10,FALSE),"n.v.t.")</f>
        <v>8</v>
      </c>
      <c r="AS522" s="2" t="str">
        <f>IFERROR(VLOOKUP($P522,'Kredieten productgroepen functi'!$C:$M,11,FALSE),"n.v.t.")</f>
        <v>Welzijn</v>
      </c>
      <c r="AT522" s="2" t="str">
        <f t="shared" si="26"/>
        <v>Lasten</v>
      </c>
      <c r="AU522" s="2" t="str">
        <f>IFERROR(VLOOKUP($R522,Kostensoorten!$C:$J,7,FALSE),"n.v.t.")</f>
        <v>8.2</v>
      </c>
      <c r="AV522" s="2" t="str">
        <f>IFERROR(VLOOKUP($R522,Kostensoorten!$C:$J,8,FALSE),"n.v.t.")</f>
        <v>Overige verrekeningen</v>
      </c>
    </row>
    <row r="523" spans="1:48">
      <c r="A523" s="2" t="s">
        <v>39</v>
      </c>
      <c r="B523" s="2" t="s">
        <v>39</v>
      </c>
      <c r="C523" s="2" t="s">
        <v>39</v>
      </c>
      <c r="D523" s="2" t="s">
        <v>39</v>
      </c>
      <c r="E523" s="2" t="s">
        <v>39</v>
      </c>
      <c r="F523" s="2" t="s">
        <v>561</v>
      </c>
      <c r="G523" s="2" t="s">
        <v>39</v>
      </c>
      <c r="H523" s="2" t="s">
        <v>39</v>
      </c>
      <c r="I523" s="3">
        <v>47902.16</v>
      </c>
      <c r="J523" s="2" t="s">
        <v>39</v>
      </c>
      <c r="K523" s="2" t="s">
        <v>39</v>
      </c>
      <c r="L523" s="2" t="s">
        <v>39</v>
      </c>
      <c r="M523" s="2" t="s">
        <v>39</v>
      </c>
      <c r="N523" s="2" t="s">
        <v>39</v>
      </c>
      <c r="O523" s="2" t="s">
        <v>39</v>
      </c>
      <c r="P523" s="2" t="str">
        <f t="shared" si="24"/>
        <v>681000</v>
      </c>
      <c r="Q523" s="2" t="str">
        <f>IFERROR(VLOOKUP($P523,'Kredieten productgroepen functi'!$C:$M,2,FALSE),"n.v.t.")</f>
        <v>App. kosten studiefonds</v>
      </c>
      <c r="R523" s="2" t="str">
        <f t="shared" si="25"/>
        <v>482010</v>
      </c>
      <c r="S523" s="2" t="str">
        <f>IFERROR(VLOOKUP($R523,Kostensoorten!$C:$J,2,FALSE),"n.v.t.")</f>
        <v>Overhead</v>
      </c>
      <c r="T523" s="2" t="s">
        <v>39</v>
      </c>
      <c r="U523" s="2" t="s">
        <v>39</v>
      </c>
      <c r="V523" s="2" t="s">
        <v>39</v>
      </c>
      <c r="W523" s="2" t="s">
        <v>39</v>
      </c>
      <c r="X523" s="2" t="s">
        <v>39</v>
      </c>
      <c r="Y523" s="2" t="s">
        <v>39</v>
      </c>
      <c r="Z523" s="2" t="s">
        <v>39</v>
      </c>
      <c r="AA523" s="2" t="s">
        <v>39</v>
      </c>
      <c r="AB523" s="2" t="s">
        <v>39</v>
      </c>
      <c r="AC523" s="2" t="s">
        <v>39</v>
      </c>
      <c r="AD523" s="2" t="s">
        <v>39</v>
      </c>
      <c r="AE523" s="2" t="s">
        <v>39</v>
      </c>
      <c r="AF523" s="2" t="s">
        <v>39</v>
      </c>
      <c r="AG523" s="2" t="s">
        <v>39</v>
      </c>
      <c r="AH523" s="2" t="s">
        <v>39</v>
      </c>
      <c r="AI523" s="2" t="s">
        <v>39</v>
      </c>
      <c r="AJ523" s="2" t="s">
        <v>39</v>
      </c>
      <c r="AK523" s="2">
        <v>0</v>
      </c>
      <c r="AL523" s="2" t="s">
        <v>39</v>
      </c>
      <c r="AM523" s="2" t="s">
        <v>39</v>
      </c>
      <c r="AN523" s="2" t="str">
        <f>IFERROR(VLOOKUP($P523,'Kredieten productgroepen functi'!$C:$M,6,FALSE),"n.v.t.")</f>
        <v>8101</v>
      </c>
      <c r="AO523" s="2" t="str">
        <f>IFERROR(VLOOKUP($P523,'Kredieten productgroepen functi'!$C:$M,7,FALSE),"n.v.t.")</f>
        <v>Stichting Provinciaal Groninger Studiefonds</v>
      </c>
      <c r="AP523" s="2" t="str">
        <f>IFERROR(VLOOKUP($P523,'Kredieten productgroepen functi'!$C:$M,8,FALSE),"n.v.t.")</f>
        <v>81</v>
      </c>
      <c r="AQ523" s="2" t="str">
        <f>IFERROR(VLOOKUP($P523,'Kredieten productgroepen functi'!$C:$M,9,FALSE),"n.v.t.")</f>
        <v>Educatie</v>
      </c>
      <c r="AR523" s="2" t="str">
        <f>IFERROR(VLOOKUP($P523,'Kredieten productgroepen functi'!$C:$M,10,FALSE),"n.v.t.")</f>
        <v>8</v>
      </c>
      <c r="AS523" s="2" t="str">
        <f>IFERROR(VLOOKUP($P523,'Kredieten productgroepen functi'!$C:$M,11,FALSE),"n.v.t.")</f>
        <v>Welzijn</v>
      </c>
      <c r="AT523" s="2" t="str">
        <f t="shared" si="26"/>
        <v>Lasten</v>
      </c>
      <c r="AU523" s="2" t="str">
        <f>IFERROR(VLOOKUP($R523,Kostensoorten!$C:$J,7,FALSE),"n.v.t.")</f>
        <v>8.2</v>
      </c>
      <c r="AV523" s="2" t="str">
        <f>IFERROR(VLOOKUP($R523,Kostensoorten!$C:$J,8,FALSE),"n.v.t.")</f>
        <v>Overige verrekeningen</v>
      </c>
    </row>
    <row r="524" spans="1:48">
      <c r="A524" s="2" t="s">
        <v>39</v>
      </c>
      <c r="B524" s="2" t="s">
        <v>39</v>
      </c>
      <c r="C524" s="2" t="s">
        <v>39</v>
      </c>
      <c r="D524" s="2" t="s">
        <v>39</v>
      </c>
      <c r="E524" s="2" t="s">
        <v>39</v>
      </c>
      <c r="F524" s="2" t="s">
        <v>562</v>
      </c>
      <c r="G524" s="2" t="s">
        <v>39</v>
      </c>
      <c r="H524" s="2" t="s">
        <v>39</v>
      </c>
      <c r="I524" s="3">
        <v>81242.47</v>
      </c>
      <c r="J524" s="2" t="s">
        <v>39</v>
      </c>
      <c r="K524" s="2" t="s">
        <v>39</v>
      </c>
      <c r="L524" s="2" t="s">
        <v>39</v>
      </c>
      <c r="M524" s="2" t="s">
        <v>39</v>
      </c>
      <c r="N524" s="2" t="s">
        <v>39</v>
      </c>
      <c r="O524" s="2" t="s">
        <v>39</v>
      </c>
      <c r="P524" s="2" t="str">
        <f t="shared" si="24"/>
        <v>681001</v>
      </c>
      <c r="Q524" s="2" t="str">
        <f>IFERROR(VLOOKUP($P524,'Kredieten productgroepen functi'!$C:$M,2,FALSE),"n.v.t.")</f>
        <v>App. Kosten onderwijsbeleid</v>
      </c>
      <c r="R524" s="2" t="str">
        <f t="shared" si="25"/>
        <v>482000</v>
      </c>
      <c r="S524" s="2" t="str">
        <f>IFERROR(VLOOKUP($R524,Kostensoorten!$C:$J,2,FALSE),"n.v.t.")</f>
        <v>Directe apparaatskosten</v>
      </c>
      <c r="T524" s="2" t="s">
        <v>39</v>
      </c>
      <c r="U524" s="2" t="s">
        <v>39</v>
      </c>
      <c r="V524" s="2" t="s">
        <v>39</v>
      </c>
      <c r="W524" s="2" t="s">
        <v>39</v>
      </c>
      <c r="X524" s="2" t="s">
        <v>39</v>
      </c>
      <c r="Y524" s="2" t="s">
        <v>39</v>
      </c>
      <c r="Z524" s="2" t="s">
        <v>39</v>
      </c>
      <c r="AA524" s="2" t="s">
        <v>39</v>
      </c>
      <c r="AB524" s="2" t="s">
        <v>39</v>
      </c>
      <c r="AC524" s="2" t="s">
        <v>39</v>
      </c>
      <c r="AD524" s="2" t="s">
        <v>39</v>
      </c>
      <c r="AE524" s="2" t="s">
        <v>39</v>
      </c>
      <c r="AF524" s="2" t="s">
        <v>39</v>
      </c>
      <c r="AG524" s="2" t="s">
        <v>39</v>
      </c>
      <c r="AH524" s="2" t="s">
        <v>39</v>
      </c>
      <c r="AI524" s="2" t="s">
        <v>39</v>
      </c>
      <c r="AJ524" s="2" t="s">
        <v>39</v>
      </c>
      <c r="AK524" s="2">
        <v>0</v>
      </c>
      <c r="AL524" s="2" t="s">
        <v>39</v>
      </c>
      <c r="AM524" s="2" t="s">
        <v>39</v>
      </c>
      <c r="AN524" s="2" t="str">
        <f>IFERROR(VLOOKUP($P524,'Kredieten productgroepen functi'!$C:$M,6,FALSE),"n.v.t.")</f>
        <v>8102</v>
      </c>
      <c r="AO524" s="2" t="str">
        <f>IFERROR(VLOOKUP($P524,'Kredieten productgroepen functi'!$C:$M,7,FALSE),"n.v.t.")</f>
        <v>Onderwijsbeleid</v>
      </c>
      <c r="AP524" s="2" t="str">
        <f>IFERROR(VLOOKUP($P524,'Kredieten productgroepen functi'!$C:$M,8,FALSE),"n.v.t.")</f>
        <v>81</v>
      </c>
      <c r="AQ524" s="2" t="str">
        <f>IFERROR(VLOOKUP($P524,'Kredieten productgroepen functi'!$C:$M,9,FALSE),"n.v.t.")</f>
        <v>Educatie</v>
      </c>
      <c r="AR524" s="2" t="str">
        <f>IFERROR(VLOOKUP($P524,'Kredieten productgroepen functi'!$C:$M,10,FALSE),"n.v.t.")</f>
        <v>8</v>
      </c>
      <c r="AS524" s="2" t="str">
        <f>IFERROR(VLOOKUP($P524,'Kredieten productgroepen functi'!$C:$M,11,FALSE),"n.v.t.")</f>
        <v>Welzijn</v>
      </c>
      <c r="AT524" s="2" t="str">
        <f t="shared" si="26"/>
        <v>Lasten</v>
      </c>
      <c r="AU524" s="2" t="str">
        <f>IFERROR(VLOOKUP($R524,Kostensoorten!$C:$J,7,FALSE),"n.v.t.")</f>
        <v>8.2</v>
      </c>
      <c r="AV524" s="2" t="str">
        <f>IFERROR(VLOOKUP($R524,Kostensoorten!$C:$J,8,FALSE),"n.v.t.")</f>
        <v>Overige verrekeningen</v>
      </c>
    </row>
    <row r="525" spans="1:48">
      <c r="A525" s="2" t="s">
        <v>39</v>
      </c>
      <c r="B525" s="2" t="s">
        <v>39</v>
      </c>
      <c r="C525" s="2" t="s">
        <v>39</v>
      </c>
      <c r="D525" s="2" t="s">
        <v>39</v>
      </c>
      <c r="E525" s="2" t="s">
        <v>39</v>
      </c>
      <c r="F525" s="2" t="s">
        <v>563</v>
      </c>
      <c r="G525" s="2" t="s">
        <v>39</v>
      </c>
      <c r="H525" s="2" t="s">
        <v>39</v>
      </c>
      <c r="I525" s="3">
        <v>59038.53</v>
      </c>
      <c r="J525" s="2" t="s">
        <v>39</v>
      </c>
      <c r="K525" s="2" t="s">
        <v>39</v>
      </c>
      <c r="L525" s="2" t="s">
        <v>39</v>
      </c>
      <c r="M525" s="2" t="s">
        <v>39</v>
      </c>
      <c r="N525" s="2" t="s">
        <v>39</v>
      </c>
      <c r="O525" s="2" t="s">
        <v>39</v>
      </c>
      <c r="P525" s="2" t="str">
        <f t="shared" si="24"/>
        <v>681001</v>
      </c>
      <c r="Q525" s="2" t="str">
        <f>IFERROR(VLOOKUP($P525,'Kredieten productgroepen functi'!$C:$M,2,FALSE),"n.v.t.")</f>
        <v>App. Kosten onderwijsbeleid</v>
      </c>
      <c r="R525" s="2" t="str">
        <f t="shared" si="25"/>
        <v>482010</v>
      </c>
      <c r="S525" s="2" t="str">
        <f>IFERROR(VLOOKUP($R525,Kostensoorten!$C:$J,2,FALSE),"n.v.t.")</f>
        <v>Overhead</v>
      </c>
      <c r="T525" s="2" t="s">
        <v>39</v>
      </c>
      <c r="U525" s="2" t="s">
        <v>39</v>
      </c>
      <c r="V525" s="2" t="s">
        <v>39</v>
      </c>
      <c r="W525" s="2" t="s">
        <v>39</v>
      </c>
      <c r="X525" s="2" t="s">
        <v>39</v>
      </c>
      <c r="Y525" s="2" t="s">
        <v>39</v>
      </c>
      <c r="Z525" s="2" t="s">
        <v>39</v>
      </c>
      <c r="AA525" s="2" t="s">
        <v>39</v>
      </c>
      <c r="AB525" s="2" t="s">
        <v>39</v>
      </c>
      <c r="AC525" s="2" t="s">
        <v>39</v>
      </c>
      <c r="AD525" s="2" t="s">
        <v>39</v>
      </c>
      <c r="AE525" s="2" t="s">
        <v>39</v>
      </c>
      <c r="AF525" s="2" t="s">
        <v>39</v>
      </c>
      <c r="AG525" s="2" t="s">
        <v>39</v>
      </c>
      <c r="AH525" s="2" t="s">
        <v>39</v>
      </c>
      <c r="AI525" s="2" t="s">
        <v>39</v>
      </c>
      <c r="AJ525" s="2" t="s">
        <v>39</v>
      </c>
      <c r="AK525" s="2">
        <v>0</v>
      </c>
      <c r="AL525" s="2" t="s">
        <v>39</v>
      </c>
      <c r="AM525" s="2" t="s">
        <v>39</v>
      </c>
      <c r="AN525" s="2" t="str">
        <f>IFERROR(VLOOKUP($P525,'Kredieten productgroepen functi'!$C:$M,6,FALSE),"n.v.t.")</f>
        <v>8102</v>
      </c>
      <c r="AO525" s="2" t="str">
        <f>IFERROR(VLOOKUP($P525,'Kredieten productgroepen functi'!$C:$M,7,FALSE),"n.v.t.")</f>
        <v>Onderwijsbeleid</v>
      </c>
      <c r="AP525" s="2" t="str">
        <f>IFERROR(VLOOKUP($P525,'Kredieten productgroepen functi'!$C:$M,8,FALSE),"n.v.t.")</f>
        <v>81</v>
      </c>
      <c r="AQ525" s="2" t="str">
        <f>IFERROR(VLOOKUP($P525,'Kredieten productgroepen functi'!$C:$M,9,FALSE),"n.v.t.")</f>
        <v>Educatie</v>
      </c>
      <c r="AR525" s="2" t="str">
        <f>IFERROR(VLOOKUP($P525,'Kredieten productgroepen functi'!$C:$M,10,FALSE),"n.v.t.")</f>
        <v>8</v>
      </c>
      <c r="AS525" s="2" t="str">
        <f>IFERROR(VLOOKUP($P525,'Kredieten productgroepen functi'!$C:$M,11,FALSE),"n.v.t.")</f>
        <v>Welzijn</v>
      </c>
      <c r="AT525" s="2" t="str">
        <f t="shared" si="26"/>
        <v>Lasten</v>
      </c>
      <c r="AU525" s="2" t="str">
        <f>IFERROR(VLOOKUP($R525,Kostensoorten!$C:$J,7,FALSE),"n.v.t.")</f>
        <v>8.2</v>
      </c>
      <c r="AV525" s="2" t="str">
        <f>IFERROR(VLOOKUP($R525,Kostensoorten!$C:$J,8,FALSE),"n.v.t.")</f>
        <v>Overige verrekeningen</v>
      </c>
    </row>
    <row r="526" spans="1:48">
      <c r="A526" s="2" t="s">
        <v>39</v>
      </c>
      <c r="B526" s="2" t="s">
        <v>39</v>
      </c>
      <c r="C526" s="2" t="s">
        <v>39</v>
      </c>
      <c r="D526" s="2" t="s">
        <v>39</v>
      </c>
      <c r="E526" s="2" t="s">
        <v>39</v>
      </c>
      <c r="F526" s="2" t="s">
        <v>564</v>
      </c>
      <c r="G526" s="2" t="s">
        <v>39</v>
      </c>
      <c r="H526" s="2" t="s">
        <v>39</v>
      </c>
      <c r="I526" s="3">
        <v>107500</v>
      </c>
      <c r="J526" s="2" t="s">
        <v>39</v>
      </c>
      <c r="K526" s="2" t="s">
        <v>39</v>
      </c>
      <c r="L526" s="2" t="s">
        <v>39</v>
      </c>
      <c r="M526" s="2" t="s">
        <v>39</v>
      </c>
      <c r="N526" s="2" t="s">
        <v>39</v>
      </c>
      <c r="O526" s="2" t="s">
        <v>39</v>
      </c>
      <c r="P526" s="2" t="str">
        <f t="shared" si="24"/>
        <v>681100</v>
      </c>
      <c r="Q526" s="2" t="str">
        <f>IFERROR(VLOOKUP($P526,'Kredieten productgroepen functi'!$C:$M,2,FALSE),"n.v.t.")</f>
        <v>St. Prov. Gron. Studiefonds</v>
      </c>
      <c r="R526" s="2" t="str">
        <f t="shared" si="25"/>
        <v>440301</v>
      </c>
      <c r="S526" s="2" t="str">
        <f>IFERROR(VLOOKUP($R526,Kostensoorten!$C:$J,2,FALSE),"n.v.t.")</f>
        <v>(Exploitatie)subsidies</v>
      </c>
      <c r="T526" s="2" t="s">
        <v>39</v>
      </c>
      <c r="U526" s="2" t="s">
        <v>39</v>
      </c>
      <c r="V526" s="2" t="s">
        <v>39</v>
      </c>
      <c r="W526" s="2" t="s">
        <v>39</v>
      </c>
      <c r="X526" s="2" t="s">
        <v>39</v>
      </c>
      <c r="Y526" s="2" t="s">
        <v>39</v>
      </c>
      <c r="Z526" s="2" t="s">
        <v>39</v>
      </c>
      <c r="AA526" s="2" t="s">
        <v>39</v>
      </c>
      <c r="AB526" s="2" t="s">
        <v>39</v>
      </c>
      <c r="AC526" s="2" t="s">
        <v>39</v>
      </c>
      <c r="AD526" s="2" t="s">
        <v>39</v>
      </c>
      <c r="AE526" s="2" t="s">
        <v>39</v>
      </c>
      <c r="AF526" s="2" t="s">
        <v>39</v>
      </c>
      <c r="AG526" s="2" t="s">
        <v>39</v>
      </c>
      <c r="AH526" s="2" t="s">
        <v>39</v>
      </c>
      <c r="AI526" s="2" t="s">
        <v>39</v>
      </c>
      <c r="AJ526" s="2" t="s">
        <v>39</v>
      </c>
      <c r="AK526" s="2">
        <v>0</v>
      </c>
      <c r="AL526" s="2" t="s">
        <v>39</v>
      </c>
      <c r="AM526" s="2" t="s">
        <v>39</v>
      </c>
      <c r="AN526" s="2" t="str">
        <f>IFERROR(VLOOKUP($P526,'Kredieten productgroepen functi'!$C:$M,6,FALSE),"n.v.t.")</f>
        <v>8101</v>
      </c>
      <c r="AO526" s="2" t="str">
        <f>IFERROR(VLOOKUP($P526,'Kredieten productgroepen functi'!$C:$M,7,FALSE),"n.v.t.")</f>
        <v>Stichting Provinciaal Groninger Studiefonds</v>
      </c>
      <c r="AP526" s="2" t="str">
        <f>IFERROR(VLOOKUP($P526,'Kredieten productgroepen functi'!$C:$M,8,FALSE),"n.v.t.")</f>
        <v>81</v>
      </c>
      <c r="AQ526" s="2" t="str">
        <f>IFERROR(VLOOKUP($P526,'Kredieten productgroepen functi'!$C:$M,9,FALSE),"n.v.t.")</f>
        <v>Educatie</v>
      </c>
      <c r="AR526" s="2" t="str">
        <f>IFERROR(VLOOKUP($P526,'Kredieten productgroepen functi'!$C:$M,10,FALSE),"n.v.t.")</f>
        <v>8</v>
      </c>
      <c r="AS526" s="2" t="str">
        <f>IFERROR(VLOOKUP($P526,'Kredieten productgroepen functi'!$C:$M,11,FALSE),"n.v.t.")</f>
        <v>Welzijn</v>
      </c>
      <c r="AT526" s="2" t="str">
        <f t="shared" si="26"/>
        <v>Lasten</v>
      </c>
      <c r="AU526" s="2" t="str">
        <f>IFERROR(VLOOKUP($R526,Kostensoorten!$C:$J,7,FALSE),"n.v.t.")</f>
        <v>4.0.3</v>
      </c>
      <c r="AV526" s="2" t="str">
        <f>IFERROR(VLOOKUP($R526,Kostensoorten!$C:$J,8,FALSE),"n.v.t.")</f>
        <v>Overige inkomensoverdrachten</v>
      </c>
    </row>
    <row r="527" spans="1:48">
      <c r="A527" s="2" t="s">
        <v>39</v>
      </c>
      <c r="B527" s="2" t="s">
        <v>39</v>
      </c>
      <c r="C527" s="2" t="s">
        <v>39</v>
      </c>
      <c r="D527" s="2" t="s">
        <v>39</v>
      </c>
      <c r="E527" s="2" t="s">
        <v>39</v>
      </c>
      <c r="F527" s="2" t="s">
        <v>565</v>
      </c>
      <c r="G527" s="2" t="s">
        <v>39</v>
      </c>
      <c r="H527" s="2" t="s">
        <v>39</v>
      </c>
      <c r="I527" s="3">
        <v>157489</v>
      </c>
      <c r="J527" s="2" t="s">
        <v>39</v>
      </c>
      <c r="K527" s="2" t="s">
        <v>39</v>
      </c>
      <c r="L527" s="2" t="s">
        <v>39</v>
      </c>
      <c r="M527" s="2" t="s">
        <v>39</v>
      </c>
      <c r="N527" s="2" t="s">
        <v>39</v>
      </c>
      <c r="O527" s="2" t="s">
        <v>39</v>
      </c>
      <c r="P527" s="2" t="str">
        <f t="shared" si="24"/>
        <v>681209</v>
      </c>
      <c r="Q527" s="2" t="str">
        <f>IFERROR(VLOOKUP($P527,'Kredieten productgroepen functi'!$C:$M,2,FALSE),"n.v.t.")</f>
        <v>Toekomstbestendig PO en VO</v>
      </c>
      <c r="R527" s="2" t="str">
        <f t="shared" si="25"/>
        <v>423139</v>
      </c>
      <c r="S527" s="2" t="str">
        <f>IFERROR(VLOOKUP($R527,Kostensoorten!$C:$J,2,FALSE),"n.v.t.")</f>
        <v>Overige diensten van derden</v>
      </c>
      <c r="T527" s="2" t="s">
        <v>39</v>
      </c>
      <c r="U527" s="2" t="s">
        <v>39</v>
      </c>
      <c r="V527" s="2" t="s">
        <v>39</v>
      </c>
      <c r="W527" s="2" t="s">
        <v>39</v>
      </c>
      <c r="X527" s="2" t="s">
        <v>39</v>
      </c>
      <c r="Y527" s="2" t="s">
        <v>39</v>
      </c>
      <c r="Z527" s="2" t="s">
        <v>39</v>
      </c>
      <c r="AA527" s="2" t="s">
        <v>39</v>
      </c>
      <c r="AB527" s="2" t="s">
        <v>39</v>
      </c>
      <c r="AC527" s="2" t="s">
        <v>39</v>
      </c>
      <c r="AD527" s="2" t="s">
        <v>39</v>
      </c>
      <c r="AE527" s="2" t="s">
        <v>39</v>
      </c>
      <c r="AF527" s="2" t="s">
        <v>39</v>
      </c>
      <c r="AG527" s="2" t="s">
        <v>39</v>
      </c>
      <c r="AH527" s="2" t="s">
        <v>39</v>
      </c>
      <c r="AI527" s="2" t="s">
        <v>39</v>
      </c>
      <c r="AJ527" s="2" t="s">
        <v>39</v>
      </c>
      <c r="AK527" s="2">
        <v>0</v>
      </c>
      <c r="AL527" s="2" t="s">
        <v>39</v>
      </c>
      <c r="AM527" s="2" t="s">
        <v>39</v>
      </c>
      <c r="AN527" s="2" t="str">
        <f>IFERROR(VLOOKUP($P527,'Kredieten productgroepen functi'!$C:$M,6,FALSE),"n.v.t.")</f>
        <v>8102</v>
      </c>
      <c r="AO527" s="2" t="str">
        <f>IFERROR(VLOOKUP($P527,'Kredieten productgroepen functi'!$C:$M,7,FALSE),"n.v.t.")</f>
        <v>Onderwijsbeleid</v>
      </c>
      <c r="AP527" s="2" t="str">
        <f>IFERROR(VLOOKUP($P527,'Kredieten productgroepen functi'!$C:$M,8,FALSE),"n.v.t.")</f>
        <v>81</v>
      </c>
      <c r="AQ527" s="2" t="str">
        <f>IFERROR(VLOOKUP($P527,'Kredieten productgroepen functi'!$C:$M,9,FALSE),"n.v.t.")</f>
        <v>Educatie</v>
      </c>
      <c r="AR527" s="2" t="str">
        <f>IFERROR(VLOOKUP($P527,'Kredieten productgroepen functi'!$C:$M,10,FALSE),"n.v.t.")</f>
        <v>8</v>
      </c>
      <c r="AS527" s="2" t="str">
        <f>IFERROR(VLOOKUP($P527,'Kredieten productgroepen functi'!$C:$M,11,FALSE),"n.v.t.")</f>
        <v>Welzijn</v>
      </c>
      <c r="AT527" s="2" t="str">
        <f t="shared" si="26"/>
        <v>Lasten</v>
      </c>
      <c r="AU527" s="2" t="str">
        <f>IFERROR(VLOOKUP($R527,Kostensoorten!$C:$J,7,FALSE),"n.v.t.")</f>
        <v>2.3.1</v>
      </c>
      <c r="AV527" s="2" t="str">
        <f>IFERROR(VLOOKUP($R527,Kostensoorten!$C:$J,8,FALSE),"n.v.t.")</f>
        <v>Aankopen niet duurzame goedere</v>
      </c>
    </row>
    <row r="528" spans="1:48">
      <c r="A528" s="2" t="s">
        <v>39</v>
      </c>
      <c r="B528" s="2" t="s">
        <v>39</v>
      </c>
      <c r="C528" s="2" t="s">
        <v>39</v>
      </c>
      <c r="D528" s="2" t="s">
        <v>39</v>
      </c>
      <c r="E528" s="2" t="s">
        <v>39</v>
      </c>
      <c r="F528" s="2" t="s">
        <v>566</v>
      </c>
      <c r="G528" s="2" t="s">
        <v>39</v>
      </c>
      <c r="H528" s="2" t="s">
        <v>39</v>
      </c>
      <c r="I528" s="3">
        <v>4946.99</v>
      </c>
      <c r="J528" s="2" t="s">
        <v>39</v>
      </c>
      <c r="K528" s="2" t="s">
        <v>39</v>
      </c>
      <c r="L528" s="2" t="s">
        <v>39</v>
      </c>
      <c r="M528" s="2" t="s">
        <v>39</v>
      </c>
      <c r="N528" s="2" t="s">
        <v>39</v>
      </c>
      <c r="O528" s="2" t="s">
        <v>39</v>
      </c>
      <c r="P528" s="2" t="str">
        <f t="shared" si="24"/>
        <v>682000</v>
      </c>
      <c r="Q528" s="2" t="str">
        <f>IFERROR(VLOOKUP($P528,'Kredieten productgroepen functi'!$C:$M,2,FALSE),"n.v.t.")</f>
        <v>App. kosten sport</v>
      </c>
      <c r="R528" s="2" t="str">
        <f t="shared" si="25"/>
        <v>482000</v>
      </c>
      <c r="S528" s="2" t="str">
        <f>IFERROR(VLOOKUP($R528,Kostensoorten!$C:$J,2,FALSE),"n.v.t.")</f>
        <v>Directe apparaatskosten</v>
      </c>
      <c r="T528" s="2" t="s">
        <v>39</v>
      </c>
      <c r="U528" s="2" t="s">
        <v>39</v>
      </c>
      <c r="V528" s="2" t="s">
        <v>39</v>
      </c>
      <c r="W528" s="2" t="s">
        <v>39</v>
      </c>
      <c r="X528" s="2" t="s">
        <v>39</v>
      </c>
      <c r="Y528" s="2" t="s">
        <v>39</v>
      </c>
      <c r="Z528" s="2" t="s">
        <v>39</v>
      </c>
      <c r="AA528" s="2" t="s">
        <v>39</v>
      </c>
      <c r="AB528" s="2" t="s">
        <v>39</v>
      </c>
      <c r="AC528" s="2" t="s">
        <v>39</v>
      </c>
      <c r="AD528" s="2" t="s">
        <v>39</v>
      </c>
      <c r="AE528" s="2" t="s">
        <v>39</v>
      </c>
      <c r="AF528" s="2" t="s">
        <v>39</v>
      </c>
      <c r="AG528" s="2" t="s">
        <v>39</v>
      </c>
      <c r="AH528" s="2" t="s">
        <v>39</v>
      </c>
      <c r="AI528" s="2" t="s">
        <v>39</v>
      </c>
      <c r="AJ528" s="2" t="s">
        <v>39</v>
      </c>
      <c r="AK528" s="2">
        <v>0</v>
      </c>
      <c r="AL528" s="2" t="s">
        <v>39</v>
      </c>
      <c r="AM528" s="2" t="s">
        <v>39</v>
      </c>
      <c r="AN528" s="2" t="str">
        <f>IFERROR(VLOOKUP($P528,'Kredieten productgroepen functi'!$C:$M,6,FALSE),"n.v.t.")</f>
        <v>8201</v>
      </c>
      <c r="AO528" s="2" t="str">
        <f>IFERROR(VLOOKUP($P528,'Kredieten productgroepen functi'!$C:$M,7,FALSE),"n.v.t.")</f>
        <v>Sportbeleid</v>
      </c>
      <c r="AP528" s="2" t="str">
        <f>IFERROR(VLOOKUP($P528,'Kredieten productgroepen functi'!$C:$M,8,FALSE),"n.v.t.")</f>
        <v>82</v>
      </c>
      <c r="AQ528" s="2" t="str">
        <f>IFERROR(VLOOKUP($P528,'Kredieten productgroepen functi'!$C:$M,9,FALSE),"n.v.t.")</f>
        <v>Lichamelijke vorming en sport</v>
      </c>
      <c r="AR528" s="2" t="str">
        <f>IFERROR(VLOOKUP($P528,'Kredieten productgroepen functi'!$C:$M,10,FALSE),"n.v.t.")</f>
        <v>8</v>
      </c>
      <c r="AS528" s="2" t="str">
        <f>IFERROR(VLOOKUP($P528,'Kredieten productgroepen functi'!$C:$M,11,FALSE),"n.v.t.")</f>
        <v>Welzijn</v>
      </c>
      <c r="AT528" s="2" t="str">
        <f t="shared" si="26"/>
        <v>Lasten</v>
      </c>
      <c r="AU528" s="2" t="str">
        <f>IFERROR(VLOOKUP($R528,Kostensoorten!$C:$J,7,FALSE),"n.v.t.")</f>
        <v>8.2</v>
      </c>
      <c r="AV528" s="2" t="str">
        <f>IFERROR(VLOOKUP($R528,Kostensoorten!$C:$J,8,FALSE),"n.v.t.")</f>
        <v>Overige verrekeningen</v>
      </c>
    </row>
    <row r="529" spans="1:48">
      <c r="A529" s="2" t="s">
        <v>39</v>
      </c>
      <c r="B529" s="2" t="s">
        <v>39</v>
      </c>
      <c r="C529" s="2" t="s">
        <v>39</v>
      </c>
      <c r="D529" s="2" t="s">
        <v>39</v>
      </c>
      <c r="E529" s="2" t="s">
        <v>39</v>
      </c>
      <c r="F529" s="2" t="s">
        <v>567</v>
      </c>
      <c r="G529" s="2" t="s">
        <v>39</v>
      </c>
      <c r="H529" s="2" t="s">
        <v>39</v>
      </c>
      <c r="I529" s="3">
        <v>4872.01</v>
      </c>
      <c r="J529" s="2" t="s">
        <v>39</v>
      </c>
      <c r="K529" s="2" t="s">
        <v>39</v>
      </c>
      <c r="L529" s="2" t="s">
        <v>39</v>
      </c>
      <c r="M529" s="2" t="s">
        <v>39</v>
      </c>
      <c r="N529" s="2" t="s">
        <v>39</v>
      </c>
      <c r="O529" s="2" t="s">
        <v>39</v>
      </c>
      <c r="P529" s="2" t="str">
        <f t="shared" si="24"/>
        <v>682000</v>
      </c>
      <c r="Q529" s="2" t="str">
        <f>IFERROR(VLOOKUP($P529,'Kredieten productgroepen functi'!$C:$M,2,FALSE),"n.v.t.")</f>
        <v>App. kosten sport</v>
      </c>
      <c r="R529" s="2" t="str">
        <f t="shared" si="25"/>
        <v>482010</v>
      </c>
      <c r="S529" s="2" t="str">
        <f>IFERROR(VLOOKUP($R529,Kostensoorten!$C:$J,2,FALSE),"n.v.t.")</f>
        <v>Overhead</v>
      </c>
      <c r="T529" s="2" t="s">
        <v>39</v>
      </c>
      <c r="U529" s="2" t="s">
        <v>39</v>
      </c>
      <c r="V529" s="2" t="s">
        <v>39</v>
      </c>
      <c r="W529" s="2" t="s">
        <v>39</v>
      </c>
      <c r="X529" s="2" t="s">
        <v>39</v>
      </c>
      <c r="Y529" s="2" t="s">
        <v>39</v>
      </c>
      <c r="Z529" s="2" t="s">
        <v>39</v>
      </c>
      <c r="AA529" s="2" t="s">
        <v>39</v>
      </c>
      <c r="AB529" s="2" t="s">
        <v>39</v>
      </c>
      <c r="AC529" s="2" t="s">
        <v>39</v>
      </c>
      <c r="AD529" s="2" t="s">
        <v>39</v>
      </c>
      <c r="AE529" s="2" t="s">
        <v>39</v>
      </c>
      <c r="AF529" s="2" t="s">
        <v>39</v>
      </c>
      <c r="AG529" s="2" t="s">
        <v>39</v>
      </c>
      <c r="AH529" s="2" t="s">
        <v>39</v>
      </c>
      <c r="AI529" s="2" t="s">
        <v>39</v>
      </c>
      <c r="AJ529" s="2" t="s">
        <v>39</v>
      </c>
      <c r="AK529" s="2">
        <v>0</v>
      </c>
      <c r="AL529" s="2" t="s">
        <v>39</v>
      </c>
      <c r="AM529" s="2" t="s">
        <v>39</v>
      </c>
      <c r="AN529" s="2" t="str">
        <f>IFERROR(VLOOKUP($P529,'Kredieten productgroepen functi'!$C:$M,6,FALSE),"n.v.t.")</f>
        <v>8201</v>
      </c>
      <c r="AO529" s="2" t="str">
        <f>IFERROR(VLOOKUP($P529,'Kredieten productgroepen functi'!$C:$M,7,FALSE),"n.v.t.")</f>
        <v>Sportbeleid</v>
      </c>
      <c r="AP529" s="2" t="str">
        <f>IFERROR(VLOOKUP($P529,'Kredieten productgroepen functi'!$C:$M,8,FALSE),"n.v.t.")</f>
        <v>82</v>
      </c>
      <c r="AQ529" s="2" t="str">
        <f>IFERROR(VLOOKUP($P529,'Kredieten productgroepen functi'!$C:$M,9,FALSE),"n.v.t.")</f>
        <v>Lichamelijke vorming en sport</v>
      </c>
      <c r="AR529" s="2" t="str">
        <f>IFERROR(VLOOKUP($P529,'Kredieten productgroepen functi'!$C:$M,10,FALSE),"n.v.t.")</f>
        <v>8</v>
      </c>
      <c r="AS529" s="2" t="str">
        <f>IFERROR(VLOOKUP($P529,'Kredieten productgroepen functi'!$C:$M,11,FALSE),"n.v.t.")</f>
        <v>Welzijn</v>
      </c>
      <c r="AT529" s="2" t="str">
        <f t="shared" si="26"/>
        <v>Lasten</v>
      </c>
      <c r="AU529" s="2" t="str">
        <f>IFERROR(VLOOKUP($R529,Kostensoorten!$C:$J,7,FALSE),"n.v.t.")</f>
        <v>8.2</v>
      </c>
      <c r="AV529" s="2" t="str">
        <f>IFERROR(VLOOKUP($R529,Kostensoorten!$C:$J,8,FALSE),"n.v.t.")</f>
        <v>Overige verrekeningen</v>
      </c>
    </row>
    <row r="530" spans="1:48">
      <c r="A530" s="2" t="s">
        <v>39</v>
      </c>
      <c r="B530" s="2" t="s">
        <v>39</v>
      </c>
      <c r="C530" s="2" t="s">
        <v>39</v>
      </c>
      <c r="D530" s="2" t="s">
        <v>39</v>
      </c>
      <c r="E530" s="2" t="s">
        <v>39</v>
      </c>
      <c r="F530" s="2" t="s">
        <v>568</v>
      </c>
      <c r="G530" s="2" t="s">
        <v>39</v>
      </c>
      <c r="H530" s="2" t="s">
        <v>39</v>
      </c>
      <c r="I530" s="3">
        <v>6780</v>
      </c>
      <c r="J530" s="2" t="s">
        <v>39</v>
      </c>
      <c r="K530" s="2" t="s">
        <v>39</v>
      </c>
      <c r="L530" s="2" t="s">
        <v>39</v>
      </c>
      <c r="M530" s="2" t="s">
        <v>39</v>
      </c>
      <c r="N530" s="2" t="s">
        <v>39</v>
      </c>
      <c r="O530" s="2" t="s">
        <v>39</v>
      </c>
      <c r="P530" s="2" t="str">
        <f t="shared" si="24"/>
        <v>682105</v>
      </c>
      <c r="Q530" s="2" t="str">
        <f>IFERROR(VLOOKUP($P530,'Kredieten productgroepen functi'!$C:$M,2,FALSE),"n.v.t.")</f>
        <v>Prov. Accomodatiefonds (rentekosten)</v>
      </c>
      <c r="R530" s="2" t="str">
        <f t="shared" si="25"/>
        <v>460502</v>
      </c>
      <c r="S530" s="2" t="str">
        <f>IFERROR(VLOOKUP($R530,Kostensoorten!$C:$J,2,FALSE),"n.v.t.")</f>
        <v>rentetoerekening (omslagrente)</v>
      </c>
      <c r="T530" s="2" t="s">
        <v>39</v>
      </c>
      <c r="U530" s="2" t="s">
        <v>39</v>
      </c>
      <c r="V530" s="2" t="s">
        <v>39</v>
      </c>
      <c r="W530" s="2" t="s">
        <v>39</v>
      </c>
      <c r="X530" s="2" t="s">
        <v>39</v>
      </c>
      <c r="Y530" s="2" t="s">
        <v>39</v>
      </c>
      <c r="Z530" s="2" t="s">
        <v>39</v>
      </c>
      <c r="AA530" s="2" t="s">
        <v>39</v>
      </c>
      <c r="AB530" s="2" t="s">
        <v>39</v>
      </c>
      <c r="AC530" s="2" t="s">
        <v>39</v>
      </c>
      <c r="AD530" s="2" t="s">
        <v>39</v>
      </c>
      <c r="AE530" s="2" t="s">
        <v>39</v>
      </c>
      <c r="AF530" s="2" t="s">
        <v>39</v>
      </c>
      <c r="AG530" s="2" t="s">
        <v>39</v>
      </c>
      <c r="AH530" s="2" t="s">
        <v>39</v>
      </c>
      <c r="AI530" s="2" t="s">
        <v>39</v>
      </c>
      <c r="AJ530" s="2" t="s">
        <v>39</v>
      </c>
      <c r="AK530" s="2">
        <v>0</v>
      </c>
      <c r="AL530" s="2" t="s">
        <v>39</v>
      </c>
      <c r="AM530" s="2" t="s">
        <v>39</v>
      </c>
      <c r="AN530" s="2" t="str">
        <f>IFERROR(VLOOKUP($P530,'Kredieten productgroepen functi'!$C:$M,6,FALSE),"n.v.t.")</f>
        <v>8201</v>
      </c>
      <c r="AO530" s="2" t="str">
        <f>IFERROR(VLOOKUP($P530,'Kredieten productgroepen functi'!$C:$M,7,FALSE),"n.v.t.")</f>
        <v>Sportbeleid</v>
      </c>
      <c r="AP530" s="2" t="str">
        <f>IFERROR(VLOOKUP($P530,'Kredieten productgroepen functi'!$C:$M,8,FALSE),"n.v.t.")</f>
        <v>82</v>
      </c>
      <c r="AQ530" s="2" t="str">
        <f>IFERROR(VLOOKUP($P530,'Kredieten productgroepen functi'!$C:$M,9,FALSE),"n.v.t.")</f>
        <v>Lichamelijke vorming en sport</v>
      </c>
      <c r="AR530" s="2" t="str">
        <f>IFERROR(VLOOKUP($P530,'Kredieten productgroepen functi'!$C:$M,10,FALSE),"n.v.t.")</f>
        <v>8</v>
      </c>
      <c r="AS530" s="2" t="str">
        <f>IFERROR(VLOOKUP($P530,'Kredieten productgroepen functi'!$C:$M,11,FALSE),"n.v.t.")</f>
        <v>Welzijn</v>
      </c>
      <c r="AT530" s="2" t="str">
        <f t="shared" si="26"/>
        <v>Lasten</v>
      </c>
      <c r="AU530" s="2" t="str">
        <f>IFERROR(VLOOKUP($R530,Kostensoorten!$C:$J,7,FALSE),"n.v.t.")</f>
        <v>6.2</v>
      </c>
      <c r="AV530" s="2" t="str">
        <f>IFERROR(VLOOKUP($R530,Kostensoorten!$C:$J,8,FALSE),"n.v.t.")</f>
        <v>Bespaarde rente</v>
      </c>
    </row>
    <row r="531" spans="1:48">
      <c r="A531" s="2" t="s">
        <v>39</v>
      </c>
      <c r="B531" s="2" t="s">
        <v>39</v>
      </c>
      <c r="C531" s="2" t="s">
        <v>39</v>
      </c>
      <c r="D531" s="2" t="s">
        <v>39</v>
      </c>
      <c r="E531" s="2" t="s">
        <v>39</v>
      </c>
      <c r="F531" s="2" t="s">
        <v>569</v>
      </c>
      <c r="G531" s="2" t="s">
        <v>39</v>
      </c>
      <c r="H531" s="2" t="s">
        <v>39</v>
      </c>
      <c r="I531" s="3">
        <v>100000</v>
      </c>
      <c r="J531" s="2" t="s">
        <v>39</v>
      </c>
      <c r="K531" s="2" t="s">
        <v>39</v>
      </c>
      <c r="L531" s="2" t="s">
        <v>39</v>
      </c>
      <c r="M531" s="2" t="s">
        <v>39</v>
      </c>
      <c r="N531" s="2" t="s">
        <v>39</v>
      </c>
      <c r="O531" s="2" t="s">
        <v>39</v>
      </c>
      <c r="P531" s="2" t="str">
        <f t="shared" si="24"/>
        <v>682116</v>
      </c>
      <c r="Q531" s="2" t="str">
        <f>IFERROR(VLOOKUP($P531,'Kredieten productgroepen functi'!$C:$M,2,FALSE),"n.v.t.")</f>
        <v>Prov. kennis en dienstencentrum Spor</v>
      </c>
      <c r="R531" s="2" t="str">
        <f t="shared" si="25"/>
        <v>440301</v>
      </c>
      <c r="S531" s="2" t="str">
        <f>IFERROR(VLOOKUP($R531,Kostensoorten!$C:$J,2,FALSE),"n.v.t.")</f>
        <v>(Exploitatie)subsidies</v>
      </c>
      <c r="T531" s="2" t="s">
        <v>39</v>
      </c>
      <c r="U531" s="2" t="s">
        <v>39</v>
      </c>
      <c r="V531" s="2" t="s">
        <v>39</v>
      </c>
      <c r="W531" s="2" t="s">
        <v>39</v>
      </c>
      <c r="X531" s="2" t="s">
        <v>39</v>
      </c>
      <c r="Y531" s="2" t="s">
        <v>39</v>
      </c>
      <c r="Z531" s="2" t="s">
        <v>39</v>
      </c>
      <c r="AA531" s="2" t="s">
        <v>39</v>
      </c>
      <c r="AB531" s="2" t="s">
        <v>39</v>
      </c>
      <c r="AC531" s="2" t="s">
        <v>39</v>
      </c>
      <c r="AD531" s="2" t="s">
        <v>39</v>
      </c>
      <c r="AE531" s="2" t="s">
        <v>39</v>
      </c>
      <c r="AF531" s="2" t="s">
        <v>39</v>
      </c>
      <c r="AG531" s="2" t="s">
        <v>39</v>
      </c>
      <c r="AH531" s="2" t="s">
        <v>39</v>
      </c>
      <c r="AI531" s="2" t="s">
        <v>39</v>
      </c>
      <c r="AJ531" s="2" t="s">
        <v>39</v>
      </c>
      <c r="AK531" s="2">
        <v>0</v>
      </c>
      <c r="AL531" s="2" t="s">
        <v>39</v>
      </c>
      <c r="AM531" s="2" t="s">
        <v>39</v>
      </c>
      <c r="AN531" s="2" t="str">
        <f>IFERROR(VLOOKUP($P531,'Kredieten productgroepen functi'!$C:$M,6,FALSE),"n.v.t.")</f>
        <v>8201</v>
      </c>
      <c r="AO531" s="2" t="str">
        <f>IFERROR(VLOOKUP($P531,'Kredieten productgroepen functi'!$C:$M,7,FALSE),"n.v.t.")</f>
        <v>Sportbeleid</v>
      </c>
      <c r="AP531" s="2" t="str">
        <f>IFERROR(VLOOKUP($P531,'Kredieten productgroepen functi'!$C:$M,8,FALSE),"n.v.t.")</f>
        <v>82</v>
      </c>
      <c r="AQ531" s="2" t="str">
        <f>IFERROR(VLOOKUP($P531,'Kredieten productgroepen functi'!$C:$M,9,FALSE),"n.v.t.")</f>
        <v>Lichamelijke vorming en sport</v>
      </c>
      <c r="AR531" s="2" t="str">
        <f>IFERROR(VLOOKUP($P531,'Kredieten productgroepen functi'!$C:$M,10,FALSE),"n.v.t.")</f>
        <v>8</v>
      </c>
      <c r="AS531" s="2" t="str">
        <f>IFERROR(VLOOKUP($P531,'Kredieten productgroepen functi'!$C:$M,11,FALSE),"n.v.t.")</f>
        <v>Welzijn</v>
      </c>
      <c r="AT531" s="2" t="str">
        <f t="shared" si="26"/>
        <v>Lasten</v>
      </c>
      <c r="AU531" s="2" t="str">
        <f>IFERROR(VLOOKUP($R531,Kostensoorten!$C:$J,7,FALSE),"n.v.t.")</f>
        <v>4.0.3</v>
      </c>
      <c r="AV531" s="2" t="str">
        <f>IFERROR(VLOOKUP($R531,Kostensoorten!$C:$J,8,FALSE),"n.v.t.")</f>
        <v>Overige inkomensoverdrachten</v>
      </c>
    </row>
    <row r="532" spans="1:48">
      <c r="A532" s="2" t="s">
        <v>39</v>
      </c>
      <c r="B532" s="2" t="s">
        <v>39</v>
      </c>
      <c r="C532" s="2" t="s">
        <v>39</v>
      </c>
      <c r="D532" s="2" t="s">
        <v>39</v>
      </c>
      <c r="E532" s="2" t="s">
        <v>39</v>
      </c>
      <c r="F532" s="2" t="s">
        <v>570</v>
      </c>
      <c r="G532" s="2" t="s">
        <v>39</v>
      </c>
      <c r="H532" s="2" t="s">
        <v>39</v>
      </c>
      <c r="I532" s="3">
        <v>55000</v>
      </c>
      <c r="J532" s="2" t="s">
        <v>39</v>
      </c>
      <c r="K532" s="2" t="s">
        <v>39</v>
      </c>
      <c r="L532" s="2" t="s">
        <v>39</v>
      </c>
      <c r="M532" s="2" t="s">
        <v>39</v>
      </c>
      <c r="N532" s="2" t="s">
        <v>39</v>
      </c>
      <c r="O532" s="2" t="s">
        <v>39</v>
      </c>
      <c r="P532" s="2" t="str">
        <f t="shared" si="24"/>
        <v>682117</v>
      </c>
      <c r="Q532" s="2" t="str">
        <f>IFERROR(VLOOKUP($P532,'Kredieten productgroepen functi'!$C:$M,2,FALSE),"n.v.t.")</f>
        <v>Budget tbv projecten Sportplein</v>
      </c>
      <c r="R532" s="2" t="str">
        <f t="shared" si="25"/>
        <v>440301</v>
      </c>
      <c r="S532" s="2" t="str">
        <f>IFERROR(VLOOKUP($R532,Kostensoorten!$C:$J,2,FALSE),"n.v.t.")</f>
        <v>(Exploitatie)subsidies</v>
      </c>
      <c r="T532" s="2" t="s">
        <v>39</v>
      </c>
      <c r="U532" s="2" t="s">
        <v>39</v>
      </c>
      <c r="V532" s="2" t="s">
        <v>39</v>
      </c>
      <c r="W532" s="2" t="s">
        <v>39</v>
      </c>
      <c r="X532" s="2" t="s">
        <v>39</v>
      </c>
      <c r="Y532" s="2" t="s">
        <v>39</v>
      </c>
      <c r="Z532" s="2" t="s">
        <v>39</v>
      </c>
      <c r="AA532" s="2" t="s">
        <v>39</v>
      </c>
      <c r="AB532" s="2" t="s">
        <v>39</v>
      </c>
      <c r="AC532" s="2" t="s">
        <v>39</v>
      </c>
      <c r="AD532" s="2" t="s">
        <v>39</v>
      </c>
      <c r="AE532" s="2" t="s">
        <v>39</v>
      </c>
      <c r="AF532" s="2" t="s">
        <v>39</v>
      </c>
      <c r="AG532" s="2" t="s">
        <v>39</v>
      </c>
      <c r="AH532" s="2" t="s">
        <v>39</v>
      </c>
      <c r="AI532" s="2" t="s">
        <v>39</v>
      </c>
      <c r="AJ532" s="2" t="s">
        <v>39</v>
      </c>
      <c r="AK532" s="2">
        <v>0</v>
      </c>
      <c r="AL532" s="2" t="s">
        <v>39</v>
      </c>
      <c r="AM532" s="2" t="s">
        <v>39</v>
      </c>
      <c r="AN532" s="2" t="str">
        <f>IFERROR(VLOOKUP($P532,'Kredieten productgroepen functi'!$C:$M,6,FALSE),"n.v.t.")</f>
        <v>8201</v>
      </c>
      <c r="AO532" s="2" t="str">
        <f>IFERROR(VLOOKUP($P532,'Kredieten productgroepen functi'!$C:$M,7,FALSE),"n.v.t.")</f>
        <v>Sportbeleid</v>
      </c>
      <c r="AP532" s="2" t="str">
        <f>IFERROR(VLOOKUP($P532,'Kredieten productgroepen functi'!$C:$M,8,FALSE),"n.v.t.")</f>
        <v>82</v>
      </c>
      <c r="AQ532" s="2" t="str">
        <f>IFERROR(VLOOKUP($P532,'Kredieten productgroepen functi'!$C:$M,9,FALSE),"n.v.t.")</f>
        <v>Lichamelijke vorming en sport</v>
      </c>
      <c r="AR532" s="2" t="str">
        <f>IFERROR(VLOOKUP($P532,'Kredieten productgroepen functi'!$C:$M,10,FALSE),"n.v.t.")</f>
        <v>8</v>
      </c>
      <c r="AS532" s="2" t="str">
        <f>IFERROR(VLOOKUP($P532,'Kredieten productgroepen functi'!$C:$M,11,FALSE),"n.v.t.")</f>
        <v>Welzijn</v>
      </c>
      <c r="AT532" s="2" t="str">
        <f t="shared" si="26"/>
        <v>Lasten</v>
      </c>
      <c r="AU532" s="2" t="str">
        <f>IFERROR(VLOOKUP($R532,Kostensoorten!$C:$J,7,FALSE),"n.v.t.")</f>
        <v>4.0.3</v>
      </c>
      <c r="AV532" s="2" t="str">
        <f>IFERROR(VLOOKUP($R532,Kostensoorten!$C:$J,8,FALSE),"n.v.t.")</f>
        <v>Overige inkomensoverdrachten</v>
      </c>
    </row>
    <row r="533" spans="1:48">
      <c r="A533" s="2" t="s">
        <v>39</v>
      </c>
      <c r="B533" s="2" t="s">
        <v>39</v>
      </c>
      <c r="C533" s="2" t="s">
        <v>39</v>
      </c>
      <c r="D533" s="2" t="s">
        <v>39</v>
      </c>
      <c r="E533" s="2" t="s">
        <v>39</v>
      </c>
      <c r="F533" s="2" t="s">
        <v>571</v>
      </c>
      <c r="G533" s="2" t="s">
        <v>39</v>
      </c>
      <c r="H533" s="2" t="s">
        <v>39</v>
      </c>
      <c r="I533" s="3">
        <v>20000</v>
      </c>
      <c r="J533" s="2" t="s">
        <v>39</v>
      </c>
      <c r="K533" s="2" t="s">
        <v>39</v>
      </c>
      <c r="L533" s="2" t="s">
        <v>39</v>
      </c>
      <c r="M533" s="2" t="s">
        <v>39</v>
      </c>
      <c r="N533" s="2" t="s">
        <v>39</v>
      </c>
      <c r="O533" s="2" t="s">
        <v>39</v>
      </c>
      <c r="P533" s="2" t="str">
        <f t="shared" si="24"/>
        <v>682118</v>
      </c>
      <c r="Q533" s="2" t="str">
        <f>IFERROR(VLOOKUP($P533,'Kredieten productgroepen functi'!$C:$M,2,FALSE),"n.v.t.")</f>
        <v>Onderst. sport mensen met beperk.</v>
      </c>
      <c r="R533" s="2" t="str">
        <f t="shared" si="25"/>
        <v>440301</v>
      </c>
      <c r="S533" s="2" t="str">
        <f>IFERROR(VLOOKUP($R533,Kostensoorten!$C:$J,2,FALSE),"n.v.t.")</f>
        <v>(Exploitatie)subsidies</v>
      </c>
      <c r="T533" s="2" t="s">
        <v>39</v>
      </c>
      <c r="U533" s="2" t="s">
        <v>39</v>
      </c>
      <c r="V533" s="2" t="s">
        <v>39</v>
      </c>
      <c r="W533" s="2" t="s">
        <v>39</v>
      </c>
      <c r="X533" s="2" t="s">
        <v>39</v>
      </c>
      <c r="Y533" s="2" t="s">
        <v>39</v>
      </c>
      <c r="Z533" s="2" t="s">
        <v>39</v>
      </c>
      <c r="AA533" s="2" t="s">
        <v>39</v>
      </c>
      <c r="AB533" s="2" t="s">
        <v>39</v>
      </c>
      <c r="AC533" s="2" t="s">
        <v>39</v>
      </c>
      <c r="AD533" s="2" t="s">
        <v>39</v>
      </c>
      <c r="AE533" s="2" t="s">
        <v>39</v>
      </c>
      <c r="AF533" s="2" t="s">
        <v>39</v>
      </c>
      <c r="AG533" s="2" t="s">
        <v>39</v>
      </c>
      <c r="AH533" s="2" t="s">
        <v>39</v>
      </c>
      <c r="AI533" s="2" t="s">
        <v>39</v>
      </c>
      <c r="AJ533" s="2" t="s">
        <v>39</v>
      </c>
      <c r="AK533" s="2">
        <v>0</v>
      </c>
      <c r="AL533" s="2" t="s">
        <v>39</v>
      </c>
      <c r="AM533" s="2" t="s">
        <v>39</v>
      </c>
      <c r="AN533" s="2" t="str">
        <f>IFERROR(VLOOKUP($P533,'Kredieten productgroepen functi'!$C:$M,6,FALSE),"n.v.t.")</f>
        <v>8201</v>
      </c>
      <c r="AO533" s="2" t="str">
        <f>IFERROR(VLOOKUP($P533,'Kredieten productgroepen functi'!$C:$M,7,FALSE),"n.v.t.")</f>
        <v>Sportbeleid</v>
      </c>
      <c r="AP533" s="2" t="str">
        <f>IFERROR(VLOOKUP($P533,'Kredieten productgroepen functi'!$C:$M,8,FALSE),"n.v.t.")</f>
        <v>82</v>
      </c>
      <c r="AQ533" s="2" t="str">
        <f>IFERROR(VLOOKUP($P533,'Kredieten productgroepen functi'!$C:$M,9,FALSE),"n.v.t.")</f>
        <v>Lichamelijke vorming en sport</v>
      </c>
      <c r="AR533" s="2" t="str">
        <f>IFERROR(VLOOKUP($P533,'Kredieten productgroepen functi'!$C:$M,10,FALSE),"n.v.t.")</f>
        <v>8</v>
      </c>
      <c r="AS533" s="2" t="str">
        <f>IFERROR(VLOOKUP($P533,'Kredieten productgroepen functi'!$C:$M,11,FALSE),"n.v.t.")</f>
        <v>Welzijn</v>
      </c>
      <c r="AT533" s="2" t="str">
        <f t="shared" si="26"/>
        <v>Lasten</v>
      </c>
      <c r="AU533" s="2" t="str">
        <f>IFERROR(VLOOKUP($R533,Kostensoorten!$C:$J,7,FALSE),"n.v.t.")</f>
        <v>4.0.3</v>
      </c>
      <c r="AV533" s="2" t="str">
        <f>IFERROR(VLOOKUP($R533,Kostensoorten!$C:$J,8,FALSE),"n.v.t.")</f>
        <v>Overige inkomensoverdrachten</v>
      </c>
    </row>
    <row r="534" spans="1:48">
      <c r="A534" s="2" t="s">
        <v>39</v>
      </c>
      <c r="B534" s="2" t="s">
        <v>39</v>
      </c>
      <c r="C534" s="2" t="s">
        <v>39</v>
      </c>
      <c r="D534" s="2" t="s">
        <v>39</v>
      </c>
      <c r="E534" s="2" t="s">
        <v>39</v>
      </c>
      <c r="F534" s="2" t="s">
        <v>572</v>
      </c>
      <c r="G534" s="2" t="s">
        <v>39</v>
      </c>
      <c r="H534" s="2" t="s">
        <v>39</v>
      </c>
      <c r="I534" s="3">
        <v>15000</v>
      </c>
      <c r="J534" s="2" t="s">
        <v>39</v>
      </c>
      <c r="K534" s="2" t="s">
        <v>39</v>
      </c>
      <c r="L534" s="2" t="s">
        <v>39</v>
      </c>
      <c r="M534" s="2" t="s">
        <v>39</v>
      </c>
      <c r="N534" s="2" t="s">
        <v>39</v>
      </c>
      <c r="O534" s="2" t="s">
        <v>39</v>
      </c>
      <c r="P534" s="2" t="str">
        <f t="shared" si="24"/>
        <v>682119</v>
      </c>
      <c r="Q534" s="2" t="str">
        <f>IFERROR(VLOOKUP($P534,'Kredieten productgroepen functi'!$C:$M,2,FALSE),"n.v.t.")</f>
        <v>Subsidie Topsport Steunpunt Noord</v>
      </c>
      <c r="R534" s="2" t="str">
        <f t="shared" si="25"/>
        <v>440301</v>
      </c>
      <c r="S534" s="2" t="str">
        <f>IFERROR(VLOOKUP($R534,Kostensoorten!$C:$J,2,FALSE),"n.v.t.")</f>
        <v>(Exploitatie)subsidies</v>
      </c>
      <c r="T534" s="2" t="s">
        <v>39</v>
      </c>
      <c r="U534" s="2" t="s">
        <v>39</v>
      </c>
      <c r="V534" s="2" t="s">
        <v>39</v>
      </c>
      <c r="W534" s="2" t="s">
        <v>39</v>
      </c>
      <c r="X534" s="2" t="s">
        <v>39</v>
      </c>
      <c r="Y534" s="2" t="s">
        <v>39</v>
      </c>
      <c r="Z534" s="2" t="s">
        <v>39</v>
      </c>
      <c r="AA534" s="2" t="s">
        <v>39</v>
      </c>
      <c r="AB534" s="2" t="s">
        <v>39</v>
      </c>
      <c r="AC534" s="2" t="s">
        <v>39</v>
      </c>
      <c r="AD534" s="2" t="s">
        <v>39</v>
      </c>
      <c r="AE534" s="2" t="s">
        <v>39</v>
      </c>
      <c r="AF534" s="2" t="s">
        <v>39</v>
      </c>
      <c r="AG534" s="2" t="s">
        <v>39</v>
      </c>
      <c r="AH534" s="2" t="s">
        <v>39</v>
      </c>
      <c r="AI534" s="2" t="s">
        <v>39</v>
      </c>
      <c r="AJ534" s="2" t="s">
        <v>39</v>
      </c>
      <c r="AK534" s="2">
        <v>0</v>
      </c>
      <c r="AL534" s="2" t="s">
        <v>39</v>
      </c>
      <c r="AM534" s="2" t="s">
        <v>39</v>
      </c>
      <c r="AN534" s="2" t="str">
        <f>IFERROR(VLOOKUP($P534,'Kredieten productgroepen functi'!$C:$M,6,FALSE),"n.v.t.")</f>
        <v>8201</v>
      </c>
      <c r="AO534" s="2" t="str">
        <f>IFERROR(VLOOKUP($P534,'Kredieten productgroepen functi'!$C:$M,7,FALSE),"n.v.t.")</f>
        <v>Sportbeleid</v>
      </c>
      <c r="AP534" s="2" t="str">
        <f>IFERROR(VLOOKUP($P534,'Kredieten productgroepen functi'!$C:$M,8,FALSE),"n.v.t.")</f>
        <v>82</v>
      </c>
      <c r="AQ534" s="2" t="str">
        <f>IFERROR(VLOOKUP($P534,'Kredieten productgroepen functi'!$C:$M,9,FALSE),"n.v.t.")</f>
        <v>Lichamelijke vorming en sport</v>
      </c>
      <c r="AR534" s="2" t="str">
        <f>IFERROR(VLOOKUP($P534,'Kredieten productgroepen functi'!$C:$M,10,FALSE),"n.v.t.")</f>
        <v>8</v>
      </c>
      <c r="AS534" s="2" t="str">
        <f>IFERROR(VLOOKUP($P534,'Kredieten productgroepen functi'!$C:$M,11,FALSE),"n.v.t.")</f>
        <v>Welzijn</v>
      </c>
      <c r="AT534" s="2" t="str">
        <f t="shared" si="26"/>
        <v>Lasten</v>
      </c>
      <c r="AU534" s="2" t="str">
        <f>IFERROR(VLOOKUP($R534,Kostensoorten!$C:$J,7,FALSE),"n.v.t.")</f>
        <v>4.0.3</v>
      </c>
      <c r="AV534" s="2" t="str">
        <f>IFERROR(VLOOKUP($R534,Kostensoorten!$C:$J,8,FALSE),"n.v.t.")</f>
        <v>Overige inkomensoverdrachten</v>
      </c>
    </row>
    <row r="535" spans="1:48">
      <c r="A535" s="2" t="s">
        <v>39</v>
      </c>
      <c r="B535" s="2" t="s">
        <v>39</v>
      </c>
      <c r="C535" s="2" t="s">
        <v>39</v>
      </c>
      <c r="D535" s="2" t="s">
        <v>39</v>
      </c>
      <c r="E535" s="2" t="s">
        <v>39</v>
      </c>
      <c r="F535" s="2" t="s">
        <v>573</v>
      </c>
      <c r="G535" s="2" t="s">
        <v>39</v>
      </c>
      <c r="H535" s="2" t="s">
        <v>39</v>
      </c>
      <c r="I535" s="3">
        <v>10000</v>
      </c>
      <c r="J535" s="2" t="s">
        <v>39</v>
      </c>
      <c r="K535" s="2" t="s">
        <v>39</v>
      </c>
      <c r="L535" s="2" t="s">
        <v>39</v>
      </c>
      <c r="M535" s="2" t="s">
        <v>39</v>
      </c>
      <c r="N535" s="2" t="s">
        <v>39</v>
      </c>
      <c r="O535" s="2" t="s">
        <v>39</v>
      </c>
      <c r="P535" s="2" t="str">
        <f t="shared" si="24"/>
        <v>682121</v>
      </c>
      <c r="Q535" s="2" t="str">
        <f>IFERROR(VLOOKUP($P535,'Kredieten productgroepen functi'!$C:$M,2,FALSE),"n.v.t.")</f>
        <v>Flexibel budget sport</v>
      </c>
      <c r="R535" s="2" t="str">
        <f t="shared" si="25"/>
        <v>440301</v>
      </c>
      <c r="S535" s="2" t="str">
        <f>IFERROR(VLOOKUP($R535,Kostensoorten!$C:$J,2,FALSE),"n.v.t.")</f>
        <v>(Exploitatie)subsidies</v>
      </c>
      <c r="T535" s="2" t="s">
        <v>39</v>
      </c>
      <c r="U535" s="2" t="s">
        <v>39</v>
      </c>
      <c r="V535" s="2" t="s">
        <v>39</v>
      </c>
      <c r="W535" s="2" t="s">
        <v>39</v>
      </c>
      <c r="X535" s="2" t="s">
        <v>39</v>
      </c>
      <c r="Y535" s="2" t="s">
        <v>39</v>
      </c>
      <c r="Z535" s="2" t="s">
        <v>39</v>
      </c>
      <c r="AA535" s="2" t="s">
        <v>39</v>
      </c>
      <c r="AB535" s="2" t="s">
        <v>39</v>
      </c>
      <c r="AC535" s="2" t="s">
        <v>39</v>
      </c>
      <c r="AD535" s="2" t="s">
        <v>39</v>
      </c>
      <c r="AE535" s="2" t="s">
        <v>39</v>
      </c>
      <c r="AF535" s="2" t="s">
        <v>39</v>
      </c>
      <c r="AG535" s="2" t="s">
        <v>39</v>
      </c>
      <c r="AH535" s="2" t="s">
        <v>39</v>
      </c>
      <c r="AI535" s="2" t="s">
        <v>39</v>
      </c>
      <c r="AJ535" s="2" t="s">
        <v>39</v>
      </c>
      <c r="AK535" s="2">
        <v>0</v>
      </c>
      <c r="AL535" s="2" t="s">
        <v>39</v>
      </c>
      <c r="AM535" s="2" t="s">
        <v>39</v>
      </c>
      <c r="AN535" s="2" t="str">
        <f>IFERROR(VLOOKUP($P535,'Kredieten productgroepen functi'!$C:$M,6,FALSE),"n.v.t.")</f>
        <v>8201</v>
      </c>
      <c r="AO535" s="2" t="str">
        <f>IFERROR(VLOOKUP($P535,'Kredieten productgroepen functi'!$C:$M,7,FALSE),"n.v.t.")</f>
        <v>Sportbeleid</v>
      </c>
      <c r="AP535" s="2" t="str">
        <f>IFERROR(VLOOKUP($P535,'Kredieten productgroepen functi'!$C:$M,8,FALSE),"n.v.t.")</f>
        <v>82</v>
      </c>
      <c r="AQ535" s="2" t="str">
        <f>IFERROR(VLOOKUP($P535,'Kredieten productgroepen functi'!$C:$M,9,FALSE),"n.v.t.")</f>
        <v>Lichamelijke vorming en sport</v>
      </c>
      <c r="AR535" s="2" t="str">
        <f>IFERROR(VLOOKUP($P535,'Kredieten productgroepen functi'!$C:$M,10,FALSE),"n.v.t.")</f>
        <v>8</v>
      </c>
      <c r="AS535" s="2" t="str">
        <f>IFERROR(VLOOKUP($P535,'Kredieten productgroepen functi'!$C:$M,11,FALSE),"n.v.t.")</f>
        <v>Welzijn</v>
      </c>
      <c r="AT535" s="2" t="str">
        <f t="shared" si="26"/>
        <v>Lasten</v>
      </c>
      <c r="AU535" s="2" t="str">
        <f>IFERROR(VLOOKUP($R535,Kostensoorten!$C:$J,7,FALSE),"n.v.t.")</f>
        <v>4.0.3</v>
      </c>
      <c r="AV535" s="2" t="str">
        <f>IFERROR(VLOOKUP($R535,Kostensoorten!$C:$J,8,FALSE),"n.v.t.")</f>
        <v>Overige inkomensoverdrachten</v>
      </c>
    </row>
    <row r="536" spans="1:48">
      <c r="A536" s="2" t="s">
        <v>39</v>
      </c>
      <c r="B536" s="2" t="s">
        <v>39</v>
      </c>
      <c r="C536" s="2" t="s">
        <v>39</v>
      </c>
      <c r="D536" s="2" t="s">
        <v>39</v>
      </c>
      <c r="E536" s="2" t="s">
        <v>39</v>
      </c>
      <c r="F536" s="2" t="s">
        <v>574</v>
      </c>
      <c r="G536" s="2" t="s">
        <v>39</v>
      </c>
      <c r="H536" s="2" t="s">
        <v>39</v>
      </c>
      <c r="I536" s="3">
        <v>795754.77</v>
      </c>
      <c r="J536" s="2" t="s">
        <v>39</v>
      </c>
      <c r="K536" s="2" t="s">
        <v>39</v>
      </c>
      <c r="L536" s="2" t="s">
        <v>39</v>
      </c>
      <c r="M536" s="2" t="s">
        <v>39</v>
      </c>
      <c r="N536" s="2" t="s">
        <v>39</v>
      </c>
      <c r="O536" s="2" t="s">
        <v>39</v>
      </c>
      <c r="P536" s="2" t="str">
        <f t="shared" si="24"/>
        <v>683003</v>
      </c>
      <c r="Q536" s="2" t="str">
        <f>IFERROR(VLOOKUP($P536,'Kredieten productgroepen functi'!$C:$M,2,FALSE),"n.v.t.")</f>
        <v>Apparaatskosten Cultuurnota 2013-16</v>
      </c>
      <c r="R536" s="2" t="str">
        <f t="shared" si="25"/>
        <v>482000</v>
      </c>
      <c r="S536" s="2" t="str">
        <f>IFERROR(VLOOKUP($R536,Kostensoorten!$C:$J,2,FALSE),"n.v.t.")</f>
        <v>Directe apparaatskosten</v>
      </c>
      <c r="T536" s="2" t="s">
        <v>39</v>
      </c>
      <c r="U536" s="2" t="s">
        <v>39</v>
      </c>
      <c r="V536" s="2" t="s">
        <v>39</v>
      </c>
      <c r="W536" s="2" t="s">
        <v>39</v>
      </c>
      <c r="X536" s="2" t="s">
        <v>39</v>
      </c>
      <c r="Y536" s="2" t="s">
        <v>39</v>
      </c>
      <c r="Z536" s="2" t="s">
        <v>39</v>
      </c>
      <c r="AA536" s="2" t="s">
        <v>39</v>
      </c>
      <c r="AB536" s="2" t="s">
        <v>39</v>
      </c>
      <c r="AC536" s="2" t="s">
        <v>39</v>
      </c>
      <c r="AD536" s="2" t="s">
        <v>39</v>
      </c>
      <c r="AE536" s="2" t="s">
        <v>39</v>
      </c>
      <c r="AF536" s="2" t="s">
        <v>39</v>
      </c>
      <c r="AG536" s="2" t="s">
        <v>39</v>
      </c>
      <c r="AH536" s="2" t="s">
        <v>39</v>
      </c>
      <c r="AI536" s="2" t="s">
        <v>39</v>
      </c>
      <c r="AJ536" s="2" t="s">
        <v>39</v>
      </c>
      <c r="AK536" s="2">
        <v>0</v>
      </c>
      <c r="AL536" s="2" t="s">
        <v>39</v>
      </c>
      <c r="AM536" s="2" t="s">
        <v>39</v>
      </c>
      <c r="AN536" s="2" t="str">
        <f>IFERROR(VLOOKUP($P536,'Kredieten productgroepen functi'!$C:$M,6,FALSE),"n.v.t.")</f>
        <v>8320</v>
      </c>
      <c r="AO536" s="2" t="str">
        <f>IFERROR(VLOOKUP($P536,'Kredieten productgroepen functi'!$C:$M,7,FALSE),"n.v.t.")</f>
        <v>Het Verhaal van Groningen (Cultuurnota 2013-2016)</v>
      </c>
      <c r="AP536" s="2" t="str">
        <f>IFERROR(VLOOKUP($P536,'Kredieten productgroepen functi'!$C:$M,8,FALSE),"n.v.t.")</f>
        <v>83</v>
      </c>
      <c r="AQ536" s="2" t="str">
        <f>IFERROR(VLOOKUP($P536,'Kredieten productgroepen functi'!$C:$M,9,FALSE),"n.v.t.")</f>
        <v>Kunst en oudheidkunde</v>
      </c>
      <c r="AR536" s="2" t="str">
        <f>IFERROR(VLOOKUP($P536,'Kredieten productgroepen functi'!$C:$M,10,FALSE),"n.v.t.")</f>
        <v>8</v>
      </c>
      <c r="AS536" s="2" t="str">
        <f>IFERROR(VLOOKUP($P536,'Kredieten productgroepen functi'!$C:$M,11,FALSE),"n.v.t.")</f>
        <v>Welzijn</v>
      </c>
      <c r="AT536" s="2" t="str">
        <f t="shared" si="26"/>
        <v>Lasten</v>
      </c>
      <c r="AU536" s="2" t="str">
        <f>IFERROR(VLOOKUP($R536,Kostensoorten!$C:$J,7,FALSE),"n.v.t.")</f>
        <v>8.2</v>
      </c>
      <c r="AV536" s="2" t="str">
        <f>IFERROR(VLOOKUP($R536,Kostensoorten!$C:$J,8,FALSE),"n.v.t.")</f>
        <v>Overige verrekeningen</v>
      </c>
    </row>
    <row r="537" spans="1:48">
      <c r="A537" s="2" t="s">
        <v>39</v>
      </c>
      <c r="B537" s="2" t="s">
        <v>39</v>
      </c>
      <c r="C537" s="2" t="s">
        <v>39</v>
      </c>
      <c r="D537" s="2" t="s">
        <v>39</v>
      </c>
      <c r="E537" s="2" t="s">
        <v>39</v>
      </c>
      <c r="F537" s="2" t="s">
        <v>575</v>
      </c>
      <c r="G537" s="2" t="s">
        <v>39</v>
      </c>
      <c r="H537" s="2" t="s">
        <v>39</v>
      </c>
      <c r="I537" s="3">
        <v>625324.23</v>
      </c>
      <c r="J537" s="2" t="s">
        <v>39</v>
      </c>
      <c r="K537" s="2" t="s">
        <v>39</v>
      </c>
      <c r="L537" s="2" t="s">
        <v>39</v>
      </c>
      <c r="M537" s="2" t="s">
        <v>39</v>
      </c>
      <c r="N537" s="2" t="s">
        <v>39</v>
      </c>
      <c r="O537" s="2" t="s">
        <v>39</v>
      </c>
      <c r="P537" s="2" t="str">
        <f t="shared" si="24"/>
        <v>683003</v>
      </c>
      <c r="Q537" s="2" t="str">
        <f>IFERROR(VLOOKUP($P537,'Kredieten productgroepen functi'!$C:$M,2,FALSE),"n.v.t.")</f>
        <v>Apparaatskosten Cultuurnota 2013-16</v>
      </c>
      <c r="R537" s="2" t="str">
        <f t="shared" si="25"/>
        <v>482010</v>
      </c>
      <c r="S537" s="2" t="str">
        <f>IFERROR(VLOOKUP($R537,Kostensoorten!$C:$J,2,FALSE),"n.v.t.")</f>
        <v>Overhead</v>
      </c>
      <c r="T537" s="2" t="s">
        <v>39</v>
      </c>
      <c r="U537" s="2" t="s">
        <v>39</v>
      </c>
      <c r="V537" s="2" t="s">
        <v>39</v>
      </c>
      <c r="W537" s="2" t="s">
        <v>39</v>
      </c>
      <c r="X537" s="2" t="s">
        <v>39</v>
      </c>
      <c r="Y537" s="2" t="s">
        <v>39</v>
      </c>
      <c r="Z537" s="2" t="s">
        <v>39</v>
      </c>
      <c r="AA537" s="2" t="s">
        <v>39</v>
      </c>
      <c r="AB537" s="2" t="s">
        <v>39</v>
      </c>
      <c r="AC537" s="2" t="s">
        <v>39</v>
      </c>
      <c r="AD537" s="2" t="s">
        <v>39</v>
      </c>
      <c r="AE537" s="2" t="s">
        <v>39</v>
      </c>
      <c r="AF537" s="2" t="s">
        <v>39</v>
      </c>
      <c r="AG537" s="2" t="s">
        <v>39</v>
      </c>
      <c r="AH537" s="2" t="s">
        <v>39</v>
      </c>
      <c r="AI537" s="2" t="s">
        <v>39</v>
      </c>
      <c r="AJ537" s="2" t="s">
        <v>39</v>
      </c>
      <c r="AK537" s="2">
        <v>0</v>
      </c>
      <c r="AL537" s="2" t="s">
        <v>39</v>
      </c>
      <c r="AM537" s="2" t="s">
        <v>39</v>
      </c>
      <c r="AN537" s="2" t="str">
        <f>IFERROR(VLOOKUP($P537,'Kredieten productgroepen functi'!$C:$M,6,FALSE),"n.v.t.")</f>
        <v>8320</v>
      </c>
      <c r="AO537" s="2" t="str">
        <f>IFERROR(VLOOKUP($P537,'Kredieten productgroepen functi'!$C:$M,7,FALSE),"n.v.t.")</f>
        <v>Het Verhaal van Groningen (Cultuurnota 2013-2016)</v>
      </c>
      <c r="AP537" s="2" t="str">
        <f>IFERROR(VLOOKUP($P537,'Kredieten productgroepen functi'!$C:$M,8,FALSE),"n.v.t.")</f>
        <v>83</v>
      </c>
      <c r="AQ537" s="2" t="str">
        <f>IFERROR(VLOOKUP($P537,'Kredieten productgroepen functi'!$C:$M,9,FALSE),"n.v.t.")</f>
        <v>Kunst en oudheidkunde</v>
      </c>
      <c r="AR537" s="2" t="str">
        <f>IFERROR(VLOOKUP($P537,'Kredieten productgroepen functi'!$C:$M,10,FALSE),"n.v.t.")</f>
        <v>8</v>
      </c>
      <c r="AS537" s="2" t="str">
        <f>IFERROR(VLOOKUP($P537,'Kredieten productgroepen functi'!$C:$M,11,FALSE),"n.v.t.")</f>
        <v>Welzijn</v>
      </c>
      <c r="AT537" s="2" t="str">
        <f t="shared" si="26"/>
        <v>Lasten</v>
      </c>
      <c r="AU537" s="2" t="str">
        <f>IFERROR(VLOOKUP($R537,Kostensoorten!$C:$J,7,FALSE),"n.v.t.")</f>
        <v>8.2</v>
      </c>
      <c r="AV537" s="2" t="str">
        <f>IFERROR(VLOOKUP($R537,Kostensoorten!$C:$J,8,FALSE),"n.v.t.")</f>
        <v>Overige verrekeningen</v>
      </c>
    </row>
    <row r="538" spans="1:48">
      <c r="A538" s="2" t="s">
        <v>39</v>
      </c>
      <c r="B538" s="2" t="s">
        <v>39</v>
      </c>
      <c r="C538" s="2" t="s">
        <v>39</v>
      </c>
      <c r="D538" s="2" t="s">
        <v>39</v>
      </c>
      <c r="E538" s="2" t="s">
        <v>39</v>
      </c>
      <c r="F538" s="2" t="s">
        <v>576</v>
      </c>
      <c r="G538" s="2" t="s">
        <v>39</v>
      </c>
      <c r="H538" s="2" t="s">
        <v>39</v>
      </c>
      <c r="I538" s="3">
        <v>532200</v>
      </c>
      <c r="J538" s="2" t="s">
        <v>39</v>
      </c>
      <c r="K538" s="2" t="s">
        <v>39</v>
      </c>
      <c r="L538" s="2" t="s">
        <v>39</v>
      </c>
      <c r="M538" s="2" t="s">
        <v>39</v>
      </c>
      <c r="N538" s="2" t="s">
        <v>39</v>
      </c>
      <c r="O538" s="2" t="s">
        <v>39</v>
      </c>
      <c r="P538" s="2" t="str">
        <f t="shared" si="24"/>
        <v>683400</v>
      </c>
      <c r="Q538" s="2" t="str">
        <f>IFERROR(VLOOKUP($P538,'Kredieten productgroepen functi'!$C:$M,2,FALSE),"n.v.t.")</f>
        <v>Activiteitenbudget Cultuur</v>
      </c>
      <c r="R538" s="2" t="str">
        <f t="shared" si="25"/>
        <v>440301</v>
      </c>
      <c r="S538" s="2" t="str">
        <f>IFERROR(VLOOKUP($R538,Kostensoorten!$C:$J,2,FALSE),"n.v.t.")</f>
        <v>(Exploitatie)subsidies</v>
      </c>
      <c r="T538" s="2" t="s">
        <v>39</v>
      </c>
      <c r="U538" s="2" t="s">
        <v>39</v>
      </c>
      <c r="V538" s="2" t="s">
        <v>39</v>
      </c>
      <c r="W538" s="2" t="s">
        <v>39</v>
      </c>
      <c r="X538" s="2" t="s">
        <v>39</v>
      </c>
      <c r="Y538" s="2" t="s">
        <v>39</v>
      </c>
      <c r="Z538" s="2" t="s">
        <v>39</v>
      </c>
      <c r="AA538" s="2" t="s">
        <v>39</v>
      </c>
      <c r="AB538" s="2" t="s">
        <v>39</v>
      </c>
      <c r="AC538" s="2" t="s">
        <v>39</v>
      </c>
      <c r="AD538" s="2" t="s">
        <v>39</v>
      </c>
      <c r="AE538" s="2" t="s">
        <v>39</v>
      </c>
      <c r="AF538" s="2" t="s">
        <v>39</v>
      </c>
      <c r="AG538" s="2" t="s">
        <v>39</v>
      </c>
      <c r="AH538" s="2" t="s">
        <v>39</v>
      </c>
      <c r="AI538" s="2" t="s">
        <v>39</v>
      </c>
      <c r="AJ538" s="2" t="s">
        <v>39</v>
      </c>
      <c r="AK538" s="2">
        <v>0</v>
      </c>
      <c r="AL538" s="2" t="s">
        <v>39</v>
      </c>
      <c r="AM538" s="2" t="s">
        <v>39</v>
      </c>
      <c r="AN538" s="2" t="str">
        <f>IFERROR(VLOOKUP($P538,'Kredieten productgroepen functi'!$C:$M,6,FALSE),"n.v.t.")</f>
        <v>8320</v>
      </c>
      <c r="AO538" s="2" t="str">
        <f>IFERROR(VLOOKUP($P538,'Kredieten productgroepen functi'!$C:$M,7,FALSE),"n.v.t.")</f>
        <v>Het Verhaal van Groningen (Cultuurnota 2013-2016)</v>
      </c>
      <c r="AP538" s="2" t="str">
        <f>IFERROR(VLOOKUP($P538,'Kredieten productgroepen functi'!$C:$M,8,FALSE),"n.v.t.")</f>
        <v>83</v>
      </c>
      <c r="AQ538" s="2" t="str">
        <f>IFERROR(VLOOKUP($P538,'Kredieten productgroepen functi'!$C:$M,9,FALSE),"n.v.t.")</f>
        <v>Kunst en oudheidkunde</v>
      </c>
      <c r="AR538" s="2" t="str">
        <f>IFERROR(VLOOKUP($P538,'Kredieten productgroepen functi'!$C:$M,10,FALSE),"n.v.t.")</f>
        <v>8</v>
      </c>
      <c r="AS538" s="2" t="str">
        <f>IFERROR(VLOOKUP($P538,'Kredieten productgroepen functi'!$C:$M,11,FALSE),"n.v.t.")</f>
        <v>Welzijn</v>
      </c>
      <c r="AT538" s="2" t="str">
        <f t="shared" si="26"/>
        <v>Lasten</v>
      </c>
      <c r="AU538" s="2" t="str">
        <f>IFERROR(VLOOKUP($R538,Kostensoorten!$C:$J,7,FALSE),"n.v.t.")</f>
        <v>4.0.3</v>
      </c>
      <c r="AV538" s="2" t="str">
        <f>IFERROR(VLOOKUP($R538,Kostensoorten!$C:$J,8,FALSE),"n.v.t.")</f>
        <v>Overige inkomensoverdrachten</v>
      </c>
    </row>
    <row r="539" spans="1:48">
      <c r="A539" s="2" t="s">
        <v>39</v>
      </c>
      <c r="B539" s="2" t="s">
        <v>39</v>
      </c>
      <c r="C539" s="2" t="s">
        <v>39</v>
      </c>
      <c r="D539" s="2" t="s">
        <v>39</v>
      </c>
      <c r="E539" s="2" t="s">
        <v>39</v>
      </c>
      <c r="F539" s="2" t="s">
        <v>577</v>
      </c>
      <c r="G539" s="2" t="s">
        <v>39</v>
      </c>
      <c r="H539" s="2" t="s">
        <v>39</v>
      </c>
      <c r="I539" s="3">
        <v>400000</v>
      </c>
      <c r="J539" s="2" t="s">
        <v>39</v>
      </c>
      <c r="K539" s="2" t="s">
        <v>39</v>
      </c>
      <c r="L539" s="2" t="s">
        <v>39</v>
      </c>
      <c r="M539" s="2" t="s">
        <v>39</v>
      </c>
      <c r="N539" s="2" t="s">
        <v>39</v>
      </c>
      <c r="O539" s="2" t="s">
        <v>39</v>
      </c>
      <c r="P539" s="2" t="str">
        <f t="shared" si="24"/>
        <v>683401</v>
      </c>
      <c r="Q539" s="2" t="str">
        <f>IFERROR(VLOOKUP($P539,'Kredieten productgroepen functi'!$C:$M,2,FALSE),"n.v.t.")</f>
        <v>Infrastruct Het verhaal van Gron</v>
      </c>
      <c r="R539" s="2" t="str">
        <f t="shared" si="25"/>
        <v>440301</v>
      </c>
      <c r="S539" s="2" t="str">
        <f>IFERROR(VLOOKUP($R539,Kostensoorten!$C:$J,2,FALSE),"n.v.t.")</f>
        <v>(Exploitatie)subsidies</v>
      </c>
      <c r="T539" s="2" t="s">
        <v>39</v>
      </c>
      <c r="U539" s="2" t="s">
        <v>39</v>
      </c>
      <c r="V539" s="2" t="s">
        <v>39</v>
      </c>
      <c r="W539" s="2" t="s">
        <v>39</v>
      </c>
      <c r="X539" s="2" t="s">
        <v>39</v>
      </c>
      <c r="Y539" s="2" t="s">
        <v>39</v>
      </c>
      <c r="Z539" s="2" t="s">
        <v>39</v>
      </c>
      <c r="AA539" s="2" t="s">
        <v>39</v>
      </c>
      <c r="AB539" s="2" t="s">
        <v>39</v>
      </c>
      <c r="AC539" s="2" t="s">
        <v>39</v>
      </c>
      <c r="AD539" s="2" t="s">
        <v>39</v>
      </c>
      <c r="AE539" s="2" t="s">
        <v>39</v>
      </c>
      <c r="AF539" s="2" t="s">
        <v>39</v>
      </c>
      <c r="AG539" s="2" t="s">
        <v>39</v>
      </c>
      <c r="AH539" s="2" t="s">
        <v>39</v>
      </c>
      <c r="AI539" s="2" t="s">
        <v>39</v>
      </c>
      <c r="AJ539" s="2" t="s">
        <v>39</v>
      </c>
      <c r="AK539" s="2">
        <v>0</v>
      </c>
      <c r="AL539" s="2" t="s">
        <v>39</v>
      </c>
      <c r="AM539" s="2" t="s">
        <v>39</v>
      </c>
      <c r="AN539" s="2" t="str">
        <f>IFERROR(VLOOKUP($P539,'Kredieten productgroepen functi'!$C:$M,6,FALSE),"n.v.t.")</f>
        <v>8320</v>
      </c>
      <c r="AO539" s="2" t="str">
        <f>IFERROR(VLOOKUP($P539,'Kredieten productgroepen functi'!$C:$M,7,FALSE),"n.v.t.")</f>
        <v>Het Verhaal van Groningen (Cultuurnota 2013-2016)</v>
      </c>
      <c r="AP539" s="2" t="str">
        <f>IFERROR(VLOOKUP($P539,'Kredieten productgroepen functi'!$C:$M,8,FALSE),"n.v.t.")</f>
        <v>83</v>
      </c>
      <c r="AQ539" s="2" t="str">
        <f>IFERROR(VLOOKUP($P539,'Kredieten productgroepen functi'!$C:$M,9,FALSE),"n.v.t.")</f>
        <v>Kunst en oudheidkunde</v>
      </c>
      <c r="AR539" s="2" t="str">
        <f>IFERROR(VLOOKUP($P539,'Kredieten productgroepen functi'!$C:$M,10,FALSE),"n.v.t.")</f>
        <v>8</v>
      </c>
      <c r="AS539" s="2" t="str">
        <f>IFERROR(VLOOKUP($P539,'Kredieten productgroepen functi'!$C:$M,11,FALSE),"n.v.t.")</f>
        <v>Welzijn</v>
      </c>
      <c r="AT539" s="2" t="str">
        <f t="shared" si="26"/>
        <v>Lasten</v>
      </c>
      <c r="AU539" s="2" t="str">
        <f>IFERROR(VLOOKUP($R539,Kostensoorten!$C:$J,7,FALSE),"n.v.t.")</f>
        <v>4.0.3</v>
      </c>
      <c r="AV539" s="2" t="str">
        <f>IFERROR(VLOOKUP($R539,Kostensoorten!$C:$J,8,FALSE),"n.v.t.")</f>
        <v>Overige inkomensoverdrachten</v>
      </c>
    </row>
    <row r="540" spans="1:48">
      <c r="A540" s="2" t="s">
        <v>39</v>
      </c>
      <c r="B540" s="2" t="s">
        <v>39</v>
      </c>
      <c r="C540" s="2" t="s">
        <v>39</v>
      </c>
      <c r="D540" s="2" t="s">
        <v>39</v>
      </c>
      <c r="E540" s="2" t="s">
        <v>39</v>
      </c>
      <c r="F540" s="2" t="s">
        <v>578</v>
      </c>
      <c r="G540" s="2" t="s">
        <v>39</v>
      </c>
      <c r="H540" s="2" t="s">
        <v>39</v>
      </c>
      <c r="I540" s="3">
        <v>902800</v>
      </c>
      <c r="J540" s="2" t="s">
        <v>39</v>
      </c>
      <c r="K540" s="2" t="s">
        <v>39</v>
      </c>
      <c r="L540" s="2" t="s">
        <v>39</v>
      </c>
      <c r="M540" s="2" t="s">
        <v>39</v>
      </c>
      <c r="N540" s="2" t="s">
        <v>39</v>
      </c>
      <c r="O540" s="2" t="s">
        <v>39</v>
      </c>
      <c r="P540" s="2" t="str">
        <f t="shared" si="24"/>
        <v>683402</v>
      </c>
      <c r="Q540" s="2" t="str">
        <f>IFERROR(VLOOKUP($P540,'Kredieten productgroepen functi'!$C:$M,2,FALSE),"n.v.t.")</f>
        <v>Budget onderh/restaur monumenten</v>
      </c>
      <c r="R540" s="2" t="str">
        <f t="shared" si="25"/>
        <v>440301</v>
      </c>
      <c r="S540" s="2" t="str">
        <f>IFERROR(VLOOKUP($R540,Kostensoorten!$C:$J,2,FALSE),"n.v.t.")</f>
        <v>(Exploitatie)subsidies</v>
      </c>
      <c r="T540" s="2" t="s">
        <v>39</v>
      </c>
      <c r="U540" s="2" t="s">
        <v>39</v>
      </c>
      <c r="V540" s="2" t="s">
        <v>39</v>
      </c>
      <c r="W540" s="2" t="s">
        <v>39</v>
      </c>
      <c r="X540" s="2" t="s">
        <v>39</v>
      </c>
      <c r="Y540" s="2" t="s">
        <v>39</v>
      </c>
      <c r="Z540" s="2" t="s">
        <v>39</v>
      </c>
      <c r="AA540" s="2" t="s">
        <v>39</v>
      </c>
      <c r="AB540" s="2" t="s">
        <v>39</v>
      </c>
      <c r="AC540" s="2" t="s">
        <v>39</v>
      </c>
      <c r="AD540" s="2" t="s">
        <v>39</v>
      </c>
      <c r="AE540" s="2" t="s">
        <v>39</v>
      </c>
      <c r="AF540" s="2" t="s">
        <v>39</v>
      </c>
      <c r="AG540" s="2" t="s">
        <v>39</v>
      </c>
      <c r="AH540" s="2" t="s">
        <v>39</v>
      </c>
      <c r="AI540" s="2" t="s">
        <v>39</v>
      </c>
      <c r="AJ540" s="2" t="s">
        <v>39</v>
      </c>
      <c r="AK540" s="2">
        <v>0</v>
      </c>
      <c r="AL540" s="2" t="s">
        <v>39</v>
      </c>
      <c r="AM540" s="2" t="s">
        <v>39</v>
      </c>
      <c r="AN540" s="2" t="str">
        <f>IFERROR(VLOOKUP($P540,'Kredieten productgroepen functi'!$C:$M,6,FALSE),"n.v.t.")</f>
        <v>8320</v>
      </c>
      <c r="AO540" s="2" t="str">
        <f>IFERROR(VLOOKUP($P540,'Kredieten productgroepen functi'!$C:$M,7,FALSE),"n.v.t.")</f>
        <v>Het Verhaal van Groningen (Cultuurnota 2013-2016)</v>
      </c>
      <c r="AP540" s="2" t="str">
        <f>IFERROR(VLOOKUP($P540,'Kredieten productgroepen functi'!$C:$M,8,FALSE),"n.v.t.")</f>
        <v>83</v>
      </c>
      <c r="AQ540" s="2" t="str">
        <f>IFERROR(VLOOKUP($P540,'Kredieten productgroepen functi'!$C:$M,9,FALSE),"n.v.t.")</f>
        <v>Kunst en oudheidkunde</v>
      </c>
      <c r="AR540" s="2" t="str">
        <f>IFERROR(VLOOKUP($P540,'Kredieten productgroepen functi'!$C:$M,10,FALSE),"n.v.t.")</f>
        <v>8</v>
      </c>
      <c r="AS540" s="2" t="str">
        <f>IFERROR(VLOOKUP($P540,'Kredieten productgroepen functi'!$C:$M,11,FALSE),"n.v.t.")</f>
        <v>Welzijn</v>
      </c>
      <c r="AT540" s="2" t="str">
        <f t="shared" si="26"/>
        <v>Lasten</v>
      </c>
      <c r="AU540" s="2" t="str">
        <f>IFERROR(VLOOKUP($R540,Kostensoorten!$C:$J,7,FALSE),"n.v.t.")</f>
        <v>4.0.3</v>
      </c>
      <c r="AV540" s="2" t="str">
        <f>IFERROR(VLOOKUP($R540,Kostensoorten!$C:$J,8,FALSE),"n.v.t.")</f>
        <v>Overige inkomensoverdrachten</v>
      </c>
    </row>
    <row r="541" spans="1:48">
      <c r="A541" s="2" t="s">
        <v>39</v>
      </c>
      <c r="B541" s="2" t="s">
        <v>39</v>
      </c>
      <c r="C541" s="2" t="s">
        <v>39</v>
      </c>
      <c r="D541" s="2" t="s">
        <v>39</v>
      </c>
      <c r="E541" s="2" t="s">
        <v>39</v>
      </c>
      <c r="F541" s="2" t="s">
        <v>579</v>
      </c>
      <c r="G541" s="2" t="s">
        <v>39</v>
      </c>
      <c r="H541" s="2" t="s">
        <v>39</v>
      </c>
      <c r="I541" s="3">
        <v>64305</v>
      </c>
      <c r="J541" s="2" t="s">
        <v>39</v>
      </c>
      <c r="K541" s="2" t="s">
        <v>39</v>
      </c>
      <c r="L541" s="2" t="s">
        <v>39</v>
      </c>
      <c r="M541" s="2" t="s">
        <v>39</v>
      </c>
      <c r="N541" s="2" t="s">
        <v>39</v>
      </c>
      <c r="O541" s="2" t="s">
        <v>39</v>
      </c>
      <c r="P541" s="2" t="str">
        <f t="shared" si="24"/>
        <v>683403</v>
      </c>
      <c r="Q541" s="2" t="str">
        <f>IFERROR(VLOOKUP($P541,'Kredieten productgroepen functi'!$C:$M,2,FALSE),"n.v.t.")</f>
        <v>Budget Archeologie</v>
      </c>
      <c r="R541" s="2" t="str">
        <f t="shared" si="25"/>
        <v>440301</v>
      </c>
      <c r="S541" s="2" t="str">
        <f>IFERROR(VLOOKUP($R541,Kostensoorten!$C:$J,2,FALSE),"n.v.t.")</f>
        <v>(Exploitatie)subsidies</v>
      </c>
      <c r="T541" s="2" t="s">
        <v>39</v>
      </c>
      <c r="U541" s="2" t="s">
        <v>39</v>
      </c>
      <c r="V541" s="2" t="s">
        <v>39</v>
      </c>
      <c r="W541" s="2" t="s">
        <v>39</v>
      </c>
      <c r="X541" s="2" t="s">
        <v>39</v>
      </c>
      <c r="Y541" s="2" t="s">
        <v>39</v>
      </c>
      <c r="Z541" s="2" t="s">
        <v>39</v>
      </c>
      <c r="AA541" s="2" t="s">
        <v>39</v>
      </c>
      <c r="AB541" s="2" t="s">
        <v>39</v>
      </c>
      <c r="AC541" s="2" t="s">
        <v>39</v>
      </c>
      <c r="AD541" s="2" t="s">
        <v>39</v>
      </c>
      <c r="AE541" s="2" t="s">
        <v>39</v>
      </c>
      <c r="AF541" s="2" t="s">
        <v>39</v>
      </c>
      <c r="AG541" s="2" t="s">
        <v>39</v>
      </c>
      <c r="AH541" s="2" t="s">
        <v>39</v>
      </c>
      <c r="AI541" s="2" t="s">
        <v>39</v>
      </c>
      <c r="AJ541" s="2" t="s">
        <v>39</v>
      </c>
      <c r="AK541" s="2">
        <v>0</v>
      </c>
      <c r="AL541" s="2" t="s">
        <v>39</v>
      </c>
      <c r="AM541" s="2" t="s">
        <v>39</v>
      </c>
      <c r="AN541" s="2" t="str">
        <f>IFERROR(VLOOKUP($P541,'Kredieten productgroepen functi'!$C:$M,6,FALSE),"n.v.t.")</f>
        <v>8320</v>
      </c>
      <c r="AO541" s="2" t="str">
        <f>IFERROR(VLOOKUP($P541,'Kredieten productgroepen functi'!$C:$M,7,FALSE),"n.v.t.")</f>
        <v>Het Verhaal van Groningen (Cultuurnota 2013-2016)</v>
      </c>
      <c r="AP541" s="2" t="str">
        <f>IFERROR(VLOOKUP($P541,'Kredieten productgroepen functi'!$C:$M,8,FALSE),"n.v.t.")</f>
        <v>83</v>
      </c>
      <c r="AQ541" s="2" t="str">
        <f>IFERROR(VLOOKUP($P541,'Kredieten productgroepen functi'!$C:$M,9,FALSE),"n.v.t.")</f>
        <v>Kunst en oudheidkunde</v>
      </c>
      <c r="AR541" s="2" t="str">
        <f>IFERROR(VLOOKUP($P541,'Kredieten productgroepen functi'!$C:$M,10,FALSE),"n.v.t.")</f>
        <v>8</v>
      </c>
      <c r="AS541" s="2" t="str">
        <f>IFERROR(VLOOKUP($P541,'Kredieten productgroepen functi'!$C:$M,11,FALSE),"n.v.t.")</f>
        <v>Welzijn</v>
      </c>
      <c r="AT541" s="2" t="str">
        <f t="shared" si="26"/>
        <v>Lasten</v>
      </c>
      <c r="AU541" s="2" t="str">
        <f>IFERROR(VLOOKUP($R541,Kostensoorten!$C:$J,7,FALSE),"n.v.t.")</f>
        <v>4.0.3</v>
      </c>
      <c r="AV541" s="2" t="str">
        <f>IFERROR(VLOOKUP($R541,Kostensoorten!$C:$J,8,FALSE),"n.v.t.")</f>
        <v>Overige inkomensoverdrachten</v>
      </c>
    </row>
    <row r="542" spans="1:48">
      <c r="A542" s="2" t="s">
        <v>39</v>
      </c>
      <c r="B542" s="2" t="s">
        <v>39</v>
      </c>
      <c r="C542" s="2" t="s">
        <v>39</v>
      </c>
      <c r="D542" s="2" t="s">
        <v>39</v>
      </c>
      <c r="E542" s="2" t="s">
        <v>39</v>
      </c>
      <c r="F542" s="2" t="s">
        <v>580</v>
      </c>
      <c r="G542" s="2" t="s">
        <v>39</v>
      </c>
      <c r="H542" s="2" t="s">
        <v>39</v>
      </c>
      <c r="I542" s="3">
        <v>10000</v>
      </c>
      <c r="J542" s="2" t="s">
        <v>39</v>
      </c>
      <c r="K542" s="2" t="s">
        <v>39</v>
      </c>
      <c r="L542" s="2" t="s">
        <v>39</v>
      </c>
      <c r="M542" s="2" t="s">
        <v>39</v>
      </c>
      <c r="N542" s="2" t="s">
        <v>39</v>
      </c>
      <c r="O542" s="2" t="s">
        <v>39</v>
      </c>
      <c r="P542" s="2" t="str">
        <f t="shared" si="24"/>
        <v>683404</v>
      </c>
      <c r="Q542" s="2" t="str">
        <f>IFERROR(VLOOKUP($P542,'Kredieten productgroepen functi'!$C:$M,2,FALSE),"n.v.t.")</f>
        <v>krediet Kleine Archeologie</v>
      </c>
      <c r="R542" s="2" t="str">
        <f t="shared" si="25"/>
        <v>440301</v>
      </c>
      <c r="S542" s="2" t="str">
        <f>IFERROR(VLOOKUP($R542,Kostensoorten!$C:$J,2,FALSE),"n.v.t.")</f>
        <v>(Exploitatie)subsidies</v>
      </c>
      <c r="T542" s="2" t="s">
        <v>39</v>
      </c>
      <c r="U542" s="2" t="s">
        <v>39</v>
      </c>
      <c r="V542" s="2" t="s">
        <v>39</v>
      </c>
      <c r="W542" s="2" t="s">
        <v>39</v>
      </c>
      <c r="X542" s="2" t="s">
        <v>39</v>
      </c>
      <c r="Y542" s="2" t="s">
        <v>39</v>
      </c>
      <c r="Z542" s="2" t="s">
        <v>39</v>
      </c>
      <c r="AA542" s="2" t="s">
        <v>39</v>
      </c>
      <c r="AB542" s="2" t="s">
        <v>39</v>
      </c>
      <c r="AC542" s="2" t="s">
        <v>39</v>
      </c>
      <c r="AD542" s="2" t="s">
        <v>39</v>
      </c>
      <c r="AE542" s="2" t="s">
        <v>39</v>
      </c>
      <c r="AF542" s="2" t="s">
        <v>39</v>
      </c>
      <c r="AG542" s="2" t="s">
        <v>39</v>
      </c>
      <c r="AH542" s="2" t="s">
        <v>39</v>
      </c>
      <c r="AI542" s="2" t="s">
        <v>39</v>
      </c>
      <c r="AJ542" s="2" t="s">
        <v>39</v>
      </c>
      <c r="AK542" s="2">
        <v>0</v>
      </c>
      <c r="AL542" s="2" t="s">
        <v>39</v>
      </c>
      <c r="AM542" s="2" t="s">
        <v>39</v>
      </c>
      <c r="AN542" s="2" t="str">
        <f>IFERROR(VLOOKUP($P542,'Kredieten productgroepen functi'!$C:$M,6,FALSE),"n.v.t.")</f>
        <v>8320</v>
      </c>
      <c r="AO542" s="2" t="str">
        <f>IFERROR(VLOOKUP($P542,'Kredieten productgroepen functi'!$C:$M,7,FALSE),"n.v.t.")</f>
        <v>Het Verhaal van Groningen (Cultuurnota 2013-2016)</v>
      </c>
      <c r="AP542" s="2" t="str">
        <f>IFERROR(VLOOKUP($P542,'Kredieten productgroepen functi'!$C:$M,8,FALSE),"n.v.t.")</f>
        <v>83</v>
      </c>
      <c r="AQ542" s="2" t="str">
        <f>IFERROR(VLOOKUP($P542,'Kredieten productgroepen functi'!$C:$M,9,FALSE),"n.v.t.")</f>
        <v>Kunst en oudheidkunde</v>
      </c>
      <c r="AR542" s="2" t="str">
        <f>IFERROR(VLOOKUP($P542,'Kredieten productgroepen functi'!$C:$M,10,FALSE),"n.v.t.")</f>
        <v>8</v>
      </c>
      <c r="AS542" s="2" t="str">
        <f>IFERROR(VLOOKUP($P542,'Kredieten productgroepen functi'!$C:$M,11,FALSE),"n.v.t.")</f>
        <v>Welzijn</v>
      </c>
      <c r="AT542" s="2" t="str">
        <f t="shared" si="26"/>
        <v>Lasten</v>
      </c>
      <c r="AU542" s="2" t="str">
        <f>IFERROR(VLOOKUP($R542,Kostensoorten!$C:$J,7,FALSE),"n.v.t.")</f>
        <v>4.0.3</v>
      </c>
      <c r="AV542" s="2" t="str">
        <f>IFERROR(VLOOKUP($R542,Kostensoorten!$C:$J,8,FALSE),"n.v.t.")</f>
        <v>Overige inkomensoverdrachten</v>
      </c>
    </row>
    <row r="543" spans="1:48">
      <c r="A543" s="2" t="s">
        <v>39</v>
      </c>
      <c r="B543" s="2" t="s">
        <v>39</v>
      </c>
      <c r="C543" s="2" t="s">
        <v>39</v>
      </c>
      <c r="D543" s="2" t="s">
        <v>39</v>
      </c>
      <c r="E543" s="2" t="s">
        <v>39</v>
      </c>
      <c r="F543" s="2" t="s">
        <v>581</v>
      </c>
      <c r="G543" s="2" t="s">
        <v>39</v>
      </c>
      <c r="H543" s="2" t="s">
        <v>39</v>
      </c>
      <c r="I543" s="3">
        <v>245700</v>
      </c>
      <c r="J543" s="2" t="s">
        <v>39</v>
      </c>
      <c r="K543" s="2" t="s">
        <v>39</v>
      </c>
      <c r="L543" s="2" t="s">
        <v>39</v>
      </c>
      <c r="M543" s="2" t="s">
        <v>39</v>
      </c>
      <c r="N543" s="2" t="s">
        <v>39</v>
      </c>
      <c r="O543" s="2" t="s">
        <v>39</v>
      </c>
      <c r="P543" s="2" t="str">
        <f t="shared" si="24"/>
        <v>683405</v>
      </c>
      <c r="Q543" s="2" t="str">
        <f>IFERROR(VLOOKUP($P543,'Kredieten productgroepen functi'!$C:$M,2,FALSE),"n.v.t.")</f>
        <v>Budget professionele kunsten</v>
      </c>
      <c r="R543" s="2" t="str">
        <f t="shared" si="25"/>
        <v>440301</v>
      </c>
      <c r="S543" s="2" t="str">
        <f>IFERROR(VLOOKUP($R543,Kostensoorten!$C:$J,2,FALSE),"n.v.t.")</f>
        <v>(Exploitatie)subsidies</v>
      </c>
      <c r="T543" s="2" t="s">
        <v>39</v>
      </c>
      <c r="U543" s="2" t="s">
        <v>39</v>
      </c>
      <c r="V543" s="2" t="s">
        <v>39</v>
      </c>
      <c r="W543" s="2" t="s">
        <v>39</v>
      </c>
      <c r="X543" s="2" t="s">
        <v>39</v>
      </c>
      <c r="Y543" s="2" t="s">
        <v>39</v>
      </c>
      <c r="Z543" s="2" t="s">
        <v>39</v>
      </c>
      <c r="AA543" s="2" t="s">
        <v>39</v>
      </c>
      <c r="AB543" s="2" t="s">
        <v>39</v>
      </c>
      <c r="AC543" s="2" t="s">
        <v>39</v>
      </c>
      <c r="AD543" s="2" t="s">
        <v>39</v>
      </c>
      <c r="AE543" s="2" t="s">
        <v>39</v>
      </c>
      <c r="AF543" s="2" t="s">
        <v>39</v>
      </c>
      <c r="AG543" s="2" t="s">
        <v>39</v>
      </c>
      <c r="AH543" s="2" t="s">
        <v>39</v>
      </c>
      <c r="AI543" s="2" t="s">
        <v>39</v>
      </c>
      <c r="AJ543" s="2" t="s">
        <v>39</v>
      </c>
      <c r="AK543" s="2">
        <v>0</v>
      </c>
      <c r="AL543" s="2" t="s">
        <v>39</v>
      </c>
      <c r="AM543" s="2" t="s">
        <v>39</v>
      </c>
      <c r="AN543" s="2" t="str">
        <f>IFERROR(VLOOKUP($P543,'Kredieten productgroepen functi'!$C:$M,6,FALSE),"n.v.t.")</f>
        <v>8320</v>
      </c>
      <c r="AO543" s="2" t="str">
        <f>IFERROR(VLOOKUP($P543,'Kredieten productgroepen functi'!$C:$M,7,FALSE),"n.v.t.")</f>
        <v>Het Verhaal van Groningen (Cultuurnota 2013-2016)</v>
      </c>
      <c r="AP543" s="2" t="str">
        <f>IFERROR(VLOOKUP($P543,'Kredieten productgroepen functi'!$C:$M,8,FALSE),"n.v.t.")</f>
        <v>83</v>
      </c>
      <c r="AQ543" s="2" t="str">
        <f>IFERROR(VLOOKUP($P543,'Kredieten productgroepen functi'!$C:$M,9,FALSE),"n.v.t.")</f>
        <v>Kunst en oudheidkunde</v>
      </c>
      <c r="AR543" s="2" t="str">
        <f>IFERROR(VLOOKUP($P543,'Kredieten productgroepen functi'!$C:$M,10,FALSE),"n.v.t.")</f>
        <v>8</v>
      </c>
      <c r="AS543" s="2" t="str">
        <f>IFERROR(VLOOKUP($P543,'Kredieten productgroepen functi'!$C:$M,11,FALSE),"n.v.t.")</f>
        <v>Welzijn</v>
      </c>
      <c r="AT543" s="2" t="str">
        <f t="shared" si="26"/>
        <v>Lasten</v>
      </c>
      <c r="AU543" s="2" t="str">
        <f>IFERROR(VLOOKUP($R543,Kostensoorten!$C:$J,7,FALSE),"n.v.t.")</f>
        <v>4.0.3</v>
      </c>
      <c r="AV543" s="2" t="str">
        <f>IFERROR(VLOOKUP($R543,Kostensoorten!$C:$J,8,FALSE),"n.v.t.")</f>
        <v>Overige inkomensoverdrachten</v>
      </c>
    </row>
    <row r="544" spans="1:48">
      <c r="A544" s="2" t="s">
        <v>39</v>
      </c>
      <c r="B544" s="2" t="s">
        <v>39</v>
      </c>
      <c r="C544" s="2" t="s">
        <v>39</v>
      </c>
      <c r="D544" s="2" t="s">
        <v>39</v>
      </c>
      <c r="E544" s="2" t="s">
        <v>39</v>
      </c>
      <c r="F544" s="2" t="s">
        <v>582</v>
      </c>
      <c r="G544" s="2" t="s">
        <v>39</v>
      </c>
      <c r="H544" s="2" t="s">
        <v>39</v>
      </c>
      <c r="I544" s="3">
        <v>216800</v>
      </c>
      <c r="J544" s="2" t="s">
        <v>39</v>
      </c>
      <c r="K544" s="2" t="s">
        <v>39</v>
      </c>
      <c r="L544" s="2" t="s">
        <v>39</v>
      </c>
      <c r="M544" s="2" t="s">
        <v>39</v>
      </c>
      <c r="N544" s="2" t="s">
        <v>39</v>
      </c>
      <c r="O544" s="2" t="s">
        <v>39</v>
      </c>
      <c r="P544" s="2" t="str">
        <f t="shared" si="24"/>
        <v>683406</v>
      </c>
      <c r="Q544" s="2" t="str">
        <f>IFERROR(VLOOKUP($P544,'Kredieten productgroepen functi'!$C:$M,2,FALSE),"n.v.t.")</f>
        <v>Cultuureducatie</v>
      </c>
      <c r="R544" s="2" t="str">
        <f t="shared" si="25"/>
        <v>440301</v>
      </c>
      <c r="S544" s="2" t="str">
        <f>IFERROR(VLOOKUP($R544,Kostensoorten!$C:$J,2,FALSE),"n.v.t.")</f>
        <v>(Exploitatie)subsidies</v>
      </c>
      <c r="T544" s="2" t="s">
        <v>39</v>
      </c>
      <c r="U544" s="2" t="s">
        <v>39</v>
      </c>
      <c r="V544" s="2" t="s">
        <v>39</v>
      </c>
      <c r="W544" s="2" t="s">
        <v>39</v>
      </c>
      <c r="X544" s="2" t="s">
        <v>39</v>
      </c>
      <c r="Y544" s="2" t="s">
        <v>39</v>
      </c>
      <c r="Z544" s="2" t="s">
        <v>39</v>
      </c>
      <c r="AA544" s="2" t="s">
        <v>39</v>
      </c>
      <c r="AB544" s="2" t="s">
        <v>39</v>
      </c>
      <c r="AC544" s="2" t="s">
        <v>39</v>
      </c>
      <c r="AD544" s="2" t="s">
        <v>39</v>
      </c>
      <c r="AE544" s="2" t="s">
        <v>39</v>
      </c>
      <c r="AF544" s="2" t="s">
        <v>39</v>
      </c>
      <c r="AG544" s="2" t="s">
        <v>39</v>
      </c>
      <c r="AH544" s="2" t="s">
        <v>39</v>
      </c>
      <c r="AI544" s="2" t="s">
        <v>39</v>
      </c>
      <c r="AJ544" s="2" t="s">
        <v>39</v>
      </c>
      <c r="AK544" s="2">
        <v>0</v>
      </c>
      <c r="AL544" s="2" t="s">
        <v>39</v>
      </c>
      <c r="AM544" s="2" t="s">
        <v>39</v>
      </c>
      <c r="AN544" s="2" t="str">
        <f>IFERROR(VLOOKUP($P544,'Kredieten productgroepen functi'!$C:$M,6,FALSE),"n.v.t.")</f>
        <v>8320</v>
      </c>
      <c r="AO544" s="2" t="str">
        <f>IFERROR(VLOOKUP($P544,'Kredieten productgroepen functi'!$C:$M,7,FALSE),"n.v.t.")</f>
        <v>Het Verhaal van Groningen (Cultuurnota 2013-2016)</v>
      </c>
      <c r="AP544" s="2" t="str">
        <f>IFERROR(VLOOKUP($P544,'Kredieten productgroepen functi'!$C:$M,8,FALSE),"n.v.t.")</f>
        <v>83</v>
      </c>
      <c r="AQ544" s="2" t="str">
        <f>IFERROR(VLOOKUP($P544,'Kredieten productgroepen functi'!$C:$M,9,FALSE),"n.v.t.")</f>
        <v>Kunst en oudheidkunde</v>
      </c>
      <c r="AR544" s="2" t="str">
        <f>IFERROR(VLOOKUP($P544,'Kredieten productgroepen functi'!$C:$M,10,FALSE),"n.v.t.")</f>
        <v>8</v>
      </c>
      <c r="AS544" s="2" t="str">
        <f>IFERROR(VLOOKUP($P544,'Kredieten productgroepen functi'!$C:$M,11,FALSE),"n.v.t.")</f>
        <v>Welzijn</v>
      </c>
      <c r="AT544" s="2" t="str">
        <f t="shared" si="26"/>
        <v>Lasten</v>
      </c>
      <c r="AU544" s="2" t="str">
        <f>IFERROR(VLOOKUP($R544,Kostensoorten!$C:$J,7,FALSE),"n.v.t.")</f>
        <v>4.0.3</v>
      </c>
      <c r="AV544" s="2" t="str">
        <f>IFERROR(VLOOKUP($R544,Kostensoorten!$C:$J,8,FALSE),"n.v.t.")</f>
        <v>Overige inkomensoverdrachten</v>
      </c>
    </row>
    <row r="545" spans="1:48">
      <c r="A545" s="2" t="s">
        <v>39</v>
      </c>
      <c r="B545" s="2" t="s">
        <v>39</v>
      </c>
      <c r="C545" s="2" t="s">
        <v>39</v>
      </c>
      <c r="D545" s="2" t="s">
        <v>39</v>
      </c>
      <c r="E545" s="2" t="s">
        <v>39</v>
      </c>
      <c r="F545" s="2" t="s">
        <v>583</v>
      </c>
      <c r="G545" s="2" t="s">
        <v>39</v>
      </c>
      <c r="H545" s="2" t="s">
        <v>39</v>
      </c>
      <c r="I545" s="3">
        <v>296700</v>
      </c>
      <c r="J545" s="2" t="s">
        <v>39</v>
      </c>
      <c r="K545" s="2" t="s">
        <v>39</v>
      </c>
      <c r="L545" s="2" t="s">
        <v>39</v>
      </c>
      <c r="M545" s="2" t="s">
        <v>39</v>
      </c>
      <c r="N545" s="2" t="s">
        <v>39</v>
      </c>
      <c r="O545" s="2" t="s">
        <v>39</v>
      </c>
      <c r="P545" s="2" t="str">
        <f t="shared" si="24"/>
        <v>683407</v>
      </c>
      <c r="Q545" s="2" t="str">
        <f>IFERROR(VLOOKUP($P545,'Kredieten productgroepen functi'!$C:$M,2,FALSE),"n.v.t.")</f>
        <v>VRIJDAG</v>
      </c>
      <c r="R545" s="2" t="str">
        <f t="shared" si="25"/>
        <v>440301</v>
      </c>
      <c r="S545" s="2" t="str">
        <f>IFERROR(VLOOKUP($R545,Kostensoorten!$C:$J,2,FALSE),"n.v.t.")</f>
        <v>(Exploitatie)subsidies</v>
      </c>
      <c r="T545" s="2" t="s">
        <v>39</v>
      </c>
      <c r="U545" s="2" t="s">
        <v>39</v>
      </c>
      <c r="V545" s="2" t="s">
        <v>39</v>
      </c>
      <c r="W545" s="2" t="s">
        <v>39</v>
      </c>
      <c r="X545" s="2" t="s">
        <v>39</v>
      </c>
      <c r="Y545" s="2" t="s">
        <v>39</v>
      </c>
      <c r="Z545" s="2" t="s">
        <v>39</v>
      </c>
      <c r="AA545" s="2" t="s">
        <v>39</v>
      </c>
      <c r="AB545" s="2" t="s">
        <v>39</v>
      </c>
      <c r="AC545" s="2" t="s">
        <v>39</v>
      </c>
      <c r="AD545" s="2" t="s">
        <v>39</v>
      </c>
      <c r="AE545" s="2" t="s">
        <v>39</v>
      </c>
      <c r="AF545" s="2" t="s">
        <v>39</v>
      </c>
      <c r="AG545" s="2" t="s">
        <v>39</v>
      </c>
      <c r="AH545" s="2" t="s">
        <v>39</v>
      </c>
      <c r="AI545" s="2" t="s">
        <v>39</v>
      </c>
      <c r="AJ545" s="2" t="s">
        <v>39</v>
      </c>
      <c r="AK545" s="2">
        <v>0</v>
      </c>
      <c r="AL545" s="2" t="s">
        <v>39</v>
      </c>
      <c r="AM545" s="2" t="s">
        <v>39</v>
      </c>
      <c r="AN545" s="2" t="str">
        <f>IFERROR(VLOOKUP($P545,'Kredieten productgroepen functi'!$C:$M,6,FALSE),"n.v.t.")</f>
        <v>8320</v>
      </c>
      <c r="AO545" s="2" t="str">
        <f>IFERROR(VLOOKUP($P545,'Kredieten productgroepen functi'!$C:$M,7,FALSE),"n.v.t.")</f>
        <v>Het Verhaal van Groningen (Cultuurnota 2013-2016)</v>
      </c>
      <c r="AP545" s="2" t="str">
        <f>IFERROR(VLOOKUP($P545,'Kredieten productgroepen functi'!$C:$M,8,FALSE),"n.v.t.")</f>
        <v>83</v>
      </c>
      <c r="AQ545" s="2" t="str">
        <f>IFERROR(VLOOKUP($P545,'Kredieten productgroepen functi'!$C:$M,9,FALSE),"n.v.t.")</f>
        <v>Kunst en oudheidkunde</v>
      </c>
      <c r="AR545" s="2" t="str">
        <f>IFERROR(VLOOKUP($P545,'Kredieten productgroepen functi'!$C:$M,10,FALSE),"n.v.t.")</f>
        <v>8</v>
      </c>
      <c r="AS545" s="2" t="str">
        <f>IFERROR(VLOOKUP($P545,'Kredieten productgroepen functi'!$C:$M,11,FALSE),"n.v.t.")</f>
        <v>Welzijn</v>
      </c>
      <c r="AT545" s="2" t="str">
        <f t="shared" si="26"/>
        <v>Lasten</v>
      </c>
      <c r="AU545" s="2" t="str">
        <f>IFERROR(VLOOKUP($R545,Kostensoorten!$C:$J,7,FALSE),"n.v.t.")</f>
        <v>4.0.3</v>
      </c>
      <c r="AV545" s="2" t="str">
        <f>IFERROR(VLOOKUP($R545,Kostensoorten!$C:$J,8,FALSE),"n.v.t.")</f>
        <v>Overige inkomensoverdrachten</v>
      </c>
    </row>
    <row r="546" spans="1:48">
      <c r="A546" s="2" t="s">
        <v>39</v>
      </c>
      <c r="B546" s="2" t="s">
        <v>39</v>
      </c>
      <c r="C546" s="2" t="s">
        <v>39</v>
      </c>
      <c r="D546" s="2" t="s">
        <v>39</v>
      </c>
      <c r="E546" s="2" t="s">
        <v>39</v>
      </c>
      <c r="F546" s="2" t="s">
        <v>584</v>
      </c>
      <c r="G546" s="2" t="s">
        <v>39</v>
      </c>
      <c r="H546" s="2" t="s">
        <v>39</v>
      </c>
      <c r="I546" s="3">
        <v>44500</v>
      </c>
      <c r="J546" s="2" t="s">
        <v>39</v>
      </c>
      <c r="K546" s="2" t="s">
        <v>39</v>
      </c>
      <c r="L546" s="2" t="s">
        <v>39</v>
      </c>
      <c r="M546" s="2" t="s">
        <v>39</v>
      </c>
      <c r="N546" s="2" t="s">
        <v>39</v>
      </c>
      <c r="O546" s="2" t="s">
        <v>39</v>
      </c>
      <c r="P546" s="2" t="str">
        <f t="shared" si="24"/>
        <v>683408</v>
      </c>
      <c r="Q546" s="2" t="str">
        <f>IFERROR(VLOOKUP($P546,'Kredieten productgroepen functi'!$C:$M,2,FALSE),"n.v.t.")</f>
        <v>IVAK</v>
      </c>
      <c r="R546" s="2" t="str">
        <f t="shared" si="25"/>
        <v>440301</v>
      </c>
      <c r="S546" s="2" t="str">
        <f>IFERROR(VLOOKUP($R546,Kostensoorten!$C:$J,2,FALSE),"n.v.t.")</f>
        <v>(Exploitatie)subsidies</v>
      </c>
      <c r="T546" s="2" t="s">
        <v>39</v>
      </c>
      <c r="U546" s="2" t="s">
        <v>39</v>
      </c>
      <c r="V546" s="2" t="s">
        <v>39</v>
      </c>
      <c r="W546" s="2" t="s">
        <v>39</v>
      </c>
      <c r="X546" s="2" t="s">
        <v>39</v>
      </c>
      <c r="Y546" s="2" t="s">
        <v>39</v>
      </c>
      <c r="Z546" s="2" t="s">
        <v>39</v>
      </c>
      <c r="AA546" s="2" t="s">
        <v>39</v>
      </c>
      <c r="AB546" s="2" t="s">
        <v>39</v>
      </c>
      <c r="AC546" s="2" t="s">
        <v>39</v>
      </c>
      <c r="AD546" s="2" t="s">
        <v>39</v>
      </c>
      <c r="AE546" s="2" t="s">
        <v>39</v>
      </c>
      <c r="AF546" s="2" t="s">
        <v>39</v>
      </c>
      <c r="AG546" s="2" t="s">
        <v>39</v>
      </c>
      <c r="AH546" s="2" t="s">
        <v>39</v>
      </c>
      <c r="AI546" s="2" t="s">
        <v>39</v>
      </c>
      <c r="AJ546" s="2" t="s">
        <v>39</v>
      </c>
      <c r="AK546" s="2">
        <v>0</v>
      </c>
      <c r="AL546" s="2" t="s">
        <v>39</v>
      </c>
      <c r="AM546" s="2" t="s">
        <v>39</v>
      </c>
      <c r="AN546" s="2" t="str">
        <f>IFERROR(VLOOKUP($P546,'Kredieten productgroepen functi'!$C:$M,6,FALSE),"n.v.t.")</f>
        <v>8320</v>
      </c>
      <c r="AO546" s="2" t="str">
        <f>IFERROR(VLOOKUP($P546,'Kredieten productgroepen functi'!$C:$M,7,FALSE),"n.v.t.")</f>
        <v>Het Verhaal van Groningen (Cultuurnota 2013-2016)</v>
      </c>
      <c r="AP546" s="2" t="str">
        <f>IFERROR(VLOOKUP($P546,'Kredieten productgroepen functi'!$C:$M,8,FALSE),"n.v.t.")</f>
        <v>83</v>
      </c>
      <c r="AQ546" s="2" t="str">
        <f>IFERROR(VLOOKUP($P546,'Kredieten productgroepen functi'!$C:$M,9,FALSE),"n.v.t.")</f>
        <v>Kunst en oudheidkunde</v>
      </c>
      <c r="AR546" s="2" t="str">
        <f>IFERROR(VLOOKUP($P546,'Kredieten productgroepen functi'!$C:$M,10,FALSE),"n.v.t.")</f>
        <v>8</v>
      </c>
      <c r="AS546" s="2" t="str">
        <f>IFERROR(VLOOKUP($P546,'Kredieten productgroepen functi'!$C:$M,11,FALSE),"n.v.t.")</f>
        <v>Welzijn</v>
      </c>
      <c r="AT546" s="2" t="str">
        <f t="shared" si="26"/>
        <v>Lasten</v>
      </c>
      <c r="AU546" s="2" t="str">
        <f>IFERROR(VLOOKUP($R546,Kostensoorten!$C:$J,7,FALSE),"n.v.t.")</f>
        <v>4.0.3</v>
      </c>
      <c r="AV546" s="2" t="str">
        <f>IFERROR(VLOOKUP($R546,Kostensoorten!$C:$J,8,FALSE),"n.v.t.")</f>
        <v>Overige inkomensoverdrachten</v>
      </c>
    </row>
    <row r="547" spans="1:48">
      <c r="A547" s="2" t="s">
        <v>39</v>
      </c>
      <c r="B547" s="2" t="s">
        <v>39</v>
      </c>
      <c r="C547" s="2" t="s">
        <v>39</v>
      </c>
      <c r="D547" s="2" t="s">
        <v>39</v>
      </c>
      <c r="E547" s="2" t="s">
        <v>39</v>
      </c>
      <c r="F547" s="2" t="s">
        <v>585</v>
      </c>
      <c r="G547" s="2" t="s">
        <v>39</v>
      </c>
      <c r="H547" s="2" t="s">
        <v>39</v>
      </c>
      <c r="I547" s="3">
        <v>296700</v>
      </c>
      <c r="J547" s="2" t="s">
        <v>39</v>
      </c>
      <c r="K547" s="2" t="s">
        <v>39</v>
      </c>
      <c r="L547" s="2" t="s">
        <v>39</v>
      </c>
      <c r="M547" s="2" t="s">
        <v>39</v>
      </c>
      <c r="N547" s="2" t="s">
        <v>39</v>
      </c>
      <c r="O547" s="2" t="s">
        <v>39</v>
      </c>
      <c r="P547" s="2" t="str">
        <f t="shared" si="24"/>
        <v>683409</v>
      </c>
      <c r="Q547" s="2" t="str">
        <f>IFERROR(VLOOKUP($P547,'Kredieten productgroepen functi'!$C:$M,2,FALSE),"n.v.t.")</f>
        <v>Kunststation C</v>
      </c>
      <c r="R547" s="2" t="str">
        <f t="shared" si="25"/>
        <v>440301</v>
      </c>
      <c r="S547" s="2" t="str">
        <f>IFERROR(VLOOKUP($R547,Kostensoorten!$C:$J,2,FALSE),"n.v.t.")</f>
        <v>(Exploitatie)subsidies</v>
      </c>
      <c r="T547" s="2" t="s">
        <v>39</v>
      </c>
      <c r="U547" s="2" t="s">
        <v>39</v>
      </c>
      <c r="V547" s="2" t="s">
        <v>39</v>
      </c>
      <c r="W547" s="2" t="s">
        <v>39</v>
      </c>
      <c r="X547" s="2" t="s">
        <v>39</v>
      </c>
      <c r="Y547" s="2" t="s">
        <v>39</v>
      </c>
      <c r="Z547" s="2" t="s">
        <v>39</v>
      </c>
      <c r="AA547" s="2" t="s">
        <v>39</v>
      </c>
      <c r="AB547" s="2" t="s">
        <v>39</v>
      </c>
      <c r="AC547" s="2" t="s">
        <v>39</v>
      </c>
      <c r="AD547" s="2" t="s">
        <v>39</v>
      </c>
      <c r="AE547" s="2" t="s">
        <v>39</v>
      </c>
      <c r="AF547" s="2" t="s">
        <v>39</v>
      </c>
      <c r="AG547" s="2" t="s">
        <v>39</v>
      </c>
      <c r="AH547" s="2" t="s">
        <v>39</v>
      </c>
      <c r="AI547" s="2" t="s">
        <v>39</v>
      </c>
      <c r="AJ547" s="2" t="s">
        <v>39</v>
      </c>
      <c r="AK547" s="2">
        <v>0</v>
      </c>
      <c r="AL547" s="2" t="s">
        <v>39</v>
      </c>
      <c r="AM547" s="2" t="s">
        <v>39</v>
      </c>
      <c r="AN547" s="2" t="str">
        <f>IFERROR(VLOOKUP($P547,'Kredieten productgroepen functi'!$C:$M,6,FALSE),"n.v.t.")</f>
        <v>8320</v>
      </c>
      <c r="AO547" s="2" t="str">
        <f>IFERROR(VLOOKUP($P547,'Kredieten productgroepen functi'!$C:$M,7,FALSE),"n.v.t.")</f>
        <v>Het Verhaal van Groningen (Cultuurnota 2013-2016)</v>
      </c>
      <c r="AP547" s="2" t="str">
        <f>IFERROR(VLOOKUP($P547,'Kredieten productgroepen functi'!$C:$M,8,FALSE),"n.v.t.")</f>
        <v>83</v>
      </c>
      <c r="AQ547" s="2" t="str">
        <f>IFERROR(VLOOKUP($P547,'Kredieten productgroepen functi'!$C:$M,9,FALSE),"n.v.t.")</f>
        <v>Kunst en oudheidkunde</v>
      </c>
      <c r="AR547" s="2" t="str">
        <f>IFERROR(VLOOKUP($P547,'Kredieten productgroepen functi'!$C:$M,10,FALSE),"n.v.t.")</f>
        <v>8</v>
      </c>
      <c r="AS547" s="2" t="str">
        <f>IFERROR(VLOOKUP($P547,'Kredieten productgroepen functi'!$C:$M,11,FALSE),"n.v.t.")</f>
        <v>Welzijn</v>
      </c>
      <c r="AT547" s="2" t="str">
        <f t="shared" si="26"/>
        <v>Lasten</v>
      </c>
      <c r="AU547" s="2" t="str">
        <f>IFERROR(VLOOKUP($R547,Kostensoorten!$C:$J,7,FALSE),"n.v.t.")</f>
        <v>4.0.3</v>
      </c>
      <c r="AV547" s="2" t="str">
        <f>IFERROR(VLOOKUP($R547,Kostensoorten!$C:$J,8,FALSE),"n.v.t.")</f>
        <v>Overige inkomensoverdrachten</v>
      </c>
    </row>
    <row r="548" spans="1:48">
      <c r="A548" s="2" t="s">
        <v>39</v>
      </c>
      <c r="B548" s="2" t="s">
        <v>39</v>
      </c>
      <c r="C548" s="2" t="s">
        <v>39</v>
      </c>
      <c r="D548" s="2" t="s">
        <v>39</v>
      </c>
      <c r="E548" s="2" t="s">
        <v>39</v>
      </c>
      <c r="F548" s="2" t="s">
        <v>586</v>
      </c>
      <c r="G548" s="2" t="s">
        <v>39</v>
      </c>
      <c r="H548" s="2" t="s">
        <v>39</v>
      </c>
      <c r="I548" s="3">
        <v>265100</v>
      </c>
      <c r="J548" s="2" t="s">
        <v>39</v>
      </c>
      <c r="K548" s="2" t="s">
        <v>39</v>
      </c>
      <c r="L548" s="2" t="s">
        <v>39</v>
      </c>
      <c r="M548" s="2" t="s">
        <v>39</v>
      </c>
      <c r="N548" s="2" t="s">
        <v>39</v>
      </c>
      <c r="O548" s="2" t="s">
        <v>39</v>
      </c>
      <c r="P548" s="2" t="str">
        <f t="shared" si="24"/>
        <v>683410</v>
      </c>
      <c r="Q548" s="2" t="str">
        <f>IFERROR(VLOOKUP($P548,'Kredieten productgroepen functi'!$C:$M,2,FALSE),"n.v.t.")</f>
        <v>Huis voor de Groninger Cultuur</v>
      </c>
      <c r="R548" s="2" t="str">
        <f t="shared" si="25"/>
        <v>440301</v>
      </c>
      <c r="S548" s="2" t="str">
        <f>IFERROR(VLOOKUP($R548,Kostensoorten!$C:$J,2,FALSE),"n.v.t.")</f>
        <v>(Exploitatie)subsidies</v>
      </c>
      <c r="T548" s="2" t="s">
        <v>39</v>
      </c>
      <c r="U548" s="2" t="s">
        <v>39</v>
      </c>
      <c r="V548" s="2" t="s">
        <v>39</v>
      </c>
      <c r="W548" s="2" t="s">
        <v>39</v>
      </c>
      <c r="X548" s="2" t="s">
        <v>39</v>
      </c>
      <c r="Y548" s="2" t="s">
        <v>39</v>
      </c>
      <c r="Z548" s="2" t="s">
        <v>39</v>
      </c>
      <c r="AA548" s="2" t="s">
        <v>39</v>
      </c>
      <c r="AB548" s="2" t="s">
        <v>39</v>
      </c>
      <c r="AC548" s="2" t="s">
        <v>39</v>
      </c>
      <c r="AD548" s="2" t="s">
        <v>39</v>
      </c>
      <c r="AE548" s="2" t="s">
        <v>39</v>
      </c>
      <c r="AF548" s="2" t="s">
        <v>39</v>
      </c>
      <c r="AG548" s="2" t="s">
        <v>39</v>
      </c>
      <c r="AH548" s="2" t="s">
        <v>39</v>
      </c>
      <c r="AI548" s="2" t="s">
        <v>39</v>
      </c>
      <c r="AJ548" s="2" t="s">
        <v>39</v>
      </c>
      <c r="AK548" s="2">
        <v>0</v>
      </c>
      <c r="AL548" s="2" t="s">
        <v>39</v>
      </c>
      <c r="AM548" s="2" t="s">
        <v>39</v>
      </c>
      <c r="AN548" s="2" t="str">
        <f>IFERROR(VLOOKUP($P548,'Kredieten productgroepen functi'!$C:$M,6,FALSE),"n.v.t.")</f>
        <v>8320</v>
      </c>
      <c r="AO548" s="2" t="str">
        <f>IFERROR(VLOOKUP($P548,'Kredieten productgroepen functi'!$C:$M,7,FALSE),"n.v.t.")</f>
        <v>Het Verhaal van Groningen (Cultuurnota 2013-2016)</v>
      </c>
      <c r="AP548" s="2" t="str">
        <f>IFERROR(VLOOKUP($P548,'Kredieten productgroepen functi'!$C:$M,8,FALSE),"n.v.t.")</f>
        <v>83</v>
      </c>
      <c r="AQ548" s="2" t="str">
        <f>IFERROR(VLOOKUP($P548,'Kredieten productgroepen functi'!$C:$M,9,FALSE),"n.v.t.")</f>
        <v>Kunst en oudheidkunde</v>
      </c>
      <c r="AR548" s="2" t="str">
        <f>IFERROR(VLOOKUP($P548,'Kredieten productgroepen functi'!$C:$M,10,FALSE),"n.v.t.")</f>
        <v>8</v>
      </c>
      <c r="AS548" s="2" t="str">
        <f>IFERROR(VLOOKUP($P548,'Kredieten productgroepen functi'!$C:$M,11,FALSE),"n.v.t.")</f>
        <v>Welzijn</v>
      </c>
      <c r="AT548" s="2" t="str">
        <f t="shared" si="26"/>
        <v>Lasten</v>
      </c>
      <c r="AU548" s="2" t="str">
        <f>IFERROR(VLOOKUP($R548,Kostensoorten!$C:$J,7,FALSE),"n.v.t.")</f>
        <v>4.0.3</v>
      </c>
      <c r="AV548" s="2" t="str">
        <f>IFERROR(VLOOKUP($R548,Kostensoorten!$C:$J,8,FALSE),"n.v.t.")</f>
        <v>Overige inkomensoverdrachten</v>
      </c>
    </row>
    <row r="549" spans="1:48">
      <c r="A549" s="2" t="s">
        <v>39</v>
      </c>
      <c r="B549" s="2" t="s">
        <v>39</v>
      </c>
      <c r="C549" s="2" t="s">
        <v>39</v>
      </c>
      <c r="D549" s="2" t="s">
        <v>39</v>
      </c>
      <c r="E549" s="2" t="s">
        <v>39</v>
      </c>
      <c r="F549" s="2" t="s">
        <v>587</v>
      </c>
      <c r="G549" s="2" t="s">
        <v>39</v>
      </c>
      <c r="H549" s="2" t="s">
        <v>39</v>
      </c>
      <c r="I549" s="3">
        <v>114500</v>
      </c>
      <c r="J549" s="2" t="s">
        <v>39</v>
      </c>
      <c r="K549" s="2" t="s">
        <v>39</v>
      </c>
      <c r="L549" s="2" t="s">
        <v>39</v>
      </c>
      <c r="M549" s="2" t="s">
        <v>39</v>
      </c>
      <c r="N549" s="2" t="s">
        <v>39</v>
      </c>
      <c r="O549" s="2" t="s">
        <v>39</v>
      </c>
      <c r="P549" s="2" t="str">
        <f t="shared" si="24"/>
        <v>683411</v>
      </c>
      <c r="Q549" s="2" t="str">
        <f>IFERROR(VLOOKUP($P549,'Kredieten productgroepen functi'!$C:$M,2,FALSE),"n.v.t.")</f>
        <v>Bureau Groninger Taal en Cultuur</v>
      </c>
      <c r="R549" s="2" t="str">
        <f t="shared" si="25"/>
        <v>440301</v>
      </c>
      <c r="S549" s="2" t="str">
        <f>IFERROR(VLOOKUP($R549,Kostensoorten!$C:$J,2,FALSE),"n.v.t.")</f>
        <v>(Exploitatie)subsidies</v>
      </c>
      <c r="T549" s="2" t="s">
        <v>39</v>
      </c>
      <c r="U549" s="2" t="s">
        <v>39</v>
      </c>
      <c r="V549" s="2" t="s">
        <v>39</v>
      </c>
      <c r="W549" s="2" t="s">
        <v>39</v>
      </c>
      <c r="X549" s="2" t="s">
        <v>39</v>
      </c>
      <c r="Y549" s="2" t="s">
        <v>39</v>
      </c>
      <c r="Z549" s="2" t="s">
        <v>39</v>
      </c>
      <c r="AA549" s="2" t="s">
        <v>39</v>
      </c>
      <c r="AB549" s="2" t="s">
        <v>39</v>
      </c>
      <c r="AC549" s="2" t="s">
        <v>39</v>
      </c>
      <c r="AD549" s="2" t="s">
        <v>39</v>
      </c>
      <c r="AE549" s="2" t="s">
        <v>39</v>
      </c>
      <c r="AF549" s="2" t="s">
        <v>39</v>
      </c>
      <c r="AG549" s="2" t="s">
        <v>39</v>
      </c>
      <c r="AH549" s="2" t="s">
        <v>39</v>
      </c>
      <c r="AI549" s="2" t="s">
        <v>39</v>
      </c>
      <c r="AJ549" s="2" t="s">
        <v>39</v>
      </c>
      <c r="AK549" s="2">
        <v>0</v>
      </c>
      <c r="AL549" s="2" t="s">
        <v>39</v>
      </c>
      <c r="AM549" s="2" t="s">
        <v>39</v>
      </c>
      <c r="AN549" s="2" t="str">
        <f>IFERROR(VLOOKUP($P549,'Kredieten productgroepen functi'!$C:$M,6,FALSE),"n.v.t.")</f>
        <v>8320</v>
      </c>
      <c r="AO549" s="2" t="str">
        <f>IFERROR(VLOOKUP($P549,'Kredieten productgroepen functi'!$C:$M,7,FALSE),"n.v.t.")</f>
        <v>Het Verhaal van Groningen (Cultuurnota 2013-2016)</v>
      </c>
      <c r="AP549" s="2" t="str">
        <f>IFERROR(VLOOKUP($P549,'Kredieten productgroepen functi'!$C:$M,8,FALSE),"n.v.t.")</f>
        <v>83</v>
      </c>
      <c r="AQ549" s="2" t="str">
        <f>IFERROR(VLOOKUP($P549,'Kredieten productgroepen functi'!$C:$M,9,FALSE),"n.v.t.")</f>
        <v>Kunst en oudheidkunde</v>
      </c>
      <c r="AR549" s="2" t="str">
        <f>IFERROR(VLOOKUP($P549,'Kredieten productgroepen functi'!$C:$M,10,FALSE),"n.v.t.")</f>
        <v>8</v>
      </c>
      <c r="AS549" s="2" t="str">
        <f>IFERROR(VLOOKUP($P549,'Kredieten productgroepen functi'!$C:$M,11,FALSE),"n.v.t.")</f>
        <v>Welzijn</v>
      </c>
      <c r="AT549" s="2" t="str">
        <f t="shared" si="26"/>
        <v>Lasten</v>
      </c>
      <c r="AU549" s="2" t="str">
        <f>IFERROR(VLOOKUP($R549,Kostensoorten!$C:$J,7,FALSE),"n.v.t.")</f>
        <v>4.0.3</v>
      </c>
      <c r="AV549" s="2" t="str">
        <f>IFERROR(VLOOKUP($R549,Kostensoorten!$C:$J,8,FALSE),"n.v.t.")</f>
        <v>Overige inkomensoverdrachten</v>
      </c>
    </row>
    <row r="550" spans="1:48">
      <c r="A550" s="2" t="s">
        <v>39</v>
      </c>
      <c r="B550" s="2" t="s">
        <v>39</v>
      </c>
      <c r="C550" s="2" t="s">
        <v>39</v>
      </c>
      <c r="D550" s="2" t="s">
        <v>39</v>
      </c>
      <c r="E550" s="2" t="s">
        <v>39</v>
      </c>
      <c r="F550" s="2" t="s">
        <v>588</v>
      </c>
      <c r="G550" s="2" t="s">
        <v>39</v>
      </c>
      <c r="H550" s="2" t="s">
        <v>39</v>
      </c>
      <c r="I550" s="3">
        <v>133300</v>
      </c>
      <c r="J550" s="2" t="s">
        <v>39</v>
      </c>
      <c r="K550" s="2" t="s">
        <v>39</v>
      </c>
      <c r="L550" s="2" t="s">
        <v>39</v>
      </c>
      <c r="M550" s="2" t="s">
        <v>39</v>
      </c>
      <c r="N550" s="2" t="s">
        <v>39</v>
      </c>
      <c r="O550" s="2" t="s">
        <v>39</v>
      </c>
      <c r="P550" s="2" t="str">
        <f t="shared" si="24"/>
        <v>683412</v>
      </c>
      <c r="Q550" s="2" t="str">
        <f>IFERROR(VLOOKUP($P550,'Kredieten productgroepen functi'!$C:$M,2,FALSE),"n.v.t.")</f>
        <v>Libau Steunpunt</v>
      </c>
      <c r="R550" s="2" t="str">
        <f t="shared" si="25"/>
        <v>440301</v>
      </c>
      <c r="S550" s="2" t="str">
        <f>IFERROR(VLOOKUP($R550,Kostensoorten!$C:$J,2,FALSE),"n.v.t.")</f>
        <v>(Exploitatie)subsidies</v>
      </c>
      <c r="T550" s="2" t="s">
        <v>39</v>
      </c>
      <c r="U550" s="2" t="s">
        <v>39</v>
      </c>
      <c r="V550" s="2" t="s">
        <v>39</v>
      </c>
      <c r="W550" s="2" t="s">
        <v>39</v>
      </c>
      <c r="X550" s="2" t="s">
        <v>39</v>
      </c>
      <c r="Y550" s="2" t="s">
        <v>39</v>
      </c>
      <c r="Z550" s="2" t="s">
        <v>39</v>
      </c>
      <c r="AA550" s="2" t="s">
        <v>39</v>
      </c>
      <c r="AB550" s="2" t="s">
        <v>39</v>
      </c>
      <c r="AC550" s="2" t="s">
        <v>39</v>
      </c>
      <c r="AD550" s="2" t="s">
        <v>39</v>
      </c>
      <c r="AE550" s="2" t="s">
        <v>39</v>
      </c>
      <c r="AF550" s="2" t="s">
        <v>39</v>
      </c>
      <c r="AG550" s="2" t="s">
        <v>39</v>
      </c>
      <c r="AH550" s="2" t="s">
        <v>39</v>
      </c>
      <c r="AI550" s="2" t="s">
        <v>39</v>
      </c>
      <c r="AJ550" s="2" t="s">
        <v>39</v>
      </c>
      <c r="AK550" s="2">
        <v>0</v>
      </c>
      <c r="AL550" s="2" t="s">
        <v>39</v>
      </c>
      <c r="AM550" s="2" t="s">
        <v>39</v>
      </c>
      <c r="AN550" s="2" t="str">
        <f>IFERROR(VLOOKUP($P550,'Kredieten productgroepen functi'!$C:$M,6,FALSE),"n.v.t.")</f>
        <v>8320</v>
      </c>
      <c r="AO550" s="2" t="str">
        <f>IFERROR(VLOOKUP($P550,'Kredieten productgroepen functi'!$C:$M,7,FALSE),"n.v.t.")</f>
        <v>Het Verhaal van Groningen (Cultuurnota 2013-2016)</v>
      </c>
      <c r="AP550" s="2" t="str">
        <f>IFERROR(VLOOKUP($P550,'Kredieten productgroepen functi'!$C:$M,8,FALSE),"n.v.t.")</f>
        <v>83</v>
      </c>
      <c r="AQ550" s="2" t="str">
        <f>IFERROR(VLOOKUP($P550,'Kredieten productgroepen functi'!$C:$M,9,FALSE),"n.v.t.")</f>
        <v>Kunst en oudheidkunde</v>
      </c>
      <c r="AR550" s="2" t="str">
        <f>IFERROR(VLOOKUP($P550,'Kredieten productgroepen functi'!$C:$M,10,FALSE),"n.v.t.")</f>
        <v>8</v>
      </c>
      <c r="AS550" s="2" t="str">
        <f>IFERROR(VLOOKUP($P550,'Kredieten productgroepen functi'!$C:$M,11,FALSE),"n.v.t.")</f>
        <v>Welzijn</v>
      </c>
      <c r="AT550" s="2" t="str">
        <f t="shared" si="26"/>
        <v>Lasten</v>
      </c>
      <c r="AU550" s="2" t="str">
        <f>IFERROR(VLOOKUP($R550,Kostensoorten!$C:$J,7,FALSE),"n.v.t.")</f>
        <v>4.0.3</v>
      </c>
      <c r="AV550" s="2" t="str">
        <f>IFERROR(VLOOKUP($R550,Kostensoorten!$C:$J,8,FALSE),"n.v.t.")</f>
        <v>Overige inkomensoverdrachten</v>
      </c>
    </row>
    <row r="551" spans="1:48">
      <c r="A551" s="2" t="s">
        <v>39</v>
      </c>
      <c r="B551" s="2" t="s">
        <v>39</v>
      </c>
      <c r="C551" s="2" t="s">
        <v>39</v>
      </c>
      <c r="D551" s="2" t="s">
        <v>39</v>
      </c>
      <c r="E551" s="2" t="s">
        <v>39</v>
      </c>
      <c r="F551" s="2" t="s">
        <v>589</v>
      </c>
      <c r="G551" s="2" t="s">
        <v>39</v>
      </c>
      <c r="H551" s="2" t="s">
        <v>39</v>
      </c>
      <c r="I551" s="3">
        <v>197700</v>
      </c>
      <c r="J551" s="2" t="s">
        <v>39</v>
      </c>
      <c r="K551" s="2" t="s">
        <v>39</v>
      </c>
      <c r="L551" s="2" t="s">
        <v>39</v>
      </c>
      <c r="M551" s="2" t="s">
        <v>39</v>
      </c>
      <c r="N551" s="2" t="s">
        <v>39</v>
      </c>
      <c r="O551" s="2" t="s">
        <v>39</v>
      </c>
      <c r="P551" s="2" t="str">
        <f t="shared" si="24"/>
        <v>683413</v>
      </c>
      <c r="Q551" s="2" t="str">
        <f>IFERROR(VLOOKUP($P551,'Kredieten productgroepen functi'!$C:$M,2,FALSE),"n.v.t.")</f>
        <v>Monumentenwacht</v>
      </c>
      <c r="R551" s="2" t="str">
        <f t="shared" si="25"/>
        <v>440301</v>
      </c>
      <c r="S551" s="2" t="str">
        <f>IFERROR(VLOOKUP($R551,Kostensoorten!$C:$J,2,FALSE),"n.v.t.")</f>
        <v>(Exploitatie)subsidies</v>
      </c>
      <c r="T551" s="2" t="s">
        <v>39</v>
      </c>
      <c r="U551" s="2" t="s">
        <v>39</v>
      </c>
      <c r="V551" s="2" t="s">
        <v>39</v>
      </c>
      <c r="W551" s="2" t="s">
        <v>39</v>
      </c>
      <c r="X551" s="2" t="s">
        <v>39</v>
      </c>
      <c r="Y551" s="2" t="s">
        <v>39</v>
      </c>
      <c r="Z551" s="2" t="s">
        <v>39</v>
      </c>
      <c r="AA551" s="2" t="s">
        <v>39</v>
      </c>
      <c r="AB551" s="2" t="s">
        <v>39</v>
      </c>
      <c r="AC551" s="2" t="s">
        <v>39</v>
      </c>
      <c r="AD551" s="2" t="s">
        <v>39</v>
      </c>
      <c r="AE551" s="2" t="s">
        <v>39</v>
      </c>
      <c r="AF551" s="2" t="s">
        <v>39</v>
      </c>
      <c r="AG551" s="2" t="s">
        <v>39</v>
      </c>
      <c r="AH551" s="2" t="s">
        <v>39</v>
      </c>
      <c r="AI551" s="2" t="s">
        <v>39</v>
      </c>
      <c r="AJ551" s="2" t="s">
        <v>39</v>
      </c>
      <c r="AK551" s="2">
        <v>0</v>
      </c>
      <c r="AL551" s="2" t="s">
        <v>39</v>
      </c>
      <c r="AM551" s="2" t="s">
        <v>39</v>
      </c>
      <c r="AN551" s="2" t="str">
        <f>IFERROR(VLOOKUP($P551,'Kredieten productgroepen functi'!$C:$M,6,FALSE),"n.v.t.")</f>
        <v>8320</v>
      </c>
      <c r="AO551" s="2" t="str">
        <f>IFERROR(VLOOKUP($P551,'Kredieten productgroepen functi'!$C:$M,7,FALSE),"n.v.t.")</f>
        <v>Het Verhaal van Groningen (Cultuurnota 2013-2016)</v>
      </c>
      <c r="AP551" s="2" t="str">
        <f>IFERROR(VLOOKUP($P551,'Kredieten productgroepen functi'!$C:$M,8,FALSE),"n.v.t.")</f>
        <v>83</v>
      </c>
      <c r="AQ551" s="2" t="str">
        <f>IFERROR(VLOOKUP($P551,'Kredieten productgroepen functi'!$C:$M,9,FALSE),"n.v.t.")</f>
        <v>Kunst en oudheidkunde</v>
      </c>
      <c r="AR551" s="2" t="str">
        <f>IFERROR(VLOOKUP($P551,'Kredieten productgroepen functi'!$C:$M,10,FALSE),"n.v.t.")</f>
        <v>8</v>
      </c>
      <c r="AS551" s="2" t="str">
        <f>IFERROR(VLOOKUP($P551,'Kredieten productgroepen functi'!$C:$M,11,FALSE),"n.v.t.")</f>
        <v>Welzijn</v>
      </c>
      <c r="AT551" s="2" t="str">
        <f t="shared" si="26"/>
        <v>Lasten</v>
      </c>
      <c r="AU551" s="2" t="str">
        <f>IFERROR(VLOOKUP($R551,Kostensoorten!$C:$J,7,FALSE),"n.v.t.")</f>
        <v>4.0.3</v>
      </c>
      <c r="AV551" s="2" t="str">
        <f>IFERROR(VLOOKUP($R551,Kostensoorten!$C:$J,8,FALSE),"n.v.t.")</f>
        <v>Overige inkomensoverdrachten</v>
      </c>
    </row>
    <row r="552" spans="1:48">
      <c r="A552" s="2" t="s">
        <v>39</v>
      </c>
      <c r="B552" s="2" t="s">
        <v>39</v>
      </c>
      <c r="C552" s="2" t="s">
        <v>39</v>
      </c>
      <c r="D552" s="2" t="s">
        <v>39</v>
      </c>
      <c r="E552" s="2" t="s">
        <v>39</v>
      </c>
      <c r="F552" s="2" t="s">
        <v>590</v>
      </c>
      <c r="G552" s="2" t="s">
        <v>39</v>
      </c>
      <c r="H552" s="2" t="s">
        <v>39</v>
      </c>
      <c r="I552" s="3">
        <v>365900</v>
      </c>
      <c r="J552" s="2" t="s">
        <v>39</v>
      </c>
      <c r="K552" s="2" t="s">
        <v>39</v>
      </c>
      <c r="L552" s="2" t="s">
        <v>39</v>
      </c>
      <c r="M552" s="2" t="s">
        <v>39</v>
      </c>
      <c r="N552" s="2" t="s">
        <v>39</v>
      </c>
      <c r="O552" s="2" t="s">
        <v>39</v>
      </c>
      <c r="P552" s="2" t="str">
        <f t="shared" si="24"/>
        <v>683414</v>
      </c>
      <c r="Q552" s="2" t="str">
        <f>IFERROR(VLOOKUP($P552,'Kredieten productgroepen functi'!$C:$M,2,FALSE),"n.v.t.")</f>
        <v>Erfgoedpartners (Museum-+Molenhuis)</v>
      </c>
      <c r="R552" s="2" t="str">
        <f t="shared" si="25"/>
        <v>440301</v>
      </c>
      <c r="S552" s="2" t="str">
        <f>IFERROR(VLOOKUP($R552,Kostensoorten!$C:$J,2,FALSE),"n.v.t.")</f>
        <v>(Exploitatie)subsidies</v>
      </c>
      <c r="T552" s="2" t="s">
        <v>39</v>
      </c>
      <c r="U552" s="2" t="s">
        <v>39</v>
      </c>
      <c r="V552" s="2" t="s">
        <v>39</v>
      </c>
      <c r="W552" s="2" t="s">
        <v>39</v>
      </c>
      <c r="X552" s="2" t="s">
        <v>39</v>
      </c>
      <c r="Y552" s="2" t="s">
        <v>39</v>
      </c>
      <c r="Z552" s="2" t="s">
        <v>39</v>
      </c>
      <c r="AA552" s="2" t="s">
        <v>39</v>
      </c>
      <c r="AB552" s="2" t="s">
        <v>39</v>
      </c>
      <c r="AC552" s="2" t="s">
        <v>39</v>
      </c>
      <c r="AD552" s="2" t="s">
        <v>39</v>
      </c>
      <c r="AE552" s="2" t="s">
        <v>39</v>
      </c>
      <c r="AF552" s="2" t="s">
        <v>39</v>
      </c>
      <c r="AG552" s="2" t="s">
        <v>39</v>
      </c>
      <c r="AH552" s="2" t="s">
        <v>39</v>
      </c>
      <c r="AI552" s="2" t="s">
        <v>39</v>
      </c>
      <c r="AJ552" s="2" t="s">
        <v>39</v>
      </c>
      <c r="AK552" s="2">
        <v>0</v>
      </c>
      <c r="AL552" s="2" t="s">
        <v>39</v>
      </c>
      <c r="AM552" s="2" t="s">
        <v>39</v>
      </c>
      <c r="AN552" s="2" t="str">
        <f>IFERROR(VLOOKUP($P552,'Kredieten productgroepen functi'!$C:$M,6,FALSE),"n.v.t.")</f>
        <v>8320</v>
      </c>
      <c r="AO552" s="2" t="str">
        <f>IFERROR(VLOOKUP($P552,'Kredieten productgroepen functi'!$C:$M,7,FALSE),"n.v.t.")</f>
        <v>Het Verhaal van Groningen (Cultuurnota 2013-2016)</v>
      </c>
      <c r="AP552" s="2" t="str">
        <f>IFERROR(VLOOKUP($P552,'Kredieten productgroepen functi'!$C:$M,8,FALSE),"n.v.t.")</f>
        <v>83</v>
      </c>
      <c r="AQ552" s="2" t="str">
        <f>IFERROR(VLOOKUP($P552,'Kredieten productgroepen functi'!$C:$M,9,FALSE),"n.v.t.")</f>
        <v>Kunst en oudheidkunde</v>
      </c>
      <c r="AR552" s="2" t="str">
        <f>IFERROR(VLOOKUP($P552,'Kredieten productgroepen functi'!$C:$M,10,FALSE),"n.v.t.")</f>
        <v>8</v>
      </c>
      <c r="AS552" s="2" t="str">
        <f>IFERROR(VLOOKUP($P552,'Kredieten productgroepen functi'!$C:$M,11,FALSE),"n.v.t.")</f>
        <v>Welzijn</v>
      </c>
      <c r="AT552" s="2" t="str">
        <f t="shared" si="26"/>
        <v>Lasten</v>
      </c>
      <c r="AU552" s="2" t="str">
        <f>IFERROR(VLOOKUP($R552,Kostensoorten!$C:$J,7,FALSE),"n.v.t.")</f>
        <v>4.0.3</v>
      </c>
      <c r="AV552" s="2" t="str">
        <f>IFERROR(VLOOKUP($R552,Kostensoorten!$C:$J,8,FALSE),"n.v.t.")</f>
        <v>Overige inkomensoverdrachten</v>
      </c>
    </row>
    <row r="553" spans="1:48">
      <c r="A553" s="2" t="s">
        <v>39</v>
      </c>
      <c r="B553" s="2" t="s">
        <v>39</v>
      </c>
      <c r="C553" s="2" t="s">
        <v>39</v>
      </c>
      <c r="D553" s="2" t="s">
        <v>39</v>
      </c>
      <c r="E553" s="2" t="s">
        <v>39</v>
      </c>
      <c r="F553" s="2" t="s">
        <v>591</v>
      </c>
      <c r="G553" s="2" t="s">
        <v>39</v>
      </c>
      <c r="H553" s="2" t="s">
        <v>39</v>
      </c>
      <c r="I553" s="3">
        <v>12600</v>
      </c>
      <c r="J553" s="2" t="s">
        <v>39</v>
      </c>
      <c r="K553" s="2" t="s">
        <v>39</v>
      </c>
      <c r="L553" s="2" t="s">
        <v>39</v>
      </c>
      <c r="M553" s="2" t="s">
        <v>39</v>
      </c>
      <c r="N553" s="2" t="s">
        <v>39</v>
      </c>
      <c r="O553" s="2" t="s">
        <v>39</v>
      </c>
      <c r="P553" s="2" t="str">
        <f t="shared" si="24"/>
        <v>683415</v>
      </c>
      <c r="Q553" s="2" t="str">
        <f>IFERROR(VLOOKUP($P553,'Kredieten productgroepen functi'!$C:$M,2,FALSE),"n.v.t.")</f>
        <v>St.Groningen Orgelland</v>
      </c>
      <c r="R553" s="2" t="str">
        <f t="shared" si="25"/>
        <v>440301</v>
      </c>
      <c r="S553" s="2" t="str">
        <f>IFERROR(VLOOKUP($R553,Kostensoorten!$C:$J,2,FALSE),"n.v.t.")</f>
        <v>(Exploitatie)subsidies</v>
      </c>
      <c r="T553" s="2" t="s">
        <v>39</v>
      </c>
      <c r="U553" s="2" t="s">
        <v>39</v>
      </c>
      <c r="V553" s="2" t="s">
        <v>39</v>
      </c>
      <c r="W553" s="2" t="s">
        <v>39</v>
      </c>
      <c r="X553" s="2" t="s">
        <v>39</v>
      </c>
      <c r="Y553" s="2" t="s">
        <v>39</v>
      </c>
      <c r="Z553" s="2" t="s">
        <v>39</v>
      </c>
      <c r="AA553" s="2" t="s">
        <v>39</v>
      </c>
      <c r="AB553" s="2" t="s">
        <v>39</v>
      </c>
      <c r="AC553" s="2" t="s">
        <v>39</v>
      </c>
      <c r="AD553" s="2" t="s">
        <v>39</v>
      </c>
      <c r="AE553" s="2" t="s">
        <v>39</v>
      </c>
      <c r="AF553" s="2" t="s">
        <v>39</v>
      </c>
      <c r="AG553" s="2" t="s">
        <v>39</v>
      </c>
      <c r="AH553" s="2" t="s">
        <v>39</v>
      </c>
      <c r="AI553" s="2" t="s">
        <v>39</v>
      </c>
      <c r="AJ553" s="2" t="s">
        <v>39</v>
      </c>
      <c r="AK553" s="2">
        <v>0</v>
      </c>
      <c r="AL553" s="2" t="s">
        <v>39</v>
      </c>
      <c r="AM553" s="2" t="s">
        <v>39</v>
      </c>
      <c r="AN553" s="2" t="str">
        <f>IFERROR(VLOOKUP($P553,'Kredieten productgroepen functi'!$C:$M,6,FALSE),"n.v.t.")</f>
        <v>8320</v>
      </c>
      <c r="AO553" s="2" t="str">
        <f>IFERROR(VLOOKUP($P553,'Kredieten productgroepen functi'!$C:$M,7,FALSE),"n.v.t.")</f>
        <v>Het Verhaal van Groningen (Cultuurnota 2013-2016)</v>
      </c>
      <c r="AP553" s="2" t="str">
        <f>IFERROR(VLOOKUP($P553,'Kredieten productgroepen functi'!$C:$M,8,FALSE),"n.v.t.")</f>
        <v>83</v>
      </c>
      <c r="AQ553" s="2" t="str">
        <f>IFERROR(VLOOKUP($P553,'Kredieten productgroepen functi'!$C:$M,9,FALSE),"n.v.t.")</f>
        <v>Kunst en oudheidkunde</v>
      </c>
      <c r="AR553" s="2" t="str">
        <f>IFERROR(VLOOKUP($P553,'Kredieten productgroepen functi'!$C:$M,10,FALSE),"n.v.t.")</f>
        <v>8</v>
      </c>
      <c r="AS553" s="2" t="str">
        <f>IFERROR(VLOOKUP($P553,'Kredieten productgroepen functi'!$C:$M,11,FALSE),"n.v.t.")</f>
        <v>Welzijn</v>
      </c>
      <c r="AT553" s="2" t="str">
        <f t="shared" si="26"/>
        <v>Lasten</v>
      </c>
      <c r="AU553" s="2" t="str">
        <f>IFERROR(VLOOKUP($R553,Kostensoorten!$C:$J,7,FALSE),"n.v.t.")</f>
        <v>4.0.3</v>
      </c>
      <c r="AV553" s="2" t="str">
        <f>IFERROR(VLOOKUP($R553,Kostensoorten!$C:$J,8,FALSE),"n.v.t.")</f>
        <v>Overige inkomensoverdrachten</v>
      </c>
    </row>
    <row r="554" spans="1:48">
      <c r="A554" s="2" t="s">
        <v>39</v>
      </c>
      <c r="B554" s="2" t="s">
        <v>39</v>
      </c>
      <c r="C554" s="2" t="s">
        <v>39</v>
      </c>
      <c r="D554" s="2" t="s">
        <v>39</v>
      </c>
      <c r="E554" s="2" t="s">
        <v>39</v>
      </c>
      <c r="F554" s="2" t="s">
        <v>592</v>
      </c>
      <c r="G554" s="2" t="s">
        <v>39</v>
      </c>
      <c r="H554" s="2" t="s">
        <v>39</v>
      </c>
      <c r="I554" s="3">
        <v>56100</v>
      </c>
      <c r="J554" s="2" t="s">
        <v>39</v>
      </c>
      <c r="K554" s="2" t="s">
        <v>39</v>
      </c>
      <c r="L554" s="2" t="s">
        <v>39</v>
      </c>
      <c r="M554" s="2" t="s">
        <v>39</v>
      </c>
      <c r="N554" s="2" t="s">
        <v>39</v>
      </c>
      <c r="O554" s="2" t="s">
        <v>39</v>
      </c>
      <c r="P554" s="2" t="str">
        <f t="shared" si="24"/>
        <v>683416</v>
      </c>
      <c r="Q554" s="2" t="str">
        <f>IFERROR(VLOOKUP($P554,'Kredieten productgroepen functi'!$C:$M,2,FALSE),"n.v.t.")</f>
        <v>Liga 68</v>
      </c>
      <c r="R554" s="2" t="str">
        <f t="shared" si="25"/>
        <v>440301</v>
      </c>
      <c r="S554" s="2" t="str">
        <f>IFERROR(VLOOKUP($R554,Kostensoorten!$C:$J,2,FALSE),"n.v.t.")</f>
        <v>(Exploitatie)subsidies</v>
      </c>
      <c r="T554" s="2" t="s">
        <v>39</v>
      </c>
      <c r="U554" s="2" t="s">
        <v>39</v>
      </c>
      <c r="V554" s="2" t="s">
        <v>39</v>
      </c>
      <c r="W554" s="2" t="s">
        <v>39</v>
      </c>
      <c r="X554" s="2" t="s">
        <v>39</v>
      </c>
      <c r="Y554" s="2" t="s">
        <v>39</v>
      </c>
      <c r="Z554" s="2" t="s">
        <v>39</v>
      </c>
      <c r="AA554" s="2" t="s">
        <v>39</v>
      </c>
      <c r="AB554" s="2" t="s">
        <v>39</v>
      </c>
      <c r="AC554" s="2" t="s">
        <v>39</v>
      </c>
      <c r="AD554" s="2" t="s">
        <v>39</v>
      </c>
      <c r="AE554" s="2" t="s">
        <v>39</v>
      </c>
      <c r="AF554" s="2" t="s">
        <v>39</v>
      </c>
      <c r="AG554" s="2" t="s">
        <v>39</v>
      </c>
      <c r="AH554" s="2" t="s">
        <v>39</v>
      </c>
      <c r="AI554" s="2" t="s">
        <v>39</v>
      </c>
      <c r="AJ554" s="2" t="s">
        <v>39</v>
      </c>
      <c r="AK554" s="2">
        <v>0</v>
      </c>
      <c r="AL554" s="2" t="s">
        <v>39</v>
      </c>
      <c r="AM554" s="2" t="s">
        <v>39</v>
      </c>
      <c r="AN554" s="2" t="str">
        <f>IFERROR(VLOOKUP($P554,'Kredieten productgroepen functi'!$C:$M,6,FALSE),"n.v.t.")</f>
        <v>8320</v>
      </c>
      <c r="AO554" s="2" t="str">
        <f>IFERROR(VLOOKUP($P554,'Kredieten productgroepen functi'!$C:$M,7,FALSE),"n.v.t.")</f>
        <v>Het Verhaal van Groningen (Cultuurnota 2013-2016)</v>
      </c>
      <c r="AP554" s="2" t="str">
        <f>IFERROR(VLOOKUP($P554,'Kredieten productgroepen functi'!$C:$M,8,FALSE),"n.v.t.")</f>
        <v>83</v>
      </c>
      <c r="AQ554" s="2" t="str">
        <f>IFERROR(VLOOKUP($P554,'Kredieten productgroepen functi'!$C:$M,9,FALSE),"n.v.t.")</f>
        <v>Kunst en oudheidkunde</v>
      </c>
      <c r="AR554" s="2" t="str">
        <f>IFERROR(VLOOKUP($P554,'Kredieten productgroepen functi'!$C:$M,10,FALSE),"n.v.t.")</f>
        <v>8</v>
      </c>
      <c r="AS554" s="2" t="str">
        <f>IFERROR(VLOOKUP($P554,'Kredieten productgroepen functi'!$C:$M,11,FALSE),"n.v.t.")</f>
        <v>Welzijn</v>
      </c>
      <c r="AT554" s="2" t="str">
        <f t="shared" si="26"/>
        <v>Lasten</v>
      </c>
      <c r="AU554" s="2" t="str">
        <f>IFERROR(VLOOKUP($R554,Kostensoorten!$C:$J,7,FALSE),"n.v.t.")</f>
        <v>4.0.3</v>
      </c>
      <c r="AV554" s="2" t="str">
        <f>IFERROR(VLOOKUP($R554,Kostensoorten!$C:$J,8,FALSE),"n.v.t.")</f>
        <v>Overige inkomensoverdrachten</v>
      </c>
    </row>
    <row r="555" spans="1:48">
      <c r="A555" s="2" t="s">
        <v>39</v>
      </c>
      <c r="B555" s="2" t="s">
        <v>39</v>
      </c>
      <c r="C555" s="2" t="s">
        <v>39</v>
      </c>
      <c r="D555" s="2" t="s">
        <v>39</v>
      </c>
      <c r="E555" s="2" t="s">
        <v>39</v>
      </c>
      <c r="F555" s="2" t="s">
        <v>593</v>
      </c>
      <c r="G555" s="2" t="s">
        <v>39</v>
      </c>
      <c r="H555" s="2" t="s">
        <v>39</v>
      </c>
      <c r="I555" s="3">
        <v>15000</v>
      </c>
      <c r="J555" s="2" t="s">
        <v>39</v>
      </c>
      <c r="K555" s="2" t="s">
        <v>39</v>
      </c>
      <c r="L555" s="2" t="s">
        <v>39</v>
      </c>
      <c r="M555" s="2" t="s">
        <v>39</v>
      </c>
      <c r="N555" s="2" t="s">
        <v>39</v>
      </c>
      <c r="O555" s="2" t="s">
        <v>39</v>
      </c>
      <c r="P555" s="2" t="str">
        <f t="shared" si="24"/>
        <v>683417</v>
      </c>
      <c r="Q555" s="2" t="str">
        <f>IFERROR(VLOOKUP($P555,'Kredieten productgroepen functi'!$C:$M,2,FALSE),"n.v.t.")</f>
        <v>Archeologische Informatiepunten</v>
      </c>
      <c r="R555" s="2" t="str">
        <f t="shared" si="25"/>
        <v>440301</v>
      </c>
      <c r="S555" s="2" t="str">
        <f>IFERROR(VLOOKUP($R555,Kostensoorten!$C:$J,2,FALSE),"n.v.t.")</f>
        <v>(Exploitatie)subsidies</v>
      </c>
      <c r="T555" s="2" t="s">
        <v>39</v>
      </c>
      <c r="U555" s="2" t="s">
        <v>39</v>
      </c>
      <c r="V555" s="2" t="s">
        <v>39</v>
      </c>
      <c r="W555" s="2" t="s">
        <v>39</v>
      </c>
      <c r="X555" s="2" t="s">
        <v>39</v>
      </c>
      <c r="Y555" s="2" t="s">
        <v>39</v>
      </c>
      <c r="Z555" s="2" t="s">
        <v>39</v>
      </c>
      <c r="AA555" s="2" t="s">
        <v>39</v>
      </c>
      <c r="AB555" s="2" t="s">
        <v>39</v>
      </c>
      <c r="AC555" s="2" t="s">
        <v>39</v>
      </c>
      <c r="AD555" s="2" t="s">
        <v>39</v>
      </c>
      <c r="AE555" s="2" t="s">
        <v>39</v>
      </c>
      <c r="AF555" s="2" t="s">
        <v>39</v>
      </c>
      <c r="AG555" s="2" t="s">
        <v>39</v>
      </c>
      <c r="AH555" s="2" t="s">
        <v>39</v>
      </c>
      <c r="AI555" s="2" t="s">
        <v>39</v>
      </c>
      <c r="AJ555" s="2" t="s">
        <v>39</v>
      </c>
      <c r="AK555" s="2">
        <v>0</v>
      </c>
      <c r="AL555" s="2" t="s">
        <v>39</v>
      </c>
      <c r="AM555" s="2" t="s">
        <v>39</v>
      </c>
      <c r="AN555" s="2" t="str">
        <f>IFERROR(VLOOKUP($P555,'Kredieten productgroepen functi'!$C:$M,6,FALSE),"n.v.t.")</f>
        <v>8320</v>
      </c>
      <c r="AO555" s="2" t="str">
        <f>IFERROR(VLOOKUP($P555,'Kredieten productgroepen functi'!$C:$M,7,FALSE),"n.v.t.")</f>
        <v>Het Verhaal van Groningen (Cultuurnota 2013-2016)</v>
      </c>
      <c r="AP555" s="2" t="str">
        <f>IFERROR(VLOOKUP($P555,'Kredieten productgroepen functi'!$C:$M,8,FALSE),"n.v.t.")</f>
        <v>83</v>
      </c>
      <c r="AQ555" s="2" t="str">
        <f>IFERROR(VLOOKUP($P555,'Kredieten productgroepen functi'!$C:$M,9,FALSE),"n.v.t.")</f>
        <v>Kunst en oudheidkunde</v>
      </c>
      <c r="AR555" s="2" t="str">
        <f>IFERROR(VLOOKUP($P555,'Kredieten productgroepen functi'!$C:$M,10,FALSE),"n.v.t.")</f>
        <v>8</v>
      </c>
      <c r="AS555" s="2" t="str">
        <f>IFERROR(VLOOKUP($P555,'Kredieten productgroepen functi'!$C:$M,11,FALSE),"n.v.t.")</f>
        <v>Welzijn</v>
      </c>
      <c r="AT555" s="2" t="str">
        <f t="shared" si="26"/>
        <v>Lasten</v>
      </c>
      <c r="AU555" s="2" t="str">
        <f>IFERROR(VLOOKUP($R555,Kostensoorten!$C:$J,7,FALSE),"n.v.t.")</f>
        <v>4.0.3</v>
      </c>
      <c r="AV555" s="2" t="str">
        <f>IFERROR(VLOOKUP($R555,Kostensoorten!$C:$J,8,FALSE),"n.v.t.")</f>
        <v>Overige inkomensoverdrachten</v>
      </c>
    </row>
    <row r="556" spans="1:48">
      <c r="A556" s="2" t="s">
        <v>39</v>
      </c>
      <c r="B556" s="2" t="s">
        <v>39</v>
      </c>
      <c r="C556" s="2" t="s">
        <v>39</v>
      </c>
      <c r="D556" s="2" t="s">
        <v>39</v>
      </c>
      <c r="E556" s="2" t="s">
        <v>39</v>
      </c>
      <c r="F556" s="2" t="s">
        <v>594</v>
      </c>
      <c r="G556" s="2" t="s">
        <v>39</v>
      </c>
      <c r="H556" s="2" t="s">
        <v>39</v>
      </c>
      <c r="I556" s="3">
        <v>113700</v>
      </c>
      <c r="J556" s="2" t="s">
        <v>39</v>
      </c>
      <c r="K556" s="2" t="s">
        <v>39</v>
      </c>
      <c r="L556" s="2" t="s">
        <v>39</v>
      </c>
      <c r="M556" s="2" t="s">
        <v>39</v>
      </c>
      <c r="N556" s="2" t="s">
        <v>39</v>
      </c>
      <c r="O556" s="2" t="s">
        <v>39</v>
      </c>
      <c r="P556" s="2" t="str">
        <f t="shared" si="24"/>
        <v>683418</v>
      </c>
      <c r="Q556" s="2" t="str">
        <f>IFERROR(VLOOKUP($P556,'Kredieten productgroepen functi'!$C:$M,2,FALSE),"n.v.t.")</f>
        <v>Borg verhildersum</v>
      </c>
      <c r="R556" s="2" t="str">
        <f t="shared" si="25"/>
        <v>440301</v>
      </c>
      <c r="S556" s="2" t="str">
        <f>IFERROR(VLOOKUP($R556,Kostensoorten!$C:$J,2,FALSE),"n.v.t.")</f>
        <v>(Exploitatie)subsidies</v>
      </c>
      <c r="T556" s="2" t="s">
        <v>39</v>
      </c>
      <c r="U556" s="2" t="s">
        <v>39</v>
      </c>
      <c r="V556" s="2" t="s">
        <v>39</v>
      </c>
      <c r="W556" s="2" t="s">
        <v>39</v>
      </c>
      <c r="X556" s="2" t="s">
        <v>39</v>
      </c>
      <c r="Y556" s="2" t="s">
        <v>39</v>
      </c>
      <c r="Z556" s="2" t="s">
        <v>39</v>
      </c>
      <c r="AA556" s="2" t="s">
        <v>39</v>
      </c>
      <c r="AB556" s="2" t="s">
        <v>39</v>
      </c>
      <c r="AC556" s="2" t="s">
        <v>39</v>
      </c>
      <c r="AD556" s="2" t="s">
        <v>39</v>
      </c>
      <c r="AE556" s="2" t="s">
        <v>39</v>
      </c>
      <c r="AF556" s="2" t="s">
        <v>39</v>
      </c>
      <c r="AG556" s="2" t="s">
        <v>39</v>
      </c>
      <c r="AH556" s="2" t="s">
        <v>39</v>
      </c>
      <c r="AI556" s="2" t="s">
        <v>39</v>
      </c>
      <c r="AJ556" s="2" t="s">
        <v>39</v>
      </c>
      <c r="AK556" s="2">
        <v>0</v>
      </c>
      <c r="AL556" s="2" t="s">
        <v>39</v>
      </c>
      <c r="AM556" s="2" t="s">
        <v>39</v>
      </c>
      <c r="AN556" s="2" t="str">
        <f>IFERROR(VLOOKUP($P556,'Kredieten productgroepen functi'!$C:$M,6,FALSE),"n.v.t.")</f>
        <v>8320</v>
      </c>
      <c r="AO556" s="2" t="str">
        <f>IFERROR(VLOOKUP($P556,'Kredieten productgroepen functi'!$C:$M,7,FALSE),"n.v.t.")</f>
        <v>Het Verhaal van Groningen (Cultuurnota 2013-2016)</v>
      </c>
      <c r="AP556" s="2" t="str">
        <f>IFERROR(VLOOKUP($P556,'Kredieten productgroepen functi'!$C:$M,8,FALSE),"n.v.t.")</f>
        <v>83</v>
      </c>
      <c r="AQ556" s="2" t="str">
        <f>IFERROR(VLOOKUP($P556,'Kredieten productgroepen functi'!$C:$M,9,FALSE),"n.v.t.")</f>
        <v>Kunst en oudheidkunde</v>
      </c>
      <c r="AR556" s="2" t="str">
        <f>IFERROR(VLOOKUP($P556,'Kredieten productgroepen functi'!$C:$M,10,FALSE),"n.v.t.")</f>
        <v>8</v>
      </c>
      <c r="AS556" s="2" t="str">
        <f>IFERROR(VLOOKUP($P556,'Kredieten productgroepen functi'!$C:$M,11,FALSE),"n.v.t.")</f>
        <v>Welzijn</v>
      </c>
      <c r="AT556" s="2" t="str">
        <f t="shared" si="26"/>
        <v>Lasten</v>
      </c>
      <c r="AU556" s="2" t="str">
        <f>IFERROR(VLOOKUP($R556,Kostensoorten!$C:$J,7,FALSE),"n.v.t.")</f>
        <v>4.0.3</v>
      </c>
      <c r="AV556" s="2" t="str">
        <f>IFERROR(VLOOKUP($R556,Kostensoorten!$C:$J,8,FALSE),"n.v.t.")</f>
        <v>Overige inkomensoverdrachten</v>
      </c>
    </row>
    <row r="557" spans="1:48">
      <c r="A557" s="2" t="s">
        <v>39</v>
      </c>
      <c r="B557" s="2" t="s">
        <v>39</v>
      </c>
      <c r="C557" s="2" t="s">
        <v>39</v>
      </c>
      <c r="D557" s="2" t="s">
        <v>39</v>
      </c>
      <c r="E557" s="2" t="s">
        <v>39</v>
      </c>
      <c r="F557" s="2" t="s">
        <v>595</v>
      </c>
      <c r="G557" s="2" t="s">
        <v>39</v>
      </c>
      <c r="H557" s="2" t="s">
        <v>39</v>
      </c>
      <c r="I557" s="3">
        <v>113700</v>
      </c>
      <c r="J557" s="2" t="s">
        <v>39</v>
      </c>
      <c r="K557" s="2" t="s">
        <v>39</v>
      </c>
      <c r="L557" s="2" t="s">
        <v>39</v>
      </c>
      <c r="M557" s="2" t="s">
        <v>39</v>
      </c>
      <c r="N557" s="2" t="s">
        <v>39</v>
      </c>
      <c r="O557" s="2" t="s">
        <v>39</v>
      </c>
      <c r="P557" s="2" t="str">
        <f t="shared" si="24"/>
        <v>683419</v>
      </c>
      <c r="Q557" s="2" t="str">
        <f>IFERROR(VLOOKUP($P557,'Kredieten productgroepen functi'!$C:$M,2,FALSE),"n.v.t.")</f>
        <v>Fraeylemaborg</v>
      </c>
      <c r="R557" s="2" t="str">
        <f t="shared" si="25"/>
        <v>440301</v>
      </c>
      <c r="S557" s="2" t="str">
        <f>IFERROR(VLOOKUP($R557,Kostensoorten!$C:$J,2,FALSE),"n.v.t.")</f>
        <v>(Exploitatie)subsidies</v>
      </c>
      <c r="T557" s="2" t="s">
        <v>39</v>
      </c>
      <c r="U557" s="2" t="s">
        <v>39</v>
      </c>
      <c r="V557" s="2" t="s">
        <v>39</v>
      </c>
      <c r="W557" s="2" t="s">
        <v>39</v>
      </c>
      <c r="X557" s="2" t="s">
        <v>39</v>
      </c>
      <c r="Y557" s="2" t="s">
        <v>39</v>
      </c>
      <c r="Z557" s="2" t="s">
        <v>39</v>
      </c>
      <c r="AA557" s="2" t="s">
        <v>39</v>
      </c>
      <c r="AB557" s="2" t="s">
        <v>39</v>
      </c>
      <c r="AC557" s="2" t="s">
        <v>39</v>
      </c>
      <c r="AD557" s="2" t="s">
        <v>39</v>
      </c>
      <c r="AE557" s="2" t="s">
        <v>39</v>
      </c>
      <c r="AF557" s="2" t="s">
        <v>39</v>
      </c>
      <c r="AG557" s="2" t="s">
        <v>39</v>
      </c>
      <c r="AH557" s="2" t="s">
        <v>39</v>
      </c>
      <c r="AI557" s="2" t="s">
        <v>39</v>
      </c>
      <c r="AJ557" s="2" t="s">
        <v>39</v>
      </c>
      <c r="AK557" s="2">
        <v>0</v>
      </c>
      <c r="AL557" s="2" t="s">
        <v>39</v>
      </c>
      <c r="AM557" s="2" t="s">
        <v>39</v>
      </c>
      <c r="AN557" s="2" t="str">
        <f>IFERROR(VLOOKUP($P557,'Kredieten productgroepen functi'!$C:$M,6,FALSE),"n.v.t.")</f>
        <v>8320</v>
      </c>
      <c r="AO557" s="2" t="str">
        <f>IFERROR(VLOOKUP($P557,'Kredieten productgroepen functi'!$C:$M,7,FALSE),"n.v.t.")</f>
        <v>Het Verhaal van Groningen (Cultuurnota 2013-2016)</v>
      </c>
      <c r="AP557" s="2" t="str">
        <f>IFERROR(VLOOKUP($P557,'Kredieten productgroepen functi'!$C:$M,8,FALSE),"n.v.t.")</f>
        <v>83</v>
      </c>
      <c r="AQ557" s="2" t="str">
        <f>IFERROR(VLOOKUP($P557,'Kredieten productgroepen functi'!$C:$M,9,FALSE),"n.v.t.")</f>
        <v>Kunst en oudheidkunde</v>
      </c>
      <c r="AR557" s="2" t="str">
        <f>IFERROR(VLOOKUP($P557,'Kredieten productgroepen functi'!$C:$M,10,FALSE),"n.v.t.")</f>
        <v>8</v>
      </c>
      <c r="AS557" s="2" t="str">
        <f>IFERROR(VLOOKUP($P557,'Kredieten productgroepen functi'!$C:$M,11,FALSE),"n.v.t.")</f>
        <v>Welzijn</v>
      </c>
      <c r="AT557" s="2" t="str">
        <f t="shared" si="26"/>
        <v>Lasten</v>
      </c>
      <c r="AU557" s="2" t="str">
        <f>IFERROR(VLOOKUP($R557,Kostensoorten!$C:$J,7,FALSE),"n.v.t.")</f>
        <v>4.0.3</v>
      </c>
      <c r="AV557" s="2" t="str">
        <f>IFERROR(VLOOKUP($R557,Kostensoorten!$C:$J,8,FALSE),"n.v.t.")</f>
        <v>Overige inkomensoverdrachten</v>
      </c>
    </row>
    <row r="558" spans="1:48">
      <c r="A558" s="2" t="s">
        <v>39</v>
      </c>
      <c r="B558" s="2" t="s">
        <v>39</v>
      </c>
      <c r="C558" s="2" t="s">
        <v>39</v>
      </c>
      <c r="D558" s="2" t="s">
        <v>39</v>
      </c>
      <c r="E558" s="2" t="s">
        <v>39</v>
      </c>
      <c r="F558" s="2" t="s">
        <v>596</v>
      </c>
      <c r="G558" s="2" t="s">
        <v>39</v>
      </c>
      <c r="H558" s="2" t="s">
        <v>39</v>
      </c>
      <c r="I558" s="3">
        <v>172600</v>
      </c>
      <c r="J558" s="2" t="s">
        <v>39</v>
      </c>
      <c r="K558" s="2" t="s">
        <v>39</v>
      </c>
      <c r="L558" s="2" t="s">
        <v>39</v>
      </c>
      <c r="M558" s="2" t="s">
        <v>39</v>
      </c>
      <c r="N558" s="2" t="s">
        <v>39</v>
      </c>
      <c r="O558" s="2" t="s">
        <v>39</v>
      </c>
      <c r="P558" s="2" t="str">
        <f t="shared" si="24"/>
        <v>683420</v>
      </c>
      <c r="Q558" s="2" t="str">
        <f>IFERROR(VLOOKUP($P558,'Kredieten productgroepen functi'!$C:$M,2,FALSE),"n.v.t.")</f>
        <v>Menkemaborg</v>
      </c>
      <c r="R558" s="2" t="str">
        <f t="shared" si="25"/>
        <v>440301</v>
      </c>
      <c r="S558" s="2" t="str">
        <f>IFERROR(VLOOKUP($R558,Kostensoorten!$C:$J,2,FALSE),"n.v.t.")</f>
        <v>(Exploitatie)subsidies</v>
      </c>
      <c r="T558" s="2" t="s">
        <v>39</v>
      </c>
      <c r="U558" s="2" t="s">
        <v>39</v>
      </c>
      <c r="V558" s="2" t="s">
        <v>39</v>
      </c>
      <c r="W558" s="2" t="s">
        <v>39</v>
      </c>
      <c r="X558" s="2" t="s">
        <v>39</v>
      </c>
      <c r="Y558" s="2" t="s">
        <v>39</v>
      </c>
      <c r="Z558" s="2" t="s">
        <v>39</v>
      </c>
      <c r="AA558" s="2" t="s">
        <v>39</v>
      </c>
      <c r="AB558" s="2" t="s">
        <v>39</v>
      </c>
      <c r="AC558" s="2" t="s">
        <v>39</v>
      </c>
      <c r="AD558" s="2" t="s">
        <v>39</v>
      </c>
      <c r="AE558" s="2" t="s">
        <v>39</v>
      </c>
      <c r="AF558" s="2" t="s">
        <v>39</v>
      </c>
      <c r="AG558" s="2" t="s">
        <v>39</v>
      </c>
      <c r="AH558" s="2" t="s">
        <v>39</v>
      </c>
      <c r="AI558" s="2" t="s">
        <v>39</v>
      </c>
      <c r="AJ558" s="2" t="s">
        <v>39</v>
      </c>
      <c r="AK558" s="2">
        <v>0</v>
      </c>
      <c r="AL558" s="2" t="s">
        <v>39</v>
      </c>
      <c r="AM558" s="2" t="s">
        <v>39</v>
      </c>
      <c r="AN558" s="2" t="str">
        <f>IFERROR(VLOOKUP($P558,'Kredieten productgroepen functi'!$C:$M,6,FALSE),"n.v.t.")</f>
        <v>8320</v>
      </c>
      <c r="AO558" s="2" t="str">
        <f>IFERROR(VLOOKUP($P558,'Kredieten productgroepen functi'!$C:$M,7,FALSE),"n.v.t.")</f>
        <v>Het Verhaal van Groningen (Cultuurnota 2013-2016)</v>
      </c>
      <c r="AP558" s="2" t="str">
        <f>IFERROR(VLOOKUP($P558,'Kredieten productgroepen functi'!$C:$M,8,FALSE),"n.v.t.")</f>
        <v>83</v>
      </c>
      <c r="AQ558" s="2" t="str">
        <f>IFERROR(VLOOKUP($P558,'Kredieten productgroepen functi'!$C:$M,9,FALSE),"n.v.t.")</f>
        <v>Kunst en oudheidkunde</v>
      </c>
      <c r="AR558" s="2" t="str">
        <f>IFERROR(VLOOKUP($P558,'Kredieten productgroepen functi'!$C:$M,10,FALSE),"n.v.t.")</f>
        <v>8</v>
      </c>
      <c r="AS558" s="2" t="str">
        <f>IFERROR(VLOOKUP($P558,'Kredieten productgroepen functi'!$C:$M,11,FALSE),"n.v.t.")</f>
        <v>Welzijn</v>
      </c>
      <c r="AT558" s="2" t="str">
        <f t="shared" si="26"/>
        <v>Lasten</v>
      </c>
      <c r="AU558" s="2" t="str">
        <f>IFERROR(VLOOKUP($R558,Kostensoorten!$C:$J,7,FALSE),"n.v.t.")</f>
        <v>4.0.3</v>
      </c>
      <c r="AV558" s="2" t="str">
        <f>IFERROR(VLOOKUP($R558,Kostensoorten!$C:$J,8,FALSE),"n.v.t.")</f>
        <v>Overige inkomensoverdrachten</v>
      </c>
    </row>
    <row r="559" spans="1:48">
      <c r="A559" s="2" t="s">
        <v>39</v>
      </c>
      <c r="B559" s="2" t="s">
        <v>39</v>
      </c>
      <c r="C559" s="2" t="s">
        <v>39</v>
      </c>
      <c r="D559" s="2" t="s">
        <v>39</v>
      </c>
      <c r="E559" s="2" t="s">
        <v>39</v>
      </c>
      <c r="F559" s="2" t="s">
        <v>597</v>
      </c>
      <c r="G559" s="2" t="s">
        <v>39</v>
      </c>
      <c r="H559" s="2" t="s">
        <v>39</v>
      </c>
      <c r="I559" s="3">
        <v>30200</v>
      </c>
      <c r="J559" s="2" t="s">
        <v>39</v>
      </c>
      <c r="K559" s="2" t="s">
        <v>39</v>
      </c>
      <c r="L559" s="2" t="s">
        <v>39</v>
      </c>
      <c r="M559" s="2" t="s">
        <v>39</v>
      </c>
      <c r="N559" s="2" t="s">
        <v>39</v>
      </c>
      <c r="O559" s="2" t="s">
        <v>39</v>
      </c>
      <c r="P559" s="2" t="str">
        <f t="shared" si="24"/>
        <v>683421</v>
      </c>
      <c r="Q559" s="2" t="str">
        <f>IFERROR(VLOOKUP($P559,'Kredieten productgroepen functi'!$C:$M,2,FALSE),"n.v.t.")</f>
        <v>GAVA</v>
      </c>
      <c r="R559" s="2" t="str">
        <f t="shared" si="25"/>
        <v>440301</v>
      </c>
      <c r="S559" s="2" t="str">
        <f>IFERROR(VLOOKUP($R559,Kostensoorten!$C:$J,2,FALSE),"n.v.t.")</f>
        <v>(Exploitatie)subsidies</v>
      </c>
      <c r="T559" s="2" t="s">
        <v>39</v>
      </c>
      <c r="U559" s="2" t="s">
        <v>39</v>
      </c>
      <c r="V559" s="2" t="s">
        <v>39</v>
      </c>
      <c r="W559" s="2" t="s">
        <v>39</v>
      </c>
      <c r="X559" s="2" t="s">
        <v>39</v>
      </c>
      <c r="Y559" s="2" t="s">
        <v>39</v>
      </c>
      <c r="Z559" s="2" t="s">
        <v>39</v>
      </c>
      <c r="AA559" s="2" t="s">
        <v>39</v>
      </c>
      <c r="AB559" s="2" t="s">
        <v>39</v>
      </c>
      <c r="AC559" s="2" t="s">
        <v>39</v>
      </c>
      <c r="AD559" s="2" t="s">
        <v>39</v>
      </c>
      <c r="AE559" s="2" t="s">
        <v>39</v>
      </c>
      <c r="AF559" s="2" t="s">
        <v>39</v>
      </c>
      <c r="AG559" s="2" t="s">
        <v>39</v>
      </c>
      <c r="AH559" s="2" t="s">
        <v>39</v>
      </c>
      <c r="AI559" s="2" t="s">
        <v>39</v>
      </c>
      <c r="AJ559" s="2" t="s">
        <v>39</v>
      </c>
      <c r="AK559" s="2">
        <v>0</v>
      </c>
      <c r="AL559" s="2" t="s">
        <v>39</v>
      </c>
      <c r="AM559" s="2" t="s">
        <v>39</v>
      </c>
      <c r="AN559" s="2" t="str">
        <f>IFERROR(VLOOKUP($P559,'Kredieten productgroepen functi'!$C:$M,6,FALSE),"n.v.t.")</f>
        <v>8320</v>
      </c>
      <c r="AO559" s="2" t="str">
        <f>IFERROR(VLOOKUP($P559,'Kredieten productgroepen functi'!$C:$M,7,FALSE),"n.v.t.")</f>
        <v>Het Verhaal van Groningen (Cultuurnota 2013-2016)</v>
      </c>
      <c r="AP559" s="2" t="str">
        <f>IFERROR(VLOOKUP($P559,'Kredieten productgroepen functi'!$C:$M,8,FALSE),"n.v.t.")</f>
        <v>83</v>
      </c>
      <c r="AQ559" s="2" t="str">
        <f>IFERROR(VLOOKUP($P559,'Kredieten productgroepen functi'!$C:$M,9,FALSE),"n.v.t.")</f>
        <v>Kunst en oudheidkunde</v>
      </c>
      <c r="AR559" s="2" t="str">
        <f>IFERROR(VLOOKUP($P559,'Kredieten productgroepen functi'!$C:$M,10,FALSE),"n.v.t.")</f>
        <v>8</v>
      </c>
      <c r="AS559" s="2" t="str">
        <f>IFERROR(VLOOKUP($P559,'Kredieten productgroepen functi'!$C:$M,11,FALSE),"n.v.t.")</f>
        <v>Welzijn</v>
      </c>
      <c r="AT559" s="2" t="str">
        <f t="shared" si="26"/>
        <v>Lasten</v>
      </c>
      <c r="AU559" s="2" t="str">
        <f>IFERROR(VLOOKUP($R559,Kostensoorten!$C:$J,7,FALSE),"n.v.t.")</f>
        <v>4.0.3</v>
      </c>
      <c r="AV559" s="2" t="str">
        <f>IFERROR(VLOOKUP($R559,Kostensoorten!$C:$J,8,FALSE),"n.v.t.")</f>
        <v>Overige inkomensoverdrachten</v>
      </c>
    </row>
    <row r="560" spans="1:48">
      <c r="A560" s="2" t="s">
        <v>39</v>
      </c>
      <c r="B560" s="2" t="s">
        <v>39</v>
      </c>
      <c r="C560" s="2" t="s">
        <v>39</v>
      </c>
      <c r="D560" s="2" t="s">
        <v>39</v>
      </c>
      <c r="E560" s="2" t="s">
        <v>39</v>
      </c>
      <c r="F560" s="2" t="s">
        <v>598</v>
      </c>
      <c r="G560" s="2" t="s">
        <v>39</v>
      </c>
      <c r="H560" s="2" t="s">
        <v>39</v>
      </c>
      <c r="I560" s="3">
        <v>9900</v>
      </c>
      <c r="J560" s="2" t="s">
        <v>39</v>
      </c>
      <c r="K560" s="2" t="s">
        <v>39</v>
      </c>
      <c r="L560" s="2" t="s">
        <v>39</v>
      </c>
      <c r="M560" s="2" t="s">
        <v>39</v>
      </c>
      <c r="N560" s="2" t="s">
        <v>39</v>
      </c>
      <c r="O560" s="2" t="s">
        <v>39</v>
      </c>
      <c r="P560" s="2" t="str">
        <f t="shared" si="24"/>
        <v>683422</v>
      </c>
      <c r="Q560" s="2" t="str">
        <f>IFERROR(VLOOKUP($P560,'Kredieten productgroepen functi'!$C:$M,2,FALSE),"n.v.t.")</f>
        <v>OVCG</v>
      </c>
      <c r="R560" s="2" t="str">
        <f t="shared" si="25"/>
        <v>440301</v>
      </c>
      <c r="S560" s="2" t="str">
        <f>IFERROR(VLOOKUP($R560,Kostensoorten!$C:$J,2,FALSE),"n.v.t.")</f>
        <v>(Exploitatie)subsidies</v>
      </c>
      <c r="T560" s="2" t="s">
        <v>39</v>
      </c>
      <c r="U560" s="2" t="s">
        <v>39</v>
      </c>
      <c r="V560" s="2" t="s">
        <v>39</v>
      </c>
      <c r="W560" s="2" t="s">
        <v>39</v>
      </c>
      <c r="X560" s="2" t="s">
        <v>39</v>
      </c>
      <c r="Y560" s="2" t="s">
        <v>39</v>
      </c>
      <c r="Z560" s="2" t="s">
        <v>39</v>
      </c>
      <c r="AA560" s="2" t="s">
        <v>39</v>
      </c>
      <c r="AB560" s="2" t="s">
        <v>39</v>
      </c>
      <c r="AC560" s="2" t="s">
        <v>39</v>
      </c>
      <c r="AD560" s="2" t="s">
        <v>39</v>
      </c>
      <c r="AE560" s="2" t="s">
        <v>39</v>
      </c>
      <c r="AF560" s="2" t="s">
        <v>39</v>
      </c>
      <c r="AG560" s="2" t="s">
        <v>39</v>
      </c>
      <c r="AH560" s="2" t="s">
        <v>39</v>
      </c>
      <c r="AI560" s="2" t="s">
        <v>39</v>
      </c>
      <c r="AJ560" s="2" t="s">
        <v>39</v>
      </c>
      <c r="AK560" s="2">
        <v>0</v>
      </c>
      <c r="AL560" s="2" t="s">
        <v>39</v>
      </c>
      <c r="AM560" s="2" t="s">
        <v>39</v>
      </c>
      <c r="AN560" s="2" t="str">
        <f>IFERROR(VLOOKUP($P560,'Kredieten productgroepen functi'!$C:$M,6,FALSE),"n.v.t.")</f>
        <v>8320</v>
      </c>
      <c r="AO560" s="2" t="str">
        <f>IFERROR(VLOOKUP($P560,'Kredieten productgroepen functi'!$C:$M,7,FALSE),"n.v.t.")</f>
        <v>Het Verhaal van Groningen (Cultuurnota 2013-2016)</v>
      </c>
      <c r="AP560" s="2" t="str">
        <f>IFERROR(VLOOKUP($P560,'Kredieten productgroepen functi'!$C:$M,8,FALSE),"n.v.t.")</f>
        <v>83</v>
      </c>
      <c r="AQ560" s="2" t="str">
        <f>IFERROR(VLOOKUP($P560,'Kredieten productgroepen functi'!$C:$M,9,FALSE),"n.v.t.")</f>
        <v>Kunst en oudheidkunde</v>
      </c>
      <c r="AR560" s="2" t="str">
        <f>IFERROR(VLOOKUP($P560,'Kredieten productgroepen functi'!$C:$M,10,FALSE),"n.v.t.")</f>
        <v>8</v>
      </c>
      <c r="AS560" s="2" t="str">
        <f>IFERROR(VLOOKUP($P560,'Kredieten productgroepen functi'!$C:$M,11,FALSE),"n.v.t.")</f>
        <v>Welzijn</v>
      </c>
      <c r="AT560" s="2" t="str">
        <f t="shared" si="26"/>
        <v>Lasten</v>
      </c>
      <c r="AU560" s="2" t="str">
        <f>IFERROR(VLOOKUP($R560,Kostensoorten!$C:$J,7,FALSE),"n.v.t.")</f>
        <v>4.0.3</v>
      </c>
      <c r="AV560" s="2" t="str">
        <f>IFERROR(VLOOKUP($R560,Kostensoorten!$C:$J,8,FALSE),"n.v.t.")</f>
        <v>Overige inkomensoverdrachten</v>
      </c>
    </row>
    <row r="561" spans="1:48">
      <c r="A561" s="2" t="s">
        <v>39</v>
      </c>
      <c r="B561" s="2" t="s">
        <v>39</v>
      </c>
      <c r="C561" s="2" t="s">
        <v>39</v>
      </c>
      <c r="D561" s="2" t="s">
        <v>39</v>
      </c>
      <c r="E561" s="2" t="s">
        <v>39</v>
      </c>
      <c r="F561" s="2" t="s">
        <v>599</v>
      </c>
      <c r="G561" s="2" t="s">
        <v>39</v>
      </c>
      <c r="H561" s="2" t="s">
        <v>39</v>
      </c>
      <c r="I561" s="3">
        <v>76200</v>
      </c>
      <c r="J561" s="2" t="s">
        <v>39</v>
      </c>
      <c r="K561" s="2" t="s">
        <v>39</v>
      </c>
      <c r="L561" s="2" t="s">
        <v>39</v>
      </c>
      <c r="M561" s="2" t="s">
        <v>39</v>
      </c>
      <c r="N561" s="2" t="s">
        <v>39</v>
      </c>
      <c r="O561" s="2" t="s">
        <v>39</v>
      </c>
      <c r="P561" s="2" t="str">
        <f t="shared" si="24"/>
        <v>683423</v>
      </c>
      <c r="Q561" s="2" t="str">
        <f>IFERROR(VLOOKUP($P561,'Kredieten productgroepen functi'!$C:$M,2,FALSE),"n.v.t.")</f>
        <v>SOGK</v>
      </c>
      <c r="R561" s="2" t="str">
        <f t="shared" si="25"/>
        <v>440301</v>
      </c>
      <c r="S561" s="2" t="str">
        <f>IFERROR(VLOOKUP($R561,Kostensoorten!$C:$J,2,FALSE),"n.v.t.")</f>
        <v>(Exploitatie)subsidies</v>
      </c>
      <c r="T561" s="2" t="s">
        <v>39</v>
      </c>
      <c r="U561" s="2" t="s">
        <v>39</v>
      </c>
      <c r="V561" s="2" t="s">
        <v>39</v>
      </c>
      <c r="W561" s="2" t="s">
        <v>39</v>
      </c>
      <c r="X561" s="2" t="s">
        <v>39</v>
      </c>
      <c r="Y561" s="2" t="s">
        <v>39</v>
      </c>
      <c r="Z561" s="2" t="s">
        <v>39</v>
      </c>
      <c r="AA561" s="2" t="s">
        <v>39</v>
      </c>
      <c r="AB561" s="2" t="s">
        <v>39</v>
      </c>
      <c r="AC561" s="2" t="s">
        <v>39</v>
      </c>
      <c r="AD561" s="2" t="s">
        <v>39</v>
      </c>
      <c r="AE561" s="2" t="s">
        <v>39</v>
      </c>
      <c r="AF561" s="2" t="s">
        <v>39</v>
      </c>
      <c r="AG561" s="2" t="s">
        <v>39</v>
      </c>
      <c r="AH561" s="2" t="s">
        <v>39</v>
      </c>
      <c r="AI561" s="2" t="s">
        <v>39</v>
      </c>
      <c r="AJ561" s="2" t="s">
        <v>39</v>
      </c>
      <c r="AK561" s="2">
        <v>0</v>
      </c>
      <c r="AL561" s="2" t="s">
        <v>39</v>
      </c>
      <c r="AM561" s="2" t="s">
        <v>39</v>
      </c>
      <c r="AN561" s="2" t="str">
        <f>IFERROR(VLOOKUP($P561,'Kredieten productgroepen functi'!$C:$M,6,FALSE),"n.v.t.")</f>
        <v>8320</v>
      </c>
      <c r="AO561" s="2" t="str">
        <f>IFERROR(VLOOKUP($P561,'Kredieten productgroepen functi'!$C:$M,7,FALSE),"n.v.t.")</f>
        <v>Het Verhaal van Groningen (Cultuurnota 2013-2016)</v>
      </c>
      <c r="AP561" s="2" t="str">
        <f>IFERROR(VLOOKUP($P561,'Kredieten productgroepen functi'!$C:$M,8,FALSE),"n.v.t.")</f>
        <v>83</v>
      </c>
      <c r="AQ561" s="2" t="str">
        <f>IFERROR(VLOOKUP($P561,'Kredieten productgroepen functi'!$C:$M,9,FALSE),"n.v.t.")</f>
        <v>Kunst en oudheidkunde</v>
      </c>
      <c r="AR561" s="2" t="str">
        <f>IFERROR(VLOOKUP($P561,'Kredieten productgroepen functi'!$C:$M,10,FALSE),"n.v.t.")</f>
        <v>8</v>
      </c>
      <c r="AS561" s="2" t="str">
        <f>IFERROR(VLOOKUP($P561,'Kredieten productgroepen functi'!$C:$M,11,FALSE),"n.v.t.")</f>
        <v>Welzijn</v>
      </c>
      <c r="AT561" s="2" t="str">
        <f t="shared" si="26"/>
        <v>Lasten</v>
      </c>
      <c r="AU561" s="2" t="str">
        <f>IFERROR(VLOOKUP($R561,Kostensoorten!$C:$J,7,FALSE),"n.v.t.")</f>
        <v>4.0.3</v>
      </c>
      <c r="AV561" s="2" t="str">
        <f>IFERROR(VLOOKUP($R561,Kostensoorten!$C:$J,8,FALSE),"n.v.t.")</f>
        <v>Overige inkomensoverdrachten</v>
      </c>
    </row>
    <row r="562" spans="1:48">
      <c r="A562" s="2" t="s">
        <v>39</v>
      </c>
      <c r="B562" s="2" t="s">
        <v>39</v>
      </c>
      <c r="C562" s="2" t="s">
        <v>39</v>
      </c>
      <c r="D562" s="2" t="s">
        <v>39</v>
      </c>
      <c r="E562" s="2" t="s">
        <v>39</v>
      </c>
      <c r="F562" s="2" t="s">
        <v>600</v>
      </c>
      <c r="G562" s="2" t="s">
        <v>39</v>
      </c>
      <c r="H562" s="2" t="s">
        <v>39</v>
      </c>
      <c r="I562" s="3">
        <v>119100</v>
      </c>
      <c r="J562" s="2" t="s">
        <v>39</v>
      </c>
      <c r="K562" s="2" t="s">
        <v>39</v>
      </c>
      <c r="L562" s="2" t="s">
        <v>39</v>
      </c>
      <c r="M562" s="2" t="s">
        <v>39</v>
      </c>
      <c r="N562" s="2" t="s">
        <v>39</v>
      </c>
      <c r="O562" s="2" t="s">
        <v>39</v>
      </c>
      <c r="P562" s="2" t="str">
        <f t="shared" si="24"/>
        <v>683424</v>
      </c>
      <c r="Q562" s="2" t="str">
        <f>IFERROR(VLOOKUP($P562,'Kredieten productgroepen functi'!$C:$M,2,FALSE),"n.v.t.")</f>
        <v>Veenkoloniaal Museum</v>
      </c>
      <c r="R562" s="2" t="str">
        <f t="shared" si="25"/>
        <v>440301</v>
      </c>
      <c r="S562" s="2" t="str">
        <f>IFERROR(VLOOKUP($R562,Kostensoorten!$C:$J,2,FALSE),"n.v.t.")</f>
        <v>(Exploitatie)subsidies</v>
      </c>
      <c r="T562" s="2" t="s">
        <v>39</v>
      </c>
      <c r="U562" s="2" t="s">
        <v>39</v>
      </c>
      <c r="V562" s="2" t="s">
        <v>39</v>
      </c>
      <c r="W562" s="2" t="s">
        <v>39</v>
      </c>
      <c r="X562" s="2" t="s">
        <v>39</v>
      </c>
      <c r="Y562" s="2" t="s">
        <v>39</v>
      </c>
      <c r="Z562" s="2" t="s">
        <v>39</v>
      </c>
      <c r="AA562" s="2" t="s">
        <v>39</v>
      </c>
      <c r="AB562" s="2" t="s">
        <v>39</v>
      </c>
      <c r="AC562" s="2" t="s">
        <v>39</v>
      </c>
      <c r="AD562" s="2" t="s">
        <v>39</v>
      </c>
      <c r="AE562" s="2" t="s">
        <v>39</v>
      </c>
      <c r="AF562" s="2" t="s">
        <v>39</v>
      </c>
      <c r="AG562" s="2" t="s">
        <v>39</v>
      </c>
      <c r="AH562" s="2" t="s">
        <v>39</v>
      </c>
      <c r="AI562" s="2" t="s">
        <v>39</v>
      </c>
      <c r="AJ562" s="2" t="s">
        <v>39</v>
      </c>
      <c r="AK562" s="2">
        <v>0</v>
      </c>
      <c r="AL562" s="2" t="s">
        <v>39</v>
      </c>
      <c r="AM562" s="2" t="s">
        <v>39</v>
      </c>
      <c r="AN562" s="2" t="str">
        <f>IFERROR(VLOOKUP($P562,'Kredieten productgroepen functi'!$C:$M,6,FALSE),"n.v.t.")</f>
        <v>8320</v>
      </c>
      <c r="AO562" s="2" t="str">
        <f>IFERROR(VLOOKUP($P562,'Kredieten productgroepen functi'!$C:$M,7,FALSE),"n.v.t.")</f>
        <v>Het Verhaal van Groningen (Cultuurnota 2013-2016)</v>
      </c>
      <c r="AP562" s="2" t="str">
        <f>IFERROR(VLOOKUP($P562,'Kredieten productgroepen functi'!$C:$M,8,FALSE),"n.v.t.")</f>
        <v>83</v>
      </c>
      <c r="AQ562" s="2" t="str">
        <f>IFERROR(VLOOKUP($P562,'Kredieten productgroepen functi'!$C:$M,9,FALSE),"n.v.t.")</f>
        <v>Kunst en oudheidkunde</v>
      </c>
      <c r="AR562" s="2" t="str">
        <f>IFERROR(VLOOKUP($P562,'Kredieten productgroepen functi'!$C:$M,10,FALSE),"n.v.t.")</f>
        <v>8</v>
      </c>
      <c r="AS562" s="2" t="str">
        <f>IFERROR(VLOOKUP($P562,'Kredieten productgroepen functi'!$C:$M,11,FALSE),"n.v.t.")</f>
        <v>Welzijn</v>
      </c>
      <c r="AT562" s="2" t="str">
        <f t="shared" si="26"/>
        <v>Lasten</v>
      </c>
      <c r="AU562" s="2" t="str">
        <f>IFERROR(VLOOKUP($R562,Kostensoorten!$C:$J,7,FALSE),"n.v.t.")</f>
        <v>4.0.3</v>
      </c>
      <c r="AV562" s="2" t="str">
        <f>IFERROR(VLOOKUP($R562,Kostensoorten!$C:$J,8,FALSE),"n.v.t.")</f>
        <v>Overige inkomensoverdrachten</v>
      </c>
    </row>
    <row r="563" spans="1:48">
      <c r="A563" s="2" t="s">
        <v>39</v>
      </c>
      <c r="B563" s="2" t="s">
        <v>39</v>
      </c>
      <c r="C563" s="2" t="s">
        <v>39</v>
      </c>
      <c r="D563" s="2" t="s">
        <v>39</v>
      </c>
      <c r="E563" s="2" t="s">
        <v>39</v>
      </c>
      <c r="F563" s="2" t="s">
        <v>601</v>
      </c>
      <c r="G563" s="2" t="s">
        <v>39</v>
      </c>
      <c r="H563" s="2" t="s">
        <v>39</v>
      </c>
      <c r="I563" s="3">
        <v>80900</v>
      </c>
      <c r="J563" s="2" t="s">
        <v>39</v>
      </c>
      <c r="K563" s="2" t="s">
        <v>39</v>
      </c>
      <c r="L563" s="2" t="s">
        <v>39</v>
      </c>
      <c r="M563" s="2" t="s">
        <v>39</v>
      </c>
      <c r="N563" s="2" t="s">
        <v>39</v>
      </c>
      <c r="O563" s="2" t="s">
        <v>39</v>
      </c>
      <c r="P563" s="2" t="str">
        <f t="shared" si="24"/>
        <v>683425</v>
      </c>
      <c r="Q563" s="2" t="str">
        <f>IFERROR(VLOOKUP($P563,'Kredieten productgroepen functi'!$C:$M,2,FALSE),"n.v.t.")</f>
        <v>Noordelijk Scheepvaartmuseum</v>
      </c>
      <c r="R563" s="2" t="str">
        <f t="shared" si="25"/>
        <v>440301</v>
      </c>
      <c r="S563" s="2" t="str">
        <f>IFERROR(VLOOKUP($R563,Kostensoorten!$C:$J,2,FALSE),"n.v.t.")</f>
        <v>(Exploitatie)subsidies</v>
      </c>
      <c r="T563" s="2" t="s">
        <v>39</v>
      </c>
      <c r="U563" s="2" t="s">
        <v>39</v>
      </c>
      <c r="V563" s="2" t="s">
        <v>39</v>
      </c>
      <c r="W563" s="2" t="s">
        <v>39</v>
      </c>
      <c r="X563" s="2" t="s">
        <v>39</v>
      </c>
      <c r="Y563" s="2" t="s">
        <v>39</v>
      </c>
      <c r="Z563" s="2" t="s">
        <v>39</v>
      </c>
      <c r="AA563" s="2" t="s">
        <v>39</v>
      </c>
      <c r="AB563" s="2" t="s">
        <v>39</v>
      </c>
      <c r="AC563" s="2" t="s">
        <v>39</v>
      </c>
      <c r="AD563" s="2" t="s">
        <v>39</v>
      </c>
      <c r="AE563" s="2" t="s">
        <v>39</v>
      </c>
      <c r="AF563" s="2" t="s">
        <v>39</v>
      </c>
      <c r="AG563" s="2" t="s">
        <v>39</v>
      </c>
      <c r="AH563" s="2" t="s">
        <v>39</v>
      </c>
      <c r="AI563" s="2" t="s">
        <v>39</v>
      </c>
      <c r="AJ563" s="2" t="s">
        <v>39</v>
      </c>
      <c r="AK563" s="2">
        <v>0</v>
      </c>
      <c r="AL563" s="2" t="s">
        <v>39</v>
      </c>
      <c r="AM563" s="2" t="s">
        <v>39</v>
      </c>
      <c r="AN563" s="2" t="str">
        <f>IFERROR(VLOOKUP($P563,'Kredieten productgroepen functi'!$C:$M,6,FALSE),"n.v.t.")</f>
        <v>8320</v>
      </c>
      <c r="AO563" s="2" t="str">
        <f>IFERROR(VLOOKUP($P563,'Kredieten productgroepen functi'!$C:$M,7,FALSE),"n.v.t.")</f>
        <v>Het Verhaal van Groningen (Cultuurnota 2013-2016)</v>
      </c>
      <c r="AP563" s="2" t="str">
        <f>IFERROR(VLOOKUP($P563,'Kredieten productgroepen functi'!$C:$M,8,FALSE),"n.v.t.")</f>
        <v>83</v>
      </c>
      <c r="AQ563" s="2" t="str">
        <f>IFERROR(VLOOKUP($P563,'Kredieten productgroepen functi'!$C:$M,9,FALSE),"n.v.t.")</f>
        <v>Kunst en oudheidkunde</v>
      </c>
      <c r="AR563" s="2" t="str">
        <f>IFERROR(VLOOKUP($P563,'Kredieten productgroepen functi'!$C:$M,10,FALSE),"n.v.t.")</f>
        <v>8</v>
      </c>
      <c r="AS563" s="2" t="str">
        <f>IFERROR(VLOOKUP($P563,'Kredieten productgroepen functi'!$C:$M,11,FALSE),"n.v.t.")</f>
        <v>Welzijn</v>
      </c>
      <c r="AT563" s="2" t="str">
        <f t="shared" si="26"/>
        <v>Lasten</v>
      </c>
      <c r="AU563" s="2" t="str">
        <f>IFERROR(VLOOKUP($R563,Kostensoorten!$C:$J,7,FALSE),"n.v.t.")</f>
        <v>4.0.3</v>
      </c>
      <c r="AV563" s="2" t="str">
        <f>IFERROR(VLOOKUP($R563,Kostensoorten!$C:$J,8,FALSE),"n.v.t.")</f>
        <v>Overige inkomensoverdrachten</v>
      </c>
    </row>
    <row r="564" spans="1:48">
      <c r="A564" s="2" t="s">
        <v>39</v>
      </c>
      <c r="B564" s="2" t="s">
        <v>39</v>
      </c>
      <c r="C564" s="2" t="s">
        <v>39</v>
      </c>
      <c r="D564" s="2" t="s">
        <v>39</v>
      </c>
      <c r="E564" s="2" t="s">
        <v>39</v>
      </c>
      <c r="F564" s="2" t="s">
        <v>602</v>
      </c>
      <c r="G564" s="2" t="s">
        <v>39</v>
      </c>
      <c r="H564" s="2" t="s">
        <v>39</v>
      </c>
      <c r="I564" s="3">
        <v>969600</v>
      </c>
      <c r="J564" s="2" t="s">
        <v>39</v>
      </c>
      <c r="K564" s="2" t="s">
        <v>39</v>
      </c>
      <c r="L564" s="2" t="s">
        <v>39</v>
      </c>
      <c r="M564" s="2" t="s">
        <v>39</v>
      </c>
      <c r="N564" s="2" t="s">
        <v>39</v>
      </c>
      <c r="O564" s="2" t="s">
        <v>39</v>
      </c>
      <c r="P564" s="2" t="str">
        <f t="shared" si="24"/>
        <v>683426</v>
      </c>
      <c r="Q564" s="2" t="str">
        <f>IFERROR(VLOOKUP($P564,'Kredieten productgroepen functi'!$C:$M,2,FALSE),"n.v.t.")</f>
        <v>Groninger Museum</v>
      </c>
      <c r="R564" s="2" t="str">
        <f t="shared" si="25"/>
        <v>440301</v>
      </c>
      <c r="S564" s="2" t="str">
        <f>IFERROR(VLOOKUP($R564,Kostensoorten!$C:$J,2,FALSE),"n.v.t.")</f>
        <v>(Exploitatie)subsidies</v>
      </c>
      <c r="T564" s="2" t="s">
        <v>39</v>
      </c>
      <c r="U564" s="2" t="s">
        <v>39</v>
      </c>
      <c r="V564" s="2" t="s">
        <v>39</v>
      </c>
      <c r="W564" s="2" t="s">
        <v>39</v>
      </c>
      <c r="X564" s="2" t="s">
        <v>39</v>
      </c>
      <c r="Y564" s="2" t="s">
        <v>39</v>
      </c>
      <c r="Z564" s="2" t="s">
        <v>39</v>
      </c>
      <c r="AA564" s="2" t="s">
        <v>39</v>
      </c>
      <c r="AB564" s="2" t="s">
        <v>39</v>
      </c>
      <c r="AC564" s="2" t="s">
        <v>39</v>
      </c>
      <c r="AD564" s="2" t="s">
        <v>39</v>
      </c>
      <c r="AE564" s="2" t="s">
        <v>39</v>
      </c>
      <c r="AF564" s="2" t="s">
        <v>39</v>
      </c>
      <c r="AG564" s="2" t="s">
        <v>39</v>
      </c>
      <c r="AH564" s="2" t="s">
        <v>39</v>
      </c>
      <c r="AI564" s="2" t="s">
        <v>39</v>
      </c>
      <c r="AJ564" s="2" t="s">
        <v>39</v>
      </c>
      <c r="AK564" s="2">
        <v>0</v>
      </c>
      <c r="AL564" s="2" t="s">
        <v>39</v>
      </c>
      <c r="AM564" s="2" t="s">
        <v>39</v>
      </c>
      <c r="AN564" s="2" t="str">
        <f>IFERROR(VLOOKUP($P564,'Kredieten productgroepen functi'!$C:$M,6,FALSE),"n.v.t.")</f>
        <v>8320</v>
      </c>
      <c r="AO564" s="2" t="str">
        <f>IFERROR(VLOOKUP($P564,'Kredieten productgroepen functi'!$C:$M,7,FALSE),"n.v.t.")</f>
        <v>Het Verhaal van Groningen (Cultuurnota 2013-2016)</v>
      </c>
      <c r="AP564" s="2" t="str">
        <f>IFERROR(VLOOKUP($P564,'Kredieten productgroepen functi'!$C:$M,8,FALSE),"n.v.t.")</f>
        <v>83</v>
      </c>
      <c r="AQ564" s="2" t="str">
        <f>IFERROR(VLOOKUP($P564,'Kredieten productgroepen functi'!$C:$M,9,FALSE),"n.v.t.")</f>
        <v>Kunst en oudheidkunde</v>
      </c>
      <c r="AR564" s="2" t="str">
        <f>IFERROR(VLOOKUP($P564,'Kredieten productgroepen functi'!$C:$M,10,FALSE),"n.v.t.")</f>
        <v>8</v>
      </c>
      <c r="AS564" s="2" t="str">
        <f>IFERROR(VLOOKUP($P564,'Kredieten productgroepen functi'!$C:$M,11,FALSE),"n.v.t.")</f>
        <v>Welzijn</v>
      </c>
      <c r="AT564" s="2" t="str">
        <f t="shared" si="26"/>
        <v>Lasten</v>
      </c>
      <c r="AU564" s="2" t="str">
        <f>IFERROR(VLOOKUP($R564,Kostensoorten!$C:$J,7,FALSE),"n.v.t.")</f>
        <v>4.0.3</v>
      </c>
      <c r="AV564" s="2" t="str">
        <f>IFERROR(VLOOKUP($R564,Kostensoorten!$C:$J,8,FALSE),"n.v.t.")</f>
        <v>Overige inkomensoverdrachten</v>
      </c>
    </row>
    <row r="565" spans="1:48">
      <c r="A565" s="2" t="s">
        <v>39</v>
      </c>
      <c r="B565" s="2" t="s">
        <v>39</v>
      </c>
      <c r="C565" s="2" t="s">
        <v>39</v>
      </c>
      <c r="D565" s="2" t="s">
        <v>39</v>
      </c>
      <c r="E565" s="2" t="s">
        <v>39</v>
      </c>
      <c r="F565" s="2" t="s">
        <v>603</v>
      </c>
      <c r="G565" s="2" t="s">
        <v>39</v>
      </c>
      <c r="H565" s="2" t="s">
        <v>39</v>
      </c>
      <c r="I565" s="3">
        <v>59300</v>
      </c>
      <c r="J565" s="2" t="s">
        <v>39</v>
      </c>
      <c r="K565" s="2" t="s">
        <v>39</v>
      </c>
      <c r="L565" s="2" t="s">
        <v>39</v>
      </c>
      <c r="M565" s="2" t="s">
        <v>39</v>
      </c>
      <c r="N565" s="2" t="s">
        <v>39</v>
      </c>
      <c r="O565" s="2" t="s">
        <v>39</v>
      </c>
      <c r="P565" s="2" t="str">
        <f t="shared" si="24"/>
        <v>683427</v>
      </c>
      <c r="Q565" s="2" t="str">
        <f>IFERROR(VLOOKUP($P565,'Kredieten productgroepen functi'!$C:$M,2,FALSE),"n.v.t.")</f>
        <v>Museum Stad Appingedam</v>
      </c>
      <c r="R565" s="2" t="str">
        <f t="shared" si="25"/>
        <v>440301</v>
      </c>
      <c r="S565" s="2" t="str">
        <f>IFERROR(VLOOKUP($R565,Kostensoorten!$C:$J,2,FALSE),"n.v.t.")</f>
        <v>(Exploitatie)subsidies</v>
      </c>
      <c r="T565" s="2" t="s">
        <v>39</v>
      </c>
      <c r="U565" s="2" t="s">
        <v>39</v>
      </c>
      <c r="V565" s="2" t="s">
        <v>39</v>
      </c>
      <c r="W565" s="2" t="s">
        <v>39</v>
      </c>
      <c r="X565" s="2" t="s">
        <v>39</v>
      </c>
      <c r="Y565" s="2" t="s">
        <v>39</v>
      </c>
      <c r="Z565" s="2" t="s">
        <v>39</v>
      </c>
      <c r="AA565" s="2" t="s">
        <v>39</v>
      </c>
      <c r="AB565" s="2" t="s">
        <v>39</v>
      </c>
      <c r="AC565" s="2" t="s">
        <v>39</v>
      </c>
      <c r="AD565" s="2" t="s">
        <v>39</v>
      </c>
      <c r="AE565" s="2" t="s">
        <v>39</v>
      </c>
      <c r="AF565" s="2" t="s">
        <v>39</v>
      </c>
      <c r="AG565" s="2" t="s">
        <v>39</v>
      </c>
      <c r="AH565" s="2" t="s">
        <v>39</v>
      </c>
      <c r="AI565" s="2" t="s">
        <v>39</v>
      </c>
      <c r="AJ565" s="2" t="s">
        <v>39</v>
      </c>
      <c r="AK565" s="2">
        <v>0</v>
      </c>
      <c r="AL565" s="2" t="s">
        <v>39</v>
      </c>
      <c r="AM565" s="2" t="s">
        <v>39</v>
      </c>
      <c r="AN565" s="2" t="str">
        <f>IFERROR(VLOOKUP($P565,'Kredieten productgroepen functi'!$C:$M,6,FALSE),"n.v.t.")</f>
        <v>8320</v>
      </c>
      <c r="AO565" s="2" t="str">
        <f>IFERROR(VLOOKUP($P565,'Kredieten productgroepen functi'!$C:$M,7,FALSE),"n.v.t.")</f>
        <v>Het Verhaal van Groningen (Cultuurnota 2013-2016)</v>
      </c>
      <c r="AP565" s="2" t="str">
        <f>IFERROR(VLOOKUP($P565,'Kredieten productgroepen functi'!$C:$M,8,FALSE),"n.v.t.")</f>
        <v>83</v>
      </c>
      <c r="AQ565" s="2" t="str">
        <f>IFERROR(VLOOKUP($P565,'Kredieten productgroepen functi'!$C:$M,9,FALSE),"n.v.t.")</f>
        <v>Kunst en oudheidkunde</v>
      </c>
      <c r="AR565" s="2" t="str">
        <f>IFERROR(VLOOKUP($P565,'Kredieten productgroepen functi'!$C:$M,10,FALSE),"n.v.t.")</f>
        <v>8</v>
      </c>
      <c r="AS565" s="2" t="str">
        <f>IFERROR(VLOOKUP($P565,'Kredieten productgroepen functi'!$C:$M,11,FALSE),"n.v.t.")</f>
        <v>Welzijn</v>
      </c>
      <c r="AT565" s="2" t="str">
        <f t="shared" si="26"/>
        <v>Lasten</v>
      </c>
      <c r="AU565" s="2" t="str">
        <f>IFERROR(VLOOKUP($R565,Kostensoorten!$C:$J,7,FALSE),"n.v.t.")</f>
        <v>4.0.3</v>
      </c>
      <c r="AV565" s="2" t="str">
        <f>IFERROR(VLOOKUP($R565,Kostensoorten!$C:$J,8,FALSE),"n.v.t.")</f>
        <v>Overige inkomensoverdrachten</v>
      </c>
    </row>
    <row r="566" spans="1:48">
      <c r="A566" s="2" t="s">
        <v>39</v>
      </c>
      <c r="B566" s="2" t="s">
        <v>39</v>
      </c>
      <c r="C566" s="2" t="s">
        <v>39</v>
      </c>
      <c r="D566" s="2" t="s">
        <v>39</v>
      </c>
      <c r="E566" s="2" t="s">
        <v>39</v>
      </c>
      <c r="F566" s="2" t="s">
        <v>604</v>
      </c>
      <c r="G566" s="2" t="s">
        <v>39</v>
      </c>
      <c r="H566" s="2" t="s">
        <v>39</v>
      </c>
      <c r="I566" s="3">
        <v>39600</v>
      </c>
      <c r="J566" s="2" t="s">
        <v>39</v>
      </c>
      <c r="K566" s="2" t="s">
        <v>39</v>
      </c>
      <c r="L566" s="2" t="s">
        <v>39</v>
      </c>
      <c r="M566" s="2" t="s">
        <v>39</v>
      </c>
      <c r="N566" s="2" t="s">
        <v>39</v>
      </c>
      <c r="O566" s="2" t="s">
        <v>39</v>
      </c>
      <c r="P566" s="2" t="str">
        <f t="shared" si="24"/>
        <v>683428</v>
      </c>
      <c r="Q566" s="2" t="str">
        <f>IFERROR(VLOOKUP($P566,'Kredieten productgroepen functi'!$C:$M,2,FALSE),"n.v.t.")</f>
        <v>Theater te Water</v>
      </c>
      <c r="R566" s="2" t="str">
        <f t="shared" si="25"/>
        <v>440301</v>
      </c>
      <c r="S566" s="2" t="str">
        <f>IFERROR(VLOOKUP($R566,Kostensoorten!$C:$J,2,FALSE),"n.v.t.")</f>
        <v>(Exploitatie)subsidies</v>
      </c>
      <c r="T566" s="2" t="s">
        <v>39</v>
      </c>
      <c r="U566" s="2" t="s">
        <v>39</v>
      </c>
      <c r="V566" s="2" t="s">
        <v>39</v>
      </c>
      <c r="W566" s="2" t="s">
        <v>39</v>
      </c>
      <c r="X566" s="2" t="s">
        <v>39</v>
      </c>
      <c r="Y566" s="2" t="s">
        <v>39</v>
      </c>
      <c r="Z566" s="2" t="s">
        <v>39</v>
      </c>
      <c r="AA566" s="2" t="s">
        <v>39</v>
      </c>
      <c r="AB566" s="2" t="s">
        <v>39</v>
      </c>
      <c r="AC566" s="2" t="s">
        <v>39</v>
      </c>
      <c r="AD566" s="2" t="s">
        <v>39</v>
      </c>
      <c r="AE566" s="2" t="s">
        <v>39</v>
      </c>
      <c r="AF566" s="2" t="s">
        <v>39</v>
      </c>
      <c r="AG566" s="2" t="s">
        <v>39</v>
      </c>
      <c r="AH566" s="2" t="s">
        <v>39</v>
      </c>
      <c r="AI566" s="2" t="s">
        <v>39</v>
      </c>
      <c r="AJ566" s="2" t="s">
        <v>39</v>
      </c>
      <c r="AK566" s="2">
        <v>0</v>
      </c>
      <c r="AL566" s="2" t="s">
        <v>39</v>
      </c>
      <c r="AM566" s="2" t="s">
        <v>39</v>
      </c>
      <c r="AN566" s="2" t="str">
        <f>IFERROR(VLOOKUP($P566,'Kredieten productgroepen functi'!$C:$M,6,FALSE),"n.v.t.")</f>
        <v>8320</v>
      </c>
      <c r="AO566" s="2" t="str">
        <f>IFERROR(VLOOKUP($P566,'Kredieten productgroepen functi'!$C:$M,7,FALSE),"n.v.t.")</f>
        <v>Het Verhaal van Groningen (Cultuurnota 2013-2016)</v>
      </c>
      <c r="AP566" s="2" t="str">
        <f>IFERROR(VLOOKUP($P566,'Kredieten productgroepen functi'!$C:$M,8,FALSE),"n.v.t.")</f>
        <v>83</v>
      </c>
      <c r="AQ566" s="2" t="str">
        <f>IFERROR(VLOOKUP($P566,'Kredieten productgroepen functi'!$C:$M,9,FALSE),"n.v.t.")</f>
        <v>Kunst en oudheidkunde</v>
      </c>
      <c r="AR566" s="2" t="str">
        <f>IFERROR(VLOOKUP($P566,'Kredieten productgroepen functi'!$C:$M,10,FALSE),"n.v.t.")</f>
        <v>8</v>
      </c>
      <c r="AS566" s="2" t="str">
        <f>IFERROR(VLOOKUP($P566,'Kredieten productgroepen functi'!$C:$M,11,FALSE),"n.v.t.")</f>
        <v>Welzijn</v>
      </c>
      <c r="AT566" s="2" t="str">
        <f t="shared" si="26"/>
        <v>Lasten</v>
      </c>
      <c r="AU566" s="2" t="str">
        <f>IFERROR(VLOOKUP($R566,Kostensoorten!$C:$J,7,FALSE),"n.v.t.")</f>
        <v>4.0.3</v>
      </c>
      <c r="AV566" s="2" t="str">
        <f>IFERROR(VLOOKUP($R566,Kostensoorten!$C:$J,8,FALSE),"n.v.t.")</f>
        <v>Overige inkomensoverdrachten</v>
      </c>
    </row>
    <row r="567" spans="1:48">
      <c r="A567" s="2" t="s">
        <v>39</v>
      </c>
      <c r="B567" s="2" t="s">
        <v>39</v>
      </c>
      <c r="C567" s="2" t="s">
        <v>39</v>
      </c>
      <c r="D567" s="2" t="s">
        <v>39</v>
      </c>
      <c r="E567" s="2" t="s">
        <v>39</v>
      </c>
      <c r="F567" s="2" t="s">
        <v>605</v>
      </c>
      <c r="G567" s="2" t="s">
        <v>39</v>
      </c>
      <c r="H567" s="2" t="s">
        <v>39</v>
      </c>
      <c r="I567" s="3">
        <v>59300</v>
      </c>
      <c r="J567" s="2" t="s">
        <v>39</v>
      </c>
      <c r="K567" s="2" t="s">
        <v>39</v>
      </c>
      <c r="L567" s="2" t="s">
        <v>39</v>
      </c>
      <c r="M567" s="2" t="s">
        <v>39</v>
      </c>
      <c r="N567" s="2" t="s">
        <v>39</v>
      </c>
      <c r="O567" s="2" t="s">
        <v>39</v>
      </c>
      <c r="P567" s="2" t="str">
        <f t="shared" si="24"/>
        <v>683429</v>
      </c>
      <c r="Q567" s="2" t="str">
        <f>IFERROR(VLOOKUP($P567,'Kredieten productgroepen functi'!$C:$M,2,FALSE),"n.v.t.")</f>
        <v>Nationaal Rijtuigmuseum</v>
      </c>
      <c r="R567" s="2" t="str">
        <f t="shared" si="25"/>
        <v>440301</v>
      </c>
      <c r="S567" s="2" t="str">
        <f>IFERROR(VLOOKUP($R567,Kostensoorten!$C:$J,2,FALSE),"n.v.t.")</f>
        <v>(Exploitatie)subsidies</v>
      </c>
      <c r="T567" s="2" t="s">
        <v>39</v>
      </c>
      <c r="U567" s="2" t="s">
        <v>39</v>
      </c>
      <c r="V567" s="2" t="s">
        <v>39</v>
      </c>
      <c r="W567" s="2" t="s">
        <v>39</v>
      </c>
      <c r="X567" s="2" t="s">
        <v>39</v>
      </c>
      <c r="Y567" s="2" t="s">
        <v>39</v>
      </c>
      <c r="Z567" s="2" t="s">
        <v>39</v>
      </c>
      <c r="AA567" s="2" t="s">
        <v>39</v>
      </c>
      <c r="AB567" s="2" t="s">
        <v>39</v>
      </c>
      <c r="AC567" s="2" t="s">
        <v>39</v>
      </c>
      <c r="AD567" s="2" t="s">
        <v>39</v>
      </c>
      <c r="AE567" s="2" t="s">
        <v>39</v>
      </c>
      <c r="AF567" s="2" t="s">
        <v>39</v>
      </c>
      <c r="AG567" s="2" t="s">
        <v>39</v>
      </c>
      <c r="AH567" s="2" t="s">
        <v>39</v>
      </c>
      <c r="AI567" s="2" t="s">
        <v>39</v>
      </c>
      <c r="AJ567" s="2" t="s">
        <v>39</v>
      </c>
      <c r="AK567" s="2">
        <v>0</v>
      </c>
      <c r="AL567" s="2" t="s">
        <v>39</v>
      </c>
      <c r="AM567" s="2" t="s">
        <v>39</v>
      </c>
      <c r="AN567" s="2" t="str">
        <f>IFERROR(VLOOKUP($P567,'Kredieten productgroepen functi'!$C:$M,6,FALSE),"n.v.t.")</f>
        <v>8320</v>
      </c>
      <c r="AO567" s="2" t="str">
        <f>IFERROR(VLOOKUP($P567,'Kredieten productgroepen functi'!$C:$M,7,FALSE),"n.v.t.")</f>
        <v>Het Verhaal van Groningen (Cultuurnota 2013-2016)</v>
      </c>
      <c r="AP567" s="2" t="str">
        <f>IFERROR(VLOOKUP($P567,'Kredieten productgroepen functi'!$C:$M,8,FALSE),"n.v.t.")</f>
        <v>83</v>
      </c>
      <c r="AQ567" s="2" t="str">
        <f>IFERROR(VLOOKUP($P567,'Kredieten productgroepen functi'!$C:$M,9,FALSE),"n.v.t.")</f>
        <v>Kunst en oudheidkunde</v>
      </c>
      <c r="AR567" s="2" t="str">
        <f>IFERROR(VLOOKUP($P567,'Kredieten productgroepen functi'!$C:$M,10,FALSE),"n.v.t.")</f>
        <v>8</v>
      </c>
      <c r="AS567" s="2" t="str">
        <f>IFERROR(VLOOKUP($P567,'Kredieten productgroepen functi'!$C:$M,11,FALSE),"n.v.t.")</f>
        <v>Welzijn</v>
      </c>
      <c r="AT567" s="2" t="str">
        <f t="shared" si="26"/>
        <v>Lasten</v>
      </c>
      <c r="AU567" s="2" t="str">
        <f>IFERROR(VLOOKUP($R567,Kostensoorten!$C:$J,7,FALSE),"n.v.t.")</f>
        <v>4.0.3</v>
      </c>
      <c r="AV567" s="2" t="str">
        <f>IFERROR(VLOOKUP($R567,Kostensoorten!$C:$J,8,FALSE),"n.v.t.")</f>
        <v>Overige inkomensoverdrachten</v>
      </c>
    </row>
    <row r="568" spans="1:48">
      <c r="A568" s="2" t="s">
        <v>39</v>
      </c>
      <c r="B568" s="2" t="s">
        <v>39</v>
      </c>
      <c r="C568" s="2" t="s">
        <v>39</v>
      </c>
      <c r="D568" s="2" t="s">
        <v>39</v>
      </c>
      <c r="E568" s="2" t="s">
        <v>39</v>
      </c>
      <c r="F568" s="2" t="s">
        <v>606</v>
      </c>
      <c r="G568" s="2" t="s">
        <v>39</v>
      </c>
      <c r="H568" s="2" t="s">
        <v>39</v>
      </c>
      <c r="I568" s="3">
        <v>16800</v>
      </c>
      <c r="J568" s="2" t="s">
        <v>39</v>
      </c>
      <c r="K568" s="2" t="s">
        <v>39</v>
      </c>
      <c r="L568" s="2" t="s">
        <v>39</v>
      </c>
      <c r="M568" s="2" t="s">
        <v>39</v>
      </c>
      <c r="N568" s="2" t="s">
        <v>39</v>
      </c>
      <c r="O568" s="2" t="s">
        <v>39</v>
      </c>
      <c r="P568" s="2" t="str">
        <f t="shared" si="24"/>
        <v>683430</v>
      </c>
      <c r="Q568" s="2" t="str">
        <f>IFERROR(VLOOKUP($P568,'Kredieten productgroepen functi'!$C:$M,2,FALSE),"n.v.t.")</f>
        <v>Stichting Beeldlijn</v>
      </c>
      <c r="R568" s="2" t="str">
        <f t="shared" si="25"/>
        <v>440301</v>
      </c>
      <c r="S568" s="2" t="str">
        <f>IFERROR(VLOOKUP($R568,Kostensoorten!$C:$J,2,FALSE),"n.v.t.")</f>
        <v>(Exploitatie)subsidies</v>
      </c>
      <c r="T568" s="2" t="s">
        <v>39</v>
      </c>
      <c r="U568" s="2" t="s">
        <v>39</v>
      </c>
      <c r="V568" s="2" t="s">
        <v>39</v>
      </c>
      <c r="W568" s="2" t="s">
        <v>39</v>
      </c>
      <c r="X568" s="2" t="s">
        <v>39</v>
      </c>
      <c r="Y568" s="2" t="s">
        <v>39</v>
      </c>
      <c r="Z568" s="2" t="s">
        <v>39</v>
      </c>
      <c r="AA568" s="2" t="s">
        <v>39</v>
      </c>
      <c r="AB568" s="2" t="s">
        <v>39</v>
      </c>
      <c r="AC568" s="2" t="s">
        <v>39</v>
      </c>
      <c r="AD568" s="2" t="s">
        <v>39</v>
      </c>
      <c r="AE568" s="2" t="s">
        <v>39</v>
      </c>
      <c r="AF568" s="2" t="s">
        <v>39</v>
      </c>
      <c r="AG568" s="2" t="s">
        <v>39</v>
      </c>
      <c r="AH568" s="2" t="s">
        <v>39</v>
      </c>
      <c r="AI568" s="2" t="s">
        <v>39</v>
      </c>
      <c r="AJ568" s="2" t="s">
        <v>39</v>
      </c>
      <c r="AK568" s="2">
        <v>0</v>
      </c>
      <c r="AL568" s="2" t="s">
        <v>39</v>
      </c>
      <c r="AM568" s="2" t="s">
        <v>39</v>
      </c>
      <c r="AN568" s="2" t="str">
        <f>IFERROR(VLOOKUP($P568,'Kredieten productgroepen functi'!$C:$M,6,FALSE),"n.v.t.")</f>
        <v>8320</v>
      </c>
      <c r="AO568" s="2" t="str">
        <f>IFERROR(VLOOKUP($P568,'Kredieten productgroepen functi'!$C:$M,7,FALSE),"n.v.t.")</f>
        <v>Het Verhaal van Groningen (Cultuurnota 2013-2016)</v>
      </c>
      <c r="AP568" s="2" t="str">
        <f>IFERROR(VLOOKUP($P568,'Kredieten productgroepen functi'!$C:$M,8,FALSE),"n.v.t.")</f>
        <v>83</v>
      </c>
      <c r="AQ568" s="2" t="str">
        <f>IFERROR(VLOOKUP($P568,'Kredieten productgroepen functi'!$C:$M,9,FALSE),"n.v.t.")</f>
        <v>Kunst en oudheidkunde</v>
      </c>
      <c r="AR568" s="2" t="str">
        <f>IFERROR(VLOOKUP($P568,'Kredieten productgroepen functi'!$C:$M,10,FALSE),"n.v.t.")</f>
        <v>8</v>
      </c>
      <c r="AS568" s="2" t="str">
        <f>IFERROR(VLOOKUP($P568,'Kredieten productgroepen functi'!$C:$M,11,FALSE),"n.v.t.")</f>
        <v>Welzijn</v>
      </c>
      <c r="AT568" s="2" t="str">
        <f t="shared" si="26"/>
        <v>Lasten</v>
      </c>
      <c r="AU568" s="2" t="str">
        <f>IFERROR(VLOOKUP($R568,Kostensoorten!$C:$J,7,FALSE),"n.v.t.")</f>
        <v>4.0.3</v>
      </c>
      <c r="AV568" s="2" t="str">
        <f>IFERROR(VLOOKUP($R568,Kostensoorten!$C:$J,8,FALSE),"n.v.t.")</f>
        <v>Overige inkomensoverdrachten</v>
      </c>
    </row>
    <row r="569" spans="1:48">
      <c r="A569" s="2" t="s">
        <v>39</v>
      </c>
      <c r="B569" s="2" t="s">
        <v>39</v>
      </c>
      <c r="C569" s="2" t="s">
        <v>39</v>
      </c>
      <c r="D569" s="2" t="s">
        <v>39</v>
      </c>
      <c r="E569" s="2" t="s">
        <v>39</v>
      </c>
      <c r="F569" s="2" t="s">
        <v>607</v>
      </c>
      <c r="G569" s="2" t="s">
        <v>39</v>
      </c>
      <c r="H569" s="2" t="s">
        <v>39</v>
      </c>
      <c r="I569" s="3">
        <v>103300</v>
      </c>
      <c r="J569" s="2" t="s">
        <v>39</v>
      </c>
      <c r="K569" s="2" t="s">
        <v>39</v>
      </c>
      <c r="L569" s="2" t="s">
        <v>39</v>
      </c>
      <c r="M569" s="2" t="s">
        <v>39</v>
      </c>
      <c r="N569" s="2" t="s">
        <v>39</v>
      </c>
      <c r="O569" s="2" t="s">
        <v>39</v>
      </c>
      <c r="P569" s="2" t="str">
        <f t="shared" si="24"/>
        <v>683431</v>
      </c>
      <c r="Q569" s="2" t="str">
        <f>IFERROR(VLOOKUP($P569,'Kredieten productgroepen functi'!$C:$M,2,FALSE),"n.v.t.")</f>
        <v>Openluchtmuseum Het Hoogeland</v>
      </c>
      <c r="R569" s="2" t="str">
        <f t="shared" si="25"/>
        <v>440301</v>
      </c>
      <c r="S569" s="2" t="str">
        <f>IFERROR(VLOOKUP($R569,Kostensoorten!$C:$J,2,FALSE),"n.v.t.")</f>
        <v>(Exploitatie)subsidies</v>
      </c>
      <c r="T569" s="2" t="s">
        <v>39</v>
      </c>
      <c r="U569" s="2" t="s">
        <v>39</v>
      </c>
      <c r="V569" s="2" t="s">
        <v>39</v>
      </c>
      <c r="W569" s="2" t="s">
        <v>39</v>
      </c>
      <c r="X569" s="2" t="s">
        <v>39</v>
      </c>
      <c r="Y569" s="2" t="s">
        <v>39</v>
      </c>
      <c r="Z569" s="2" t="s">
        <v>39</v>
      </c>
      <c r="AA569" s="2" t="s">
        <v>39</v>
      </c>
      <c r="AB569" s="2" t="s">
        <v>39</v>
      </c>
      <c r="AC569" s="2" t="s">
        <v>39</v>
      </c>
      <c r="AD569" s="2" t="s">
        <v>39</v>
      </c>
      <c r="AE569" s="2" t="s">
        <v>39</v>
      </c>
      <c r="AF569" s="2" t="s">
        <v>39</v>
      </c>
      <c r="AG569" s="2" t="s">
        <v>39</v>
      </c>
      <c r="AH569" s="2" t="s">
        <v>39</v>
      </c>
      <c r="AI569" s="2" t="s">
        <v>39</v>
      </c>
      <c r="AJ569" s="2" t="s">
        <v>39</v>
      </c>
      <c r="AK569" s="2">
        <v>0</v>
      </c>
      <c r="AL569" s="2" t="s">
        <v>39</v>
      </c>
      <c r="AM569" s="2" t="s">
        <v>39</v>
      </c>
      <c r="AN569" s="2" t="str">
        <f>IFERROR(VLOOKUP($P569,'Kredieten productgroepen functi'!$C:$M,6,FALSE),"n.v.t.")</f>
        <v>8320</v>
      </c>
      <c r="AO569" s="2" t="str">
        <f>IFERROR(VLOOKUP($P569,'Kredieten productgroepen functi'!$C:$M,7,FALSE),"n.v.t.")</f>
        <v>Het Verhaal van Groningen (Cultuurnota 2013-2016)</v>
      </c>
      <c r="AP569" s="2" t="str">
        <f>IFERROR(VLOOKUP($P569,'Kredieten productgroepen functi'!$C:$M,8,FALSE),"n.v.t.")</f>
        <v>83</v>
      </c>
      <c r="AQ569" s="2" t="str">
        <f>IFERROR(VLOOKUP($P569,'Kredieten productgroepen functi'!$C:$M,9,FALSE),"n.v.t.")</f>
        <v>Kunst en oudheidkunde</v>
      </c>
      <c r="AR569" s="2" t="str">
        <f>IFERROR(VLOOKUP($P569,'Kredieten productgroepen functi'!$C:$M,10,FALSE),"n.v.t.")</f>
        <v>8</v>
      </c>
      <c r="AS569" s="2" t="str">
        <f>IFERROR(VLOOKUP($P569,'Kredieten productgroepen functi'!$C:$M,11,FALSE),"n.v.t.")</f>
        <v>Welzijn</v>
      </c>
      <c r="AT569" s="2" t="str">
        <f t="shared" si="26"/>
        <v>Lasten</v>
      </c>
      <c r="AU569" s="2" t="str">
        <f>IFERROR(VLOOKUP($R569,Kostensoorten!$C:$J,7,FALSE),"n.v.t.")</f>
        <v>4.0.3</v>
      </c>
      <c r="AV569" s="2" t="str">
        <f>IFERROR(VLOOKUP($R569,Kostensoorten!$C:$J,8,FALSE),"n.v.t.")</f>
        <v>Overige inkomensoverdrachten</v>
      </c>
    </row>
    <row r="570" spans="1:48">
      <c r="A570" s="2" t="s">
        <v>39</v>
      </c>
      <c r="B570" s="2" t="s">
        <v>39</v>
      </c>
      <c r="C570" s="2" t="s">
        <v>39</v>
      </c>
      <c r="D570" s="2" t="s">
        <v>39</v>
      </c>
      <c r="E570" s="2" t="s">
        <v>39</v>
      </c>
      <c r="F570" s="2" t="s">
        <v>608</v>
      </c>
      <c r="G570" s="2" t="s">
        <v>39</v>
      </c>
      <c r="H570" s="2" t="s">
        <v>39</v>
      </c>
      <c r="I570" s="3">
        <v>113700</v>
      </c>
      <c r="J570" s="2" t="s">
        <v>39</v>
      </c>
      <c r="K570" s="2" t="s">
        <v>39</v>
      </c>
      <c r="L570" s="2" t="s">
        <v>39</v>
      </c>
      <c r="M570" s="2" t="s">
        <v>39</v>
      </c>
      <c r="N570" s="2" t="s">
        <v>39</v>
      </c>
      <c r="O570" s="2" t="s">
        <v>39</v>
      </c>
      <c r="P570" s="2" t="str">
        <f t="shared" si="24"/>
        <v>683432</v>
      </c>
      <c r="Q570" s="2" t="str">
        <f>IFERROR(VLOOKUP($P570,'Kredieten productgroepen functi'!$C:$M,2,FALSE),"n.v.t.")</f>
        <v>Klooster ter Apel</v>
      </c>
      <c r="R570" s="2" t="str">
        <f t="shared" si="25"/>
        <v>440301</v>
      </c>
      <c r="S570" s="2" t="str">
        <f>IFERROR(VLOOKUP($R570,Kostensoorten!$C:$J,2,FALSE),"n.v.t.")</f>
        <v>(Exploitatie)subsidies</v>
      </c>
      <c r="T570" s="2" t="s">
        <v>39</v>
      </c>
      <c r="U570" s="2" t="s">
        <v>39</v>
      </c>
      <c r="V570" s="2" t="s">
        <v>39</v>
      </c>
      <c r="W570" s="2" t="s">
        <v>39</v>
      </c>
      <c r="X570" s="2" t="s">
        <v>39</v>
      </c>
      <c r="Y570" s="2" t="s">
        <v>39</v>
      </c>
      <c r="Z570" s="2" t="s">
        <v>39</v>
      </c>
      <c r="AA570" s="2" t="s">
        <v>39</v>
      </c>
      <c r="AB570" s="2" t="s">
        <v>39</v>
      </c>
      <c r="AC570" s="2" t="s">
        <v>39</v>
      </c>
      <c r="AD570" s="2" t="s">
        <v>39</v>
      </c>
      <c r="AE570" s="2" t="s">
        <v>39</v>
      </c>
      <c r="AF570" s="2" t="s">
        <v>39</v>
      </c>
      <c r="AG570" s="2" t="s">
        <v>39</v>
      </c>
      <c r="AH570" s="2" t="s">
        <v>39</v>
      </c>
      <c r="AI570" s="2" t="s">
        <v>39</v>
      </c>
      <c r="AJ570" s="2" t="s">
        <v>39</v>
      </c>
      <c r="AK570" s="2">
        <v>0</v>
      </c>
      <c r="AL570" s="2" t="s">
        <v>39</v>
      </c>
      <c r="AM570" s="2" t="s">
        <v>39</v>
      </c>
      <c r="AN570" s="2" t="str">
        <f>IFERROR(VLOOKUP($P570,'Kredieten productgroepen functi'!$C:$M,6,FALSE),"n.v.t.")</f>
        <v>8320</v>
      </c>
      <c r="AO570" s="2" t="str">
        <f>IFERROR(VLOOKUP($P570,'Kredieten productgroepen functi'!$C:$M,7,FALSE),"n.v.t.")</f>
        <v>Het Verhaal van Groningen (Cultuurnota 2013-2016)</v>
      </c>
      <c r="AP570" s="2" t="str">
        <f>IFERROR(VLOOKUP($P570,'Kredieten productgroepen functi'!$C:$M,8,FALSE),"n.v.t.")</f>
        <v>83</v>
      </c>
      <c r="AQ570" s="2" t="str">
        <f>IFERROR(VLOOKUP($P570,'Kredieten productgroepen functi'!$C:$M,9,FALSE),"n.v.t.")</f>
        <v>Kunst en oudheidkunde</v>
      </c>
      <c r="AR570" s="2" t="str">
        <f>IFERROR(VLOOKUP($P570,'Kredieten productgroepen functi'!$C:$M,10,FALSE),"n.v.t.")</f>
        <v>8</v>
      </c>
      <c r="AS570" s="2" t="str">
        <f>IFERROR(VLOOKUP($P570,'Kredieten productgroepen functi'!$C:$M,11,FALSE),"n.v.t.")</f>
        <v>Welzijn</v>
      </c>
      <c r="AT570" s="2" t="str">
        <f t="shared" si="26"/>
        <v>Lasten</v>
      </c>
      <c r="AU570" s="2" t="str">
        <f>IFERROR(VLOOKUP($R570,Kostensoorten!$C:$J,7,FALSE),"n.v.t.")</f>
        <v>4.0.3</v>
      </c>
      <c r="AV570" s="2" t="str">
        <f>IFERROR(VLOOKUP($R570,Kostensoorten!$C:$J,8,FALSE),"n.v.t.")</f>
        <v>Overige inkomensoverdrachten</v>
      </c>
    </row>
    <row r="571" spans="1:48">
      <c r="A571" s="2" t="s">
        <v>39</v>
      </c>
      <c r="B571" s="2" t="s">
        <v>39</v>
      </c>
      <c r="C571" s="2" t="s">
        <v>39</v>
      </c>
      <c r="D571" s="2" t="s">
        <v>39</v>
      </c>
      <c r="E571" s="2" t="s">
        <v>39</v>
      </c>
      <c r="F571" s="2" t="s">
        <v>609</v>
      </c>
      <c r="G571" s="2" t="s">
        <v>39</v>
      </c>
      <c r="H571" s="2" t="s">
        <v>39</v>
      </c>
      <c r="I571" s="3">
        <v>114800</v>
      </c>
      <c r="J571" s="2" t="s">
        <v>39</v>
      </c>
      <c r="K571" s="2" t="s">
        <v>39</v>
      </c>
      <c r="L571" s="2" t="s">
        <v>39</v>
      </c>
      <c r="M571" s="2" t="s">
        <v>39</v>
      </c>
      <c r="N571" s="2" t="s">
        <v>39</v>
      </c>
      <c r="O571" s="2" t="s">
        <v>39</v>
      </c>
      <c r="P571" s="2" t="str">
        <f t="shared" si="24"/>
        <v>683433</v>
      </c>
      <c r="Q571" s="2" t="str">
        <f>IFERROR(VLOOKUP($P571,'Kredieten productgroepen functi'!$C:$M,2,FALSE),"n.v.t.")</f>
        <v>Noorderlicht</v>
      </c>
      <c r="R571" s="2" t="str">
        <f t="shared" si="25"/>
        <v>440301</v>
      </c>
      <c r="S571" s="2" t="str">
        <f>IFERROR(VLOOKUP($R571,Kostensoorten!$C:$J,2,FALSE),"n.v.t.")</f>
        <v>(Exploitatie)subsidies</v>
      </c>
      <c r="T571" s="2" t="s">
        <v>39</v>
      </c>
      <c r="U571" s="2" t="s">
        <v>39</v>
      </c>
      <c r="V571" s="2" t="s">
        <v>39</v>
      </c>
      <c r="W571" s="2" t="s">
        <v>39</v>
      </c>
      <c r="X571" s="2" t="s">
        <v>39</v>
      </c>
      <c r="Y571" s="2" t="s">
        <v>39</v>
      </c>
      <c r="Z571" s="2" t="s">
        <v>39</v>
      </c>
      <c r="AA571" s="2" t="s">
        <v>39</v>
      </c>
      <c r="AB571" s="2" t="s">
        <v>39</v>
      </c>
      <c r="AC571" s="2" t="s">
        <v>39</v>
      </c>
      <c r="AD571" s="2" t="s">
        <v>39</v>
      </c>
      <c r="AE571" s="2" t="s">
        <v>39</v>
      </c>
      <c r="AF571" s="2" t="s">
        <v>39</v>
      </c>
      <c r="AG571" s="2" t="s">
        <v>39</v>
      </c>
      <c r="AH571" s="2" t="s">
        <v>39</v>
      </c>
      <c r="AI571" s="2" t="s">
        <v>39</v>
      </c>
      <c r="AJ571" s="2" t="s">
        <v>39</v>
      </c>
      <c r="AK571" s="2">
        <v>0</v>
      </c>
      <c r="AL571" s="2" t="s">
        <v>39</v>
      </c>
      <c r="AM571" s="2" t="s">
        <v>39</v>
      </c>
      <c r="AN571" s="2" t="str">
        <f>IFERROR(VLOOKUP($P571,'Kredieten productgroepen functi'!$C:$M,6,FALSE),"n.v.t.")</f>
        <v>8320</v>
      </c>
      <c r="AO571" s="2" t="str">
        <f>IFERROR(VLOOKUP($P571,'Kredieten productgroepen functi'!$C:$M,7,FALSE),"n.v.t.")</f>
        <v>Het Verhaal van Groningen (Cultuurnota 2013-2016)</v>
      </c>
      <c r="AP571" s="2" t="str">
        <f>IFERROR(VLOOKUP($P571,'Kredieten productgroepen functi'!$C:$M,8,FALSE),"n.v.t.")</f>
        <v>83</v>
      </c>
      <c r="AQ571" s="2" t="str">
        <f>IFERROR(VLOOKUP($P571,'Kredieten productgroepen functi'!$C:$M,9,FALSE),"n.v.t.")</f>
        <v>Kunst en oudheidkunde</v>
      </c>
      <c r="AR571" s="2" t="str">
        <f>IFERROR(VLOOKUP($P571,'Kredieten productgroepen functi'!$C:$M,10,FALSE),"n.v.t.")</f>
        <v>8</v>
      </c>
      <c r="AS571" s="2" t="str">
        <f>IFERROR(VLOOKUP($P571,'Kredieten productgroepen functi'!$C:$M,11,FALSE),"n.v.t.")</f>
        <v>Welzijn</v>
      </c>
      <c r="AT571" s="2" t="str">
        <f t="shared" si="26"/>
        <v>Lasten</v>
      </c>
      <c r="AU571" s="2" t="str">
        <f>IFERROR(VLOOKUP($R571,Kostensoorten!$C:$J,7,FALSE),"n.v.t.")</f>
        <v>4.0.3</v>
      </c>
      <c r="AV571" s="2" t="str">
        <f>IFERROR(VLOOKUP($R571,Kostensoorten!$C:$J,8,FALSE),"n.v.t.")</f>
        <v>Overige inkomensoverdrachten</v>
      </c>
    </row>
    <row r="572" spans="1:48">
      <c r="A572" s="2" t="s">
        <v>39</v>
      </c>
      <c r="B572" s="2" t="s">
        <v>39</v>
      </c>
      <c r="C572" s="2" t="s">
        <v>39</v>
      </c>
      <c r="D572" s="2" t="s">
        <v>39</v>
      </c>
      <c r="E572" s="2" t="s">
        <v>39</v>
      </c>
      <c r="F572" s="2" t="s">
        <v>610</v>
      </c>
      <c r="G572" s="2" t="s">
        <v>39</v>
      </c>
      <c r="H572" s="2" t="s">
        <v>39</v>
      </c>
      <c r="I572" s="3">
        <v>109900</v>
      </c>
      <c r="J572" s="2" t="s">
        <v>39</v>
      </c>
      <c r="K572" s="2" t="s">
        <v>39</v>
      </c>
      <c r="L572" s="2" t="s">
        <v>39</v>
      </c>
      <c r="M572" s="2" t="s">
        <v>39</v>
      </c>
      <c r="N572" s="2" t="s">
        <v>39</v>
      </c>
      <c r="O572" s="2" t="s">
        <v>39</v>
      </c>
      <c r="P572" s="2" t="str">
        <f t="shared" si="24"/>
        <v>683434</v>
      </c>
      <c r="Q572" s="2" t="str">
        <f>IFERROR(VLOOKUP($P572,'Kredieten productgroepen functi'!$C:$M,2,FALSE),"n.v.t.")</f>
        <v>Noorderzon</v>
      </c>
      <c r="R572" s="2" t="str">
        <f t="shared" si="25"/>
        <v>440301</v>
      </c>
      <c r="S572" s="2" t="str">
        <f>IFERROR(VLOOKUP($R572,Kostensoorten!$C:$J,2,FALSE),"n.v.t.")</f>
        <v>(Exploitatie)subsidies</v>
      </c>
      <c r="T572" s="2" t="s">
        <v>39</v>
      </c>
      <c r="U572" s="2" t="s">
        <v>39</v>
      </c>
      <c r="V572" s="2" t="s">
        <v>39</v>
      </c>
      <c r="W572" s="2" t="s">
        <v>39</v>
      </c>
      <c r="X572" s="2" t="s">
        <v>39</v>
      </c>
      <c r="Y572" s="2" t="s">
        <v>39</v>
      </c>
      <c r="Z572" s="2" t="s">
        <v>39</v>
      </c>
      <c r="AA572" s="2" t="s">
        <v>39</v>
      </c>
      <c r="AB572" s="2" t="s">
        <v>39</v>
      </c>
      <c r="AC572" s="2" t="s">
        <v>39</v>
      </c>
      <c r="AD572" s="2" t="s">
        <v>39</v>
      </c>
      <c r="AE572" s="2" t="s">
        <v>39</v>
      </c>
      <c r="AF572" s="2" t="s">
        <v>39</v>
      </c>
      <c r="AG572" s="2" t="s">
        <v>39</v>
      </c>
      <c r="AH572" s="2" t="s">
        <v>39</v>
      </c>
      <c r="AI572" s="2" t="s">
        <v>39</v>
      </c>
      <c r="AJ572" s="2" t="s">
        <v>39</v>
      </c>
      <c r="AK572" s="2">
        <v>0</v>
      </c>
      <c r="AL572" s="2" t="s">
        <v>39</v>
      </c>
      <c r="AM572" s="2" t="s">
        <v>39</v>
      </c>
      <c r="AN572" s="2" t="str">
        <f>IFERROR(VLOOKUP($P572,'Kredieten productgroepen functi'!$C:$M,6,FALSE),"n.v.t.")</f>
        <v>8320</v>
      </c>
      <c r="AO572" s="2" t="str">
        <f>IFERROR(VLOOKUP($P572,'Kredieten productgroepen functi'!$C:$M,7,FALSE),"n.v.t.")</f>
        <v>Het Verhaal van Groningen (Cultuurnota 2013-2016)</v>
      </c>
      <c r="AP572" s="2" t="str">
        <f>IFERROR(VLOOKUP($P572,'Kredieten productgroepen functi'!$C:$M,8,FALSE),"n.v.t.")</f>
        <v>83</v>
      </c>
      <c r="AQ572" s="2" t="str">
        <f>IFERROR(VLOOKUP($P572,'Kredieten productgroepen functi'!$C:$M,9,FALSE),"n.v.t.")</f>
        <v>Kunst en oudheidkunde</v>
      </c>
      <c r="AR572" s="2" t="str">
        <f>IFERROR(VLOOKUP($P572,'Kredieten productgroepen functi'!$C:$M,10,FALSE),"n.v.t.")</f>
        <v>8</v>
      </c>
      <c r="AS572" s="2" t="str">
        <f>IFERROR(VLOOKUP($P572,'Kredieten productgroepen functi'!$C:$M,11,FALSE),"n.v.t.")</f>
        <v>Welzijn</v>
      </c>
      <c r="AT572" s="2" t="str">
        <f t="shared" si="26"/>
        <v>Lasten</v>
      </c>
      <c r="AU572" s="2" t="str">
        <f>IFERROR(VLOOKUP($R572,Kostensoorten!$C:$J,7,FALSE),"n.v.t.")</f>
        <v>4.0.3</v>
      </c>
      <c r="AV572" s="2" t="str">
        <f>IFERROR(VLOOKUP($R572,Kostensoorten!$C:$J,8,FALSE),"n.v.t.")</f>
        <v>Overige inkomensoverdrachten</v>
      </c>
    </row>
    <row r="573" spans="1:48">
      <c r="A573" s="2" t="s">
        <v>39</v>
      </c>
      <c r="B573" s="2" t="s">
        <v>39</v>
      </c>
      <c r="C573" s="2" t="s">
        <v>39</v>
      </c>
      <c r="D573" s="2" t="s">
        <v>39</v>
      </c>
      <c r="E573" s="2" t="s">
        <v>39</v>
      </c>
      <c r="F573" s="2" t="s">
        <v>611</v>
      </c>
      <c r="G573" s="2" t="s">
        <v>39</v>
      </c>
      <c r="H573" s="2" t="s">
        <v>39</v>
      </c>
      <c r="I573" s="3">
        <v>110200</v>
      </c>
      <c r="J573" s="2" t="s">
        <v>39</v>
      </c>
      <c r="K573" s="2" t="s">
        <v>39</v>
      </c>
      <c r="L573" s="2" t="s">
        <v>39</v>
      </c>
      <c r="M573" s="2" t="s">
        <v>39</v>
      </c>
      <c r="N573" s="2" t="s">
        <v>39</v>
      </c>
      <c r="O573" s="2" t="s">
        <v>39</v>
      </c>
      <c r="P573" s="2" t="str">
        <f t="shared" si="24"/>
        <v>683435</v>
      </c>
      <c r="Q573" s="2" t="str">
        <f>IFERROR(VLOOKUP($P573,'Kredieten productgroepen functi'!$C:$M,2,FALSE),"n.v.t.")</f>
        <v>Eurosonic/Noorderslag</v>
      </c>
      <c r="R573" s="2" t="str">
        <f t="shared" si="25"/>
        <v>440301</v>
      </c>
      <c r="S573" s="2" t="str">
        <f>IFERROR(VLOOKUP($R573,Kostensoorten!$C:$J,2,FALSE),"n.v.t.")</f>
        <v>(Exploitatie)subsidies</v>
      </c>
      <c r="T573" s="2" t="s">
        <v>39</v>
      </c>
      <c r="U573" s="2" t="s">
        <v>39</v>
      </c>
      <c r="V573" s="2" t="s">
        <v>39</v>
      </c>
      <c r="W573" s="2" t="s">
        <v>39</v>
      </c>
      <c r="X573" s="2" t="s">
        <v>39</v>
      </c>
      <c r="Y573" s="2" t="s">
        <v>39</v>
      </c>
      <c r="Z573" s="2" t="s">
        <v>39</v>
      </c>
      <c r="AA573" s="2" t="s">
        <v>39</v>
      </c>
      <c r="AB573" s="2" t="s">
        <v>39</v>
      </c>
      <c r="AC573" s="2" t="s">
        <v>39</v>
      </c>
      <c r="AD573" s="2" t="s">
        <v>39</v>
      </c>
      <c r="AE573" s="2" t="s">
        <v>39</v>
      </c>
      <c r="AF573" s="2" t="s">
        <v>39</v>
      </c>
      <c r="AG573" s="2" t="s">
        <v>39</v>
      </c>
      <c r="AH573" s="2" t="s">
        <v>39</v>
      </c>
      <c r="AI573" s="2" t="s">
        <v>39</v>
      </c>
      <c r="AJ573" s="2" t="s">
        <v>39</v>
      </c>
      <c r="AK573" s="2">
        <v>0</v>
      </c>
      <c r="AL573" s="2" t="s">
        <v>39</v>
      </c>
      <c r="AM573" s="2" t="s">
        <v>39</v>
      </c>
      <c r="AN573" s="2" t="str">
        <f>IFERROR(VLOOKUP($P573,'Kredieten productgroepen functi'!$C:$M,6,FALSE),"n.v.t.")</f>
        <v>8320</v>
      </c>
      <c r="AO573" s="2" t="str">
        <f>IFERROR(VLOOKUP($P573,'Kredieten productgroepen functi'!$C:$M,7,FALSE),"n.v.t.")</f>
        <v>Het Verhaal van Groningen (Cultuurnota 2013-2016)</v>
      </c>
      <c r="AP573" s="2" t="str">
        <f>IFERROR(VLOOKUP($P573,'Kredieten productgroepen functi'!$C:$M,8,FALSE),"n.v.t.")</f>
        <v>83</v>
      </c>
      <c r="AQ573" s="2" t="str">
        <f>IFERROR(VLOOKUP($P573,'Kredieten productgroepen functi'!$C:$M,9,FALSE),"n.v.t.")</f>
        <v>Kunst en oudheidkunde</v>
      </c>
      <c r="AR573" s="2" t="str">
        <f>IFERROR(VLOOKUP($P573,'Kredieten productgroepen functi'!$C:$M,10,FALSE),"n.v.t.")</f>
        <v>8</v>
      </c>
      <c r="AS573" s="2" t="str">
        <f>IFERROR(VLOOKUP($P573,'Kredieten productgroepen functi'!$C:$M,11,FALSE),"n.v.t.")</f>
        <v>Welzijn</v>
      </c>
      <c r="AT573" s="2" t="str">
        <f t="shared" si="26"/>
        <v>Lasten</v>
      </c>
      <c r="AU573" s="2" t="str">
        <f>IFERROR(VLOOKUP($R573,Kostensoorten!$C:$J,7,FALSE),"n.v.t.")</f>
        <v>4.0.3</v>
      </c>
      <c r="AV573" s="2" t="str">
        <f>IFERROR(VLOOKUP($R573,Kostensoorten!$C:$J,8,FALSE),"n.v.t.")</f>
        <v>Overige inkomensoverdrachten</v>
      </c>
    </row>
    <row r="574" spans="1:48">
      <c r="A574" s="2" t="s">
        <v>39</v>
      </c>
      <c r="B574" s="2" t="s">
        <v>39</v>
      </c>
      <c r="C574" s="2" t="s">
        <v>39</v>
      </c>
      <c r="D574" s="2" t="s">
        <v>39</v>
      </c>
      <c r="E574" s="2" t="s">
        <v>39</v>
      </c>
      <c r="F574" s="2" t="s">
        <v>612</v>
      </c>
      <c r="G574" s="2" t="s">
        <v>39</v>
      </c>
      <c r="H574" s="2" t="s">
        <v>39</v>
      </c>
      <c r="I574" s="3">
        <v>37100</v>
      </c>
      <c r="J574" s="2" t="s">
        <v>39</v>
      </c>
      <c r="K574" s="2" t="s">
        <v>39</v>
      </c>
      <c r="L574" s="2" t="s">
        <v>39</v>
      </c>
      <c r="M574" s="2" t="s">
        <v>39</v>
      </c>
      <c r="N574" s="2" t="s">
        <v>39</v>
      </c>
      <c r="O574" s="2" t="s">
        <v>39</v>
      </c>
      <c r="P574" s="2" t="str">
        <f t="shared" si="24"/>
        <v>683436</v>
      </c>
      <c r="Q574" s="2" t="str">
        <f>IFERROR(VLOOKUP($P574,'Kredieten productgroepen functi'!$C:$M,2,FALSE),"n.v.t.")</f>
        <v>Peter de Grote Festival</v>
      </c>
      <c r="R574" s="2" t="str">
        <f t="shared" si="25"/>
        <v>440301</v>
      </c>
      <c r="S574" s="2" t="str">
        <f>IFERROR(VLOOKUP($R574,Kostensoorten!$C:$J,2,FALSE),"n.v.t.")</f>
        <v>(Exploitatie)subsidies</v>
      </c>
      <c r="T574" s="2" t="s">
        <v>39</v>
      </c>
      <c r="U574" s="2" t="s">
        <v>39</v>
      </c>
      <c r="V574" s="2" t="s">
        <v>39</v>
      </c>
      <c r="W574" s="2" t="s">
        <v>39</v>
      </c>
      <c r="X574" s="2" t="s">
        <v>39</v>
      </c>
      <c r="Y574" s="2" t="s">
        <v>39</v>
      </c>
      <c r="Z574" s="2" t="s">
        <v>39</v>
      </c>
      <c r="AA574" s="2" t="s">
        <v>39</v>
      </c>
      <c r="AB574" s="2" t="s">
        <v>39</v>
      </c>
      <c r="AC574" s="2" t="s">
        <v>39</v>
      </c>
      <c r="AD574" s="2" t="s">
        <v>39</v>
      </c>
      <c r="AE574" s="2" t="s">
        <v>39</v>
      </c>
      <c r="AF574" s="2" t="s">
        <v>39</v>
      </c>
      <c r="AG574" s="2" t="s">
        <v>39</v>
      </c>
      <c r="AH574" s="2" t="s">
        <v>39</v>
      </c>
      <c r="AI574" s="2" t="s">
        <v>39</v>
      </c>
      <c r="AJ574" s="2" t="s">
        <v>39</v>
      </c>
      <c r="AK574" s="2">
        <v>0</v>
      </c>
      <c r="AL574" s="2" t="s">
        <v>39</v>
      </c>
      <c r="AM574" s="2" t="s">
        <v>39</v>
      </c>
      <c r="AN574" s="2" t="str">
        <f>IFERROR(VLOOKUP($P574,'Kredieten productgroepen functi'!$C:$M,6,FALSE),"n.v.t.")</f>
        <v>8320</v>
      </c>
      <c r="AO574" s="2" t="str">
        <f>IFERROR(VLOOKUP($P574,'Kredieten productgroepen functi'!$C:$M,7,FALSE),"n.v.t.")</f>
        <v>Het Verhaal van Groningen (Cultuurnota 2013-2016)</v>
      </c>
      <c r="AP574" s="2" t="str">
        <f>IFERROR(VLOOKUP($P574,'Kredieten productgroepen functi'!$C:$M,8,FALSE),"n.v.t.")</f>
        <v>83</v>
      </c>
      <c r="AQ574" s="2" t="str">
        <f>IFERROR(VLOOKUP($P574,'Kredieten productgroepen functi'!$C:$M,9,FALSE),"n.v.t.")</f>
        <v>Kunst en oudheidkunde</v>
      </c>
      <c r="AR574" s="2" t="str">
        <f>IFERROR(VLOOKUP($P574,'Kredieten productgroepen functi'!$C:$M,10,FALSE),"n.v.t.")</f>
        <v>8</v>
      </c>
      <c r="AS574" s="2" t="str">
        <f>IFERROR(VLOOKUP($P574,'Kredieten productgroepen functi'!$C:$M,11,FALSE),"n.v.t.")</f>
        <v>Welzijn</v>
      </c>
      <c r="AT574" s="2" t="str">
        <f t="shared" si="26"/>
        <v>Lasten</v>
      </c>
      <c r="AU574" s="2" t="str">
        <f>IFERROR(VLOOKUP($R574,Kostensoorten!$C:$J,7,FALSE),"n.v.t.")</f>
        <v>4.0.3</v>
      </c>
      <c r="AV574" s="2" t="str">
        <f>IFERROR(VLOOKUP($R574,Kostensoorten!$C:$J,8,FALSE),"n.v.t.")</f>
        <v>Overige inkomensoverdrachten</v>
      </c>
    </row>
    <row r="575" spans="1:48">
      <c r="A575" s="2" t="s">
        <v>39</v>
      </c>
      <c r="B575" s="2" t="s">
        <v>39</v>
      </c>
      <c r="C575" s="2" t="s">
        <v>39</v>
      </c>
      <c r="D575" s="2" t="s">
        <v>39</v>
      </c>
      <c r="E575" s="2" t="s">
        <v>39</v>
      </c>
      <c r="F575" s="2" t="s">
        <v>613</v>
      </c>
      <c r="G575" s="2" t="s">
        <v>39</v>
      </c>
      <c r="H575" s="2" t="s">
        <v>39</v>
      </c>
      <c r="I575" s="3">
        <v>27200</v>
      </c>
      <c r="J575" s="2" t="s">
        <v>39</v>
      </c>
      <c r="K575" s="2" t="s">
        <v>39</v>
      </c>
      <c r="L575" s="2" t="s">
        <v>39</v>
      </c>
      <c r="M575" s="2" t="s">
        <v>39</v>
      </c>
      <c r="N575" s="2" t="s">
        <v>39</v>
      </c>
      <c r="O575" s="2" t="s">
        <v>39</v>
      </c>
      <c r="P575" s="2" t="str">
        <f t="shared" si="24"/>
        <v>683437</v>
      </c>
      <c r="Q575" s="2" t="str">
        <f>IFERROR(VLOOKUP($P575,'Kredieten productgroepen functi'!$C:$M,2,FALSE),"n.v.t.")</f>
        <v>Grand Theatre</v>
      </c>
      <c r="R575" s="2" t="str">
        <f t="shared" si="25"/>
        <v>440301</v>
      </c>
      <c r="S575" s="2" t="str">
        <f>IFERROR(VLOOKUP($R575,Kostensoorten!$C:$J,2,FALSE),"n.v.t.")</f>
        <v>(Exploitatie)subsidies</v>
      </c>
      <c r="T575" s="2" t="s">
        <v>39</v>
      </c>
      <c r="U575" s="2" t="s">
        <v>39</v>
      </c>
      <c r="V575" s="2" t="s">
        <v>39</v>
      </c>
      <c r="W575" s="2" t="s">
        <v>39</v>
      </c>
      <c r="X575" s="2" t="s">
        <v>39</v>
      </c>
      <c r="Y575" s="2" t="s">
        <v>39</v>
      </c>
      <c r="Z575" s="2" t="s">
        <v>39</v>
      </c>
      <c r="AA575" s="2" t="s">
        <v>39</v>
      </c>
      <c r="AB575" s="2" t="s">
        <v>39</v>
      </c>
      <c r="AC575" s="2" t="s">
        <v>39</v>
      </c>
      <c r="AD575" s="2" t="s">
        <v>39</v>
      </c>
      <c r="AE575" s="2" t="s">
        <v>39</v>
      </c>
      <c r="AF575" s="2" t="s">
        <v>39</v>
      </c>
      <c r="AG575" s="2" t="s">
        <v>39</v>
      </c>
      <c r="AH575" s="2" t="s">
        <v>39</v>
      </c>
      <c r="AI575" s="2" t="s">
        <v>39</v>
      </c>
      <c r="AJ575" s="2" t="s">
        <v>39</v>
      </c>
      <c r="AK575" s="2">
        <v>0</v>
      </c>
      <c r="AL575" s="2" t="s">
        <v>39</v>
      </c>
      <c r="AM575" s="2" t="s">
        <v>39</v>
      </c>
      <c r="AN575" s="2" t="str">
        <f>IFERROR(VLOOKUP($P575,'Kredieten productgroepen functi'!$C:$M,6,FALSE),"n.v.t.")</f>
        <v>8320</v>
      </c>
      <c r="AO575" s="2" t="str">
        <f>IFERROR(VLOOKUP($P575,'Kredieten productgroepen functi'!$C:$M,7,FALSE),"n.v.t.")</f>
        <v>Het Verhaal van Groningen (Cultuurnota 2013-2016)</v>
      </c>
      <c r="AP575" s="2" t="str">
        <f>IFERROR(VLOOKUP($P575,'Kredieten productgroepen functi'!$C:$M,8,FALSE),"n.v.t.")</f>
        <v>83</v>
      </c>
      <c r="AQ575" s="2" t="str">
        <f>IFERROR(VLOOKUP($P575,'Kredieten productgroepen functi'!$C:$M,9,FALSE),"n.v.t.")</f>
        <v>Kunst en oudheidkunde</v>
      </c>
      <c r="AR575" s="2" t="str">
        <f>IFERROR(VLOOKUP($P575,'Kredieten productgroepen functi'!$C:$M,10,FALSE),"n.v.t.")</f>
        <v>8</v>
      </c>
      <c r="AS575" s="2" t="str">
        <f>IFERROR(VLOOKUP($P575,'Kredieten productgroepen functi'!$C:$M,11,FALSE),"n.v.t.")</f>
        <v>Welzijn</v>
      </c>
      <c r="AT575" s="2" t="str">
        <f t="shared" si="26"/>
        <v>Lasten</v>
      </c>
      <c r="AU575" s="2" t="str">
        <f>IFERROR(VLOOKUP($R575,Kostensoorten!$C:$J,7,FALSE),"n.v.t.")</f>
        <v>4.0.3</v>
      </c>
      <c r="AV575" s="2" t="str">
        <f>IFERROR(VLOOKUP($R575,Kostensoorten!$C:$J,8,FALSE),"n.v.t.")</f>
        <v>Overige inkomensoverdrachten</v>
      </c>
    </row>
    <row r="576" spans="1:48">
      <c r="A576" s="2" t="s">
        <v>39</v>
      </c>
      <c r="B576" s="2" t="s">
        <v>39</v>
      </c>
      <c r="C576" s="2" t="s">
        <v>39</v>
      </c>
      <c r="D576" s="2" t="s">
        <v>39</v>
      </c>
      <c r="E576" s="2" t="s">
        <v>39</v>
      </c>
      <c r="F576" s="2" t="s">
        <v>614</v>
      </c>
      <c r="G576" s="2" t="s">
        <v>39</v>
      </c>
      <c r="H576" s="2" t="s">
        <v>39</v>
      </c>
      <c r="I576" s="3">
        <v>99500</v>
      </c>
      <c r="J576" s="2" t="s">
        <v>39</v>
      </c>
      <c r="K576" s="2" t="s">
        <v>39</v>
      </c>
      <c r="L576" s="2" t="s">
        <v>39</v>
      </c>
      <c r="M576" s="2" t="s">
        <v>39</v>
      </c>
      <c r="N576" s="2" t="s">
        <v>39</v>
      </c>
      <c r="O576" s="2" t="s">
        <v>39</v>
      </c>
      <c r="P576" s="2" t="str">
        <f t="shared" si="24"/>
        <v>683438</v>
      </c>
      <c r="Q576" s="2" t="str">
        <f>IFERROR(VLOOKUP($P576,'Kredieten productgroepen functi'!$C:$M,2,FALSE),"n.v.t.")</f>
        <v>De Noorderlingen</v>
      </c>
      <c r="R576" s="2" t="str">
        <f t="shared" si="25"/>
        <v>440301</v>
      </c>
      <c r="S576" s="2" t="str">
        <f>IFERROR(VLOOKUP($R576,Kostensoorten!$C:$J,2,FALSE),"n.v.t.")</f>
        <v>(Exploitatie)subsidies</v>
      </c>
      <c r="T576" s="2" t="s">
        <v>39</v>
      </c>
      <c r="U576" s="2" t="s">
        <v>39</v>
      </c>
      <c r="V576" s="2" t="s">
        <v>39</v>
      </c>
      <c r="W576" s="2" t="s">
        <v>39</v>
      </c>
      <c r="X576" s="2" t="s">
        <v>39</v>
      </c>
      <c r="Y576" s="2" t="s">
        <v>39</v>
      </c>
      <c r="Z576" s="2" t="s">
        <v>39</v>
      </c>
      <c r="AA576" s="2" t="s">
        <v>39</v>
      </c>
      <c r="AB576" s="2" t="s">
        <v>39</v>
      </c>
      <c r="AC576" s="2" t="s">
        <v>39</v>
      </c>
      <c r="AD576" s="2" t="s">
        <v>39</v>
      </c>
      <c r="AE576" s="2" t="s">
        <v>39</v>
      </c>
      <c r="AF576" s="2" t="s">
        <v>39</v>
      </c>
      <c r="AG576" s="2" t="s">
        <v>39</v>
      </c>
      <c r="AH576" s="2" t="s">
        <v>39</v>
      </c>
      <c r="AI576" s="2" t="s">
        <v>39</v>
      </c>
      <c r="AJ576" s="2" t="s">
        <v>39</v>
      </c>
      <c r="AK576" s="2">
        <v>0</v>
      </c>
      <c r="AL576" s="2" t="s">
        <v>39</v>
      </c>
      <c r="AM576" s="2" t="s">
        <v>39</v>
      </c>
      <c r="AN576" s="2" t="str">
        <f>IFERROR(VLOOKUP($P576,'Kredieten productgroepen functi'!$C:$M,6,FALSE),"n.v.t.")</f>
        <v>8320</v>
      </c>
      <c r="AO576" s="2" t="str">
        <f>IFERROR(VLOOKUP($P576,'Kredieten productgroepen functi'!$C:$M,7,FALSE),"n.v.t.")</f>
        <v>Het Verhaal van Groningen (Cultuurnota 2013-2016)</v>
      </c>
      <c r="AP576" s="2" t="str">
        <f>IFERROR(VLOOKUP($P576,'Kredieten productgroepen functi'!$C:$M,8,FALSE),"n.v.t.")</f>
        <v>83</v>
      </c>
      <c r="AQ576" s="2" t="str">
        <f>IFERROR(VLOOKUP($P576,'Kredieten productgroepen functi'!$C:$M,9,FALSE),"n.v.t.")</f>
        <v>Kunst en oudheidkunde</v>
      </c>
      <c r="AR576" s="2" t="str">
        <f>IFERROR(VLOOKUP($P576,'Kredieten productgroepen functi'!$C:$M,10,FALSE),"n.v.t.")</f>
        <v>8</v>
      </c>
      <c r="AS576" s="2" t="str">
        <f>IFERROR(VLOOKUP($P576,'Kredieten productgroepen functi'!$C:$M,11,FALSE),"n.v.t.")</f>
        <v>Welzijn</v>
      </c>
      <c r="AT576" s="2" t="str">
        <f t="shared" si="26"/>
        <v>Lasten</v>
      </c>
      <c r="AU576" s="2" t="str">
        <f>IFERROR(VLOOKUP($R576,Kostensoorten!$C:$J,7,FALSE),"n.v.t.")</f>
        <v>4.0.3</v>
      </c>
      <c r="AV576" s="2" t="str">
        <f>IFERROR(VLOOKUP($R576,Kostensoorten!$C:$J,8,FALSE),"n.v.t.")</f>
        <v>Overige inkomensoverdrachten</v>
      </c>
    </row>
    <row r="577" spans="1:48">
      <c r="A577" s="2" t="s">
        <v>39</v>
      </c>
      <c r="B577" s="2" t="s">
        <v>39</v>
      </c>
      <c r="C577" s="2" t="s">
        <v>39</v>
      </c>
      <c r="D577" s="2" t="s">
        <v>39</v>
      </c>
      <c r="E577" s="2" t="s">
        <v>39</v>
      </c>
      <c r="F577" s="2" t="s">
        <v>615</v>
      </c>
      <c r="G577" s="2" t="s">
        <v>39</v>
      </c>
      <c r="H577" s="2" t="s">
        <v>39</v>
      </c>
      <c r="I577" s="3">
        <v>16800</v>
      </c>
      <c r="J577" s="2" t="s">
        <v>39</v>
      </c>
      <c r="K577" s="2" t="s">
        <v>39</v>
      </c>
      <c r="L577" s="2" t="s">
        <v>39</v>
      </c>
      <c r="M577" s="2" t="s">
        <v>39</v>
      </c>
      <c r="N577" s="2" t="s">
        <v>39</v>
      </c>
      <c r="O577" s="2" t="s">
        <v>39</v>
      </c>
      <c r="P577" s="2" t="str">
        <f t="shared" si="24"/>
        <v>683439</v>
      </c>
      <c r="Q577" s="2" t="str">
        <f>IFERROR(VLOOKUP($P577,'Kredieten productgroepen functi'!$C:$M,2,FALSE),"n.v.t.")</f>
        <v>Jonge Harten</v>
      </c>
      <c r="R577" s="2" t="str">
        <f t="shared" si="25"/>
        <v>440301</v>
      </c>
      <c r="S577" s="2" t="str">
        <f>IFERROR(VLOOKUP($R577,Kostensoorten!$C:$J,2,FALSE),"n.v.t.")</f>
        <v>(Exploitatie)subsidies</v>
      </c>
      <c r="T577" s="2" t="s">
        <v>39</v>
      </c>
      <c r="U577" s="2" t="s">
        <v>39</v>
      </c>
      <c r="V577" s="2" t="s">
        <v>39</v>
      </c>
      <c r="W577" s="2" t="s">
        <v>39</v>
      </c>
      <c r="X577" s="2" t="s">
        <v>39</v>
      </c>
      <c r="Y577" s="2" t="s">
        <v>39</v>
      </c>
      <c r="Z577" s="2" t="s">
        <v>39</v>
      </c>
      <c r="AA577" s="2" t="s">
        <v>39</v>
      </c>
      <c r="AB577" s="2" t="s">
        <v>39</v>
      </c>
      <c r="AC577" s="2" t="s">
        <v>39</v>
      </c>
      <c r="AD577" s="2" t="s">
        <v>39</v>
      </c>
      <c r="AE577" s="2" t="s">
        <v>39</v>
      </c>
      <c r="AF577" s="2" t="s">
        <v>39</v>
      </c>
      <c r="AG577" s="2" t="s">
        <v>39</v>
      </c>
      <c r="AH577" s="2" t="s">
        <v>39</v>
      </c>
      <c r="AI577" s="2" t="s">
        <v>39</v>
      </c>
      <c r="AJ577" s="2" t="s">
        <v>39</v>
      </c>
      <c r="AK577" s="2">
        <v>0</v>
      </c>
      <c r="AL577" s="2" t="s">
        <v>39</v>
      </c>
      <c r="AM577" s="2" t="s">
        <v>39</v>
      </c>
      <c r="AN577" s="2" t="str">
        <f>IFERROR(VLOOKUP($P577,'Kredieten productgroepen functi'!$C:$M,6,FALSE),"n.v.t.")</f>
        <v>8320</v>
      </c>
      <c r="AO577" s="2" t="str">
        <f>IFERROR(VLOOKUP($P577,'Kredieten productgroepen functi'!$C:$M,7,FALSE),"n.v.t.")</f>
        <v>Het Verhaal van Groningen (Cultuurnota 2013-2016)</v>
      </c>
      <c r="AP577" s="2" t="str">
        <f>IFERROR(VLOOKUP($P577,'Kredieten productgroepen functi'!$C:$M,8,FALSE),"n.v.t.")</f>
        <v>83</v>
      </c>
      <c r="AQ577" s="2" t="str">
        <f>IFERROR(VLOOKUP($P577,'Kredieten productgroepen functi'!$C:$M,9,FALSE),"n.v.t.")</f>
        <v>Kunst en oudheidkunde</v>
      </c>
      <c r="AR577" s="2" t="str">
        <f>IFERROR(VLOOKUP($P577,'Kredieten productgroepen functi'!$C:$M,10,FALSE),"n.v.t.")</f>
        <v>8</v>
      </c>
      <c r="AS577" s="2" t="str">
        <f>IFERROR(VLOOKUP($P577,'Kredieten productgroepen functi'!$C:$M,11,FALSE),"n.v.t.")</f>
        <v>Welzijn</v>
      </c>
      <c r="AT577" s="2" t="str">
        <f t="shared" si="26"/>
        <v>Lasten</v>
      </c>
      <c r="AU577" s="2" t="str">
        <f>IFERROR(VLOOKUP($R577,Kostensoorten!$C:$J,7,FALSE),"n.v.t.")</f>
        <v>4.0.3</v>
      </c>
      <c r="AV577" s="2" t="str">
        <f>IFERROR(VLOOKUP($R577,Kostensoorten!$C:$J,8,FALSE),"n.v.t.")</f>
        <v>Overige inkomensoverdrachten</v>
      </c>
    </row>
    <row r="578" spans="1:48">
      <c r="A578" s="2" t="s">
        <v>39</v>
      </c>
      <c r="B578" s="2" t="s">
        <v>39</v>
      </c>
      <c r="C578" s="2" t="s">
        <v>39</v>
      </c>
      <c r="D578" s="2" t="s">
        <v>39</v>
      </c>
      <c r="E578" s="2" t="s">
        <v>39</v>
      </c>
      <c r="F578" s="2" t="s">
        <v>616</v>
      </c>
      <c r="G578" s="2" t="s">
        <v>39</v>
      </c>
      <c r="H578" s="2" t="s">
        <v>39</v>
      </c>
      <c r="I578" s="3">
        <v>29700</v>
      </c>
      <c r="J578" s="2" t="s">
        <v>39</v>
      </c>
      <c r="K578" s="2" t="s">
        <v>39</v>
      </c>
      <c r="L578" s="2" t="s">
        <v>39</v>
      </c>
      <c r="M578" s="2" t="s">
        <v>39</v>
      </c>
      <c r="N578" s="2" t="s">
        <v>39</v>
      </c>
      <c r="O578" s="2" t="s">
        <v>39</v>
      </c>
      <c r="P578" s="2" t="str">
        <f t="shared" si="24"/>
        <v>683440</v>
      </c>
      <c r="Q578" s="2" t="str">
        <f>IFERROR(VLOOKUP($P578,'Kredieten productgroepen functi'!$C:$M,2,FALSE),"n.v.t.")</f>
        <v>Urban House (New Attraction)</v>
      </c>
      <c r="R578" s="2" t="str">
        <f t="shared" si="25"/>
        <v>440301</v>
      </c>
      <c r="S578" s="2" t="str">
        <f>IFERROR(VLOOKUP($R578,Kostensoorten!$C:$J,2,FALSE),"n.v.t.")</f>
        <v>(Exploitatie)subsidies</v>
      </c>
      <c r="T578" s="2" t="s">
        <v>39</v>
      </c>
      <c r="U578" s="2" t="s">
        <v>39</v>
      </c>
      <c r="V578" s="2" t="s">
        <v>39</v>
      </c>
      <c r="W578" s="2" t="s">
        <v>39</v>
      </c>
      <c r="X578" s="2" t="s">
        <v>39</v>
      </c>
      <c r="Y578" s="2" t="s">
        <v>39</v>
      </c>
      <c r="Z578" s="2" t="s">
        <v>39</v>
      </c>
      <c r="AA578" s="2" t="s">
        <v>39</v>
      </c>
      <c r="AB578" s="2" t="s">
        <v>39</v>
      </c>
      <c r="AC578" s="2" t="s">
        <v>39</v>
      </c>
      <c r="AD578" s="2" t="s">
        <v>39</v>
      </c>
      <c r="AE578" s="2" t="s">
        <v>39</v>
      </c>
      <c r="AF578" s="2" t="s">
        <v>39</v>
      </c>
      <c r="AG578" s="2" t="s">
        <v>39</v>
      </c>
      <c r="AH578" s="2" t="s">
        <v>39</v>
      </c>
      <c r="AI578" s="2" t="s">
        <v>39</v>
      </c>
      <c r="AJ578" s="2" t="s">
        <v>39</v>
      </c>
      <c r="AK578" s="2">
        <v>0</v>
      </c>
      <c r="AL578" s="2" t="s">
        <v>39</v>
      </c>
      <c r="AM578" s="2" t="s">
        <v>39</v>
      </c>
      <c r="AN578" s="2" t="str">
        <f>IFERROR(VLOOKUP($P578,'Kredieten productgroepen functi'!$C:$M,6,FALSE),"n.v.t.")</f>
        <v>8320</v>
      </c>
      <c r="AO578" s="2" t="str">
        <f>IFERROR(VLOOKUP($P578,'Kredieten productgroepen functi'!$C:$M,7,FALSE),"n.v.t.")</f>
        <v>Het Verhaal van Groningen (Cultuurnota 2013-2016)</v>
      </c>
      <c r="AP578" s="2" t="str">
        <f>IFERROR(VLOOKUP($P578,'Kredieten productgroepen functi'!$C:$M,8,FALSE),"n.v.t.")</f>
        <v>83</v>
      </c>
      <c r="AQ578" s="2" t="str">
        <f>IFERROR(VLOOKUP($P578,'Kredieten productgroepen functi'!$C:$M,9,FALSE),"n.v.t.")</f>
        <v>Kunst en oudheidkunde</v>
      </c>
      <c r="AR578" s="2" t="str">
        <f>IFERROR(VLOOKUP($P578,'Kredieten productgroepen functi'!$C:$M,10,FALSE),"n.v.t.")</f>
        <v>8</v>
      </c>
      <c r="AS578" s="2" t="str">
        <f>IFERROR(VLOOKUP($P578,'Kredieten productgroepen functi'!$C:$M,11,FALSE),"n.v.t.")</f>
        <v>Welzijn</v>
      </c>
      <c r="AT578" s="2" t="str">
        <f t="shared" si="26"/>
        <v>Lasten</v>
      </c>
      <c r="AU578" s="2" t="str">
        <f>IFERROR(VLOOKUP($R578,Kostensoorten!$C:$J,7,FALSE),"n.v.t.")</f>
        <v>4.0.3</v>
      </c>
      <c r="AV578" s="2" t="str">
        <f>IFERROR(VLOOKUP($R578,Kostensoorten!$C:$J,8,FALSE),"n.v.t.")</f>
        <v>Overige inkomensoverdrachten</v>
      </c>
    </row>
    <row r="579" spans="1:48">
      <c r="A579" s="2" t="s">
        <v>39</v>
      </c>
      <c r="B579" s="2" t="s">
        <v>39</v>
      </c>
      <c r="C579" s="2" t="s">
        <v>39</v>
      </c>
      <c r="D579" s="2" t="s">
        <v>39</v>
      </c>
      <c r="E579" s="2" t="s">
        <v>39</v>
      </c>
      <c r="F579" s="2" t="s">
        <v>617</v>
      </c>
      <c r="G579" s="2" t="s">
        <v>39</v>
      </c>
      <c r="H579" s="2" t="s">
        <v>39</v>
      </c>
      <c r="I579" s="3">
        <v>14800</v>
      </c>
      <c r="J579" s="2" t="s">
        <v>39</v>
      </c>
      <c r="K579" s="2" t="s">
        <v>39</v>
      </c>
      <c r="L579" s="2" t="s">
        <v>39</v>
      </c>
      <c r="M579" s="2" t="s">
        <v>39</v>
      </c>
      <c r="N579" s="2" t="s">
        <v>39</v>
      </c>
      <c r="O579" s="2" t="s">
        <v>39</v>
      </c>
      <c r="P579" s="2" t="str">
        <f t="shared" si="24"/>
        <v>683441</v>
      </c>
      <c r="Q579" s="2" t="str">
        <f>IFERROR(VLOOKUP($P579,'Kredieten productgroepen functi'!$C:$M,2,FALSE),"n.v.t.")</f>
        <v>Haydn Jeugd Strijkorkest (HJSO)</v>
      </c>
      <c r="R579" s="2" t="str">
        <f t="shared" si="25"/>
        <v>440301</v>
      </c>
      <c r="S579" s="2" t="str">
        <f>IFERROR(VLOOKUP($R579,Kostensoorten!$C:$J,2,FALSE),"n.v.t.")</f>
        <v>(Exploitatie)subsidies</v>
      </c>
      <c r="T579" s="2" t="s">
        <v>39</v>
      </c>
      <c r="U579" s="2" t="s">
        <v>39</v>
      </c>
      <c r="V579" s="2" t="s">
        <v>39</v>
      </c>
      <c r="W579" s="2" t="s">
        <v>39</v>
      </c>
      <c r="X579" s="2" t="s">
        <v>39</v>
      </c>
      <c r="Y579" s="2" t="s">
        <v>39</v>
      </c>
      <c r="Z579" s="2" t="s">
        <v>39</v>
      </c>
      <c r="AA579" s="2" t="s">
        <v>39</v>
      </c>
      <c r="AB579" s="2" t="s">
        <v>39</v>
      </c>
      <c r="AC579" s="2" t="s">
        <v>39</v>
      </c>
      <c r="AD579" s="2" t="s">
        <v>39</v>
      </c>
      <c r="AE579" s="2" t="s">
        <v>39</v>
      </c>
      <c r="AF579" s="2" t="s">
        <v>39</v>
      </c>
      <c r="AG579" s="2" t="s">
        <v>39</v>
      </c>
      <c r="AH579" s="2" t="s">
        <v>39</v>
      </c>
      <c r="AI579" s="2" t="s">
        <v>39</v>
      </c>
      <c r="AJ579" s="2" t="s">
        <v>39</v>
      </c>
      <c r="AK579" s="2">
        <v>0</v>
      </c>
      <c r="AL579" s="2" t="s">
        <v>39</v>
      </c>
      <c r="AM579" s="2" t="s">
        <v>39</v>
      </c>
      <c r="AN579" s="2" t="str">
        <f>IFERROR(VLOOKUP($P579,'Kredieten productgroepen functi'!$C:$M,6,FALSE),"n.v.t.")</f>
        <v>8320</v>
      </c>
      <c r="AO579" s="2" t="str">
        <f>IFERROR(VLOOKUP($P579,'Kredieten productgroepen functi'!$C:$M,7,FALSE),"n.v.t.")</f>
        <v>Het Verhaal van Groningen (Cultuurnota 2013-2016)</v>
      </c>
      <c r="AP579" s="2" t="str">
        <f>IFERROR(VLOOKUP($P579,'Kredieten productgroepen functi'!$C:$M,8,FALSE),"n.v.t.")</f>
        <v>83</v>
      </c>
      <c r="AQ579" s="2" t="str">
        <f>IFERROR(VLOOKUP($P579,'Kredieten productgroepen functi'!$C:$M,9,FALSE),"n.v.t.")</f>
        <v>Kunst en oudheidkunde</v>
      </c>
      <c r="AR579" s="2" t="str">
        <f>IFERROR(VLOOKUP($P579,'Kredieten productgroepen functi'!$C:$M,10,FALSE),"n.v.t.")</f>
        <v>8</v>
      </c>
      <c r="AS579" s="2" t="str">
        <f>IFERROR(VLOOKUP($P579,'Kredieten productgroepen functi'!$C:$M,11,FALSE),"n.v.t.")</f>
        <v>Welzijn</v>
      </c>
      <c r="AT579" s="2" t="str">
        <f t="shared" si="26"/>
        <v>Lasten</v>
      </c>
      <c r="AU579" s="2" t="str">
        <f>IFERROR(VLOOKUP($R579,Kostensoorten!$C:$J,7,FALSE),"n.v.t.")</f>
        <v>4.0.3</v>
      </c>
      <c r="AV579" s="2" t="str">
        <f>IFERROR(VLOOKUP($R579,Kostensoorten!$C:$J,8,FALSE),"n.v.t.")</f>
        <v>Overige inkomensoverdrachten</v>
      </c>
    </row>
    <row r="580" spans="1:48">
      <c r="A580" s="2" t="s">
        <v>39</v>
      </c>
      <c r="B580" s="2" t="s">
        <v>39</v>
      </c>
      <c r="C580" s="2" t="s">
        <v>39</v>
      </c>
      <c r="D580" s="2" t="s">
        <v>39</v>
      </c>
      <c r="E580" s="2" t="s">
        <v>39</v>
      </c>
      <c r="F580" s="2" t="s">
        <v>618</v>
      </c>
      <c r="G580" s="2" t="s">
        <v>39</v>
      </c>
      <c r="H580" s="2" t="s">
        <v>39</v>
      </c>
      <c r="I580" s="3">
        <v>29700</v>
      </c>
      <c r="J580" s="2" t="s">
        <v>39</v>
      </c>
      <c r="K580" s="2" t="s">
        <v>39</v>
      </c>
      <c r="L580" s="2" t="s">
        <v>39</v>
      </c>
      <c r="M580" s="2" t="s">
        <v>39</v>
      </c>
      <c r="N580" s="2" t="s">
        <v>39</v>
      </c>
      <c r="O580" s="2" t="s">
        <v>39</v>
      </c>
      <c r="P580" s="2" t="str">
        <f t="shared" si="24"/>
        <v>683442</v>
      </c>
      <c r="Q580" s="2" t="str">
        <f>IFERROR(VLOOKUP($P580,'Kredieten productgroepen functi'!$C:$M,2,FALSE),"n.v.t.")</f>
        <v>St Literaire Activ Groningen (SLAG)</v>
      </c>
      <c r="R580" s="2" t="str">
        <f t="shared" si="25"/>
        <v>440301</v>
      </c>
      <c r="S580" s="2" t="str">
        <f>IFERROR(VLOOKUP($R580,Kostensoorten!$C:$J,2,FALSE),"n.v.t.")</f>
        <v>(Exploitatie)subsidies</v>
      </c>
      <c r="T580" s="2" t="s">
        <v>39</v>
      </c>
      <c r="U580" s="2" t="s">
        <v>39</v>
      </c>
      <c r="V580" s="2" t="s">
        <v>39</v>
      </c>
      <c r="W580" s="2" t="s">
        <v>39</v>
      </c>
      <c r="X580" s="2" t="s">
        <v>39</v>
      </c>
      <c r="Y580" s="2" t="s">
        <v>39</v>
      </c>
      <c r="Z580" s="2" t="s">
        <v>39</v>
      </c>
      <c r="AA580" s="2" t="s">
        <v>39</v>
      </c>
      <c r="AB580" s="2" t="s">
        <v>39</v>
      </c>
      <c r="AC580" s="2" t="s">
        <v>39</v>
      </c>
      <c r="AD580" s="2" t="s">
        <v>39</v>
      </c>
      <c r="AE580" s="2" t="s">
        <v>39</v>
      </c>
      <c r="AF580" s="2" t="s">
        <v>39</v>
      </c>
      <c r="AG580" s="2" t="s">
        <v>39</v>
      </c>
      <c r="AH580" s="2" t="s">
        <v>39</v>
      </c>
      <c r="AI580" s="2" t="s">
        <v>39</v>
      </c>
      <c r="AJ580" s="2" t="s">
        <v>39</v>
      </c>
      <c r="AK580" s="2">
        <v>0</v>
      </c>
      <c r="AL580" s="2" t="s">
        <v>39</v>
      </c>
      <c r="AM580" s="2" t="s">
        <v>39</v>
      </c>
      <c r="AN580" s="2" t="str">
        <f>IFERROR(VLOOKUP($P580,'Kredieten productgroepen functi'!$C:$M,6,FALSE),"n.v.t.")</f>
        <v>8320</v>
      </c>
      <c r="AO580" s="2" t="str">
        <f>IFERROR(VLOOKUP($P580,'Kredieten productgroepen functi'!$C:$M,7,FALSE),"n.v.t.")</f>
        <v>Het Verhaal van Groningen (Cultuurnota 2013-2016)</v>
      </c>
      <c r="AP580" s="2" t="str">
        <f>IFERROR(VLOOKUP($P580,'Kredieten productgroepen functi'!$C:$M,8,FALSE),"n.v.t.")</f>
        <v>83</v>
      </c>
      <c r="AQ580" s="2" t="str">
        <f>IFERROR(VLOOKUP($P580,'Kredieten productgroepen functi'!$C:$M,9,FALSE),"n.v.t.")</f>
        <v>Kunst en oudheidkunde</v>
      </c>
      <c r="AR580" s="2" t="str">
        <f>IFERROR(VLOOKUP($P580,'Kredieten productgroepen functi'!$C:$M,10,FALSE),"n.v.t.")</f>
        <v>8</v>
      </c>
      <c r="AS580" s="2" t="str">
        <f>IFERROR(VLOOKUP($P580,'Kredieten productgroepen functi'!$C:$M,11,FALSE),"n.v.t.")</f>
        <v>Welzijn</v>
      </c>
      <c r="AT580" s="2" t="str">
        <f t="shared" si="26"/>
        <v>Lasten</v>
      </c>
      <c r="AU580" s="2" t="str">
        <f>IFERROR(VLOOKUP($R580,Kostensoorten!$C:$J,7,FALSE),"n.v.t.")</f>
        <v>4.0.3</v>
      </c>
      <c r="AV580" s="2" t="str">
        <f>IFERROR(VLOOKUP($R580,Kostensoorten!$C:$J,8,FALSE),"n.v.t.")</f>
        <v>Overige inkomensoverdrachten</v>
      </c>
    </row>
    <row r="581" spans="1:48">
      <c r="A581" s="2" t="s">
        <v>39</v>
      </c>
      <c r="B581" s="2" t="s">
        <v>39</v>
      </c>
      <c r="C581" s="2" t="s">
        <v>39</v>
      </c>
      <c r="D581" s="2" t="s">
        <v>39</v>
      </c>
      <c r="E581" s="2" t="s">
        <v>39</v>
      </c>
      <c r="F581" s="2" t="s">
        <v>619</v>
      </c>
      <c r="G581" s="2" t="s">
        <v>39</v>
      </c>
      <c r="H581" s="2" t="s">
        <v>39</v>
      </c>
      <c r="I581" s="3">
        <v>44284</v>
      </c>
      <c r="J581" s="2" t="s">
        <v>39</v>
      </c>
      <c r="K581" s="2" t="s">
        <v>39</v>
      </c>
      <c r="L581" s="2" t="s">
        <v>39</v>
      </c>
      <c r="M581" s="2" t="s">
        <v>39</v>
      </c>
      <c r="N581" s="2" t="s">
        <v>39</v>
      </c>
      <c r="O581" s="2" t="s">
        <v>39</v>
      </c>
      <c r="P581" s="2" t="str">
        <f t="shared" si="24"/>
        <v>683443</v>
      </c>
      <c r="Q581" s="2" t="str">
        <f>IFERROR(VLOOKUP($P581,'Kredieten productgroepen functi'!$C:$M,2,FALSE),"n.v.t.")</f>
        <v>NAD Nuis exploitatie</v>
      </c>
      <c r="R581" s="2" t="str">
        <f t="shared" si="25"/>
        <v>440301</v>
      </c>
      <c r="S581" s="2" t="str">
        <f>IFERROR(VLOOKUP($R581,Kostensoorten!$C:$J,2,FALSE),"n.v.t.")</f>
        <v>(Exploitatie)subsidies</v>
      </c>
      <c r="T581" s="2" t="s">
        <v>39</v>
      </c>
      <c r="U581" s="2" t="s">
        <v>39</v>
      </c>
      <c r="V581" s="2" t="s">
        <v>39</v>
      </c>
      <c r="W581" s="2" t="s">
        <v>39</v>
      </c>
      <c r="X581" s="2" t="s">
        <v>39</v>
      </c>
      <c r="Y581" s="2" t="s">
        <v>39</v>
      </c>
      <c r="Z581" s="2" t="s">
        <v>39</v>
      </c>
      <c r="AA581" s="2" t="s">
        <v>39</v>
      </c>
      <c r="AB581" s="2" t="s">
        <v>39</v>
      </c>
      <c r="AC581" s="2" t="s">
        <v>39</v>
      </c>
      <c r="AD581" s="2" t="s">
        <v>39</v>
      </c>
      <c r="AE581" s="2" t="s">
        <v>39</v>
      </c>
      <c r="AF581" s="2" t="s">
        <v>39</v>
      </c>
      <c r="AG581" s="2" t="s">
        <v>39</v>
      </c>
      <c r="AH581" s="2" t="s">
        <v>39</v>
      </c>
      <c r="AI581" s="2" t="s">
        <v>39</v>
      </c>
      <c r="AJ581" s="2" t="s">
        <v>39</v>
      </c>
      <c r="AK581" s="2">
        <v>0</v>
      </c>
      <c r="AL581" s="2" t="s">
        <v>39</v>
      </c>
      <c r="AM581" s="2" t="s">
        <v>39</v>
      </c>
      <c r="AN581" s="2" t="str">
        <f>IFERROR(VLOOKUP($P581,'Kredieten productgroepen functi'!$C:$M,6,FALSE),"n.v.t.")</f>
        <v>8320</v>
      </c>
      <c r="AO581" s="2" t="str">
        <f>IFERROR(VLOOKUP($P581,'Kredieten productgroepen functi'!$C:$M,7,FALSE),"n.v.t.")</f>
        <v>Het Verhaal van Groningen (Cultuurnota 2013-2016)</v>
      </c>
      <c r="AP581" s="2" t="str">
        <f>IFERROR(VLOOKUP($P581,'Kredieten productgroepen functi'!$C:$M,8,FALSE),"n.v.t.")</f>
        <v>83</v>
      </c>
      <c r="AQ581" s="2" t="str">
        <f>IFERROR(VLOOKUP($P581,'Kredieten productgroepen functi'!$C:$M,9,FALSE),"n.v.t.")</f>
        <v>Kunst en oudheidkunde</v>
      </c>
      <c r="AR581" s="2" t="str">
        <f>IFERROR(VLOOKUP($P581,'Kredieten productgroepen functi'!$C:$M,10,FALSE),"n.v.t.")</f>
        <v>8</v>
      </c>
      <c r="AS581" s="2" t="str">
        <f>IFERROR(VLOOKUP($P581,'Kredieten productgroepen functi'!$C:$M,11,FALSE),"n.v.t.")</f>
        <v>Welzijn</v>
      </c>
      <c r="AT581" s="2" t="str">
        <f t="shared" si="26"/>
        <v>Lasten</v>
      </c>
      <c r="AU581" s="2" t="str">
        <f>IFERROR(VLOOKUP($R581,Kostensoorten!$C:$J,7,FALSE),"n.v.t.")</f>
        <v>4.0.3</v>
      </c>
      <c r="AV581" s="2" t="str">
        <f>IFERROR(VLOOKUP($R581,Kostensoorten!$C:$J,8,FALSE),"n.v.t.")</f>
        <v>Overige inkomensoverdrachten</v>
      </c>
    </row>
    <row r="582" spans="1:48">
      <c r="A582" s="2" t="s">
        <v>39</v>
      </c>
      <c r="B582" s="2" t="s">
        <v>39</v>
      </c>
      <c r="C582" s="2" t="s">
        <v>39</v>
      </c>
      <c r="D582" s="2" t="s">
        <v>39</v>
      </c>
      <c r="E582" s="2" t="s">
        <v>39</v>
      </c>
      <c r="F582" s="2" t="s">
        <v>620</v>
      </c>
      <c r="G582" s="2" t="s">
        <v>39</v>
      </c>
      <c r="H582" s="2" t="s">
        <v>39</v>
      </c>
      <c r="I582" s="3">
        <v>-90823</v>
      </c>
      <c r="J582" s="2" t="s">
        <v>39</v>
      </c>
      <c r="K582" s="2" t="s">
        <v>39</v>
      </c>
      <c r="L582" s="2" t="s">
        <v>39</v>
      </c>
      <c r="M582" s="2" t="s">
        <v>39</v>
      </c>
      <c r="N582" s="2" t="s">
        <v>39</v>
      </c>
      <c r="O582" s="2" t="s">
        <v>39</v>
      </c>
      <c r="P582" s="2" t="str">
        <f t="shared" si="24"/>
        <v>683443</v>
      </c>
      <c r="Q582" s="2" t="str">
        <f>IFERROR(VLOOKUP($P582,'Kredieten productgroepen functi'!$C:$M,2,FALSE),"n.v.t.")</f>
        <v>NAD Nuis exploitatie</v>
      </c>
      <c r="R582" s="2" t="str">
        <f t="shared" si="25"/>
        <v>823010</v>
      </c>
      <c r="S582" s="2" t="str">
        <f>IFERROR(VLOOKUP($R582,Kostensoorten!$C:$J,2,FALSE),"n.v.t.")</f>
        <v>Vergoeding verrichte werkzaamheden</v>
      </c>
      <c r="T582" s="2" t="s">
        <v>39</v>
      </c>
      <c r="U582" s="2" t="s">
        <v>39</v>
      </c>
      <c r="V582" s="2" t="s">
        <v>39</v>
      </c>
      <c r="W582" s="2" t="s">
        <v>39</v>
      </c>
      <c r="X582" s="2" t="s">
        <v>39</v>
      </c>
      <c r="Y582" s="2" t="s">
        <v>39</v>
      </c>
      <c r="Z582" s="2" t="s">
        <v>39</v>
      </c>
      <c r="AA582" s="2" t="s">
        <v>39</v>
      </c>
      <c r="AB582" s="2" t="s">
        <v>39</v>
      </c>
      <c r="AC582" s="2" t="s">
        <v>39</v>
      </c>
      <c r="AD582" s="2" t="s">
        <v>39</v>
      </c>
      <c r="AE582" s="2" t="s">
        <v>39</v>
      </c>
      <c r="AF582" s="2" t="s">
        <v>39</v>
      </c>
      <c r="AG582" s="2" t="s">
        <v>39</v>
      </c>
      <c r="AH582" s="2" t="s">
        <v>39</v>
      </c>
      <c r="AI582" s="2" t="s">
        <v>39</v>
      </c>
      <c r="AJ582" s="2" t="s">
        <v>39</v>
      </c>
      <c r="AK582" s="2">
        <v>0</v>
      </c>
      <c r="AL582" s="2" t="s">
        <v>39</v>
      </c>
      <c r="AM582" s="2" t="s">
        <v>39</v>
      </c>
      <c r="AN582" s="2" t="str">
        <f>IFERROR(VLOOKUP($P582,'Kredieten productgroepen functi'!$C:$M,6,FALSE),"n.v.t.")</f>
        <v>8320</v>
      </c>
      <c r="AO582" s="2" t="str">
        <f>IFERROR(VLOOKUP($P582,'Kredieten productgroepen functi'!$C:$M,7,FALSE),"n.v.t.")</f>
        <v>Het Verhaal van Groningen (Cultuurnota 2013-2016)</v>
      </c>
      <c r="AP582" s="2" t="str">
        <f>IFERROR(VLOOKUP($P582,'Kredieten productgroepen functi'!$C:$M,8,FALSE),"n.v.t.")</f>
        <v>83</v>
      </c>
      <c r="AQ582" s="2" t="str">
        <f>IFERROR(VLOOKUP($P582,'Kredieten productgroepen functi'!$C:$M,9,FALSE),"n.v.t.")</f>
        <v>Kunst en oudheidkunde</v>
      </c>
      <c r="AR582" s="2" t="str">
        <f>IFERROR(VLOOKUP($P582,'Kredieten productgroepen functi'!$C:$M,10,FALSE),"n.v.t.")</f>
        <v>8</v>
      </c>
      <c r="AS582" s="2" t="str">
        <f>IFERROR(VLOOKUP($P582,'Kredieten productgroepen functi'!$C:$M,11,FALSE),"n.v.t.")</f>
        <v>Welzijn</v>
      </c>
      <c r="AT582" s="2" t="str">
        <f t="shared" si="26"/>
        <v>Baten</v>
      </c>
      <c r="AU582" s="2" t="str">
        <f>IFERROR(VLOOKUP($R582,Kostensoorten!$C:$J,7,FALSE),"n.v.t.")</f>
        <v>2.3</v>
      </c>
      <c r="AV582" s="2" t="str">
        <f>IFERROR(VLOOKUP($R582,Kostensoorten!$C:$J,8,FALSE),"n.v.t.")</f>
        <v>Overige goederen en diensten</v>
      </c>
    </row>
    <row r="583" spans="1:48">
      <c r="A583" s="2" t="s">
        <v>39</v>
      </c>
      <c r="B583" s="2" t="s">
        <v>39</v>
      </c>
      <c r="C583" s="2" t="s">
        <v>39</v>
      </c>
      <c r="D583" s="2" t="s">
        <v>39</v>
      </c>
      <c r="E583" s="2" t="s">
        <v>39</v>
      </c>
      <c r="F583" s="2" t="s">
        <v>621</v>
      </c>
      <c r="G583" s="2" t="s">
        <v>39</v>
      </c>
      <c r="H583" s="2" t="s">
        <v>39</v>
      </c>
      <c r="I583" s="3">
        <v>10000</v>
      </c>
      <c r="J583" s="2" t="s">
        <v>39</v>
      </c>
      <c r="K583" s="2" t="s">
        <v>39</v>
      </c>
      <c r="L583" s="2" t="s">
        <v>39</v>
      </c>
      <c r="M583" s="2" t="s">
        <v>39</v>
      </c>
      <c r="N583" s="2" t="s">
        <v>39</v>
      </c>
      <c r="O583" s="2" t="s">
        <v>39</v>
      </c>
      <c r="P583" s="2" t="str">
        <f t="shared" ref="P583:P646" si="27">IF(RIGHT(LEFT(F583,6),1)=".",LEFT(F583,5),LEFT(F583,6))</f>
        <v>683444</v>
      </c>
      <c r="Q583" s="2" t="str">
        <f>IFERROR(VLOOKUP($P583,'Kredieten productgroepen functi'!$C:$M,2,FALSE),"n.v.t.")</f>
        <v>NAD Nuis groot onderhoud</v>
      </c>
      <c r="R583" s="2" t="str">
        <f t="shared" ref="R583:R646" si="28">IF(RIGHT(LEFT(F583,6),1)=".",RIGHT(LEFT(F583,12),6),RIGHT(LEFT(F583,13),6))</f>
        <v>440301</v>
      </c>
      <c r="S583" s="2" t="str">
        <f>IFERROR(VLOOKUP($R583,Kostensoorten!$C:$J,2,FALSE),"n.v.t.")</f>
        <v>(Exploitatie)subsidies</v>
      </c>
      <c r="T583" s="2" t="s">
        <v>39</v>
      </c>
      <c r="U583" s="2" t="s">
        <v>39</v>
      </c>
      <c r="V583" s="2" t="s">
        <v>39</v>
      </c>
      <c r="W583" s="2" t="s">
        <v>39</v>
      </c>
      <c r="X583" s="2" t="s">
        <v>39</v>
      </c>
      <c r="Y583" s="2" t="s">
        <v>39</v>
      </c>
      <c r="Z583" s="2" t="s">
        <v>39</v>
      </c>
      <c r="AA583" s="2" t="s">
        <v>39</v>
      </c>
      <c r="AB583" s="2" t="s">
        <v>39</v>
      </c>
      <c r="AC583" s="2" t="s">
        <v>39</v>
      </c>
      <c r="AD583" s="2" t="s">
        <v>39</v>
      </c>
      <c r="AE583" s="2" t="s">
        <v>39</v>
      </c>
      <c r="AF583" s="2" t="s">
        <v>39</v>
      </c>
      <c r="AG583" s="2" t="s">
        <v>39</v>
      </c>
      <c r="AH583" s="2" t="s">
        <v>39</v>
      </c>
      <c r="AI583" s="2" t="s">
        <v>39</v>
      </c>
      <c r="AJ583" s="2" t="s">
        <v>39</v>
      </c>
      <c r="AK583" s="2">
        <v>0</v>
      </c>
      <c r="AL583" s="2" t="s">
        <v>39</v>
      </c>
      <c r="AM583" s="2" t="s">
        <v>39</v>
      </c>
      <c r="AN583" s="2" t="str">
        <f>IFERROR(VLOOKUP($P583,'Kredieten productgroepen functi'!$C:$M,6,FALSE),"n.v.t.")</f>
        <v>8320</v>
      </c>
      <c r="AO583" s="2" t="str">
        <f>IFERROR(VLOOKUP($P583,'Kredieten productgroepen functi'!$C:$M,7,FALSE),"n.v.t.")</f>
        <v>Het Verhaal van Groningen (Cultuurnota 2013-2016)</v>
      </c>
      <c r="AP583" s="2" t="str">
        <f>IFERROR(VLOOKUP($P583,'Kredieten productgroepen functi'!$C:$M,8,FALSE),"n.v.t.")</f>
        <v>83</v>
      </c>
      <c r="AQ583" s="2" t="str">
        <f>IFERROR(VLOOKUP($P583,'Kredieten productgroepen functi'!$C:$M,9,FALSE),"n.v.t.")</f>
        <v>Kunst en oudheidkunde</v>
      </c>
      <c r="AR583" s="2" t="str">
        <f>IFERROR(VLOOKUP($P583,'Kredieten productgroepen functi'!$C:$M,10,FALSE),"n.v.t.")</f>
        <v>8</v>
      </c>
      <c r="AS583" s="2" t="str">
        <f>IFERROR(VLOOKUP($P583,'Kredieten productgroepen functi'!$C:$M,11,FALSE),"n.v.t.")</f>
        <v>Welzijn</v>
      </c>
      <c r="AT583" s="2" t="str">
        <f t="shared" ref="AT583:AT646" si="29">IF(LEFT(R583,1)="4","Lasten",IF(LEFT(R583,1)="8","Baten","n.v.t."))</f>
        <v>Lasten</v>
      </c>
      <c r="AU583" s="2" t="str">
        <f>IFERROR(VLOOKUP($R583,Kostensoorten!$C:$J,7,FALSE),"n.v.t.")</f>
        <v>4.0.3</v>
      </c>
      <c r="AV583" s="2" t="str">
        <f>IFERROR(VLOOKUP($R583,Kostensoorten!$C:$J,8,FALSE),"n.v.t.")</f>
        <v>Overige inkomensoverdrachten</v>
      </c>
    </row>
    <row r="584" spans="1:48">
      <c r="A584" s="2" t="s">
        <v>39</v>
      </c>
      <c r="B584" s="2" t="s">
        <v>39</v>
      </c>
      <c r="C584" s="2" t="s">
        <v>39</v>
      </c>
      <c r="D584" s="2" t="s">
        <v>39</v>
      </c>
      <c r="E584" s="2" t="s">
        <v>39</v>
      </c>
      <c r="F584" s="2" t="s">
        <v>622</v>
      </c>
      <c r="G584" s="2" t="s">
        <v>39</v>
      </c>
      <c r="H584" s="2" t="s">
        <v>39</v>
      </c>
      <c r="I584" s="3">
        <v>135900</v>
      </c>
      <c r="J584" s="2" t="s">
        <v>39</v>
      </c>
      <c r="K584" s="2" t="s">
        <v>39</v>
      </c>
      <c r="L584" s="2" t="s">
        <v>39</v>
      </c>
      <c r="M584" s="2" t="s">
        <v>39</v>
      </c>
      <c r="N584" s="2" t="s">
        <v>39</v>
      </c>
      <c r="O584" s="2" t="s">
        <v>39</v>
      </c>
      <c r="P584" s="2" t="str">
        <f t="shared" si="27"/>
        <v>683445</v>
      </c>
      <c r="Q584" s="2" t="str">
        <f>IFERROR(VLOOKUP($P584,'Kredieten productgroepen functi'!$C:$M,2,FALSE),"n.v.t.")</f>
        <v>Kunstraad</v>
      </c>
      <c r="R584" s="2" t="str">
        <f t="shared" si="28"/>
        <v>440301</v>
      </c>
      <c r="S584" s="2" t="str">
        <f>IFERROR(VLOOKUP($R584,Kostensoorten!$C:$J,2,FALSE),"n.v.t.")</f>
        <v>(Exploitatie)subsidies</v>
      </c>
      <c r="T584" s="2" t="s">
        <v>39</v>
      </c>
      <c r="U584" s="2" t="s">
        <v>39</v>
      </c>
      <c r="V584" s="2" t="s">
        <v>39</v>
      </c>
      <c r="W584" s="2" t="s">
        <v>39</v>
      </c>
      <c r="X584" s="2" t="s">
        <v>39</v>
      </c>
      <c r="Y584" s="2" t="s">
        <v>39</v>
      </c>
      <c r="Z584" s="2" t="s">
        <v>39</v>
      </c>
      <c r="AA584" s="2" t="s">
        <v>39</v>
      </c>
      <c r="AB584" s="2" t="s">
        <v>39</v>
      </c>
      <c r="AC584" s="2" t="s">
        <v>39</v>
      </c>
      <c r="AD584" s="2" t="s">
        <v>39</v>
      </c>
      <c r="AE584" s="2" t="s">
        <v>39</v>
      </c>
      <c r="AF584" s="2" t="s">
        <v>39</v>
      </c>
      <c r="AG584" s="2" t="s">
        <v>39</v>
      </c>
      <c r="AH584" s="2" t="s">
        <v>39</v>
      </c>
      <c r="AI584" s="2" t="s">
        <v>39</v>
      </c>
      <c r="AJ584" s="2" t="s">
        <v>39</v>
      </c>
      <c r="AK584" s="2">
        <v>0</v>
      </c>
      <c r="AL584" s="2" t="s">
        <v>39</v>
      </c>
      <c r="AM584" s="2" t="s">
        <v>39</v>
      </c>
      <c r="AN584" s="2" t="str">
        <f>IFERROR(VLOOKUP($P584,'Kredieten productgroepen functi'!$C:$M,6,FALSE),"n.v.t.")</f>
        <v>8320</v>
      </c>
      <c r="AO584" s="2" t="str">
        <f>IFERROR(VLOOKUP($P584,'Kredieten productgroepen functi'!$C:$M,7,FALSE),"n.v.t.")</f>
        <v>Het Verhaal van Groningen (Cultuurnota 2013-2016)</v>
      </c>
      <c r="AP584" s="2" t="str">
        <f>IFERROR(VLOOKUP($P584,'Kredieten productgroepen functi'!$C:$M,8,FALSE),"n.v.t.")</f>
        <v>83</v>
      </c>
      <c r="AQ584" s="2" t="str">
        <f>IFERROR(VLOOKUP($P584,'Kredieten productgroepen functi'!$C:$M,9,FALSE),"n.v.t.")</f>
        <v>Kunst en oudheidkunde</v>
      </c>
      <c r="AR584" s="2" t="str">
        <f>IFERROR(VLOOKUP($P584,'Kredieten productgroepen functi'!$C:$M,10,FALSE),"n.v.t.")</f>
        <v>8</v>
      </c>
      <c r="AS584" s="2" t="str">
        <f>IFERROR(VLOOKUP($P584,'Kredieten productgroepen functi'!$C:$M,11,FALSE),"n.v.t.")</f>
        <v>Welzijn</v>
      </c>
      <c r="AT584" s="2" t="str">
        <f t="shared" si="29"/>
        <v>Lasten</v>
      </c>
      <c r="AU584" s="2" t="str">
        <f>IFERROR(VLOOKUP($R584,Kostensoorten!$C:$J,7,FALSE),"n.v.t.")</f>
        <v>4.0.3</v>
      </c>
      <c r="AV584" s="2" t="str">
        <f>IFERROR(VLOOKUP($R584,Kostensoorten!$C:$J,8,FALSE),"n.v.t.")</f>
        <v>Overige inkomensoverdrachten</v>
      </c>
    </row>
    <row r="585" spans="1:48">
      <c r="A585" s="2" t="s">
        <v>39</v>
      </c>
      <c r="B585" s="2" t="s">
        <v>39</v>
      </c>
      <c r="C585" s="2" t="s">
        <v>39</v>
      </c>
      <c r="D585" s="2" t="s">
        <v>39</v>
      </c>
      <c r="E585" s="2" t="s">
        <v>39</v>
      </c>
      <c r="F585" s="2" t="s">
        <v>623</v>
      </c>
      <c r="G585" s="2" t="s">
        <v>39</v>
      </c>
      <c r="H585" s="2" t="s">
        <v>39</v>
      </c>
      <c r="I585" s="3">
        <v>56000</v>
      </c>
      <c r="J585" s="2" t="s">
        <v>39</v>
      </c>
      <c r="K585" s="2" t="s">
        <v>39</v>
      </c>
      <c r="L585" s="2" t="s">
        <v>39</v>
      </c>
      <c r="M585" s="2" t="s">
        <v>39</v>
      </c>
      <c r="N585" s="2" t="s">
        <v>39</v>
      </c>
      <c r="O585" s="2" t="s">
        <v>39</v>
      </c>
      <c r="P585" s="2" t="str">
        <f t="shared" si="27"/>
        <v>683446</v>
      </c>
      <c r="Q585" s="2" t="str">
        <f>IFERROR(VLOOKUP($P585,'Kredieten productgroepen functi'!$C:$M,2,FALSE),"n.v.t.")</f>
        <v>Budget Landsdeel Noord</v>
      </c>
      <c r="R585" s="2" t="str">
        <f t="shared" si="28"/>
        <v>440301</v>
      </c>
      <c r="S585" s="2" t="str">
        <f>IFERROR(VLOOKUP($R585,Kostensoorten!$C:$J,2,FALSE),"n.v.t.")</f>
        <v>(Exploitatie)subsidies</v>
      </c>
      <c r="T585" s="2" t="s">
        <v>39</v>
      </c>
      <c r="U585" s="2" t="s">
        <v>39</v>
      </c>
      <c r="V585" s="2" t="s">
        <v>39</v>
      </c>
      <c r="W585" s="2" t="s">
        <v>39</v>
      </c>
      <c r="X585" s="2" t="s">
        <v>39</v>
      </c>
      <c r="Y585" s="2" t="s">
        <v>39</v>
      </c>
      <c r="Z585" s="2" t="s">
        <v>39</v>
      </c>
      <c r="AA585" s="2" t="s">
        <v>39</v>
      </c>
      <c r="AB585" s="2" t="s">
        <v>39</v>
      </c>
      <c r="AC585" s="2" t="s">
        <v>39</v>
      </c>
      <c r="AD585" s="2" t="s">
        <v>39</v>
      </c>
      <c r="AE585" s="2" t="s">
        <v>39</v>
      </c>
      <c r="AF585" s="2" t="s">
        <v>39</v>
      </c>
      <c r="AG585" s="2" t="s">
        <v>39</v>
      </c>
      <c r="AH585" s="2" t="s">
        <v>39</v>
      </c>
      <c r="AI585" s="2" t="s">
        <v>39</v>
      </c>
      <c r="AJ585" s="2" t="s">
        <v>39</v>
      </c>
      <c r="AK585" s="2">
        <v>0</v>
      </c>
      <c r="AL585" s="2" t="s">
        <v>39</v>
      </c>
      <c r="AM585" s="2" t="s">
        <v>39</v>
      </c>
      <c r="AN585" s="2" t="str">
        <f>IFERROR(VLOOKUP($P585,'Kredieten productgroepen functi'!$C:$M,6,FALSE),"n.v.t.")</f>
        <v>8320</v>
      </c>
      <c r="AO585" s="2" t="str">
        <f>IFERROR(VLOOKUP($P585,'Kredieten productgroepen functi'!$C:$M,7,FALSE),"n.v.t.")</f>
        <v>Het Verhaal van Groningen (Cultuurnota 2013-2016)</v>
      </c>
      <c r="AP585" s="2" t="str">
        <f>IFERROR(VLOOKUP($P585,'Kredieten productgroepen functi'!$C:$M,8,FALSE),"n.v.t.")</f>
        <v>83</v>
      </c>
      <c r="AQ585" s="2" t="str">
        <f>IFERROR(VLOOKUP($P585,'Kredieten productgroepen functi'!$C:$M,9,FALSE),"n.v.t.")</f>
        <v>Kunst en oudheidkunde</v>
      </c>
      <c r="AR585" s="2" t="str">
        <f>IFERROR(VLOOKUP($P585,'Kredieten productgroepen functi'!$C:$M,10,FALSE),"n.v.t.")</f>
        <v>8</v>
      </c>
      <c r="AS585" s="2" t="str">
        <f>IFERROR(VLOOKUP($P585,'Kredieten productgroepen functi'!$C:$M,11,FALSE),"n.v.t.")</f>
        <v>Welzijn</v>
      </c>
      <c r="AT585" s="2" t="str">
        <f t="shared" si="29"/>
        <v>Lasten</v>
      </c>
      <c r="AU585" s="2" t="str">
        <f>IFERROR(VLOOKUP($R585,Kostensoorten!$C:$J,7,FALSE),"n.v.t.")</f>
        <v>4.0.3</v>
      </c>
      <c r="AV585" s="2" t="str">
        <f>IFERROR(VLOOKUP($R585,Kostensoorten!$C:$J,8,FALSE),"n.v.t.")</f>
        <v>Overige inkomensoverdrachten</v>
      </c>
    </row>
    <row r="586" spans="1:48">
      <c r="A586" s="2" t="s">
        <v>39</v>
      </c>
      <c r="B586" s="2" t="s">
        <v>39</v>
      </c>
      <c r="C586" s="2" t="s">
        <v>39</v>
      </c>
      <c r="D586" s="2" t="s">
        <v>39</v>
      </c>
      <c r="E586" s="2" t="s">
        <v>39</v>
      </c>
      <c r="F586" s="2" t="s">
        <v>624</v>
      </c>
      <c r="G586" s="2" t="s">
        <v>39</v>
      </c>
      <c r="H586" s="2" t="s">
        <v>39</v>
      </c>
      <c r="I586" s="3">
        <v>20000</v>
      </c>
      <c r="J586" s="2" t="s">
        <v>39</v>
      </c>
      <c r="K586" s="2" t="s">
        <v>39</v>
      </c>
      <c r="L586" s="2" t="s">
        <v>39</v>
      </c>
      <c r="M586" s="2" t="s">
        <v>39</v>
      </c>
      <c r="N586" s="2" t="s">
        <v>39</v>
      </c>
      <c r="O586" s="2" t="s">
        <v>39</v>
      </c>
      <c r="P586" s="2" t="str">
        <f t="shared" si="27"/>
        <v>683447</v>
      </c>
      <c r="Q586" s="2" t="str">
        <f>IFERROR(VLOOKUP($P586,'Kredieten productgroepen functi'!$C:$M,2,FALSE),"n.v.t.")</f>
        <v>Landsdeel Noord: NNO</v>
      </c>
      <c r="R586" s="2" t="str">
        <f t="shared" si="28"/>
        <v>440301</v>
      </c>
      <c r="S586" s="2" t="str">
        <f>IFERROR(VLOOKUP($R586,Kostensoorten!$C:$J,2,FALSE),"n.v.t.")</f>
        <v>(Exploitatie)subsidies</v>
      </c>
      <c r="T586" s="2" t="s">
        <v>39</v>
      </c>
      <c r="U586" s="2" t="s">
        <v>39</v>
      </c>
      <c r="V586" s="2" t="s">
        <v>39</v>
      </c>
      <c r="W586" s="2" t="s">
        <v>39</v>
      </c>
      <c r="X586" s="2" t="s">
        <v>39</v>
      </c>
      <c r="Y586" s="2" t="s">
        <v>39</v>
      </c>
      <c r="Z586" s="2" t="s">
        <v>39</v>
      </c>
      <c r="AA586" s="2" t="s">
        <v>39</v>
      </c>
      <c r="AB586" s="2" t="s">
        <v>39</v>
      </c>
      <c r="AC586" s="2" t="s">
        <v>39</v>
      </c>
      <c r="AD586" s="2" t="s">
        <v>39</v>
      </c>
      <c r="AE586" s="2" t="s">
        <v>39</v>
      </c>
      <c r="AF586" s="2" t="s">
        <v>39</v>
      </c>
      <c r="AG586" s="2" t="s">
        <v>39</v>
      </c>
      <c r="AH586" s="2" t="s">
        <v>39</v>
      </c>
      <c r="AI586" s="2" t="s">
        <v>39</v>
      </c>
      <c r="AJ586" s="2" t="s">
        <v>39</v>
      </c>
      <c r="AK586" s="2">
        <v>0</v>
      </c>
      <c r="AL586" s="2" t="s">
        <v>39</v>
      </c>
      <c r="AM586" s="2" t="s">
        <v>39</v>
      </c>
      <c r="AN586" s="2" t="str">
        <f>IFERROR(VLOOKUP($P586,'Kredieten productgroepen functi'!$C:$M,6,FALSE),"n.v.t.")</f>
        <v>8320</v>
      </c>
      <c r="AO586" s="2" t="str">
        <f>IFERROR(VLOOKUP($P586,'Kredieten productgroepen functi'!$C:$M,7,FALSE),"n.v.t.")</f>
        <v>Het Verhaal van Groningen (Cultuurnota 2013-2016)</v>
      </c>
      <c r="AP586" s="2" t="str">
        <f>IFERROR(VLOOKUP($P586,'Kredieten productgroepen functi'!$C:$M,8,FALSE),"n.v.t.")</f>
        <v>83</v>
      </c>
      <c r="AQ586" s="2" t="str">
        <f>IFERROR(VLOOKUP($P586,'Kredieten productgroepen functi'!$C:$M,9,FALSE),"n.v.t.")</f>
        <v>Kunst en oudheidkunde</v>
      </c>
      <c r="AR586" s="2" t="str">
        <f>IFERROR(VLOOKUP($P586,'Kredieten productgroepen functi'!$C:$M,10,FALSE),"n.v.t.")</f>
        <v>8</v>
      </c>
      <c r="AS586" s="2" t="str">
        <f>IFERROR(VLOOKUP($P586,'Kredieten productgroepen functi'!$C:$M,11,FALSE),"n.v.t.")</f>
        <v>Welzijn</v>
      </c>
      <c r="AT586" s="2" t="str">
        <f t="shared" si="29"/>
        <v>Lasten</v>
      </c>
      <c r="AU586" s="2" t="str">
        <f>IFERROR(VLOOKUP($R586,Kostensoorten!$C:$J,7,FALSE),"n.v.t.")</f>
        <v>4.0.3</v>
      </c>
      <c r="AV586" s="2" t="str">
        <f>IFERROR(VLOOKUP($R586,Kostensoorten!$C:$J,8,FALSE),"n.v.t.")</f>
        <v>Overige inkomensoverdrachten</v>
      </c>
    </row>
    <row r="587" spans="1:48">
      <c r="A587" s="2" t="s">
        <v>39</v>
      </c>
      <c r="B587" s="2" t="s">
        <v>39</v>
      </c>
      <c r="C587" s="2" t="s">
        <v>39</v>
      </c>
      <c r="D587" s="2" t="s">
        <v>39</v>
      </c>
      <c r="E587" s="2" t="s">
        <v>39</v>
      </c>
      <c r="F587" s="2" t="s">
        <v>625</v>
      </c>
      <c r="G587" s="2" t="s">
        <v>39</v>
      </c>
      <c r="H587" s="2" t="s">
        <v>39</v>
      </c>
      <c r="I587" s="3">
        <v>7000</v>
      </c>
      <c r="J587" s="2" t="s">
        <v>39</v>
      </c>
      <c r="K587" s="2" t="s">
        <v>39</v>
      </c>
      <c r="L587" s="2" t="s">
        <v>39</v>
      </c>
      <c r="M587" s="2" t="s">
        <v>39</v>
      </c>
      <c r="N587" s="2" t="s">
        <v>39</v>
      </c>
      <c r="O587" s="2" t="s">
        <v>39</v>
      </c>
      <c r="P587" s="2" t="str">
        <f t="shared" si="27"/>
        <v>683449</v>
      </c>
      <c r="Q587" s="2" t="str">
        <f>IFERROR(VLOOKUP($P587,'Kredieten productgroepen functi'!$C:$M,2,FALSE),"n.v.t.")</f>
        <v>Culturele prijzen/opdrachten</v>
      </c>
      <c r="R587" s="2" t="str">
        <f t="shared" si="28"/>
        <v>440301</v>
      </c>
      <c r="S587" s="2" t="str">
        <f>IFERROR(VLOOKUP($R587,Kostensoorten!$C:$J,2,FALSE),"n.v.t.")</f>
        <v>(Exploitatie)subsidies</v>
      </c>
      <c r="T587" s="2" t="s">
        <v>39</v>
      </c>
      <c r="U587" s="2" t="s">
        <v>39</v>
      </c>
      <c r="V587" s="2" t="s">
        <v>39</v>
      </c>
      <c r="W587" s="2" t="s">
        <v>39</v>
      </c>
      <c r="X587" s="2" t="s">
        <v>39</v>
      </c>
      <c r="Y587" s="2" t="s">
        <v>39</v>
      </c>
      <c r="Z587" s="2" t="s">
        <v>39</v>
      </c>
      <c r="AA587" s="2" t="s">
        <v>39</v>
      </c>
      <c r="AB587" s="2" t="s">
        <v>39</v>
      </c>
      <c r="AC587" s="2" t="s">
        <v>39</v>
      </c>
      <c r="AD587" s="2" t="s">
        <v>39</v>
      </c>
      <c r="AE587" s="2" t="s">
        <v>39</v>
      </c>
      <c r="AF587" s="2" t="s">
        <v>39</v>
      </c>
      <c r="AG587" s="2" t="s">
        <v>39</v>
      </c>
      <c r="AH587" s="2" t="s">
        <v>39</v>
      </c>
      <c r="AI587" s="2" t="s">
        <v>39</v>
      </c>
      <c r="AJ587" s="2" t="s">
        <v>39</v>
      </c>
      <c r="AK587" s="2">
        <v>0</v>
      </c>
      <c r="AL587" s="2" t="s">
        <v>39</v>
      </c>
      <c r="AM587" s="2" t="s">
        <v>39</v>
      </c>
      <c r="AN587" s="2" t="str">
        <f>IFERROR(VLOOKUP($P587,'Kredieten productgroepen functi'!$C:$M,6,FALSE),"n.v.t.")</f>
        <v>8320</v>
      </c>
      <c r="AO587" s="2" t="str">
        <f>IFERROR(VLOOKUP($P587,'Kredieten productgroepen functi'!$C:$M,7,FALSE),"n.v.t.")</f>
        <v>Het Verhaal van Groningen (Cultuurnota 2013-2016)</v>
      </c>
      <c r="AP587" s="2" t="str">
        <f>IFERROR(VLOOKUP($P587,'Kredieten productgroepen functi'!$C:$M,8,FALSE),"n.v.t.")</f>
        <v>83</v>
      </c>
      <c r="AQ587" s="2" t="str">
        <f>IFERROR(VLOOKUP($P587,'Kredieten productgroepen functi'!$C:$M,9,FALSE),"n.v.t.")</f>
        <v>Kunst en oudheidkunde</v>
      </c>
      <c r="AR587" s="2" t="str">
        <f>IFERROR(VLOOKUP($P587,'Kredieten productgroepen functi'!$C:$M,10,FALSE),"n.v.t.")</f>
        <v>8</v>
      </c>
      <c r="AS587" s="2" t="str">
        <f>IFERROR(VLOOKUP($P587,'Kredieten productgroepen functi'!$C:$M,11,FALSE),"n.v.t.")</f>
        <v>Welzijn</v>
      </c>
      <c r="AT587" s="2" t="str">
        <f t="shared" si="29"/>
        <v>Lasten</v>
      </c>
      <c r="AU587" s="2" t="str">
        <f>IFERROR(VLOOKUP($R587,Kostensoorten!$C:$J,7,FALSE),"n.v.t.")</f>
        <v>4.0.3</v>
      </c>
      <c r="AV587" s="2" t="str">
        <f>IFERROR(VLOOKUP($R587,Kostensoorten!$C:$J,8,FALSE),"n.v.t.")</f>
        <v>Overige inkomensoverdrachten</v>
      </c>
    </row>
    <row r="588" spans="1:48">
      <c r="A588" s="2" t="s">
        <v>39</v>
      </c>
      <c r="B588" s="2" t="s">
        <v>39</v>
      </c>
      <c r="C588" s="2" t="s">
        <v>39</v>
      </c>
      <c r="D588" s="2" t="s">
        <v>39</v>
      </c>
      <c r="E588" s="2" t="s">
        <v>39</v>
      </c>
      <c r="F588" s="2" t="s">
        <v>626</v>
      </c>
      <c r="G588" s="2" t="s">
        <v>39</v>
      </c>
      <c r="H588" s="2" t="s">
        <v>39</v>
      </c>
      <c r="I588" s="3">
        <v>100000</v>
      </c>
      <c r="J588" s="2" t="s">
        <v>39</v>
      </c>
      <c r="K588" s="2" t="s">
        <v>39</v>
      </c>
      <c r="L588" s="2" t="s">
        <v>39</v>
      </c>
      <c r="M588" s="2" t="s">
        <v>39</v>
      </c>
      <c r="N588" s="2" t="s">
        <v>39</v>
      </c>
      <c r="O588" s="2" t="s">
        <v>39</v>
      </c>
      <c r="P588" s="2" t="str">
        <f t="shared" si="27"/>
        <v>683450</v>
      </c>
      <c r="Q588" s="2" t="str">
        <f>IFERROR(VLOOKUP($P588,'Kredieten productgroepen functi'!$C:$M,2,FALSE),"n.v.t.")</f>
        <v>Stimuleringsbudget</v>
      </c>
      <c r="R588" s="2" t="str">
        <f t="shared" si="28"/>
        <v>440301</v>
      </c>
      <c r="S588" s="2" t="str">
        <f>IFERROR(VLOOKUP($R588,Kostensoorten!$C:$J,2,FALSE),"n.v.t.")</f>
        <v>(Exploitatie)subsidies</v>
      </c>
      <c r="T588" s="2" t="s">
        <v>39</v>
      </c>
      <c r="U588" s="2" t="s">
        <v>39</v>
      </c>
      <c r="V588" s="2" t="s">
        <v>39</v>
      </c>
      <c r="W588" s="2" t="s">
        <v>39</v>
      </c>
      <c r="X588" s="2" t="s">
        <v>39</v>
      </c>
      <c r="Y588" s="2" t="s">
        <v>39</v>
      </c>
      <c r="Z588" s="2" t="s">
        <v>39</v>
      </c>
      <c r="AA588" s="2" t="s">
        <v>39</v>
      </c>
      <c r="AB588" s="2" t="s">
        <v>39</v>
      </c>
      <c r="AC588" s="2" t="s">
        <v>39</v>
      </c>
      <c r="AD588" s="2" t="s">
        <v>39</v>
      </c>
      <c r="AE588" s="2" t="s">
        <v>39</v>
      </c>
      <c r="AF588" s="2" t="s">
        <v>39</v>
      </c>
      <c r="AG588" s="2" t="s">
        <v>39</v>
      </c>
      <c r="AH588" s="2" t="s">
        <v>39</v>
      </c>
      <c r="AI588" s="2" t="s">
        <v>39</v>
      </c>
      <c r="AJ588" s="2" t="s">
        <v>39</v>
      </c>
      <c r="AK588" s="2">
        <v>0</v>
      </c>
      <c r="AL588" s="2" t="s">
        <v>39</v>
      </c>
      <c r="AM588" s="2" t="s">
        <v>39</v>
      </c>
      <c r="AN588" s="2" t="str">
        <f>IFERROR(VLOOKUP($P588,'Kredieten productgroepen functi'!$C:$M,6,FALSE),"n.v.t.")</f>
        <v>8320</v>
      </c>
      <c r="AO588" s="2" t="str">
        <f>IFERROR(VLOOKUP($P588,'Kredieten productgroepen functi'!$C:$M,7,FALSE),"n.v.t.")</f>
        <v>Het Verhaal van Groningen (Cultuurnota 2013-2016)</v>
      </c>
      <c r="AP588" s="2" t="str">
        <f>IFERROR(VLOOKUP($P588,'Kredieten productgroepen functi'!$C:$M,8,FALSE),"n.v.t.")</f>
        <v>83</v>
      </c>
      <c r="AQ588" s="2" t="str">
        <f>IFERROR(VLOOKUP($P588,'Kredieten productgroepen functi'!$C:$M,9,FALSE),"n.v.t.")</f>
        <v>Kunst en oudheidkunde</v>
      </c>
      <c r="AR588" s="2" t="str">
        <f>IFERROR(VLOOKUP($P588,'Kredieten productgroepen functi'!$C:$M,10,FALSE),"n.v.t.")</f>
        <v>8</v>
      </c>
      <c r="AS588" s="2" t="str">
        <f>IFERROR(VLOOKUP($P588,'Kredieten productgroepen functi'!$C:$M,11,FALSE),"n.v.t.")</f>
        <v>Welzijn</v>
      </c>
      <c r="AT588" s="2" t="str">
        <f t="shared" si="29"/>
        <v>Lasten</v>
      </c>
      <c r="AU588" s="2" t="str">
        <f>IFERROR(VLOOKUP($R588,Kostensoorten!$C:$J,7,FALSE),"n.v.t.")</f>
        <v>4.0.3</v>
      </c>
      <c r="AV588" s="2" t="str">
        <f>IFERROR(VLOOKUP($R588,Kostensoorten!$C:$J,8,FALSE),"n.v.t.")</f>
        <v>Overige inkomensoverdrachten</v>
      </c>
    </row>
    <row r="589" spans="1:48">
      <c r="A589" s="2" t="s">
        <v>39</v>
      </c>
      <c r="B589" s="2" t="s">
        <v>39</v>
      </c>
      <c r="C589" s="2" t="s">
        <v>39</v>
      </c>
      <c r="D589" s="2" t="s">
        <v>39</v>
      </c>
      <c r="E589" s="2" t="s">
        <v>39</v>
      </c>
      <c r="F589" s="2" t="s">
        <v>627</v>
      </c>
      <c r="G589" s="2" t="s">
        <v>39</v>
      </c>
      <c r="H589" s="2" t="s">
        <v>39</v>
      </c>
      <c r="I589" s="3">
        <v>21490</v>
      </c>
      <c r="J589" s="2" t="s">
        <v>39</v>
      </c>
      <c r="K589" s="2" t="s">
        <v>39</v>
      </c>
      <c r="L589" s="2" t="s">
        <v>39</v>
      </c>
      <c r="M589" s="2" t="s">
        <v>39</v>
      </c>
      <c r="N589" s="2" t="s">
        <v>39</v>
      </c>
      <c r="O589" s="2" t="s">
        <v>39</v>
      </c>
      <c r="P589" s="2" t="str">
        <f t="shared" si="27"/>
        <v>683452</v>
      </c>
      <c r="Q589" s="2" t="str">
        <f>IFERROR(VLOOKUP($P589,'Kredieten productgroepen functi'!$C:$M,2,FALSE),"n.v.t.")</f>
        <v>Rente lening Gron Monumentenfonds</v>
      </c>
      <c r="R589" s="2" t="str">
        <f t="shared" si="28"/>
        <v>460502</v>
      </c>
      <c r="S589" s="2" t="str">
        <f>IFERROR(VLOOKUP($R589,Kostensoorten!$C:$J,2,FALSE),"n.v.t.")</f>
        <v>rentetoerekening (omslagrente)</v>
      </c>
      <c r="T589" s="2" t="s">
        <v>39</v>
      </c>
      <c r="U589" s="2" t="s">
        <v>39</v>
      </c>
      <c r="V589" s="2" t="s">
        <v>39</v>
      </c>
      <c r="W589" s="2" t="s">
        <v>39</v>
      </c>
      <c r="X589" s="2" t="s">
        <v>39</v>
      </c>
      <c r="Y589" s="2" t="s">
        <v>39</v>
      </c>
      <c r="Z589" s="2" t="s">
        <v>39</v>
      </c>
      <c r="AA589" s="2" t="s">
        <v>39</v>
      </c>
      <c r="AB589" s="2" t="s">
        <v>39</v>
      </c>
      <c r="AC589" s="2" t="s">
        <v>39</v>
      </c>
      <c r="AD589" s="2" t="s">
        <v>39</v>
      </c>
      <c r="AE589" s="2" t="s">
        <v>39</v>
      </c>
      <c r="AF589" s="2" t="s">
        <v>39</v>
      </c>
      <c r="AG589" s="2" t="s">
        <v>39</v>
      </c>
      <c r="AH589" s="2" t="s">
        <v>39</v>
      </c>
      <c r="AI589" s="2" t="s">
        <v>39</v>
      </c>
      <c r="AJ589" s="2" t="s">
        <v>39</v>
      </c>
      <c r="AK589" s="2">
        <v>0</v>
      </c>
      <c r="AL589" s="2" t="s">
        <v>39</v>
      </c>
      <c r="AM589" s="2" t="s">
        <v>39</v>
      </c>
      <c r="AN589" s="2" t="str">
        <f>IFERROR(VLOOKUP($P589,'Kredieten productgroepen functi'!$C:$M,6,FALSE),"n.v.t.")</f>
        <v>8320</v>
      </c>
      <c r="AO589" s="2" t="str">
        <f>IFERROR(VLOOKUP($P589,'Kredieten productgroepen functi'!$C:$M,7,FALSE),"n.v.t.")</f>
        <v>Het Verhaal van Groningen (Cultuurnota 2013-2016)</v>
      </c>
      <c r="AP589" s="2" t="str">
        <f>IFERROR(VLOOKUP($P589,'Kredieten productgroepen functi'!$C:$M,8,FALSE),"n.v.t.")</f>
        <v>83</v>
      </c>
      <c r="AQ589" s="2" t="str">
        <f>IFERROR(VLOOKUP($P589,'Kredieten productgroepen functi'!$C:$M,9,FALSE),"n.v.t.")</f>
        <v>Kunst en oudheidkunde</v>
      </c>
      <c r="AR589" s="2" t="str">
        <f>IFERROR(VLOOKUP($P589,'Kredieten productgroepen functi'!$C:$M,10,FALSE),"n.v.t.")</f>
        <v>8</v>
      </c>
      <c r="AS589" s="2" t="str">
        <f>IFERROR(VLOOKUP($P589,'Kredieten productgroepen functi'!$C:$M,11,FALSE),"n.v.t.")</f>
        <v>Welzijn</v>
      </c>
      <c r="AT589" s="2" t="str">
        <f t="shared" si="29"/>
        <v>Lasten</v>
      </c>
      <c r="AU589" s="2" t="str">
        <f>IFERROR(VLOOKUP($R589,Kostensoorten!$C:$J,7,FALSE),"n.v.t.")</f>
        <v>6.2</v>
      </c>
      <c r="AV589" s="2" t="str">
        <f>IFERROR(VLOOKUP($R589,Kostensoorten!$C:$J,8,FALSE),"n.v.t.")</f>
        <v>Bespaarde rente</v>
      </c>
    </row>
    <row r="590" spans="1:48">
      <c r="A590" s="2" t="s">
        <v>39</v>
      </c>
      <c r="B590" s="2" t="s">
        <v>39</v>
      </c>
      <c r="C590" s="2" t="s">
        <v>39</v>
      </c>
      <c r="D590" s="2" t="s">
        <v>39</v>
      </c>
      <c r="E590" s="2" t="s">
        <v>39</v>
      </c>
      <c r="F590" s="2" t="s">
        <v>628</v>
      </c>
      <c r="G590" s="2" t="s">
        <v>39</v>
      </c>
      <c r="H590" s="2" t="s">
        <v>39</v>
      </c>
      <c r="I590" s="3">
        <v>-17500</v>
      </c>
      <c r="J590" s="2" t="s">
        <v>39</v>
      </c>
      <c r="K590" s="2" t="s">
        <v>39</v>
      </c>
      <c r="L590" s="2" t="s">
        <v>39</v>
      </c>
      <c r="M590" s="2" t="s">
        <v>39</v>
      </c>
      <c r="N590" s="2" t="s">
        <v>39</v>
      </c>
      <c r="O590" s="2" t="s">
        <v>39</v>
      </c>
      <c r="P590" s="2" t="str">
        <f t="shared" si="27"/>
        <v>683452</v>
      </c>
      <c r="Q590" s="2" t="str">
        <f>IFERROR(VLOOKUP($P590,'Kredieten productgroepen functi'!$C:$M,2,FALSE),"n.v.t.")</f>
        <v>Rente lening Gron Monumentenfonds</v>
      </c>
      <c r="R590" s="2" t="str">
        <f t="shared" si="28"/>
        <v>850009</v>
      </c>
      <c r="S590" s="2" t="str">
        <f>IFERROR(VLOOKUP($R590,Kostensoorten!$C:$J,2,FALSE),"n.v.t.")</f>
        <v>Overige ontvangen rente</v>
      </c>
      <c r="T590" s="2" t="s">
        <v>39</v>
      </c>
      <c r="U590" s="2" t="s">
        <v>39</v>
      </c>
      <c r="V590" s="2" t="s">
        <v>39</v>
      </c>
      <c r="W590" s="2" t="s">
        <v>39</v>
      </c>
      <c r="X590" s="2" t="s">
        <v>39</v>
      </c>
      <c r="Y590" s="2" t="s">
        <v>39</v>
      </c>
      <c r="Z590" s="2" t="s">
        <v>39</v>
      </c>
      <c r="AA590" s="2" t="s">
        <v>39</v>
      </c>
      <c r="AB590" s="2" t="s">
        <v>39</v>
      </c>
      <c r="AC590" s="2" t="s">
        <v>39</v>
      </c>
      <c r="AD590" s="2" t="s">
        <v>39</v>
      </c>
      <c r="AE590" s="2" t="s">
        <v>39</v>
      </c>
      <c r="AF590" s="2" t="s">
        <v>39</v>
      </c>
      <c r="AG590" s="2" t="s">
        <v>39</v>
      </c>
      <c r="AH590" s="2" t="s">
        <v>39</v>
      </c>
      <c r="AI590" s="2" t="s">
        <v>39</v>
      </c>
      <c r="AJ590" s="2" t="s">
        <v>39</v>
      </c>
      <c r="AK590" s="2">
        <v>0</v>
      </c>
      <c r="AL590" s="2" t="s">
        <v>39</v>
      </c>
      <c r="AM590" s="2" t="s">
        <v>39</v>
      </c>
      <c r="AN590" s="2" t="str">
        <f>IFERROR(VLOOKUP($P590,'Kredieten productgroepen functi'!$C:$M,6,FALSE),"n.v.t.")</f>
        <v>8320</v>
      </c>
      <c r="AO590" s="2" t="str">
        <f>IFERROR(VLOOKUP($P590,'Kredieten productgroepen functi'!$C:$M,7,FALSE),"n.v.t.")</f>
        <v>Het Verhaal van Groningen (Cultuurnota 2013-2016)</v>
      </c>
      <c r="AP590" s="2" t="str">
        <f>IFERROR(VLOOKUP($P590,'Kredieten productgroepen functi'!$C:$M,8,FALSE),"n.v.t.")</f>
        <v>83</v>
      </c>
      <c r="AQ590" s="2" t="str">
        <f>IFERROR(VLOOKUP($P590,'Kredieten productgroepen functi'!$C:$M,9,FALSE),"n.v.t.")</f>
        <v>Kunst en oudheidkunde</v>
      </c>
      <c r="AR590" s="2" t="str">
        <f>IFERROR(VLOOKUP($P590,'Kredieten productgroepen functi'!$C:$M,10,FALSE),"n.v.t.")</f>
        <v>8</v>
      </c>
      <c r="AS590" s="2" t="str">
        <f>IFERROR(VLOOKUP($P590,'Kredieten productgroepen functi'!$C:$M,11,FALSE),"n.v.t.")</f>
        <v>Welzijn</v>
      </c>
      <c r="AT590" s="2" t="str">
        <f t="shared" si="29"/>
        <v>Baten</v>
      </c>
      <c r="AU590" s="2" t="str">
        <f>IFERROR(VLOOKUP($R590,Kostensoorten!$C:$J,7,FALSE),"n.v.t.")</f>
        <v>5.0</v>
      </c>
      <c r="AV590" s="2" t="str">
        <f>IFERROR(VLOOKUP($R590,Kostensoorten!$C:$J,8,FALSE),"n.v.t.")</f>
        <v>Rente</v>
      </c>
    </row>
    <row r="591" spans="1:48">
      <c r="A591" s="2" t="s">
        <v>39</v>
      </c>
      <c r="B591" s="2" t="s">
        <v>39</v>
      </c>
      <c r="C591" s="2" t="s">
        <v>39</v>
      </c>
      <c r="D591" s="2" t="s">
        <v>39</v>
      </c>
      <c r="E591" s="2" t="s">
        <v>39</v>
      </c>
      <c r="F591" s="2" t="s">
        <v>629</v>
      </c>
      <c r="G591" s="2" t="s">
        <v>39</v>
      </c>
      <c r="H591" s="2" t="s">
        <v>39</v>
      </c>
      <c r="I591" s="3">
        <v>1400</v>
      </c>
      <c r="J591" s="2" t="s">
        <v>39</v>
      </c>
      <c r="K591" s="2" t="s">
        <v>39</v>
      </c>
      <c r="L591" s="2" t="s">
        <v>39</v>
      </c>
      <c r="M591" s="2" t="s">
        <v>39</v>
      </c>
      <c r="N591" s="2" t="s">
        <v>39</v>
      </c>
      <c r="O591" s="2" t="s">
        <v>39</v>
      </c>
      <c r="P591" s="2" t="str">
        <f t="shared" si="27"/>
        <v>683453</v>
      </c>
      <c r="Q591" s="2" t="str">
        <f>IFERROR(VLOOKUP($P591,'Kredieten productgroepen functi'!$C:$M,2,FALSE),"n.v.t.")</f>
        <v>Renteloos voorschot Menkemaborg</v>
      </c>
      <c r="R591" s="2" t="str">
        <f t="shared" si="28"/>
        <v>460502</v>
      </c>
      <c r="S591" s="2" t="str">
        <f>IFERROR(VLOOKUP($R591,Kostensoorten!$C:$J,2,FALSE),"n.v.t.")</f>
        <v>rentetoerekening (omslagrente)</v>
      </c>
      <c r="T591" s="2" t="s">
        <v>39</v>
      </c>
      <c r="U591" s="2" t="s">
        <v>39</v>
      </c>
      <c r="V591" s="2" t="s">
        <v>39</v>
      </c>
      <c r="W591" s="2" t="s">
        <v>39</v>
      </c>
      <c r="X591" s="2" t="s">
        <v>39</v>
      </c>
      <c r="Y591" s="2" t="s">
        <v>39</v>
      </c>
      <c r="Z591" s="2" t="s">
        <v>39</v>
      </c>
      <c r="AA591" s="2" t="s">
        <v>39</v>
      </c>
      <c r="AB591" s="2" t="s">
        <v>39</v>
      </c>
      <c r="AC591" s="2" t="s">
        <v>39</v>
      </c>
      <c r="AD591" s="2" t="s">
        <v>39</v>
      </c>
      <c r="AE591" s="2" t="s">
        <v>39</v>
      </c>
      <c r="AF591" s="2" t="s">
        <v>39</v>
      </c>
      <c r="AG591" s="2" t="s">
        <v>39</v>
      </c>
      <c r="AH591" s="2" t="s">
        <v>39</v>
      </c>
      <c r="AI591" s="2" t="s">
        <v>39</v>
      </c>
      <c r="AJ591" s="2" t="s">
        <v>39</v>
      </c>
      <c r="AK591" s="2">
        <v>0</v>
      </c>
      <c r="AL591" s="2" t="s">
        <v>39</v>
      </c>
      <c r="AM591" s="2" t="s">
        <v>39</v>
      </c>
      <c r="AN591" s="2" t="str">
        <f>IFERROR(VLOOKUP($P591,'Kredieten productgroepen functi'!$C:$M,6,FALSE),"n.v.t.")</f>
        <v>8320</v>
      </c>
      <c r="AO591" s="2" t="str">
        <f>IFERROR(VLOOKUP($P591,'Kredieten productgroepen functi'!$C:$M,7,FALSE),"n.v.t.")</f>
        <v>Het Verhaal van Groningen (Cultuurnota 2013-2016)</v>
      </c>
      <c r="AP591" s="2" t="str">
        <f>IFERROR(VLOOKUP($P591,'Kredieten productgroepen functi'!$C:$M,8,FALSE),"n.v.t.")</f>
        <v>83</v>
      </c>
      <c r="AQ591" s="2" t="str">
        <f>IFERROR(VLOOKUP($P591,'Kredieten productgroepen functi'!$C:$M,9,FALSE),"n.v.t.")</f>
        <v>Kunst en oudheidkunde</v>
      </c>
      <c r="AR591" s="2" t="str">
        <f>IFERROR(VLOOKUP($P591,'Kredieten productgroepen functi'!$C:$M,10,FALSE),"n.v.t.")</f>
        <v>8</v>
      </c>
      <c r="AS591" s="2" t="str">
        <f>IFERROR(VLOOKUP($P591,'Kredieten productgroepen functi'!$C:$M,11,FALSE),"n.v.t.")</f>
        <v>Welzijn</v>
      </c>
      <c r="AT591" s="2" t="str">
        <f t="shared" si="29"/>
        <v>Lasten</v>
      </c>
      <c r="AU591" s="2" t="str">
        <f>IFERROR(VLOOKUP($R591,Kostensoorten!$C:$J,7,FALSE),"n.v.t.")</f>
        <v>6.2</v>
      </c>
      <c r="AV591" s="2" t="str">
        <f>IFERROR(VLOOKUP($R591,Kostensoorten!$C:$J,8,FALSE),"n.v.t.")</f>
        <v>Bespaarde rente</v>
      </c>
    </row>
    <row r="592" spans="1:48">
      <c r="A592" s="2" t="s">
        <v>39</v>
      </c>
      <c r="B592" s="2" t="s">
        <v>39</v>
      </c>
      <c r="C592" s="2" t="s">
        <v>39</v>
      </c>
      <c r="D592" s="2" t="s">
        <v>39</v>
      </c>
      <c r="E592" s="2" t="s">
        <v>39</v>
      </c>
      <c r="F592" s="2" t="s">
        <v>630</v>
      </c>
      <c r="G592" s="2" t="s">
        <v>39</v>
      </c>
      <c r="H592" s="2" t="s">
        <v>39</v>
      </c>
      <c r="I592" s="3">
        <v>60000</v>
      </c>
      <c r="J592" s="2" t="s">
        <v>39</v>
      </c>
      <c r="K592" s="2" t="s">
        <v>39</v>
      </c>
      <c r="L592" s="2" t="s">
        <v>39</v>
      </c>
      <c r="M592" s="2" t="s">
        <v>39</v>
      </c>
      <c r="N592" s="2" t="s">
        <v>39</v>
      </c>
      <c r="O592" s="2" t="s">
        <v>39</v>
      </c>
      <c r="P592" s="2" t="str">
        <f t="shared" si="27"/>
        <v>683459</v>
      </c>
      <c r="Q592" s="2" t="str">
        <f>IFERROR(VLOOKUP($P592,'Kredieten productgroepen functi'!$C:$M,2,FALSE),"n.v.t.")</f>
        <v>Theater de Steeg</v>
      </c>
      <c r="R592" s="2" t="str">
        <f t="shared" si="28"/>
        <v>440301</v>
      </c>
      <c r="S592" s="2" t="str">
        <f>IFERROR(VLOOKUP($R592,Kostensoorten!$C:$J,2,FALSE),"n.v.t.")</f>
        <v>(Exploitatie)subsidies</v>
      </c>
      <c r="T592" s="2" t="s">
        <v>39</v>
      </c>
      <c r="U592" s="2" t="s">
        <v>39</v>
      </c>
      <c r="V592" s="2" t="s">
        <v>39</v>
      </c>
      <c r="W592" s="2" t="s">
        <v>39</v>
      </c>
      <c r="X592" s="2" t="s">
        <v>39</v>
      </c>
      <c r="Y592" s="2" t="s">
        <v>39</v>
      </c>
      <c r="Z592" s="2" t="s">
        <v>39</v>
      </c>
      <c r="AA592" s="2" t="s">
        <v>39</v>
      </c>
      <c r="AB592" s="2" t="s">
        <v>39</v>
      </c>
      <c r="AC592" s="2" t="s">
        <v>39</v>
      </c>
      <c r="AD592" s="2" t="s">
        <v>39</v>
      </c>
      <c r="AE592" s="2" t="s">
        <v>39</v>
      </c>
      <c r="AF592" s="2" t="s">
        <v>39</v>
      </c>
      <c r="AG592" s="2" t="s">
        <v>39</v>
      </c>
      <c r="AH592" s="2" t="s">
        <v>39</v>
      </c>
      <c r="AI592" s="2" t="s">
        <v>39</v>
      </c>
      <c r="AJ592" s="2" t="s">
        <v>39</v>
      </c>
      <c r="AK592" s="2">
        <v>0</v>
      </c>
      <c r="AL592" s="2" t="s">
        <v>39</v>
      </c>
      <c r="AM592" s="2" t="s">
        <v>39</v>
      </c>
      <c r="AN592" s="2" t="str">
        <f>IFERROR(VLOOKUP($P592,'Kredieten productgroepen functi'!$C:$M,6,FALSE),"n.v.t.")</f>
        <v>8320</v>
      </c>
      <c r="AO592" s="2" t="str">
        <f>IFERROR(VLOOKUP($P592,'Kredieten productgroepen functi'!$C:$M,7,FALSE),"n.v.t.")</f>
        <v>Het Verhaal van Groningen (Cultuurnota 2013-2016)</v>
      </c>
      <c r="AP592" s="2" t="str">
        <f>IFERROR(VLOOKUP($P592,'Kredieten productgroepen functi'!$C:$M,8,FALSE),"n.v.t.")</f>
        <v>83</v>
      </c>
      <c r="AQ592" s="2" t="str">
        <f>IFERROR(VLOOKUP($P592,'Kredieten productgroepen functi'!$C:$M,9,FALSE),"n.v.t.")</f>
        <v>Kunst en oudheidkunde</v>
      </c>
      <c r="AR592" s="2" t="str">
        <f>IFERROR(VLOOKUP($P592,'Kredieten productgroepen functi'!$C:$M,10,FALSE),"n.v.t.")</f>
        <v>8</v>
      </c>
      <c r="AS592" s="2" t="str">
        <f>IFERROR(VLOOKUP($P592,'Kredieten productgroepen functi'!$C:$M,11,FALSE),"n.v.t.")</f>
        <v>Welzijn</v>
      </c>
      <c r="AT592" s="2" t="str">
        <f t="shared" si="29"/>
        <v>Lasten</v>
      </c>
      <c r="AU592" s="2" t="str">
        <f>IFERROR(VLOOKUP($R592,Kostensoorten!$C:$J,7,FALSE),"n.v.t.")</f>
        <v>4.0.3</v>
      </c>
      <c r="AV592" s="2" t="str">
        <f>IFERROR(VLOOKUP($R592,Kostensoorten!$C:$J,8,FALSE),"n.v.t.")</f>
        <v>Overige inkomensoverdrachten</v>
      </c>
    </row>
    <row r="593" spans="1:48">
      <c r="A593" s="2" t="s">
        <v>39</v>
      </c>
      <c r="B593" s="2" t="s">
        <v>39</v>
      </c>
      <c r="C593" s="2" t="s">
        <v>39</v>
      </c>
      <c r="D593" s="2" t="s">
        <v>39</v>
      </c>
      <c r="E593" s="2" t="s">
        <v>39</v>
      </c>
      <c r="F593" s="2" t="s">
        <v>631</v>
      </c>
      <c r="G593" s="2" t="s">
        <v>39</v>
      </c>
      <c r="H593" s="2" t="s">
        <v>39</v>
      </c>
      <c r="I593" s="3">
        <v>17000</v>
      </c>
      <c r="J593" s="2" t="s">
        <v>39</v>
      </c>
      <c r="K593" s="2" t="s">
        <v>39</v>
      </c>
      <c r="L593" s="2" t="s">
        <v>39</v>
      </c>
      <c r="M593" s="2" t="s">
        <v>39</v>
      </c>
      <c r="N593" s="2" t="s">
        <v>39</v>
      </c>
      <c r="O593" s="2" t="s">
        <v>39</v>
      </c>
      <c r="P593" s="2" t="str">
        <f t="shared" si="27"/>
        <v>683460</v>
      </c>
      <c r="Q593" s="2" t="str">
        <f>IFERROR(VLOOKUP($P593,'Kredieten productgroepen functi'!$C:$M,2,FALSE),"n.v.t.")</f>
        <v>Grafisch Museum</v>
      </c>
      <c r="R593" s="2" t="str">
        <f t="shared" si="28"/>
        <v>440301</v>
      </c>
      <c r="S593" s="2" t="str">
        <f>IFERROR(VLOOKUP($R593,Kostensoorten!$C:$J,2,FALSE),"n.v.t.")</f>
        <v>(Exploitatie)subsidies</v>
      </c>
      <c r="T593" s="2" t="s">
        <v>39</v>
      </c>
      <c r="U593" s="2" t="s">
        <v>39</v>
      </c>
      <c r="V593" s="2" t="s">
        <v>39</v>
      </c>
      <c r="W593" s="2" t="s">
        <v>39</v>
      </c>
      <c r="X593" s="2" t="s">
        <v>39</v>
      </c>
      <c r="Y593" s="2" t="s">
        <v>39</v>
      </c>
      <c r="Z593" s="2" t="s">
        <v>39</v>
      </c>
      <c r="AA593" s="2" t="s">
        <v>39</v>
      </c>
      <c r="AB593" s="2" t="s">
        <v>39</v>
      </c>
      <c r="AC593" s="2" t="s">
        <v>39</v>
      </c>
      <c r="AD593" s="2" t="s">
        <v>39</v>
      </c>
      <c r="AE593" s="2" t="s">
        <v>39</v>
      </c>
      <c r="AF593" s="2" t="s">
        <v>39</v>
      </c>
      <c r="AG593" s="2" t="s">
        <v>39</v>
      </c>
      <c r="AH593" s="2" t="s">
        <v>39</v>
      </c>
      <c r="AI593" s="2" t="s">
        <v>39</v>
      </c>
      <c r="AJ593" s="2" t="s">
        <v>39</v>
      </c>
      <c r="AK593" s="2">
        <v>0</v>
      </c>
      <c r="AL593" s="2" t="s">
        <v>39</v>
      </c>
      <c r="AM593" s="2" t="s">
        <v>39</v>
      </c>
      <c r="AN593" s="2" t="str">
        <f>IFERROR(VLOOKUP($P593,'Kredieten productgroepen functi'!$C:$M,6,FALSE),"n.v.t.")</f>
        <v>8320</v>
      </c>
      <c r="AO593" s="2" t="str">
        <f>IFERROR(VLOOKUP($P593,'Kredieten productgroepen functi'!$C:$M,7,FALSE),"n.v.t.")</f>
        <v>Het Verhaal van Groningen (Cultuurnota 2013-2016)</v>
      </c>
      <c r="AP593" s="2" t="str">
        <f>IFERROR(VLOOKUP($P593,'Kredieten productgroepen functi'!$C:$M,8,FALSE),"n.v.t.")</f>
        <v>83</v>
      </c>
      <c r="AQ593" s="2" t="str">
        <f>IFERROR(VLOOKUP($P593,'Kredieten productgroepen functi'!$C:$M,9,FALSE),"n.v.t.")</f>
        <v>Kunst en oudheidkunde</v>
      </c>
      <c r="AR593" s="2" t="str">
        <f>IFERROR(VLOOKUP($P593,'Kredieten productgroepen functi'!$C:$M,10,FALSE),"n.v.t.")</f>
        <v>8</v>
      </c>
      <c r="AS593" s="2" t="str">
        <f>IFERROR(VLOOKUP($P593,'Kredieten productgroepen functi'!$C:$M,11,FALSE),"n.v.t.")</f>
        <v>Welzijn</v>
      </c>
      <c r="AT593" s="2" t="str">
        <f t="shared" si="29"/>
        <v>Lasten</v>
      </c>
      <c r="AU593" s="2" t="str">
        <f>IFERROR(VLOOKUP($R593,Kostensoorten!$C:$J,7,FALSE),"n.v.t.")</f>
        <v>4.0.3</v>
      </c>
      <c r="AV593" s="2" t="str">
        <f>IFERROR(VLOOKUP($R593,Kostensoorten!$C:$J,8,FALSE),"n.v.t.")</f>
        <v>Overige inkomensoverdrachten</v>
      </c>
    </row>
    <row r="594" spans="1:48">
      <c r="A594" s="2" t="s">
        <v>39</v>
      </c>
      <c r="B594" s="2" t="s">
        <v>39</v>
      </c>
      <c r="C594" s="2" t="s">
        <v>39</v>
      </c>
      <c r="D594" s="2" t="s">
        <v>39</v>
      </c>
      <c r="E594" s="2" t="s">
        <v>39</v>
      </c>
      <c r="F594" s="2" t="s">
        <v>632</v>
      </c>
      <c r="G594" s="2" t="s">
        <v>39</v>
      </c>
      <c r="H594" s="2" t="s">
        <v>39</v>
      </c>
      <c r="I594" s="3">
        <v>0</v>
      </c>
      <c r="J594" s="2" t="s">
        <v>39</v>
      </c>
      <c r="K594" s="2" t="s">
        <v>39</v>
      </c>
      <c r="L594" s="2" t="s">
        <v>39</v>
      </c>
      <c r="M594" s="2" t="s">
        <v>39</v>
      </c>
      <c r="N594" s="2" t="s">
        <v>39</v>
      </c>
      <c r="O594" s="2" t="s">
        <v>39</v>
      </c>
      <c r="P594" s="2" t="str">
        <f t="shared" si="27"/>
        <v>683461</v>
      </c>
      <c r="Q594" s="2" t="str">
        <f>IFERROR(VLOOKUP($P594,'Kredieten productgroepen functi'!$C:$M,2,FALSE),"n.v.t.")</f>
        <v>Borg Nienoord</v>
      </c>
      <c r="R594" s="2" t="str">
        <f t="shared" si="28"/>
        <v>440301</v>
      </c>
      <c r="S594" s="2" t="str">
        <f>IFERROR(VLOOKUP($R594,Kostensoorten!$C:$J,2,FALSE),"n.v.t.")</f>
        <v>(Exploitatie)subsidies</v>
      </c>
      <c r="T594" s="2" t="s">
        <v>39</v>
      </c>
      <c r="U594" s="2" t="s">
        <v>39</v>
      </c>
      <c r="V594" s="2" t="s">
        <v>39</v>
      </c>
      <c r="W594" s="2" t="s">
        <v>39</v>
      </c>
      <c r="X594" s="2" t="s">
        <v>39</v>
      </c>
      <c r="Y594" s="2" t="s">
        <v>39</v>
      </c>
      <c r="Z594" s="2" t="s">
        <v>39</v>
      </c>
      <c r="AA594" s="2" t="s">
        <v>39</v>
      </c>
      <c r="AB594" s="2" t="s">
        <v>39</v>
      </c>
      <c r="AC594" s="2" t="s">
        <v>39</v>
      </c>
      <c r="AD594" s="2" t="s">
        <v>39</v>
      </c>
      <c r="AE594" s="2" t="s">
        <v>39</v>
      </c>
      <c r="AF594" s="2" t="s">
        <v>39</v>
      </c>
      <c r="AG594" s="2" t="s">
        <v>39</v>
      </c>
      <c r="AH594" s="2" t="s">
        <v>39</v>
      </c>
      <c r="AI594" s="2" t="s">
        <v>39</v>
      </c>
      <c r="AJ594" s="2" t="s">
        <v>39</v>
      </c>
      <c r="AK594" s="2">
        <v>0</v>
      </c>
      <c r="AL594" s="2" t="s">
        <v>39</v>
      </c>
      <c r="AM594" s="2" t="s">
        <v>39</v>
      </c>
      <c r="AN594" s="2" t="str">
        <f>IFERROR(VLOOKUP($P594,'Kredieten productgroepen functi'!$C:$M,6,FALSE),"n.v.t.")</f>
        <v>8320</v>
      </c>
      <c r="AO594" s="2" t="str">
        <f>IFERROR(VLOOKUP($P594,'Kredieten productgroepen functi'!$C:$M,7,FALSE),"n.v.t.")</f>
        <v>Het Verhaal van Groningen (Cultuurnota 2013-2016)</v>
      </c>
      <c r="AP594" s="2" t="str">
        <f>IFERROR(VLOOKUP($P594,'Kredieten productgroepen functi'!$C:$M,8,FALSE),"n.v.t.")</f>
        <v>83</v>
      </c>
      <c r="AQ594" s="2" t="str">
        <f>IFERROR(VLOOKUP($P594,'Kredieten productgroepen functi'!$C:$M,9,FALSE),"n.v.t.")</f>
        <v>Kunst en oudheidkunde</v>
      </c>
      <c r="AR594" s="2" t="str">
        <f>IFERROR(VLOOKUP($P594,'Kredieten productgroepen functi'!$C:$M,10,FALSE),"n.v.t.")</f>
        <v>8</v>
      </c>
      <c r="AS594" s="2" t="str">
        <f>IFERROR(VLOOKUP($P594,'Kredieten productgroepen functi'!$C:$M,11,FALSE),"n.v.t.")</f>
        <v>Welzijn</v>
      </c>
      <c r="AT594" s="2" t="str">
        <f t="shared" si="29"/>
        <v>Lasten</v>
      </c>
      <c r="AU594" s="2" t="str">
        <f>IFERROR(VLOOKUP($R594,Kostensoorten!$C:$J,7,FALSE),"n.v.t.")</f>
        <v>4.0.3</v>
      </c>
      <c r="AV594" s="2" t="str">
        <f>IFERROR(VLOOKUP($R594,Kostensoorten!$C:$J,8,FALSE),"n.v.t.")</f>
        <v>Overige inkomensoverdrachten</v>
      </c>
    </row>
    <row r="595" spans="1:48">
      <c r="A595" s="2" t="s">
        <v>39</v>
      </c>
      <c r="B595" s="2" t="s">
        <v>39</v>
      </c>
      <c r="C595" s="2" t="s">
        <v>39</v>
      </c>
      <c r="D595" s="2" t="s">
        <v>39</v>
      </c>
      <c r="E595" s="2" t="s">
        <v>39</v>
      </c>
      <c r="F595" s="2" t="s">
        <v>633</v>
      </c>
      <c r="G595" s="2" t="s">
        <v>39</v>
      </c>
      <c r="H595" s="2" t="s">
        <v>39</v>
      </c>
      <c r="I595" s="3">
        <v>125000</v>
      </c>
      <c r="J595" s="2" t="s">
        <v>39</v>
      </c>
      <c r="K595" s="2" t="s">
        <v>39</v>
      </c>
      <c r="L595" s="2" t="s">
        <v>39</v>
      </c>
      <c r="M595" s="2" t="s">
        <v>39</v>
      </c>
      <c r="N595" s="2" t="s">
        <v>39</v>
      </c>
      <c r="O595" s="2" t="s">
        <v>39</v>
      </c>
      <c r="P595" s="2" t="str">
        <f t="shared" si="27"/>
        <v>683465</v>
      </c>
      <c r="Q595" s="2" t="str">
        <f>IFERROR(VLOOKUP($P595,'Kredieten productgroepen functi'!$C:$M,2,FALSE),"n.v.t.")</f>
        <v>Cultuurfonds i.s.m. private partijen</v>
      </c>
      <c r="R595" s="2" t="str">
        <f t="shared" si="28"/>
        <v>440301</v>
      </c>
      <c r="S595" s="2" t="str">
        <f>IFERROR(VLOOKUP($R595,Kostensoorten!$C:$J,2,FALSE),"n.v.t.")</f>
        <v>(Exploitatie)subsidies</v>
      </c>
      <c r="T595" s="2" t="s">
        <v>39</v>
      </c>
      <c r="U595" s="2" t="s">
        <v>39</v>
      </c>
      <c r="V595" s="2" t="s">
        <v>39</v>
      </c>
      <c r="W595" s="2" t="s">
        <v>39</v>
      </c>
      <c r="X595" s="2" t="s">
        <v>39</v>
      </c>
      <c r="Y595" s="2" t="s">
        <v>39</v>
      </c>
      <c r="Z595" s="2" t="s">
        <v>39</v>
      </c>
      <c r="AA595" s="2" t="s">
        <v>39</v>
      </c>
      <c r="AB595" s="2" t="s">
        <v>39</v>
      </c>
      <c r="AC595" s="2" t="s">
        <v>39</v>
      </c>
      <c r="AD595" s="2" t="s">
        <v>39</v>
      </c>
      <c r="AE595" s="2" t="s">
        <v>39</v>
      </c>
      <c r="AF595" s="2" t="s">
        <v>39</v>
      </c>
      <c r="AG595" s="2" t="s">
        <v>39</v>
      </c>
      <c r="AH595" s="2" t="s">
        <v>39</v>
      </c>
      <c r="AI595" s="2" t="s">
        <v>39</v>
      </c>
      <c r="AJ595" s="2" t="s">
        <v>39</v>
      </c>
      <c r="AK595" s="2">
        <v>0</v>
      </c>
      <c r="AL595" s="2" t="s">
        <v>39</v>
      </c>
      <c r="AM595" s="2" t="s">
        <v>39</v>
      </c>
      <c r="AN595" s="2" t="str">
        <f>IFERROR(VLOOKUP($P595,'Kredieten productgroepen functi'!$C:$M,6,FALSE),"n.v.t.")</f>
        <v>8320</v>
      </c>
      <c r="AO595" s="2" t="str">
        <f>IFERROR(VLOOKUP($P595,'Kredieten productgroepen functi'!$C:$M,7,FALSE),"n.v.t.")</f>
        <v>Het Verhaal van Groningen (Cultuurnota 2013-2016)</v>
      </c>
      <c r="AP595" s="2" t="str">
        <f>IFERROR(VLOOKUP($P595,'Kredieten productgroepen functi'!$C:$M,8,FALSE),"n.v.t.")</f>
        <v>83</v>
      </c>
      <c r="AQ595" s="2" t="str">
        <f>IFERROR(VLOOKUP($P595,'Kredieten productgroepen functi'!$C:$M,9,FALSE),"n.v.t.")</f>
        <v>Kunst en oudheidkunde</v>
      </c>
      <c r="AR595" s="2" t="str">
        <f>IFERROR(VLOOKUP($P595,'Kredieten productgroepen functi'!$C:$M,10,FALSE),"n.v.t.")</f>
        <v>8</v>
      </c>
      <c r="AS595" s="2" t="str">
        <f>IFERROR(VLOOKUP($P595,'Kredieten productgroepen functi'!$C:$M,11,FALSE),"n.v.t.")</f>
        <v>Welzijn</v>
      </c>
      <c r="AT595" s="2" t="str">
        <f t="shared" si="29"/>
        <v>Lasten</v>
      </c>
      <c r="AU595" s="2" t="str">
        <f>IFERROR(VLOOKUP($R595,Kostensoorten!$C:$J,7,FALSE),"n.v.t.")</f>
        <v>4.0.3</v>
      </c>
      <c r="AV595" s="2" t="str">
        <f>IFERROR(VLOOKUP($R595,Kostensoorten!$C:$J,8,FALSE),"n.v.t.")</f>
        <v>Overige inkomensoverdrachten</v>
      </c>
    </row>
    <row r="596" spans="1:48">
      <c r="A596" s="2" t="s">
        <v>39</v>
      </c>
      <c r="B596" s="2" t="s">
        <v>39</v>
      </c>
      <c r="C596" s="2" t="s">
        <v>39</v>
      </c>
      <c r="D596" s="2" t="s">
        <v>39</v>
      </c>
      <c r="E596" s="2" t="s">
        <v>39</v>
      </c>
      <c r="F596" s="2" t="s">
        <v>634</v>
      </c>
      <c r="G596" s="2" t="s">
        <v>39</v>
      </c>
      <c r="H596" s="2" t="s">
        <v>39</v>
      </c>
      <c r="I596" s="3">
        <v>20654.47</v>
      </c>
      <c r="J596" s="2" t="s">
        <v>39</v>
      </c>
      <c r="K596" s="2" t="s">
        <v>39</v>
      </c>
      <c r="L596" s="2" t="s">
        <v>39</v>
      </c>
      <c r="M596" s="2" t="s">
        <v>39</v>
      </c>
      <c r="N596" s="2" t="s">
        <v>39</v>
      </c>
      <c r="O596" s="2" t="s">
        <v>39</v>
      </c>
      <c r="P596" s="2" t="str">
        <f t="shared" si="27"/>
        <v>684000</v>
      </c>
      <c r="Q596" s="2" t="str">
        <f>IFERROR(VLOOKUP($P596,'Kredieten productgroepen functi'!$C:$M,2,FALSE),"n.v.t.")</f>
        <v>App. kosten bibliotheek</v>
      </c>
      <c r="R596" s="2" t="str">
        <f t="shared" si="28"/>
        <v>482000</v>
      </c>
      <c r="S596" s="2" t="str">
        <f>IFERROR(VLOOKUP($R596,Kostensoorten!$C:$J,2,FALSE),"n.v.t.")</f>
        <v>Directe apparaatskosten</v>
      </c>
      <c r="T596" s="2" t="s">
        <v>39</v>
      </c>
      <c r="U596" s="2" t="s">
        <v>39</v>
      </c>
      <c r="V596" s="2" t="s">
        <v>39</v>
      </c>
      <c r="W596" s="2" t="s">
        <v>39</v>
      </c>
      <c r="X596" s="2" t="s">
        <v>39</v>
      </c>
      <c r="Y596" s="2" t="s">
        <v>39</v>
      </c>
      <c r="Z596" s="2" t="s">
        <v>39</v>
      </c>
      <c r="AA596" s="2" t="s">
        <v>39</v>
      </c>
      <c r="AB596" s="2" t="s">
        <v>39</v>
      </c>
      <c r="AC596" s="2" t="s">
        <v>39</v>
      </c>
      <c r="AD596" s="2" t="s">
        <v>39</v>
      </c>
      <c r="AE596" s="2" t="s">
        <v>39</v>
      </c>
      <c r="AF596" s="2" t="s">
        <v>39</v>
      </c>
      <c r="AG596" s="2" t="s">
        <v>39</v>
      </c>
      <c r="AH596" s="2" t="s">
        <v>39</v>
      </c>
      <c r="AI596" s="2" t="s">
        <v>39</v>
      </c>
      <c r="AJ596" s="2" t="s">
        <v>39</v>
      </c>
      <c r="AK596" s="2">
        <v>0</v>
      </c>
      <c r="AL596" s="2" t="s">
        <v>39</v>
      </c>
      <c r="AM596" s="2" t="s">
        <v>39</v>
      </c>
      <c r="AN596" s="2" t="str">
        <f>IFERROR(VLOOKUP($P596,'Kredieten productgroepen functi'!$C:$M,6,FALSE),"n.v.t.")</f>
        <v>8401</v>
      </c>
      <c r="AO596" s="2" t="str">
        <f>IFERROR(VLOOKUP($P596,'Kredieten productgroepen functi'!$C:$M,7,FALSE),"n.v.t.")</f>
        <v>Bibliotheken</v>
      </c>
      <c r="AP596" s="2" t="str">
        <f>IFERROR(VLOOKUP($P596,'Kredieten productgroepen functi'!$C:$M,8,FALSE),"n.v.t.")</f>
        <v>84</v>
      </c>
      <c r="AQ596" s="2" t="str">
        <f>IFERROR(VLOOKUP($P596,'Kredieten productgroepen functi'!$C:$M,9,FALSE),"n.v.t.")</f>
        <v>Sociaal-cultureel werk en ontwikkeling</v>
      </c>
      <c r="AR596" s="2" t="str">
        <f>IFERROR(VLOOKUP($P596,'Kredieten productgroepen functi'!$C:$M,10,FALSE),"n.v.t.")</f>
        <v>8</v>
      </c>
      <c r="AS596" s="2" t="str">
        <f>IFERROR(VLOOKUP($P596,'Kredieten productgroepen functi'!$C:$M,11,FALSE),"n.v.t.")</f>
        <v>Welzijn</v>
      </c>
      <c r="AT596" s="2" t="str">
        <f t="shared" si="29"/>
        <v>Lasten</v>
      </c>
      <c r="AU596" s="2" t="str">
        <f>IFERROR(VLOOKUP($R596,Kostensoorten!$C:$J,7,FALSE),"n.v.t.")</f>
        <v>8.2</v>
      </c>
      <c r="AV596" s="2" t="str">
        <f>IFERROR(VLOOKUP($R596,Kostensoorten!$C:$J,8,FALSE),"n.v.t.")</f>
        <v>Overige verrekeningen</v>
      </c>
    </row>
    <row r="597" spans="1:48">
      <c r="A597" s="2" t="s">
        <v>39</v>
      </c>
      <c r="B597" s="2" t="s">
        <v>39</v>
      </c>
      <c r="C597" s="2" t="s">
        <v>39</v>
      </c>
      <c r="D597" s="2" t="s">
        <v>39</v>
      </c>
      <c r="E597" s="2" t="s">
        <v>39</v>
      </c>
      <c r="F597" s="2" t="s">
        <v>635</v>
      </c>
      <c r="G597" s="2" t="s">
        <v>39</v>
      </c>
      <c r="H597" s="2" t="s">
        <v>39</v>
      </c>
      <c r="I597" s="3">
        <v>20341.53</v>
      </c>
      <c r="J597" s="2" t="s">
        <v>39</v>
      </c>
      <c r="K597" s="2" t="s">
        <v>39</v>
      </c>
      <c r="L597" s="2" t="s">
        <v>39</v>
      </c>
      <c r="M597" s="2" t="s">
        <v>39</v>
      </c>
      <c r="N597" s="2" t="s">
        <v>39</v>
      </c>
      <c r="O597" s="2" t="s">
        <v>39</v>
      </c>
      <c r="P597" s="2" t="str">
        <f t="shared" si="27"/>
        <v>684000</v>
      </c>
      <c r="Q597" s="2" t="str">
        <f>IFERROR(VLOOKUP($P597,'Kredieten productgroepen functi'!$C:$M,2,FALSE),"n.v.t.")</f>
        <v>App. kosten bibliotheek</v>
      </c>
      <c r="R597" s="2" t="str">
        <f t="shared" si="28"/>
        <v>482010</v>
      </c>
      <c r="S597" s="2" t="str">
        <f>IFERROR(VLOOKUP($R597,Kostensoorten!$C:$J,2,FALSE),"n.v.t.")</f>
        <v>Overhead</v>
      </c>
      <c r="T597" s="2" t="s">
        <v>39</v>
      </c>
      <c r="U597" s="2" t="s">
        <v>39</v>
      </c>
      <c r="V597" s="2" t="s">
        <v>39</v>
      </c>
      <c r="W597" s="2" t="s">
        <v>39</v>
      </c>
      <c r="X597" s="2" t="s">
        <v>39</v>
      </c>
      <c r="Y597" s="2" t="s">
        <v>39</v>
      </c>
      <c r="Z597" s="2" t="s">
        <v>39</v>
      </c>
      <c r="AA597" s="2" t="s">
        <v>39</v>
      </c>
      <c r="AB597" s="2" t="s">
        <v>39</v>
      </c>
      <c r="AC597" s="2" t="s">
        <v>39</v>
      </c>
      <c r="AD597" s="2" t="s">
        <v>39</v>
      </c>
      <c r="AE597" s="2" t="s">
        <v>39</v>
      </c>
      <c r="AF597" s="2" t="s">
        <v>39</v>
      </c>
      <c r="AG597" s="2" t="s">
        <v>39</v>
      </c>
      <c r="AH597" s="2" t="s">
        <v>39</v>
      </c>
      <c r="AI597" s="2" t="s">
        <v>39</v>
      </c>
      <c r="AJ597" s="2" t="s">
        <v>39</v>
      </c>
      <c r="AK597" s="2">
        <v>0</v>
      </c>
      <c r="AL597" s="2" t="s">
        <v>39</v>
      </c>
      <c r="AM597" s="2" t="s">
        <v>39</v>
      </c>
      <c r="AN597" s="2" t="str">
        <f>IFERROR(VLOOKUP($P597,'Kredieten productgroepen functi'!$C:$M,6,FALSE),"n.v.t.")</f>
        <v>8401</v>
      </c>
      <c r="AO597" s="2" t="str">
        <f>IFERROR(VLOOKUP($P597,'Kredieten productgroepen functi'!$C:$M,7,FALSE),"n.v.t.")</f>
        <v>Bibliotheken</v>
      </c>
      <c r="AP597" s="2" t="str">
        <f>IFERROR(VLOOKUP($P597,'Kredieten productgroepen functi'!$C:$M,8,FALSE),"n.v.t.")</f>
        <v>84</v>
      </c>
      <c r="AQ597" s="2" t="str">
        <f>IFERROR(VLOOKUP($P597,'Kredieten productgroepen functi'!$C:$M,9,FALSE),"n.v.t.")</f>
        <v>Sociaal-cultureel werk en ontwikkeling</v>
      </c>
      <c r="AR597" s="2" t="str">
        <f>IFERROR(VLOOKUP($P597,'Kredieten productgroepen functi'!$C:$M,10,FALSE),"n.v.t.")</f>
        <v>8</v>
      </c>
      <c r="AS597" s="2" t="str">
        <f>IFERROR(VLOOKUP($P597,'Kredieten productgroepen functi'!$C:$M,11,FALSE),"n.v.t.")</f>
        <v>Welzijn</v>
      </c>
      <c r="AT597" s="2" t="str">
        <f t="shared" si="29"/>
        <v>Lasten</v>
      </c>
      <c r="AU597" s="2" t="str">
        <f>IFERROR(VLOOKUP($R597,Kostensoorten!$C:$J,7,FALSE),"n.v.t.")</f>
        <v>8.2</v>
      </c>
      <c r="AV597" s="2" t="str">
        <f>IFERROR(VLOOKUP($R597,Kostensoorten!$C:$J,8,FALSE),"n.v.t.")</f>
        <v>Overige verrekeningen</v>
      </c>
    </row>
    <row r="598" spans="1:48">
      <c r="A598" s="2" t="s">
        <v>39</v>
      </c>
      <c r="B598" s="2" t="s">
        <v>39</v>
      </c>
      <c r="C598" s="2" t="s">
        <v>39</v>
      </c>
      <c r="D598" s="2" t="s">
        <v>39</v>
      </c>
      <c r="E598" s="2" t="s">
        <v>39</v>
      </c>
      <c r="F598" s="2" t="s">
        <v>636</v>
      </c>
      <c r="G598" s="2" t="s">
        <v>39</v>
      </c>
      <c r="H598" s="2" t="s">
        <v>39</v>
      </c>
      <c r="I598" s="3">
        <v>2670300</v>
      </c>
      <c r="J598" s="2" t="s">
        <v>39</v>
      </c>
      <c r="K598" s="2" t="s">
        <v>39</v>
      </c>
      <c r="L598" s="2" t="s">
        <v>39</v>
      </c>
      <c r="M598" s="2" t="s">
        <v>39</v>
      </c>
      <c r="N598" s="2" t="s">
        <v>39</v>
      </c>
      <c r="O598" s="2" t="s">
        <v>39</v>
      </c>
      <c r="P598" s="2" t="str">
        <f t="shared" si="27"/>
        <v>684100</v>
      </c>
      <c r="Q598" s="2" t="str">
        <f>IFERROR(VLOOKUP($P598,'Kredieten productgroepen functi'!$C:$M,2,FALSE),"n.v.t.")</f>
        <v>Biblionet Groningen</v>
      </c>
      <c r="R598" s="2" t="str">
        <f t="shared" si="28"/>
        <v>440301</v>
      </c>
      <c r="S598" s="2" t="str">
        <f>IFERROR(VLOOKUP($R598,Kostensoorten!$C:$J,2,FALSE),"n.v.t.")</f>
        <v>(Exploitatie)subsidies</v>
      </c>
      <c r="T598" s="2" t="s">
        <v>39</v>
      </c>
      <c r="U598" s="2" t="s">
        <v>39</v>
      </c>
      <c r="V598" s="2" t="s">
        <v>39</v>
      </c>
      <c r="W598" s="2" t="s">
        <v>39</v>
      </c>
      <c r="X598" s="2" t="s">
        <v>39</v>
      </c>
      <c r="Y598" s="2" t="s">
        <v>39</v>
      </c>
      <c r="Z598" s="2" t="s">
        <v>39</v>
      </c>
      <c r="AA598" s="2" t="s">
        <v>39</v>
      </c>
      <c r="AB598" s="2" t="s">
        <v>39</v>
      </c>
      <c r="AC598" s="2" t="s">
        <v>39</v>
      </c>
      <c r="AD598" s="2" t="s">
        <v>39</v>
      </c>
      <c r="AE598" s="2" t="s">
        <v>39</v>
      </c>
      <c r="AF598" s="2" t="s">
        <v>39</v>
      </c>
      <c r="AG598" s="2" t="s">
        <v>39</v>
      </c>
      <c r="AH598" s="2" t="s">
        <v>39</v>
      </c>
      <c r="AI598" s="2" t="s">
        <v>39</v>
      </c>
      <c r="AJ598" s="2" t="s">
        <v>39</v>
      </c>
      <c r="AK598" s="2">
        <v>0</v>
      </c>
      <c r="AL598" s="2" t="s">
        <v>39</v>
      </c>
      <c r="AM598" s="2" t="s">
        <v>39</v>
      </c>
      <c r="AN598" s="2" t="str">
        <f>IFERROR(VLOOKUP($P598,'Kredieten productgroepen functi'!$C:$M,6,FALSE),"n.v.t.")</f>
        <v>8401</v>
      </c>
      <c r="AO598" s="2" t="str">
        <f>IFERROR(VLOOKUP($P598,'Kredieten productgroepen functi'!$C:$M,7,FALSE),"n.v.t.")</f>
        <v>Bibliotheken</v>
      </c>
      <c r="AP598" s="2" t="str">
        <f>IFERROR(VLOOKUP($P598,'Kredieten productgroepen functi'!$C:$M,8,FALSE),"n.v.t.")</f>
        <v>84</v>
      </c>
      <c r="AQ598" s="2" t="str">
        <f>IFERROR(VLOOKUP($P598,'Kredieten productgroepen functi'!$C:$M,9,FALSE),"n.v.t.")</f>
        <v>Sociaal-cultureel werk en ontwikkeling</v>
      </c>
      <c r="AR598" s="2" t="str">
        <f>IFERROR(VLOOKUP($P598,'Kredieten productgroepen functi'!$C:$M,10,FALSE),"n.v.t.")</f>
        <v>8</v>
      </c>
      <c r="AS598" s="2" t="str">
        <f>IFERROR(VLOOKUP($P598,'Kredieten productgroepen functi'!$C:$M,11,FALSE),"n.v.t.")</f>
        <v>Welzijn</v>
      </c>
      <c r="AT598" s="2" t="str">
        <f t="shared" si="29"/>
        <v>Lasten</v>
      </c>
      <c r="AU598" s="2" t="str">
        <f>IFERROR(VLOOKUP($R598,Kostensoorten!$C:$J,7,FALSE),"n.v.t.")</f>
        <v>4.0.3</v>
      </c>
      <c r="AV598" s="2" t="str">
        <f>IFERROR(VLOOKUP($R598,Kostensoorten!$C:$J,8,FALSE),"n.v.t.")</f>
        <v>Overige inkomensoverdrachten</v>
      </c>
    </row>
    <row r="599" spans="1:48">
      <c r="A599" s="2" t="s">
        <v>39</v>
      </c>
      <c r="B599" s="2" t="s">
        <v>39</v>
      </c>
      <c r="C599" s="2" t="s">
        <v>39</v>
      </c>
      <c r="D599" s="2" t="s">
        <v>39</v>
      </c>
      <c r="E599" s="2" t="s">
        <v>39</v>
      </c>
      <c r="F599" s="2" t="s">
        <v>637</v>
      </c>
      <c r="G599" s="2" t="s">
        <v>39</v>
      </c>
      <c r="H599" s="2" t="s">
        <v>39</v>
      </c>
      <c r="I599" s="3">
        <v>115600</v>
      </c>
      <c r="J599" s="2" t="s">
        <v>39</v>
      </c>
      <c r="K599" s="2" t="s">
        <v>39</v>
      </c>
      <c r="L599" s="2" t="s">
        <v>39</v>
      </c>
      <c r="M599" s="2" t="s">
        <v>39</v>
      </c>
      <c r="N599" s="2" t="s">
        <v>39</v>
      </c>
      <c r="O599" s="2" t="s">
        <v>39</v>
      </c>
      <c r="P599" s="2" t="str">
        <f t="shared" si="27"/>
        <v>684104</v>
      </c>
      <c r="Q599" s="2" t="str">
        <f>IFERROR(VLOOKUP($P599,'Kredieten productgroepen functi'!$C:$M,2,FALSE),"n.v.t.")</f>
        <v>Subs wetensch steunfie deel Drenthe</v>
      </c>
      <c r="R599" s="2" t="str">
        <f t="shared" si="28"/>
        <v>440301</v>
      </c>
      <c r="S599" s="2" t="str">
        <f>IFERROR(VLOOKUP($R599,Kostensoorten!$C:$J,2,FALSE),"n.v.t.")</f>
        <v>(Exploitatie)subsidies</v>
      </c>
      <c r="T599" s="2" t="s">
        <v>39</v>
      </c>
      <c r="U599" s="2" t="s">
        <v>39</v>
      </c>
      <c r="V599" s="2" t="s">
        <v>39</v>
      </c>
      <c r="W599" s="2" t="s">
        <v>39</v>
      </c>
      <c r="X599" s="2" t="s">
        <v>39</v>
      </c>
      <c r="Y599" s="2" t="s">
        <v>39</v>
      </c>
      <c r="Z599" s="2" t="s">
        <v>39</v>
      </c>
      <c r="AA599" s="2" t="s">
        <v>39</v>
      </c>
      <c r="AB599" s="2" t="s">
        <v>39</v>
      </c>
      <c r="AC599" s="2" t="s">
        <v>39</v>
      </c>
      <c r="AD599" s="2" t="s">
        <v>39</v>
      </c>
      <c r="AE599" s="2" t="s">
        <v>39</v>
      </c>
      <c r="AF599" s="2" t="s">
        <v>39</v>
      </c>
      <c r="AG599" s="2" t="s">
        <v>39</v>
      </c>
      <c r="AH599" s="2" t="s">
        <v>39</v>
      </c>
      <c r="AI599" s="2" t="s">
        <v>39</v>
      </c>
      <c r="AJ599" s="2" t="s">
        <v>39</v>
      </c>
      <c r="AK599" s="2">
        <v>0</v>
      </c>
      <c r="AL599" s="2" t="s">
        <v>39</v>
      </c>
      <c r="AM599" s="2" t="s">
        <v>39</v>
      </c>
      <c r="AN599" s="2" t="str">
        <f>IFERROR(VLOOKUP($P599,'Kredieten productgroepen functi'!$C:$M,6,FALSE),"n.v.t.")</f>
        <v>8401</v>
      </c>
      <c r="AO599" s="2" t="str">
        <f>IFERROR(VLOOKUP($P599,'Kredieten productgroepen functi'!$C:$M,7,FALSE),"n.v.t.")</f>
        <v>Bibliotheken</v>
      </c>
      <c r="AP599" s="2" t="str">
        <f>IFERROR(VLOOKUP($P599,'Kredieten productgroepen functi'!$C:$M,8,FALSE),"n.v.t.")</f>
        <v>84</v>
      </c>
      <c r="AQ599" s="2" t="str">
        <f>IFERROR(VLOOKUP($P599,'Kredieten productgroepen functi'!$C:$M,9,FALSE),"n.v.t.")</f>
        <v>Sociaal-cultureel werk en ontwikkeling</v>
      </c>
      <c r="AR599" s="2" t="str">
        <f>IFERROR(VLOOKUP($P599,'Kredieten productgroepen functi'!$C:$M,10,FALSE),"n.v.t.")</f>
        <v>8</v>
      </c>
      <c r="AS599" s="2" t="str">
        <f>IFERROR(VLOOKUP($P599,'Kredieten productgroepen functi'!$C:$M,11,FALSE),"n.v.t.")</f>
        <v>Welzijn</v>
      </c>
      <c r="AT599" s="2" t="str">
        <f t="shared" si="29"/>
        <v>Lasten</v>
      </c>
      <c r="AU599" s="2" t="str">
        <f>IFERROR(VLOOKUP($R599,Kostensoorten!$C:$J,7,FALSE),"n.v.t.")</f>
        <v>4.0.3</v>
      </c>
      <c r="AV599" s="2" t="str">
        <f>IFERROR(VLOOKUP($R599,Kostensoorten!$C:$J,8,FALSE),"n.v.t.")</f>
        <v>Overige inkomensoverdrachten</v>
      </c>
    </row>
    <row r="600" spans="1:48">
      <c r="A600" s="2" t="s">
        <v>39</v>
      </c>
      <c r="B600" s="2" t="s">
        <v>39</v>
      </c>
      <c r="C600" s="2" t="s">
        <v>39</v>
      </c>
      <c r="D600" s="2" t="s">
        <v>39</v>
      </c>
      <c r="E600" s="2" t="s">
        <v>39</v>
      </c>
      <c r="F600" s="2" t="s">
        <v>638</v>
      </c>
      <c r="G600" s="2" t="s">
        <v>39</v>
      </c>
      <c r="H600" s="2" t="s">
        <v>39</v>
      </c>
      <c r="I600" s="3">
        <v>179799.69</v>
      </c>
      <c r="J600" s="2" t="s">
        <v>39</v>
      </c>
      <c r="K600" s="2" t="s">
        <v>39</v>
      </c>
      <c r="L600" s="2" t="s">
        <v>39</v>
      </c>
      <c r="M600" s="2" t="s">
        <v>39</v>
      </c>
      <c r="N600" s="2" t="s">
        <v>39</v>
      </c>
      <c r="O600" s="2" t="s">
        <v>39</v>
      </c>
      <c r="P600" s="2" t="str">
        <f t="shared" si="27"/>
        <v>686001</v>
      </c>
      <c r="Q600" s="2" t="str">
        <f>IFERROR(VLOOKUP($P600,'Kredieten productgroepen functi'!$C:$M,2,FALSE),"n.v.t.")</f>
        <v>App. kosten zorg en hulpverlening</v>
      </c>
      <c r="R600" s="2" t="str">
        <f t="shared" si="28"/>
        <v>482000</v>
      </c>
      <c r="S600" s="2" t="str">
        <f>IFERROR(VLOOKUP($R600,Kostensoorten!$C:$J,2,FALSE),"n.v.t.")</f>
        <v>Directe apparaatskosten</v>
      </c>
      <c r="T600" s="2" t="s">
        <v>39</v>
      </c>
      <c r="U600" s="2" t="s">
        <v>39</v>
      </c>
      <c r="V600" s="2" t="s">
        <v>39</v>
      </c>
      <c r="W600" s="2" t="s">
        <v>39</v>
      </c>
      <c r="X600" s="2" t="s">
        <v>39</v>
      </c>
      <c r="Y600" s="2" t="s">
        <v>39</v>
      </c>
      <c r="Z600" s="2" t="s">
        <v>39</v>
      </c>
      <c r="AA600" s="2" t="s">
        <v>39</v>
      </c>
      <c r="AB600" s="2" t="s">
        <v>39</v>
      </c>
      <c r="AC600" s="2" t="s">
        <v>39</v>
      </c>
      <c r="AD600" s="2" t="s">
        <v>39</v>
      </c>
      <c r="AE600" s="2" t="s">
        <v>39</v>
      </c>
      <c r="AF600" s="2" t="s">
        <v>39</v>
      </c>
      <c r="AG600" s="2" t="s">
        <v>39</v>
      </c>
      <c r="AH600" s="2" t="s">
        <v>39</v>
      </c>
      <c r="AI600" s="2" t="s">
        <v>39</v>
      </c>
      <c r="AJ600" s="2" t="s">
        <v>39</v>
      </c>
      <c r="AK600" s="2">
        <v>0</v>
      </c>
      <c r="AL600" s="2" t="s">
        <v>39</v>
      </c>
      <c r="AM600" s="2" t="s">
        <v>39</v>
      </c>
      <c r="AN600" s="2" t="str">
        <f>IFERROR(VLOOKUP($P600,'Kredieten productgroepen functi'!$C:$M,6,FALSE),"n.v.t.")</f>
        <v>8602</v>
      </c>
      <c r="AO600" s="2" t="str">
        <f>IFERROR(VLOOKUP($P600,'Kredieten productgroepen functi'!$C:$M,7,FALSE),"n.v.t.")</f>
        <v>Zorg en hulpverlening</v>
      </c>
      <c r="AP600" s="2" t="str">
        <f>IFERROR(VLOOKUP($P600,'Kredieten productgroepen functi'!$C:$M,8,FALSE),"n.v.t.")</f>
        <v>86</v>
      </c>
      <c r="AQ600" s="2" t="str">
        <f>IFERROR(VLOOKUP($P600,'Kredieten productgroepen functi'!$C:$M,9,FALSE),"n.v.t.")</f>
        <v>Volksgezondheid</v>
      </c>
      <c r="AR600" s="2" t="str">
        <f>IFERROR(VLOOKUP($P600,'Kredieten productgroepen functi'!$C:$M,10,FALSE),"n.v.t.")</f>
        <v>8</v>
      </c>
      <c r="AS600" s="2" t="str">
        <f>IFERROR(VLOOKUP($P600,'Kredieten productgroepen functi'!$C:$M,11,FALSE),"n.v.t.")</f>
        <v>Welzijn</v>
      </c>
      <c r="AT600" s="2" t="str">
        <f t="shared" si="29"/>
        <v>Lasten</v>
      </c>
      <c r="AU600" s="2" t="str">
        <f>IFERROR(VLOOKUP($R600,Kostensoorten!$C:$J,7,FALSE),"n.v.t.")</f>
        <v>8.2</v>
      </c>
      <c r="AV600" s="2" t="str">
        <f>IFERROR(VLOOKUP($R600,Kostensoorten!$C:$J,8,FALSE),"n.v.t.")</f>
        <v>Overige verrekeningen</v>
      </c>
    </row>
    <row r="601" spans="1:48">
      <c r="A601" s="2" t="s">
        <v>39</v>
      </c>
      <c r="B601" s="2" t="s">
        <v>39</v>
      </c>
      <c r="C601" s="2" t="s">
        <v>39</v>
      </c>
      <c r="D601" s="2" t="s">
        <v>39</v>
      </c>
      <c r="E601" s="2" t="s">
        <v>39</v>
      </c>
      <c r="F601" s="2" t="s">
        <v>639</v>
      </c>
      <c r="G601" s="2" t="s">
        <v>39</v>
      </c>
      <c r="H601" s="2" t="s">
        <v>39</v>
      </c>
      <c r="I601" s="3">
        <v>130956.31</v>
      </c>
      <c r="J601" s="2" t="s">
        <v>39</v>
      </c>
      <c r="K601" s="2" t="s">
        <v>39</v>
      </c>
      <c r="L601" s="2" t="s">
        <v>39</v>
      </c>
      <c r="M601" s="2" t="s">
        <v>39</v>
      </c>
      <c r="N601" s="2" t="s">
        <v>39</v>
      </c>
      <c r="O601" s="2" t="s">
        <v>39</v>
      </c>
      <c r="P601" s="2" t="str">
        <f t="shared" si="27"/>
        <v>686001</v>
      </c>
      <c r="Q601" s="2" t="str">
        <f>IFERROR(VLOOKUP($P601,'Kredieten productgroepen functi'!$C:$M,2,FALSE),"n.v.t.")</f>
        <v>App. kosten zorg en hulpverlening</v>
      </c>
      <c r="R601" s="2" t="str">
        <f t="shared" si="28"/>
        <v>482010</v>
      </c>
      <c r="S601" s="2" t="str">
        <f>IFERROR(VLOOKUP($R601,Kostensoorten!$C:$J,2,FALSE),"n.v.t.")</f>
        <v>Overhead</v>
      </c>
      <c r="T601" s="2" t="s">
        <v>39</v>
      </c>
      <c r="U601" s="2" t="s">
        <v>39</v>
      </c>
      <c r="V601" s="2" t="s">
        <v>39</v>
      </c>
      <c r="W601" s="2" t="s">
        <v>39</v>
      </c>
      <c r="X601" s="2" t="s">
        <v>39</v>
      </c>
      <c r="Y601" s="2" t="s">
        <v>39</v>
      </c>
      <c r="Z601" s="2" t="s">
        <v>39</v>
      </c>
      <c r="AA601" s="2" t="s">
        <v>39</v>
      </c>
      <c r="AB601" s="2" t="s">
        <v>39</v>
      </c>
      <c r="AC601" s="2" t="s">
        <v>39</v>
      </c>
      <c r="AD601" s="2" t="s">
        <v>39</v>
      </c>
      <c r="AE601" s="2" t="s">
        <v>39</v>
      </c>
      <c r="AF601" s="2" t="s">
        <v>39</v>
      </c>
      <c r="AG601" s="2" t="s">
        <v>39</v>
      </c>
      <c r="AH601" s="2" t="s">
        <v>39</v>
      </c>
      <c r="AI601" s="2" t="s">
        <v>39</v>
      </c>
      <c r="AJ601" s="2" t="s">
        <v>39</v>
      </c>
      <c r="AK601" s="2">
        <v>0</v>
      </c>
      <c r="AL601" s="2" t="s">
        <v>39</v>
      </c>
      <c r="AM601" s="2" t="s">
        <v>39</v>
      </c>
      <c r="AN601" s="2" t="str">
        <f>IFERROR(VLOOKUP($P601,'Kredieten productgroepen functi'!$C:$M,6,FALSE),"n.v.t.")</f>
        <v>8602</v>
      </c>
      <c r="AO601" s="2" t="str">
        <f>IFERROR(VLOOKUP($P601,'Kredieten productgroepen functi'!$C:$M,7,FALSE),"n.v.t.")</f>
        <v>Zorg en hulpverlening</v>
      </c>
      <c r="AP601" s="2" t="str">
        <f>IFERROR(VLOOKUP($P601,'Kredieten productgroepen functi'!$C:$M,8,FALSE),"n.v.t.")</f>
        <v>86</v>
      </c>
      <c r="AQ601" s="2" t="str">
        <f>IFERROR(VLOOKUP($P601,'Kredieten productgroepen functi'!$C:$M,9,FALSE),"n.v.t.")</f>
        <v>Volksgezondheid</v>
      </c>
      <c r="AR601" s="2" t="str">
        <f>IFERROR(VLOOKUP($P601,'Kredieten productgroepen functi'!$C:$M,10,FALSE),"n.v.t.")</f>
        <v>8</v>
      </c>
      <c r="AS601" s="2" t="str">
        <f>IFERROR(VLOOKUP($P601,'Kredieten productgroepen functi'!$C:$M,11,FALSE),"n.v.t.")</f>
        <v>Welzijn</v>
      </c>
      <c r="AT601" s="2" t="str">
        <f t="shared" si="29"/>
        <v>Lasten</v>
      </c>
      <c r="AU601" s="2" t="str">
        <f>IFERROR(VLOOKUP($R601,Kostensoorten!$C:$J,7,FALSE),"n.v.t.")</f>
        <v>8.2</v>
      </c>
      <c r="AV601" s="2" t="str">
        <f>IFERROR(VLOOKUP($R601,Kostensoorten!$C:$J,8,FALSE),"n.v.t.")</f>
        <v>Overige verrekeningen</v>
      </c>
    </row>
    <row r="602" spans="1:48">
      <c r="A602" s="2" t="s">
        <v>39</v>
      </c>
      <c r="B602" s="2" t="s">
        <v>39</v>
      </c>
      <c r="C602" s="2" t="s">
        <v>39</v>
      </c>
      <c r="D602" s="2" t="s">
        <v>39</v>
      </c>
      <c r="E602" s="2" t="s">
        <v>39</v>
      </c>
      <c r="F602" s="2" t="s">
        <v>640</v>
      </c>
      <c r="G602" s="2" t="s">
        <v>39</v>
      </c>
      <c r="H602" s="2" t="s">
        <v>39</v>
      </c>
      <c r="I602" s="3">
        <v>618800</v>
      </c>
      <c r="J602" s="2" t="s">
        <v>39</v>
      </c>
      <c r="K602" s="2" t="s">
        <v>39</v>
      </c>
      <c r="L602" s="2" t="s">
        <v>39</v>
      </c>
      <c r="M602" s="2" t="s">
        <v>39</v>
      </c>
      <c r="N602" s="2" t="s">
        <v>39</v>
      </c>
      <c r="O602" s="2" t="s">
        <v>39</v>
      </c>
      <c r="P602" s="2" t="str">
        <f t="shared" si="27"/>
        <v>686200</v>
      </c>
      <c r="Q602" s="2" t="str">
        <f>IFERROR(VLOOKUP($P602,'Kredieten productgroepen functi'!$C:$M,2,FALSE),"n.v.t.")</f>
        <v>Zorgbelang Groningen</v>
      </c>
      <c r="R602" s="2" t="str">
        <f t="shared" si="28"/>
        <v>440301</v>
      </c>
      <c r="S602" s="2" t="str">
        <f>IFERROR(VLOOKUP($R602,Kostensoorten!$C:$J,2,FALSE),"n.v.t.")</f>
        <v>(Exploitatie)subsidies</v>
      </c>
      <c r="T602" s="2" t="s">
        <v>39</v>
      </c>
      <c r="U602" s="2" t="s">
        <v>39</v>
      </c>
      <c r="V602" s="2" t="s">
        <v>39</v>
      </c>
      <c r="W602" s="2" t="s">
        <v>39</v>
      </c>
      <c r="X602" s="2" t="s">
        <v>39</v>
      </c>
      <c r="Y602" s="2" t="s">
        <v>39</v>
      </c>
      <c r="Z602" s="2" t="s">
        <v>39</v>
      </c>
      <c r="AA602" s="2" t="s">
        <v>39</v>
      </c>
      <c r="AB602" s="2" t="s">
        <v>39</v>
      </c>
      <c r="AC602" s="2" t="s">
        <v>39</v>
      </c>
      <c r="AD602" s="2" t="s">
        <v>39</v>
      </c>
      <c r="AE602" s="2" t="s">
        <v>39</v>
      </c>
      <c r="AF602" s="2" t="s">
        <v>39</v>
      </c>
      <c r="AG602" s="2" t="s">
        <v>39</v>
      </c>
      <c r="AH602" s="2" t="s">
        <v>39</v>
      </c>
      <c r="AI602" s="2" t="s">
        <v>39</v>
      </c>
      <c r="AJ602" s="2" t="s">
        <v>39</v>
      </c>
      <c r="AK602" s="2">
        <v>0</v>
      </c>
      <c r="AL602" s="2" t="s">
        <v>39</v>
      </c>
      <c r="AM602" s="2" t="s">
        <v>39</v>
      </c>
      <c r="AN602" s="2" t="str">
        <f>IFERROR(VLOOKUP($P602,'Kredieten productgroepen functi'!$C:$M,6,FALSE),"n.v.t.")</f>
        <v>8602</v>
      </c>
      <c r="AO602" s="2" t="str">
        <f>IFERROR(VLOOKUP($P602,'Kredieten productgroepen functi'!$C:$M,7,FALSE),"n.v.t.")</f>
        <v>Zorg en hulpverlening</v>
      </c>
      <c r="AP602" s="2" t="str">
        <f>IFERROR(VLOOKUP($P602,'Kredieten productgroepen functi'!$C:$M,8,FALSE),"n.v.t.")</f>
        <v>86</v>
      </c>
      <c r="AQ602" s="2" t="str">
        <f>IFERROR(VLOOKUP($P602,'Kredieten productgroepen functi'!$C:$M,9,FALSE),"n.v.t.")</f>
        <v>Volksgezondheid</v>
      </c>
      <c r="AR602" s="2" t="str">
        <f>IFERROR(VLOOKUP($P602,'Kredieten productgroepen functi'!$C:$M,10,FALSE),"n.v.t.")</f>
        <v>8</v>
      </c>
      <c r="AS602" s="2" t="str">
        <f>IFERROR(VLOOKUP($P602,'Kredieten productgroepen functi'!$C:$M,11,FALSE),"n.v.t.")</f>
        <v>Welzijn</v>
      </c>
      <c r="AT602" s="2" t="str">
        <f t="shared" si="29"/>
        <v>Lasten</v>
      </c>
      <c r="AU602" s="2" t="str">
        <f>IFERROR(VLOOKUP($R602,Kostensoorten!$C:$J,7,FALSE),"n.v.t.")</f>
        <v>4.0.3</v>
      </c>
      <c r="AV602" s="2" t="str">
        <f>IFERROR(VLOOKUP($R602,Kostensoorten!$C:$J,8,FALSE),"n.v.t.")</f>
        <v>Overige inkomensoverdrachten</v>
      </c>
    </row>
    <row r="603" spans="1:48">
      <c r="A603" s="2" t="s">
        <v>39</v>
      </c>
      <c r="B603" s="2" t="s">
        <v>39</v>
      </c>
      <c r="C603" s="2" t="s">
        <v>39</v>
      </c>
      <c r="D603" s="2" t="s">
        <v>39</v>
      </c>
      <c r="E603" s="2" t="s">
        <v>39</v>
      </c>
      <c r="F603" s="2" t="s">
        <v>641</v>
      </c>
      <c r="G603" s="2" t="s">
        <v>39</v>
      </c>
      <c r="H603" s="2" t="s">
        <v>39</v>
      </c>
      <c r="I603" s="3">
        <v>137200</v>
      </c>
      <c r="J603" s="2" t="s">
        <v>39</v>
      </c>
      <c r="K603" s="2" t="s">
        <v>39</v>
      </c>
      <c r="L603" s="2" t="s">
        <v>39</v>
      </c>
      <c r="M603" s="2" t="s">
        <v>39</v>
      </c>
      <c r="N603" s="2" t="s">
        <v>39</v>
      </c>
      <c r="O603" s="2" t="s">
        <v>39</v>
      </c>
      <c r="P603" s="2" t="str">
        <f t="shared" si="27"/>
        <v>686204</v>
      </c>
      <c r="Q603" s="2" t="str">
        <f>IFERROR(VLOOKUP($P603,'Kredieten productgroepen functi'!$C:$M,2,FALSE),"n.v.t.")</f>
        <v>Patienten- en clientenorganisaties</v>
      </c>
      <c r="R603" s="2" t="str">
        <f t="shared" si="28"/>
        <v>440301</v>
      </c>
      <c r="S603" s="2" t="str">
        <f>IFERROR(VLOOKUP($R603,Kostensoorten!$C:$J,2,FALSE),"n.v.t.")</f>
        <v>(Exploitatie)subsidies</v>
      </c>
      <c r="T603" s="2" t="s">
        <v>39</v>
      </c>
      <c r="U603" s="2" t="s">
        <v>39</v>
      </c>
      <c r="V603" s="2" t="s">
        <v>39</v>
      </c>
      <c r="W603" s="2" t="s">
        <v>39</v>
      </c>
      <c r="X603" s="2" t="s">
        <v>39</v>
      </c>
      <c r="Y603" s="2" t="s">
        <v>39</v>
      </c>
      <c r="Z603" s="2" t="s">
        <v>39</v>
      </c>
      <c r="AA603" s="2" t="s">
        <v>39</v>
      </c>
      <c r="AB603" s="2" t="s">
        <v>39</v>
      </c>
      <c r="AC603" s="2" t="s">
        <v>39</v>
      </c>
      <c r="AD603" s="2" t="s">
        <v>39</v>
      </c>
      <c r="AE603" s="2" t="s">
        <v>39</v>
      </c>
      <c r="AF603" s="2" t="s">
        <v>39</v>
      </c>
      <c r="AG603" s="2" t="s">
        <v>39</v>
      </c>
      <c r="AH603" s="2" t="s">
        <v>39</v>
      </c>
      <c r="AI603" s="2" t="s">
        <v>39</v>
      </c>
      <c r="AJ603" s="2" t="s">
        <v>39</v>
      </c>
      <c r="AK603" s="2">
        <v>0</v>
      </c>
      <c r="AL603" s="2" t="s">
        <v>39</v>
      </c>
      <c r="AM603" s="2" t="s">
        <v>39</v>
      </c>
      <c r="AN603" s="2" t="str">
        <f>IFERROR(VLOOKUP($P603,'Kredieten productgroepen functi'!$C:$M,6,FALSE),"n.v.t.")</f>
        <v>8602</v>
      </c>
      <c r="AO603" s="2" t="str">
        <f>IFERROR(VLOOKUP($P603,'Kredieten productgroepen functi'!$C:$M,7,FALSE),"n.v.t.")</f>
        <v>Zorg en hulpverlening</v>
      </c>
      <c r="AP603" s="2" t="str">
        <f>IFERROR(VLOOKUP($P603,'Kredieten productgroepen functi'!$C:$M,8,FALSE),"n.v.t.")</f>
        <v>86</v>
      </c>
      <c r="AQ603" s="2" t="str">
        <f>IFERROR(VLOOKUP($P603,'Kredieten productgroepen functi'!$C:$M,9,FALSE),"n.v.t.")</f>
        <v>Volksgezondheid</v>
      </c>
      <c r="AR603" s="2" t="str">
        <f>IFERROR(VLOOKUP($P603,'Kredieten productgroepen functi'!$C:$M,10,FALSE),"n.v.t.")</f>
        <v>8</v>
      </c>
      <c r="AS603" s="2" t="str">
        <f>IFERROR(VLOOKUP($P603,'Kredieten productgroepen functi'!$C:$M,11,FALSE),"n.v.t.")</f>
        <v>Welzijn</v>
      </c>
      <c r="AT603" s="2" t="str">
        <f t="shared" si="29"/>
        <v>Lasten</v>
      </c>
      <c r="AU603" s="2" t="str">
        <f>IFERROR(VLOOKUP($R603,Kostensoorten!$C:$J,7,FALSE),"n.v.t.")</f>
        <v>4.0.3</v>
      </c>
      <c r="AV603" s="2" t="str">
        <f>IFERROR(VLOOKUP($R603,Kostensoorten!$C:$J,8,FALSE),"n.v.t.")</f>
        <v>Overige inkomensoverdrachten</v>
      </c>
    </row>
    <row r="604" spans="1:48">
      <c r="A604" s="2" t="s">
        <v>39</v>
      </c>
      <c r="B604" s="2" t="s">
        <v>39</v>
      </c>
      <c r="C604" s="2" t="s">
        <v>39</v>
      </c>
      <c r="D604" s="2" t="s">
        <v>39</v>
      </c>
      <c r="E604" s="2" t="s">
        <v>39</v>
      </c>
      <c r="F604" s="2" t="s">
        <v>642</v>
      </c>
      <c r="G604" s="2" t="s">
        <v>39</v>
      </c>
      <c r="H604" s="2" t="s">
        <v>39</v>
      </c>
      <c r="I604" s="3">
        <v>105320</v>
      </c>
      <c r="J604" s="2" t="s">
        <v>39</v>
      </c>
      <c r="K604" s="2" t="s">
        <v>39</v>
      </c>
      <c r="L604" s="2" t="s">
        <v>39</v>
      </c>
      <c r="M604" s="2" t="s">
        <v>39</v>
      </c>
      <c r="N604" s="2" t="s">
        <v>39</v>
      </c>
      <c r="O604" s="2" t="s">
        <v>39</v>
      </c>
      <c r="P604" s="2" t="str">
        <f t="shared" si="27"/>
        <v>686206</v>
      </c>
      <c r="Q604" s="2" t="str">
        <f>IFERROR(VLOOKUP($P604,'Kredieten productgroepen functi'!$C:$M,2,FALSE),"n.v.t.")</f>
        <v>Rente lening De Hoven</v>
      </c>
      <c r="R604" s="2" t="str">
        <f t="shared" si="28"/>
        <v>460502</v>
      </c>
      <c r="S604" s="2" t="str">
        <f>IFERROR(VLOOKUP($R604,Kostensoorten!$C:$J,2,FALSE),"n.v.t.")</f>
        <v>rentetoerekening (omslagrente)</v>
      </c>
      <c r="T604" s="2" t="s">
        <v>39</v>
      </c>
      <c r="U604" s="2" t="s">
        <v>39</v>
      </c>
      <c r="V604" s="2" t="s">
        <v>39</v>
      </c>
      <c r="W604" s="2" t="s">
        <v>39</v>
      </c>
      <c r="X604" s="2" t="s">
        <v>39</v>
      </c>
      <c r="Y604" s="2" t="s">
        <v>39</v>
      </c>
      <c r="Z604" s="2" t="s">
        <v>39</v>
      </c>
      <c r="AA604" s="2" t="s">
        <v>39</v>
      </c>
      <c r="AB604" s="2" t="s">
        <v>39</v>
      </c>
      <c r="AC604" s="2" t="s">
        <v>39</v>
      </c>
      <c r="AD604" s="2" t="s">
        <v>39</v>
      </c>
      <c r="AE604" s="2" t="s">
        <v>39</v>
      </c>
      <c r="AF604" s="2" t="s">
        <v>39</v>
      </c>
      <c r="AG604" s="2" t="s">
        <v>39</v>
      </c>
      <c r="AH604" s="2" t="s">
        <v>39</v>
      </c>
      <c r="AI604" s="2" t="s">
        <v>39</v>
      </c>
      <c r="AJ604" s="2" t="s">
        <v>39</v>
      </c>
      <c r="AK604" s="2">
        <v>0</v>
      </c>
      <c r="AL604" s="2" t="s">
        <v>39</v>
      </c>
      <c r="AM604" s="2" t="s">
        <v>39</v>
      </c>
      <c r="AN604" s="2" t="str">
        <f>IFERROR(VLOOKUP($P604,'Kredieten productgroepen functi'!$C:$M,6,FALSE),"n.v.t.")</f>
        <v>8602</v>
      </c>
      <c r="AO604" s="2" t="str">
        <f>IFERROR(VLOOKUP($P604,'Kredieten productgroepen functi'!$C:$M,7,FALSE),"n.v.t.")</f>
        <v>Zorg en hulpverlening</v>
      </c>
      <c r="AP604" s="2" t="str">
        <f>IFERROR(VLOOKUP($P604,'Kredieten productgroepen functi'!$C:$M,8,FALSE),"n.v.t.")</f>
        <v>86</v>
      </c>
      <c r="AQ604" s="2" t="str">
        <f>IFERROR(VLOOKUP($P604,'Kredieten productgroepen functi'!$C:$M,9,FALSE),"n.v.t.")</f>
        <v>Volksgezondheid</v>
      </c>
      <c r="AR604" s="2" t="str">
        <f>IFERROR(VLOOKUP($P604,'Kredieten productgroepen functi'!$C:$M,10,FALSE),"n.v.t.")</f>
        <v>8</v>
      </c>
      <c r="AS604" s="2" t="str">
        <f>IFERROR(VLOOKUP($P604,'Kredieten productgroepen functi'!$C:$M,11,FALSE),"n.v.t.")</f>
        <v>Welzijn</v>
      </c>
      <c r="AT604" s="2" t="str">
        <f t="shared" si="29"/>
        <v>Lasten</v>
      </c>
      <c r="AU604" s="2" t="str">
        <f>IFERROR(VLOOKUP($R604,Kostensoorten!$C:$J,7,FALSE),"n.v.t.")</f>
        <v>6.2</v>
      </c>
      <c r="AV604" s="2" t="str">
        <f>IFERROR(VLOOKUP($R604,Kostensoorten!$C:$J,8,FALSE),"n.v.t.")</f>
        <v>Bespaarde rente</v>
      </c>
    </row>
    <row r="605" spans="1:48">
      <c r="A605" s="2" t="s">
        <v>39</v>
      </c>
      <c r="B605" s="2" t="s">
        <v>39</v>
      </c>
      <c r="C605" s="2" t="s">
        <v>39</v>
      </c>
      <c r="D605" s="2" t="s">
        <v>39</v>
      </c>
      <c r="E605" s="2" t="s">
        <v>39</v>
      </c>
      <c r="F605" s="2" t="s">
        <v>643</v>
      </c>
      <c r="G605" s="2" t="s">
        <v>39</v>
      </c>
      <c r="H605" s="2" t="s">
        <v>39</v>
      </c>
      <c r="I605" s="3">
        <v>-110250</v>
      </c>
      <c r="J605" s="2" t="s">
        <v>39</v>
      </c>
      <c r="K605" s="2" t="s">
        <v>39</v>
      </c>
      <c r="L605" s="2" t="s">
        <v>39</v>
      </c>
      <c r="M605" s="2" t="s">
        <v>39</v>
      </c>
      <c r="N605" s="2" t="s">
        <v>39</v>
      </c>
      <c r="O605" s="2" t="s">
        <v>39</v>
      </c>
      <c r="P605" s="2" t="str">
        <f t="shared" si="27"/>
        <v>686206</v>
      </c>
      <c r="Q605" s="2" t="str">
        <f>IFERROR(VLOOKUP($P605,'Kredieten productgroepen functi'!$C:$M,2,FALSE),"n.v.t.")</f>
        <v>Rente lening De Hoven</v>
      </c>
      <c r="R605" s="2" t="str">
        <f t="shared" si="28"/>
        <v>850009</v>
      </c>
      <c r="S605" s="2" t="str">
        <f>IFERROR(VLOOKUP($R605,Kostensoorten!$C:$J,2,FALSE),"n.v.t.")</f>
        <v>Overige ontvangen rente</v>
      </c>
      <c r="T605" s="2" t="s">
        <v>39</v>
      </c>
      <c r="U605" s="2" t="s">
        <v>39</v>
      </c>
      <c r="V605" s="2" t="s">
        <v>39</v>
      </c>
      <c r="W605" s="2" t="s">
        <v>39</v>
      </c>
      <c r="X605" s="2" t="s">
        <v>39</v>
      </c>
      <c r="Y605" s="2" t="s">
        <v>39</v>
      </c>
      <c r="Z605" s="2" t="s">
        <v>39</v>
      </c>
      <c r="AA605" s="2" t="s">
        <v>39</v>
      </c>
      <c r="AB605" s="2" t="s">
        <v>39</v>
      </c>
      <c r="AC605" s="2" t="s">
        <v>39</v>
      </c>
      <c r="AD605" s="2" t="s">
        <v>39</v>
      </c>
      <c r="AE605" s="2" t="s">
        <v>39</v>
      </c>
      <c r="AF605" s="2" t="s">
        <v>39</v>
      </c>
      <c r="AG605" s="2" t="s">
        <v>39</v>
      </c>
      <c r="AH605" s="2" t="s">
        <v>39</v>
      </c>
      <c r="AI605" s="2" t="s">
        <v>39</v>
      </c>
      <c r="AJ605" s="2" t="s">
        <v>39</v>
      </c>
      <c r="AK605" s="2">
        <v>0</v>
      </c>
      <c r="AL605" s="2" t="s">
        <v>39</v>
      </c>
      <c r="AM605" s="2" t="s">
        <v>39</v>
      </c>
      <c r="AN605" s="2" t="str">
        <f>IFERROR(VLOOKUP($P605,'Kredieten productgroepen functi'!$C:$M,6,FALSE),"n.v.t.")</f>
        <v>8602</v>
      </c>
      <c r="AO605" s="2" t="str">
        <f>IFERROR(VLOOKUP($P605,'Kredieten productgroepen functi'!$C:$M,7,FALSE),"n.v.t.")</f>
        <v>Zorg en hulpverlening</v>
      </c>
      <c r="AP605" s="2" t="str">
        <f>IFERROR(VLOOKUP($P605,'Kredieten productgroepen functi'!$C:$M,8,FALSE),"n.v.t.")</f>
        <v>86</v>
      </c>
      <c r="AQ605" s="2" t="str">
        <f>IFERROR(VLOOKUP($P605,'Kredieten productgroepen functi'!$C:$M,9,FALSE),"n.v.t.")</f>
        <v>Volksgezondheid</v>
      </c>
      <c r="AR605" s="2" t="str">
        <f>IFERROR(VLOOKUP($P605,'Kredieten productgroepen functi'!$C:$M,10,FALSE),"n.v.t.")</f>
        <v>8</v>
      </c>
      <c r="AS605" s="2" t="str">
        <f>IFERROR(VLOOKUP($P605,'Kredieten productgroepen functi'!$C:$M,11,FALSE),"n.v.t.")</f>
        <v>Welzijn</v>
      </c>
      <c r="AT605" s="2" t="str">
        <f t="shared" si="29"/>
        <v>Baten</v>
      </c>
      <c r="AU605" s="2" t="str">
        <f>IFERROR(VLOOKUP($R605,Kostensoorten!$C:$J,7,FALSE),"n.v.t.")</f>
        <v>5.0</v>
      </c>
      <c r="AV605" s="2" t="str">
        <f>IFERROR(VLOOKUP($R605,Kostensoorten!$C:$J,8,FALSE),"n.v.t.")</f>
        <v>Rente</v>
      </c>
    </row>
    <row r="606" spans="1:48">
      <c r="A606" s="2" t="s">
        <v>39</v>
      </c>
      <c r="B606" s="2" t="s">
        <v>39</v>
      </c>
      <c r="C606" s="2" t="s">
        <v>39</v>
      </c>
      <c r="D606" s="2" t="s">
        <v>39</v>
      </c>
      <c r="E606" s="2" t="s">
        <v>39</v>
      </c>
      <c r="F606" s="2" t="s">
        <v>644</v>
      </c>
      <c r="G606" s="2" t="s">
        <v>39</v>
      </c>
      <c r="H606" s="2" t="s">
        <v>39</v>
      </c>
      <c r="I606" s="3">
        <v>855382.64</v>
      </c>
      <c r="J606" s="2" t="s">
        <v>39</v>
      </c>
      <c r="K606" s="2" t="s">
        <v>39</v>
      </c>
      <c r="L606" s="2" t="s">
        <v>39</v>
      </c>
      <c r="M606" s="2" t="s">
        <v>39</v>
      </c>
      <c r="N606" s="2" t="s">
        <v>39</v>
      </c>
      <c r="O606" s="2" t="s">
        <v>39</v>
      </c>
      <c r="P606" s="2" t="str">
        <f t="shared" si="27"/>
        <v>688000</v>
      </c>
      <c r="Q606" s="2" t="str">
        <f>IFERROR(VLOOKUP($P606,'Kredieten productgroepen functi'!$C:$M,2,FALSE),"n.v.t.")</f>
        <v>App. Kosten jeugdzorg</v>
      </c>
      <c r="R606" s="2" t="str">
        <f t="shared" si="28"/>
        <v>482000</v>
      </c>
      <c r="S606" s="2" t="str">
        <f>IFERROR(VLOOKUP($R606,Kostensoorten!$C:$J,2,FALSE),"n.v.t.")</f>
        <v>Directe apparaatskosten</v>
      </c>
      <c r="T606" s="2" t="s">
        <v>39</v>
      </c>
      <c r="U606" s="2" t="s">
        <v>39</v>
      </c>
      <c r="V606" s="2" t="s">
        <v>39</v>
      </c>
      <c r="W606" s="2" t="s">
        <v>39</v>
      </c>
      <c r="X606" s="2" t="s">
        <v>39</v>
      </c>
      <c r="Y606" s="2" t="s">
        <v>39</v>
      </c>
      <c r="Z606" s="2" t="s">
        <v>39</v>
      </c>
      <c r="AA606" s="2" t="s">
        <v>39</v>
      </c>
      <c r="AB606" s="2" t="s">
        <v>39</v>
      </c>
      <c r="AC606" s="2" t="s">
        <v>39</v>
      </c>
      <c r="AD606" s="2" t="s">
        <v>39</v>
      </c>
      <c r="AE606" s="2" t="s">
        <v>39</v>
      </c>
      <c r="AF606" s="2" t="s">
        <v>39</v>
      </c>
      <c r="AG606" s="2" t="s">
        <v>39</v>
      </c>
      <c r="AH606" s="2" t="s">
        <v>39</v>
      </c>
      <c r="AI606" s="2" t="s">
        <v>39</v>
      </c>
      <c r="AJ606" s="2" t="s">
        <v>39</v>
      </c>
      <c r="AK606" s="2">
        <v>0</v>
      </c>
      <c r="AL606" s="2" t="s">
        <v>39</v>
      </c>
      <c r="AM606" s="2" t="s">
        <v>39</v>
      </c>
      <c r="AN606" s="2" t="str">
        <f>IFERROR(VLOOKUP($P606,'Kredieten productgroepen functi'!$C:$M,6,FALSE),"n.v.t.")</f>
        <v>8801</v>
      </c>
      <c r="AO606" s="2" t="str">
        <f>IFERROR(VLOOKUP($P606,'Kredieten productgroepen functi'!$C:$M,7,FALSE),"n.v.t.")</f>
        <v>Jeugdzorg</v>
      </c>
      <c r="AP606" s="2" t="str">
        <f>IFERROR(VLOOKUP($P606,'Kredieten productgroepen functi'!$C:$M,8,FALSE),"n.v.t.")</f>
        <v>88</v>
      </c>
      <c r="AQ606" s="2" t="str">
        <f>IFERROR(VLOOKUP($P606,'Kredieten productgroepen functi'!$C:$M,9,FALSE),"n.v.t.")</f>
        <v>Jeugdhulpverlening</v>
      </c>
      <c r="AR606" s="2" t="str">
        <f>IFERROR(VLOOKUP($P606,'Kredieten productgroepen functi'!$C:$M,10,FALSE),"n.v.t.")</f>
        <v>8</v>
      </c>
      <c r="AS606" s="2" t="str">
        <f>IFERROR(VLOOKUP($P606,'Kredieten productgroepen functi'!$C:$M,11,FALSE),"n.v.t.")</f>
        <v>Welzijn</v>
      </c>
      <c r="AT606" s="2" t="str">
        <f t="shared" si="29"/>
        <v>Lasten</v>
      </c>
      <c r="AU606" s="2" t="str">
        <f>IFERROR(VLOOKUP($R606,Kostensoorten!$C:$J,7,FALSE),"n.v.t.")</f>
        <v>8.2</v>
      </c>
      <c r="AV606" s="2" t="str">
        <f>IFERROR(VLOOKUP($R606,Kostensoorten!$C:$J,8,FALSE),"n.v.t.")</f>
        <v>Overige verrekeningen</v>
      </c>
    </row>
    <row r="607" spans="1:48">
      <c r="A607" s="2" t="s">
        <v>39</v>
      </c>
      <c r="B607" s="2" t="s">
        <v>39</v>
      </c>
      <c r="C607" s="2" t="s">
        <v>39</v>
      </c>
      <c r="D607" s="2" t="s">
        <v>39</v>
      </c>
      <c r="E607" s="2" t="s">
        <v>39</v>
      </c>
      <c r="F607" s="2" t="s">
        <v>645</v>
      </c>
      <c r="G607" s="2" t="s">
        <v>39</v>
      </c>
      <c r="H607" s="2" t="s">
        <v>39</v>
      </c>
      <c r="I607" s="3">
        <v>621599.36</v>
      </c>
      <c r="J607" s="2" t="s">
        <v>39</v>
      </c>
      <c r="K607" s="2" t="s">
        <v>39</v>
      </c>
      <c r="L607" s="2" t="s">
        <v>39</v>
      </c>
      <c r="M607" s="2" t="s">
        <v>39</v>
      </c>
      <c r="N607" s="2" t="s">
        <v>39</v>
      </c>
      <c r="O607" s="2" t="s">
        <v>39</v>
      </c>
      <c r="P607" s="2" t="str">
        <f t="shared" si="27"/>
        <v>688000</v>
      </c>
      <c r="Q607" s="2" t="str">
        <f>IFERROR(VLOOKUP($P607,'Kredieten productgroepen functi'!$C:$M,2,FALSE),"n.v.t.")</f>
        <v>App. Kosten jeugdzorg</v>
      </c>
      <c r="R607" s="2" t="str">
        <f t="shared" si="28"/>
        <v>482010</v>
      </c>
      <c r="S607" s="2" t="str">
        <f>IFERROR(VLOOKUP($R607,Kostensoorten!$C:$J,2,FALSE),"n.v.t.")</f>
        <v>Overhead</v>
      </c>
      <c r="T607" s="2" t="s">
        <v>39</v>
      </c>
      <c r="U607" s="2" t="s">
        <v>39</v>
      </c>
      <c r="V607" s="2" t="s">
        <v>39</v>
      </c>
      <c r="W607" s="2" t="s">
        <v>39</v>
      </c>
      <c r="X607" s="2" t="s">
        <v>39</v>
      </c>
      <c r="Y607" s="2" t="s">
        <v>39</v>
      </c>
      <c r="Z607" s="2" t="s">
        <v>39</v>
      </c>
      <c r="AA607" s="2" t="s">
        <v>39</v>
      </c>
      <c r="AB607" s="2" t="s">
        <v>39</v>
      </c>
      <c r="AC607" s="2" t="s">
        <v>39</v>
      </c>
      <c r="AD607" s="2" t="s">
        <v>39</v>
      </c>
      <c r="AE607" s="2" t="s">
        <v>39</v>
      </c>
      <c r="AF607" s="2" t="s">
        <v>39</v>
      </c>
      <c r="AG607" s="2" t="s">
        <v>39</v>
      </c>
      <c r="AH607" s="2" t="s">
        <v>39</v>
      </c>
      <c r="AI607" s="2" t="s">
        <v>39</v>
      </c>
      <c r="AJ607" s="2" t="s">
        <v>39</v>
      </c>
      <c r="AK607" s="2">
        <v>0</v>
      </c>
      <c r="AL607" s="2" t="s">
        <v>39</v>
      </c>
      <c r="AM607" s="2" t="s">
        <v>39</v>
      </c>
      <c r="AN607" s="2" t="str">
        <f>IFERROR(VLOOKUP($P607,'Kredieten productgroepen functi'!$C:$M,6,FALSE),"n.v.t.")</f>
        <v>8801</v>
      </c>
      <c r="AO607" s="2" t="str">
        <f>IFERROR(VLOOKUP($P607,'Kredieten productgroepen functi'!$C:$M,7,FALSE),"n.v.t.")</f>
        <v>Jeugdzorg</v>
      </c>
      <c r="AP607" s="2" t="str">
        <f>IFERROR(VLOOKUP($P607,'Kredieten productgroepen functi'!$C:$M,8,FALSE),"n.v.t.")</f>
        <v>88</v>
      </c>
      <c r="AQ607" s="2" t="str">
        <f>IFERROR(VLOOKUP($P607,'Kredieten productgroepen functi'!$C:$M,9,FALSE),"n.v.t.")</f>
        <v>Jeugdhulpverlening</v>
      </c>
      <c r="AR607" s="2" t="str">
        <f>IFERROR(VLOOKUP($P607,'Kredieten productgroepen functi'!$C:$M,10,FALSE),"n.v.t.")</f>
        <v>8</v>
      </c>
      <c r="AS607" s="2" t="str">
        <f>IFERROR(VLOOKUP($P607,'Kredieten productgroepen functi'!$C:$M,11,FALSE),"n.v.t.")</f>
        <v>Welzijn</v>
      </c>
      <c r="AT607" s="2" t="str">
        <f t="shared" si="29"/>
        <v>Lasten</v>
      </c>
      <c r="AU607" s="2" t="str">
        <f>IFERROR(VLOOKUP($R607,Kostensoorten!$C:$J,7,FALSE),"n.v.t.")</f>
        <v>8.2</v>
      </c>
      <c r="AV607" s="2" t="str">
        <f>IFERROR(VLOOKUP($R607,Kostensoorten!$C:$J,8,FALSE),"n.v.t.")</f>
        <v>Overige verrekeningen</v>
      </c>
    </row>
    <row r="608" spans="1:48">
      <c r="A608" s="2" t="s">
        <v>39</v>
      </c>
      <c r="B608" s="2" t="s">
        <v>39</v>
      </c>
      <c r="C608" s="2" t="s">
        <v>39</v>
      </c>
      <c r="D608" s="2" t="s">
        <v>39</v>
      </c>
      <c r="E608" s="2" t="s">
        <v>39</v>
      </c>
      <c r="F608" s="2" t="s">
        <v>646</v>
      </c>
      <c r="G608" s="2" t="s">
        <v>39</v>
      </c>
      <c r="H608" s="2" t="s">
        <v>39</v>
      </c>
      <c r="I608" s="3">
        <v>0</v>
      </c>
      <c r="J608" s="2" t="s">
        <v>39</v>
      </c>
      <c r="K608" s="2" t="s">
        <v>39</v>
      </c>
      <c r="L608" s="2" t="s">
        <v>39</v>
      </c>
      <c r="M608" s="2" t="s">
        <v>39</v>
      </c>
      <c r="N608" s="2" t="s">
        <v>39</v>
      </c>
      <c r="O608" s="2" t="s">
        <v>39</v>
      </c>
      <c r="P608" s="2" t="str">
        <f t="shared" si="27"/>
        <v>688152</v>
      </c>
      <c r="Q608" s="2" t="str">
        <f>IFERROR(VLOOKUP($P608,'Kredieten productgroepen functi'!$C:$M,2,FALSE),"n.v.t.")</f>
        <v>Te verdelenm autonome midd.Uitv.prog</v>
      </c>
      <c r="R608" s="2" t="str">
        <f t="shared" si="28"/>
        <v>423139</v>
      </c>
      <c r="S608" s="2" t="str">
        <f>IFERROR(VLOOKUP($R608,Kostensoorten!$C:$J,2,FALSE),"n.v.t.")</f>
        <v>Overige diensten van derden</v>
      </c>
      <c r="T608" s="2" t="s">
        <v>39</v>
      </c>
      <c r="U608" s="2" t="s">
        <v>39</v>
      </c>
      <c r="V608" s="2" t="s">
        <v>39</v>
      </c>
      <c r="W608" s="2" t="s">
        <v>39</v>
      </c>
      <c r="X608" s="2" t="s">
        <v>39</v>
      </c>
      <c r="Y608" s="2" t="s">
        <v>39</v>
      </c>
      <c r="Z608" s="2" t="s">
        <v>39</v>
      </c>
      <c r="AA608" s="2" t="s">
        <v>39</v>
      </c>
      <c r="AB608" s="2" t="s">
        <v>39</v>
      </c>
      <c r="AC608" s="2" t="s">
        <v>39</v>
      </c>
      <c r="AD608" s="2" t="s">
        <v>39</v>
      </c>
      <c r="AE608" s="2" t="s">
        <v>39</v>
      </c>
      <c r="AF608" s="2" t="s">
        <v>39</v>
      </c>
      <c r="AG608" s="2" t="s">
        <v>39</v>
      </c>
      <c r="AH608" s="2" t="s">
        <v>39</v>
      </c>
      <c r="AI608" s="2" t="s">
        <v>39</v>
      </c>
      <c r="AJ608" s="2" t="s">
        <v>39</v>
      </c>
      <c r="AK608" s="2">
        <v>0</v>
      </c>
      <c r="AL608" s="2" t="s">
        <v>39</v>
      </c>
      <c r="AM608" s="2" t="s">
        <v>39</v>
      </c>
      <c r="AN608" s="2" t="str">
        <f>IFERROR(VLOOKUP($P608,'Kredieten productgroepen functi'!$C:$M,6,FALSE),"n.v.t.")</f>
        <v>8801</v>
      </c>
      <c r="AO608" s="2" t="str">
        <f>IFERROR(VLOOKUP($P608,'Kredieten productgroepen functi'!$C:$M,7,FALSE),"n.v.t.")</f>
        <v>Jeugdzorg</v>
      </c>
      <c r="AP608" s="2" t="str">
        <f>IFERROR(VLOOKUP($P608,'Kredieten productgroepen functi'!$C:$M,8,FALSE),"n.v.t.")</f>
        <v>88</v>
      </c>
      <c r="AQ608" s="2" t="str">
        <f>IFERROR(VLOOKUP($P608,'Kredieten productgroepen functi'!$C:$M,9,FALSE),"n.v.t.")</f>
        <v>Jeugdhulpverlening</v>
      </c>
      <c r="AR608" s="2" t="str">
        <f>IFERROR(VLOOKUP($P608,'Kredieten productgroepen functi'!$C:$M,10,FALSE),"n.v.t.")</f>
        <v>8</v>
      </c>
      <c r="AS608" s="2" t="str">
        <f>IFERROR(VLOOKUP($P608,'Kredieten productgroepen functi'!$C:$M,11,FALSE),"n.v.t.")</f>
        <v>Welzijn</v>
      </c>
      <c r="AT608" s="2" t="str">
        <f t="shared" si="29"/>
        <v>Lasten</v>
      </c>
      <c r="AU608" s="2" t="str">
        <f>IFERROR(VLOOKUP($R608,Kostensoorten!$C:$J,7,FALSE),"n.v.t.")</f>
        <v>2.3.1</v>
      </c>
      <c r="AV608" s="2" t="str">
        <f>IFERROR(VLOOKUP($R608,Kostensoorten!$C:$J,8,FALSE),"n.v.t.")</f>
        <v>Aankopen niet duurzame goedere</v>
      </c>
    </row>
    <row r="609" spans="1:48">
      <c r="A609" s="2" t="s">
        <v>39</v>
      </c>
      <c r="B609" s="2" t="s">
        <v>39</v>
      </c>
      <c r="C609" s="2" t="s">
        <v>39</v>
      </c>
      <c r="D609" s="2" t="s">
        <v>39</v>
      </c>
      <c r="E609" s="2" t="s">
        <v>39</v>
      </c>
      <c r="F609" s="2" t="s">
        <v>647</v>
      </c>
      <c r="G609" s="2" t="s">
        <v>39</v>
      </c>
      <c r="H609" s="2" t="s">
        <v>39</v>
      </c>
      <c r="I609" s="3">
        <v>696547.8</v>
      </c>
      <c r="J609" s="2" t="s">
        <v>39</v>
      </c>
      <c r="K609" s="2" t="s">
        <v>39</v>
      </c>
      <c r="L609" s="2" t="s">
        <v>39</v>
      </c>
      <c r="M609" s="2" t="s">
        <v>39</v>
      </c>
      <c r="N609" s="2" t="s">
        <v>39</v>
      </c>
      <c r="O609" s="2" t="s">
        <v>39</v>
      </c>
      <c r="P609" s="2" t="str">
        <f t="shared" si="27"/>
        <v>691000</v>
      </c>
      <c r="Q609" s="2" t="str">
        <f>IFERROR(VLOOKUP($P609,'Kredieten productgroepen functi'!$C:$M,2,FALSE),"n.v.t.")</f>
        <v>App. kst regionale planning</v>
      </c>
      <c r="R609" s="2" t="str">
        <f t="shared" si="28"/>
        <v>482000</v>
      </c>
      <c r="S609" s="2" t="str">
        <f>IFERROR(VLOOKUP($R609,Kostensoorten!$C:$J,2,FALSE),"n.v.t.")</f>
        <v>Directe apparaatskosten</v>
      </c>
      <c r="T609" s="2" t="s">
        <v>39</v>
      </c>
      <c r="U609" s="2" t="s">
        <v>39</v>
      </c>
      <c r="V609" s="2" t="s">
        <v>39</v>
      </c>
      <c r="W609" s="2" t="s">
        <v>39</v>
      </c>
      <c r="X609" s="2" t="s">
        <v>39</v>
      </c>
      <c r="Y609" s="2" t="s">
        <v>39</v>
      </c>
      <c r="Z609" s="2" t="s">
        <v>39</v>
      </c>
      <c r="AA609" s="2" t="s">
        <v>39</v>
      </c>
      <c r="AB609" s="2" t="s">
        <v>39</v>
      </c>
      <c r="AC609" s="2" t="s">
        <v>39</v>
      </c>
      <c r="AD609" s="2" t="s">
        <v>39</v>
      </c>
      <c r="AE609" s="2" t="s">
        <v>39</v>
      </c>
      <c r="AF609" s="2" t="s">
        <v>39</v>
      </c>
      <c r="AG609" s="2" t="s">
        <v>39</v>
      </c>
      <c r="AH609" s="2" t="s">
        <v>39</v>
      </c>
      <c r="AI609" s="2" t="s">
        <v>39</v>
      </c>
      <c r="AJ609" s="2" t="s">
        <v>39</v>
      </c>
      <c r="AK609" s="2">
        <v>0</v>
      </c>
      <c r="AL609" s="2" t="s">
        <v>39</v>
      </c>
      <c r="AM609" s="2" t="s">
        <v>39</v>
      </c>
      <c r="AN609" s="2" t="str">
        <f>IFERROR(VLOOKUP($P609,'Kredieten productgroepen functi'!$C:$M,6,FALSE),"n.v.t.")</f>
        <v>9101</v>
      </c>
      <c r="AO609" s="2" t="str">
        <f>IFERROR(VLOOKUP($P609,'Kredieten productgroepen functi'!$C:$M,7,FALSE),"n.v.t.")</f>
        <v>Ruimtelijke ontwikkeling</v>
      </c>
      <c r="AP609" s="2" t="str">
        <f>IFERROR(VLOOKUP($P609,'Kredieten productgroepen functi'!$C:$M,8,FALSE),"n.v.t.")</f>
        <v>91</v>
      </c>
      <c r="AQ609" s="2" t="str">
        <f>IFERROR(VLOOKUP($P609,'Kredieten productgroepen functi'!$C:$M,9,FALSE),"n.v.t.")</f>
        <v>Ruimtelijke ordening</v>
      </c>
      <c r="AR609" s="2" t="str">
        <f>IFERROR(VLOOKUP($P609,'Kredieten productgroepen functi'!$C:$M,10,FALSE),"n.v.t.")</f>
        <v>9</v>
      </c>
      <c r="AS609" s="2" t="str">
        <f>IFERROR(VLOOKUP($P609,'Kredieten productgroepen functi'!$C:$M,11,FALSE),"n.v.t.")</f>
        <v>Ruimtelijke ordening en volkshuisvesting</v>
      </c>
      <c r="AT609" s="2" t="str">
        <f t="shared" si="29"/>
        <v>Lasten</v>
      </c>
      <c r="AU609" s="2" t="str">
        <f>IFERROR(VLOOKUP($R609,Kostensoorten!$C:$J,7,FALSE),"n.v.t.")</f>
        <v>8.2</v>
      </c>
      <c r="AV609" s="2" t="str">
        <f>IFERROR(VLOOKUP($R609,Kostensoorten!$C:$J,8,FALSE),"n.v.t.")</f>
        <v>Overige verrekeningen</v>
      </c>
    </row>
    <row r="610" spans="1:48">
      <c r="A610" s="2" t="s">
        <v>39</v>
      </c>
      <c r="B610" s="2" t="s">
        <v>39</v>
      </c>
      <c r="C610" s="2" t="s">
        <v>39</v>
      </c>
      <c r="D610" s="2" t="s">
        <v>39</v>
      </c>
      <c r="E610" s="2" t="s">
        <v>39</v>
      </c>
      <c r="F610" s="2" t="s">
        <v>648</v>
      </c>
      <c r="G610" s="2" t="s">
        <v>39</v>
      </c>
      <c r="H610" s="2" t="s">
        <v>39</v>
      </c>
      <c r="I610" s="3">
        <v>460822.2</v>
      </c>
      <c r="J610" s="2" t="s">
        <v>39</v>
      </c>
      <c r="K610" s="2" t="s">
        <v>39</v>
      </c>
      <c r="L610" s="2" t="s">
        <v>39</v>
      </c>
      <c r="M610" s="2" t="s">
        <v>39</v>
      </c>
      <c r="N610" s="2" t="s">
        <v>39</v>
      </c>
      <c r="O610" s="2" t="s">
        <v>39</v>
      </c>
      <c r="P610" s="2" t="str">
        <f t="shared" si="27"/>
        <v>691000</v>
      </c>
      <c r="Q610" s="2" t="str">
        <f>IFERROR(VLOOKUP($P610,'Kredieten productgroepen functi'!$C:$M,2,FALSE),"n.v.t.")</f>
        <v>App. kst regionale planning</v>
      </c>
      <c r="R610" s="2" t="str">
        <f t="shared" si="28"/>
        <v>482010</v>
      </c>
      <c r="S610" s="2" t="str">
        <f>IFERROR(VLOOKUP($R610,Kostensoorten!$C:$J,2,FALSE),"n.v.t.")</f>
        <v>Overhead</v>
      </c>
      <c r="T610" s="2" t="s">
        <v>39</v>
      </c>
      <c r="U610" s="2" t="s">
        <v>39</v>
      </c>
      <c r="V610" s="2" t="s">
        <v>39</v>
      </c>
      <c r="W610" s="2" t="s">
        <v>39</v>
      </c>
      <c r="X610" s="2" t="s">
        <v>39</v>
      </c>
      <c r="Y610" s="2" t="s">
        <v>39</v>
      </c>
      <c r="Z610" s="2" t="s">
        <v>39</v>
      </c>
      <c r="AA610" s="2" t="s">
        <v>39</v>
      </c>
      <c r="AB610" s="2" t="s">
        <v>39</v>
      </c>
      <c r="AC610" s="2" t="s">
        <v>39</v>
      </c>
      <c r="AD610" s="2" t="s">
        <v>39</v>
      </c>
      <c r="AE610" s="2" t="s">
        <v>39</v>
      </c>
      <c r="AF610" s="2" t="s">
        <v>39</v>
      </c>
      <c r="AG610" s="2" t="s">
        <v>39</v>
      </c>
      <c r="AH610" s="2" t="s">
        <v>39</v>
      </c>
      <c r="AI610" s="2" t="s">
        <v>39</v>
      </c>
      <c r="AJ610" s="2" t="s">
        <v>39</v>
      </c>
      <c r="AK610" s="2">
        <v>0</v>
      </c>
      <c r="AL610" s="2" t="s">
        <v>39</v>
      </c>
      <c r="AM610" s="2" t="s">
        <v>39</v>
      </c>
      <c r="AN610" s="2" t="str">
        <f>IFERROR(VLOOKUP($P610,'Kredieten productgroepen functi'!$C:$M,6,FALSE),"n.v.t.")</f>
        <v>9101</v>
      </c>
      <c r="AO610" s="2" t="str">
        <f>IFERROR(VLOOKUP($P610,'Kredieten productgroepen functi'!$C:$M,7,FALSE),"n.v.t.")</f>
        <v>Ruimtelijke ontwikkeling</v>
      </c>
      <c r="AP610" s="2" t="str">
        <f>IFERROR(VLOOKUP($P610,'Kredieten productgroepen functi'!$C:$M,8,FALSE),"n.v.t.")</f>
        <v>91</v>
      </c>
      <c r="AQ610" s="2" t="str">
        <f>IFERROR(VLOOKUP($P610,'Kredieten productgroepen functi'!$C:$M,9,FALSE),"n.v.t.")</f>
        <v>Ruimtelijke ordening</v>
      </c>
      <c r="AR610" s="2" t="str">
        <f>IFERROR(VLOOKUP($P610,'Kredieten productgroepen functi'!$C:$M,10,FALSE),"n.v.t.")</f>
        <v>9</v>
      </c>
      <c r="AS610" s="2" t="str">
        <f>IFERROR(VLOOKUP($P610,'Kredieten productgroepen functi'!$C:$M,11,FALSE),"n.v.t.")</f>
        <v>Ruimtelijke ordening en volkshuisvesting</v>
      </c>
      <c r="AT610" s="2" t="str">
        <f t="shared" si="29"/>
        <v>Lasten</v>
      </c>
      <c r="AU610" s="2" t="str">
        <f>IFERROR(VLOOKUP($R610,Kostensoorten!$C:$J,7,FALSE),"n.v.t.")</f>
        <v>8.2</v>
      </c>
      <c r="AV610" s="2" t="str">
        <f>IFERROR(VLOOKUP($R610,Kostensoorten!$C:$J,8,FALSE),"n.v.t.")</f>
        <v>Overige verrekeningen</v>
      </c>
    </row>
    <row r="611" spans="1:48">
      <c r="A611" s="2" t="s">
        <v>39</v>
      </c>
      <c r="B611" s="2" t="s">
        <v>39</v>
      </c>
      <c r="C611" s="2" t="s">
        <v>39</v>
      </c>
      <c r="D611" s="2" t="s">
        <v>39</v>
      </c>
      <c r="E611" s="2" t="s">
        <v>39</v>
      </c>
      <c r="F611" s="2" t="s">
        <v>649</v>
      </c>
      <c r="G611" s="2" t="s">
        <v>39</v>
      </c>
      <c r="H611" s="2" t="s">
        <v>39</v>
      </c>
      <c r="I611" s="3">
        <v>829198.1</v>
      </c>
      <c r="J611" s="2" t="s">
        <v>39</v>
      </c>
      <c r="K611" s="2" t="s">
        <v>39</v>
      </c>
      <c r="L611" s="2" t="s">
        <v>39</v>
      </c>
      <c r="M611" s="2" t="s">
        <v>39</v>
      </c>
      <c r="N611" s="2" t="s">
        <v>39</v>
      </c>
      <c r="O611" s="2" t="s">
        <v>39</v>
      </c>
      <c r="P611" s="2" t="str">
        <f t="shared" si="27"/>
        <v>691001</v>
      </c>
      <c r="Q611" s="2" t="str">
        <f>IFERROR(VLOOKUP($P611,'Kredieten productgroepen functi'!$C:$M,2,FALSE),"n.v.t.")</f>
        <v>App. kst gemeentelijke plannen</v>
      </c>
      <c r="R611" s="2" t="str">
        <f t="shared" si="28"/>
        <v>482000</v>
      </c>
      <c r="S611" s="2" t="str">
        <f>IFERROR(VLOOKUP($R611,Kostensoorten!$C:$J,2,FALSE),"n.v.t.")</f>
        <v>Directe apparaatskosten</v>
      </c>
      <c r="T611" s="2" t="s">
        <v>39</v>
      </c>
      <c r="U611" s="2" t="s">
        <v>39</v>
      </c>
      <c r="V611" s="2" t="s">
        <v>39</v>
      </c>
      <c r="W611" s="2" t="s">
        <v>39</v>
      </c>
      <c r="X611" s="2" t="s">
        <v>39</v>
      </c>
      <c r="Y611" s="2" t="s">
        <v>39</v>
      </c>
      <c r="Z611" s="2" t="s">
        <v>39</v>
      </c>
      <c r="AA611" s="2" t="s">
        <v>39</v>
      </c>
      <c r="AB611" s="2" t="s">
        <v>39</v>
      </c>
      <c r="AC611" s="2" t="s">
        <v>39</v>
      </c>
      <c r="AD611" s="2" t="s">
        <v>39</v>
      </c>
      <c r="AE611" s="2" t="s">
        <v>39</v>
      </c>
      <c r="AF611" s="2" t="s">
        <v>39</v>
      </c>
      <c r="AG611" s="2" t="s">
        <v>39</v>
      </c>
      <c r="AH611" s="2" t="s">
        <v>39</v>
      </c>
      <c r="AI611" s="2" t="s">
        <v>39</v>
      </c>
      <c r="AJ611" s="2" t="s">
        <v>39</v>
      </c>
      <c r="AK611" s="2">
        <v>0</v>
      </c>
      <c r="AL611" s="2" t="s">
        <v>39</v>
      </c>
      <c r="AM611" s="2" t="s">
        <v>39</v>
      </c>
      <c r="AN611" s="2" t="str">
        <f>IFERROR(VLOOKUP($P611,'Kredieten productgroepen functi'!$C:$M,6,FALSE),"n.v.t.")</f>
        <v>9102</v>
      </c>
      <c r="AO611" s="2" t="str">
        <f>IFERROR(VLOOKUP($P611,'Kredieten productgroepen functi'!$C:$M,7,FALSE),"n.v.t.")</f>
        <v>Realisatie ruimtelijk beleid</v>
      </c>
      <c r="AP611" s="2" t="str">
        <f>IFERROR(VLOOKUP($P611,'Kredieten productgroepen functi'!$C:$M,8,FALSE),"n.v.t.")</f>
        <v>91</v>
      </c>
      <c r="AQ611" s="2" t="str">
        <f>IFERROR(VLOOKUP($P611,'Kredieten productgroepen functi'!$C:$M,9,FALSE),"n.v.t.")</f>
        <v>Ruimtelijke ordening</v>
      </c>
      <c r="AR611" s="2" t="str">
        <f>IFERROR(VLOOKUP($P611,'Kredieten productgroepen functi'!$C:$M,10,FALSE),"n.v.t.")</f>
        <v>9</v>
      </c>
      <c r="AS611" s="2" t="str">
        <f>IFERROR(VLOOKUP($P611,'Kredieten productgroepen functi'!$C:$M,11,FALSE),"n.v.t.")</f>
        <v>Ruimtelijke ordening en volkshuisvesting</v>
      </c>
      <c r="AT611" s="2" t="str">
        <f t="shared" si="29"/>
        <v>Lasten</v>
      </c>
      <c r="AU611" s="2" t="str">
        <f>IFERROR(VLOOKUP($R611,Kostensoorten!$C:$J,7,FALSE),"n.v.t.")</f>
        <v>8.2</v>
      </c>
      <c r="AV611" s="2" t="str">
        <f>IFERROR(VLOOKUP($R611,Kostensoorten!$C:$J,8,FALSE),"n.v.t.")</f>
        <v>Overige verrekeningen</v>
      </c>
    </row>
    <row r="612" spans="1:48">
      <c r="A612" s="2" t="s">
        <v>39</v>
      </c>
      <c r="B612" s="2" t="s">
        <v>39</v>
      </c>
      <c r="C612" s="2" t="s">
        <v>39</v>
      </c>
      <c r="D612" s="2" t="s">
        <v>39</v>
      </c>
      <c r="E612" s="2" t="s">
        <v>39</v>
      </c>
      <c r="F612" s="2" t="s">
        <v>650</v>
      </c>
      <c r="G612" s="2" t="s">
        <v>39</v>
      </c>
      <c r="H612" s="2" t="s">
        <v>39</v>
      </c>
      <c r="I612" s="3">
        <v>603943.9</v>
      </c>
      <c r="J612" s="2" t="s">
        <v>39</v>
      </c>
      <c r="K612" s="2" t="s">
        <v>39</v>
      </c>
      <c r="L612" s="2" t="s">
        <v>39</v>
      </c>
      <c r="M612" s="2" t="s">
        <v>39</v>
      </c>
      <c r="N612" s="2" t="s">
        <v>39</v>
      </c>
      <c r="O612" s="2" t="s">
        <v>39</v>
      </c>
      <c r="P612" s="2" t="str">
        <f t="shared" si="27"/>
        <v>691001</v>
      </c>
      <c r="Q612" s="2" t="str">
        <f>IFERROR(VLOOKUP($P612,'Kredieten productgroepen functi'!$C:$M,2,FALSE),"n.v.t.")</f>
        <v>App. kst gemeentelijke plannen</v>
      </c>
      <c r="R612" s="2" t="str">
        <f t="shared" si="28"/>
        <v>482010</v>
      </c>
      <c r="S612" s="2" t="str">
        <f>IFERROR(VLOOKUP($R612,Kostensoorten!$C:$J,2,FALSE),"n.v.t.")</f>
        <v>Overhead</v>
      </c>
      <c r="T612" s="2" t="s">
        <v>39</v>
      </c>
      <c r="U612" s="2" t="s">
        <v>39</v>
      </c>
      <c r="V612" s="2" t="s">
        <v>39</v>
      </c>
      <c r="W612" s="2" t="s">
        <v>39</v>
      </c>
      <c r="X612" s="2" t="s">
        <v>39</v>
      </c>
      <c r="Y612" s="2" t="s">
        <v>39</v>
      </c>
      <c r="Z612" s="2" t="s">
        <v>39</v>
      </c>
      <c r="AA612" s="2" t="s">
        <v>39</v>
      </c>
      <c r="AB612" s="2" t="s">
        <v>39</v>
      </c>
      <c r="AC612" s="2" t="s">
        <v>39</v>
      </c>
      <c r="AD612" s="2" t="s">
        <v>39</v>
      </c>
      <c r="AE612" s="2" t="s">
        <v>39</v>
      </c>
      <c r="AF612" s="2" t="s">
        <v>39</v>
      </c>
      <c r="AG612" s="2" t="s">
        <v>39</v>
      </c>
      <c r="AH612" s="2" t="s">
        <v>39</v>
      </c>
      <c r="AI612" s="2" t="s">
        <v>39</v>
      </c>
      <c r="AJ612" s="2" t="s">
        <v>39</v>
      </c>
      <c r="AK612" s="2">
        <v>0</v>
      </c>
      <c r="AL612" s="2" t="s">
        <v>39</v>
      </c>
      <c r="AM612" s="2" t="s">
        <v>39</v>
      </c>
      <c r="AN612" s="2" t="str">
        <f>IFERROR(VLOOKUP($P612,'Kredieten productgroepen functi'!$C:$M,6,FALSE),"n.v.t.")</f>
        <v>9102</v>
      </c>
      <c r="AO612" s="2" t="str">
        <f>IFERROR(VLOOKUP($P612,'Kredieten productgroepen functi'!$C:$M,7,FALSE),"n.v.t.")</f>
        <v>Realisatie ruimtelijk beleid</v>
      </c>
      <c r="AP612" s="2" t="str">
        <f>IFERROR(VLOOKUP($P612,'Kredieten productgroepen functi'!$C:$M,8,FALSE),"n.v.t.")</f>
        <v>91</v>
      </c>
      <c r="AQ612" s="2" t="str">
        <f>IFERROR(VLOOKUP($P612,'Kredieten productgroepen functi'!$C:$M,9,FALSE),"n.v.t.")</f>
        <v>Ruimtelijke ordening</v>
      </c>
      <c r="AR612" s="2" t="str">
        <f>IFERROR(VLOOKUP($P612,'Kredieten productgroepen functi'!$C:$M,10,FALSE),"n.v.t.")</f>
        <v>9</v>
      </c>
      <c r="AS612" s="2" t="str">
        <f>IFERROR(VLOOKUP($P612,'Kredieten productgroepen functi'!$C:$M,11,FALSE),"n.v.t.")</f>
        <v>Ruimtelijke ordening en volkshuisvesting</v>
      </c>
      <c r="AT612" s="2" t="str">
        <f t="shared" si="29"/>
        <v>Lasten</v>
      </c>
      <c r="AU612" s="2" t="str">
        <f>IFERROR(VLOOKUP($R612,Kostensoorten!$C:$J,7,FALSE),"n.v.t.")</f>
        <v>8.2</v>
      </c>
      <c r="AV612" s="2" t="str">
        <f>IFERROR(VLOOKUP($R612,Kostensoorten!$C:$J,8,FALSE),"n.v.t.")</f>
        <v>Overige verrekeningen</v>
      </c>
    </row>
    <row r="613" spans="1:48">
      <c r="A613" s="2" t="s">
        <v>39</v>
      </c>
      <c r="B613" s="2" t="s">
        <v>39</v>
      </c>
      <c r="C613" s="2" t="s">
        <v>39</v>
      </c>
      <c r="D613" s="2" t="s">
        <v>39</v>
      </c>
      <c r="E613" s="2" t="s">
        <v>39</v>
      </c>
      <c r="F613" s="2" t="s">
        <v>651</v>
      </c>
      <c r="G613" s="2" t="s">
        <v>39</v>
      </c>
      <c r="H613" s="2" t="s">
        <v>39</v>
      </c>
      <c r="I613" s="3">
        <v>376400.23</v>
      </c>
      <c r="J613" s="2" t="s">
        <v>39</v>
      </c>
      <c r="K613" s="2" t="s">
        <v>39</v>
      </c>
      <c r="L613" s="2" t="s">
        <v>39</v>
      </c>
      <c r="M613" s="2" t="s">
        <v>39</v>
      </c>
      <c r="N613" s="2" t="s">
        <v>39</v>
      </c>
      <c r="O613" s="2" t="s">
        <v>39</v>
      </c>
      <c r="P613" s="2" t="str">
        <f t="shared" si="27"/>
        <v>691002</v>
      </c>
      <c r="Q613" s="2" t="str">
        <f>IFERROR(VLOOKUP($P613,'Kredieten productgroepen functi'!$C:$M,2,FALSE),"n.v.t.")</f>
        <v>App. kst technische infrastructuur</v>
      </c>
      <c r="R613" s="2" t="str">
        <f t="shared" si="28"/>
        <v>482000</v>
      </c>
      <c r="S613" s="2" t="str">
        <f>IFERROR(VLOOKUP($R613,Kostensoorten!$C:$J,2,FALSE),"n.v.t.")</f>
        <v>Directe apparaatskosten</v>
      </c>
      <c r="T613" s="2" t="s">
        <v>39</v>
      </c>
      <c r="U613" s="2" t="s">
        <v>39</v>
      </c>
      <c r="V613" s="2" t="s">
        <v>39</v>
      </c>
      <c r="W613" s="2" t="s">
        <v>39</v>
      </c>
      <c r="X613" s="2" t="s">
        <v>39</v>
      </c>
      <c r="Y613" s="2" t="s">
        <v>39</v>
      </c>
      <c r="Z613" s="2" t="s">
        <v>39</v>
      </c>
      <c r="AA613" s="2" t="s">
        <v>39</v>
      </c>
      <c r="AB613" s="2" t="s">
        <v>39</v>
      </c>
      <c r="AC613" s="2" t="s">
        <v>39</v>
      </c>
      <c r="AD613" s="2" t="s">
        <v>39</v>
      </c>
      <c r="AE613" s="2" t="s">
        <v>39</v>
      </c>
      <c r="AF613" s="2" t="s">
        <v>39</v>
      </c>
      <c r="AG613" s="2" t="s">
        <v>39</v>
      </c>
      <c r="AH613" s="2" t="s">
        <v>39</v>
      </c>
      <c r="AI613" s="2" t="s">
        <v>39</v>
      </c>
      <c r="AJ613" s="2" t="s">
        <v>39</v>
      </c>
      <c r="AK613" s="2">
        <v>0</v>
      </c>
      <c r="AL613" s="2" t="s">
        <v>39</v>
      </c>
      <c r="AM613" s="2" t="s">
        <v>39</v>
      </c>
      <c r="AN613" s="2" t="str">
        <f>IFERROR(VLOOKUP($P613,'Kredieten productgroepen functi'!$C:$M,6,FALSE),"n.v.t.")</f>
        <v>9103</v>
      </c>
      <c r="AO613" s="2" t="str">
        <f>IFERROR(VLOOKUP($P613,'Kredieten productgroepen functi'!$C:$M,7,FALSE),"n.v.t.")</f>
        <v>Technische infrastructuur</v>
      </c>
      <c r="AP613" s="2" t="str">
        <f>IFERROR(VLOOKUP($P613,'Kredieten productgroepen functi'!$C:$M,8,FALSE),"n.v.t.")</f>
        <v>91</v>
      </c>
      <c r="AQ613" s="2" t="str">
        <f>IFERROR(VLOOKUP($P613,'Kredieten productgroepen functi'!$C:$M,9,FALSE),"n.v.t.")</f>
        <v>Ruimtelijke ordening</v>
      </c>
      <c r="AR613" s="2" t="str">
        <f>IFERROR(VLOOKUP($P613,'Kredieten productgroepen functi'!$C:$M,10,FALSE),"n.v.t.")</f>
        <v>9</v>
      </c>
      <c r="AS613" s="2" t="str">
        <f>IFERROR(VLOOKUP($P613,'Kredieten productgroepen functi'!$C:$M,11,FALSE),"n.v.t.")</f>
        <v>Ruimtelijke ordening en volkshuisvesting</v>
      </c>
      <c r="AT613" s="2" t="str">
        <f t="shared" si="29"/>
        <v>Lasten</v>
      </c>
      <c r="AU613" s="2" t="str">
        <f>IFERROR(VLOOKUP($R613,Kostensoorten!$C:$J,7,FALSE),"n.v.t.")</f>
        <v>8.2</v>
      </c>
      <c r="AV613" s="2" t="str">
        <f>IFERROR(VLOOKUP($R613,Kostensoorten!$C:$J,8,FALSE),"n.v.t.")</f>
        <v>Overige verrekeningen</v>
      </c>
    </row>
    <row r="614" spans="1:48">
      <c r="A614" s="2" t="s">
        <v>39</v>
      </c>
      <c r="B614" s="2" t="s">
        <v>39</v>
      </c>
      <c r="C614" s="2" t="s">
        <v>39</v>
      </c>
      <c r="D614" s="2" t="s">
        <v>39</v>
      </c>
      <c r="E614" s="2" t="s">
        <v>39</v>
      </c>
      <c r="F614" s="2" t="s">
        <v>652</v>
      </c>
      <c r="G614" s="2" t="s">
        <v>39</v>
      </c>
      <c r="H614" s="2" t="s">
        <v>39</v>
      </c>
      <c r="I614" s="3">
        <v>274149.77</v>
      </c>
      <c r="J614" s="2" t="s">
        <v>39</v>
      </c>
      <c r="K614" s="2" t="s">
        <v>39</v>
      </c>
      <c r="L614" s="2" t="s">
        <v>39</v>
      </c>
      <c r="M614" s="2" t="s">
        <v>39</v>
      </c>
      <c r="N614" s="2" t="s">
        <v>39</v>
      </c>
      <c r="O614" s="2" t="s">
        <v>39</v>
      </c>
      <c r="P614" s="2" t="str">
        <f t="shared" si="27"/>
        <v>691002</v>
      </c>
      <c r="Q614" s="2" t="str">
        <f>IFERROR(VLOOKUP($P614,'Kredieten productgroepen functi'!$C:$M,2,FALSE),"n.v.t.")</f>
        <v>App. kst technische infrastructuur</v>
      </c>
      <c r="R614" s="2" t="str">
        <f t="shared" si="28"/>
        <v>482010</v>
      </c>
      <c r="S614" s="2" t="str">
        <f>IFERROR(VLOOKUP($R614,Kostensoorten!$C:$J,2,FALSE),"n.v.t.")</f>
        <v>Overhead</v>
      </c>
      <c r="T614" s="2" t="s">
        <v>39</v>
      </c>
      <c r="U614" s="2" t="s">
        <v>39</v>
      </c>
      <c r="V614" s="2" t="s">
        <v>39</v>
      </c>
      <c r="W614" s="2" t="s">
        <v>39</v>
      </c>
      <c r="X614" s="2" t="s">
        <v>39</v>
      </c>
      <c r="Y614" s="2" t="s">
        <v>39</v>
      </c>
      <c r="Z614" s="2" t="s">
        <v>39</v>
      </c>
      <c r="AA614" s="2" t="s">
        <v>39</v>
      </c>
      <c r="AB614" s="2" t="s">
        <v>39</v>
      </c>
      <c r="AC614" s="2" t="s">
        <v>39</v>
      </c>
      <c r="AD614" s="2" t="s">
        <v>39</v>
      </c>
      <c r="AE614" s="2" t="s">
        <v>39</v>
      </c>
      <c r="AF614" s="2" t="s">
        <v>39</v>
      </c>
      <c r="AG614" s="2" t="s">
        <v>39</v>
      </c>
      <c r="AH614" s="2" t="s">
        <v>39</v>
      </c>
      <c r="AI614" s="2" t="s">
        <v>39</v>
      </c>
      <c r="AJ614" s="2" t="s">
        <v>39</v>
      </c>
      <c r="AK614" s="2">
        <v>0</v>
      </c>
      <c r="AL614" s="2" t="s">
        <v>39</v>
      </c>
      <c r="AM614" s="2" t="s">
        <v>39</v>
      </c>
      <c r="AN614" s="2" t="str">
        <f>IFERROR(VLOOKUP($P614,'Kredieten productgroepen functi'!$C:$M,6,FALSE),"n.v.t.")</f>
        <v>9103</v>
      </c>
      <c r="AO614" s="2" t="str">
        <f>IFERROR(VLOOKUP($P614,'Kredieten productgroepen functi'!$C:$M,7,FALSE),"n.v.t.")</f>
        <v>Technische infrastructuur</v>
      </c>
      <c r="AP614" s="2" t="str">
        <f>IFERROR(VLOOKUP($P614,'Kredieten productgroepen functi'!$C:$M,8,FALSE),"n.v.t.")</f>
        <v>91</v>
      </c>
      <c r="AQ614" s="2" t="str">
        <f>IFERROR(VLOOKUP($P614,'Kredieten productgroepen functi'!$C:$M,9,FALSE),"n.v.t.")</f>
        <v>Ruimtelijke ordening</v>
      </c>
      <c r="AR614" s="2" t="str">
        <f>IFERROR(VLOOKUP($P614,'Kredieten productgroepen functi'!$C:$M,10,FALSE),"n.v.t.")</f>
        <v>9</v>
      </c>
      <c r="AS614" s="2" t="str">
        <f>IFERROR(VLOOKUP($P614,'Kredieten productgroepen functi'!$C:$M,11,FALSE),"n.v.t.")</f>
        <v>Ruimtelijke ordening en volkshuisvesting</v>
      </c>
      <c r="AT614" s="2" t="str">
        <f t="shared" si="29"/>
        <v>Lasten</v>
      </c>
      <c r="AU614" s="2" t="str">
        <f>IFERROR(VLOOKUP($R614,Kostensoorten!$C:$J,7,FALSE),"n.v.t.")</f>
        <v>8.2</v>
      </c>
      <c r="AV614" s="2" t="str">
        <f>IFERROR(VLOOKUP($R614,Kostensoorten!$C:$J,8,FALSE),"n.v.t.")</f>
        <v>Overige verrekeningen</v>
      </c>
    </row>
    <row r="615" spans="1:48">
      <c r="A615" s="2" t="s">
        <v>39</v>
      </c>
      <c r="B615" s="2" t="s">
        <v>39</v>
      </c>
      <c r="C615" s="2" t="s">
        <v>39</v>
      </c>
      <c r="D615" s="2" t="s">
        <v>39</v>
      </c>
      <c r="E615" s="2" t="s">
        <v>39</v>
      </c>
      <c r="F615" s="2" t="s">
        <v>653</v>
      </c>
      <c r="G615" s="2" t="s">
        <v>39</v>
      </c>
      <c r="H615" s="2" t="s">
        <v>39</v>
      </c>
      <c r="I615" s="3">
        <v>1221754.6299999999</v>
      </c>
      <c r="J615" s="2" t="s">
        <v>39</v>
      </c>
      <c r="K615" s="2" t="s">
        <v>39</v>
      </c>
      <c r="L615" s="2" t="s">
        <v>39</v>
      </c>
      <c r="M615" s="2" t="s">
        <v>39</v>
      </c>
      <c r="N615" s="2" t="s">
        <v>39</v>
      </c>
      <c r="O615" s="2" t="s">
        <v>39</v>
      </c>
      <c r="P615" s="2" t="str">
        <f t="shared" si="27"/>
        <v>691003</v>
      </c>
      <c r="Q615" s="2" t="str">
        <f>IFERROR(VLOOKUP($P615,'Kredieten productgroepen functi'!$C:$M,2,FALSE),"n.v.t.")</f>
        <v>App. kst gebiedsgericht werken</v>
      </c>
      <c r="R615" s="2" t="str">
        <f t="shared" si="28"/>
        <v>482000</v>
      </c>
      <c r="S615" s="2" t="str">
        <f>IFERROR(VLOOKUP($R615,Kostensoorten!$C:$J,2,FALSE),"n.v.t.")</f>
        <v>Directe apparaatskosten</v>
      </c>
      <c r="T615" s="2" t="s">
        <v>39</v>
      </c>
      <c r="U615" s="2" t="s">
        <v>39</v>
      </c>
      <c r="V615" s="2" t="s">
        <v>39</v>
      </c>
      <c r="W615" s="2" t="s">
        <v>39</v>
      </c>
      <c r="X615" s="2" t="s">
        <v>39</v>
      </c>
      <c r="Y615" s="2" t="s">
        <v>39</v>
      </c>
      <c r="Z615" s="2" t="s">
        <v>39</v>
      </c>
      <c r="AA615" s="2" t="s">
        <v>39</v>
      </c>
      <c r="AB615" s="2" t="s">
        <v>39</v>
      </c>
      <c r="AC615" s="2" t="s">
        <v>39</v>
      </c>
      <c r="AD615" s="2" t="s">
        <v>39</v>
      </c>
      <c r="AE615" s="2" t="s">
        <v>39</v>
      </c>
      <c r="AF615" s="2" t="s">
        <v>39</v>
      </c>
      <c r="AG615" s="2" t="s">
        <v>39</v>
      </c>
      <c r="AH615" s="2" t="s">
        <v>39</v>
      </c>
      <c r="AI615" s="2" t="s">
        <v>39</v>
      </c>
      <c r="AJ615" s="2" t="s">
        <v>39</v>
      </c>
      <c r="AK615" s="2">
        <v>0</v>
      </c>
      <c r="AL615" s="2" t="s">
        <v>39</v>
      </c>
      <c r="AM615" s="2" t="s">
        <v>39</v>
      </c>
      <c r="AN615" s="2" t="str">
        <f>IFERROR(VLOOKUP($P615,'Kredieten productgroepen functi'!$C:$M,6,FALSE),"n.v.t.")</f>
        <v>9104</v>
      </c>
      <c r="AO615" s="2" t="str">
        <f>IFERROR(VLOOKUP($P615,'Kredieten productgroepen functi'!$C:$M,7,FALSE),"n.v.t.")</f>
        <v>Gebiedsgericht werken</v>
      </c>
      <c r="AP615" s="2" t="str">
        <f>IFERROR(VLOOKUP($P615,'Kredieten productgroepen functi'!$C:$M,8,FALSE),"n.v.t.")</f>
        <v>91</v>
      </c>
      <c r="AQ615" s="2" t="str">
        <f>IFERROR(VLOOKUP($P615,'Kredieten productgroepen functi'!$C:$M,9,FALSE),"n.v.t.")</f>
        <v>Ruimtelijke ordening</v>
      </c>
      <c r="AR615" s="2" t="str">
        <f>IFERROR(VLOOKUP($P615,'Kredieten productgroepen functi'!$C:$M,10,FALSE),"n.v.t.")</f>
        <v>9</v>
      </c>
      <c r="AS615" s="2" t="str">
        <f>IFERROR(VLOOKUP($P615,'Kredieten productgroepen functi'!$C:$M,11,FALSE),"n.v.t.")</f>
        <v>Ruimtelijke ordening en volkshuisvesting</v>
      </c>
      <c r="AT615" s="2" t="str">
        <f t="shared" si="29"/>
        <v>Lasten</v>
      </c>
      <c r="AU615" s="2" t="str">
        <f>IFERROR(VLOOKUP($R615,Kostensoorten!$C:$J,7,FALSE),"n.v.t.")</f>
        <v>8.2</v>
      </c>
      <c r="AV615" s="2" t="str">
        <f>IFERROR(VLOOKUP($R615,Kostensoorten!$C:$J,8,FALSE),"n.v.t.")</f>
        <v>Overige verrekeningen</v>
      </c>
    </row>
    <row r="616" spans="1:48">
      <c r="A616" s="2" t="s">
        <v>39</v>
      </c>
      <c r="B616" s="2" t="s">
        <v>39</v>
      </c>
      <c r="C616" s="2" t="s">
        <v>39</v>
      </c>
      <c r="D616" s="2" t="s">
        <v>39</v>
      </c>
      <c r="E616" s="2" t="s">
        <v>39</v>
      </c>
      <c r="F616" s="2" t="s">
        <v>654</v>
      </c>
      <c r="G616" s="2" t="s">
        <v>39</v>
      </c>
      <c r="H616" s="2" t="s">
        <v>39</v>
      </c>
      <c r="I616" s="3">
        <v>790226.37</v>
      </c>
      <c r="J616" s="2" t="s">
        <v>39</v>
      </c>
      <c r="K616" s="2" t="s">
        <v>39</v>
      </c>
      <c r="L616" s="2" t="s">
        <v>39</v>
      </c>
      <c r="M616" s="2" t="s">
        <v>39</v>
      </c>
      <c r="N616" s="2" t="s">
        <v>39</v>
      </c>
      <c r="O616" s="2" t="s">
        <v>39</v>
      </c>
      <c r="P616" s="2" t="str">
        <f t="shared" si="27"/>
        <v>691003</v>
      </c>
      <c r="Q616" s="2" t="str">
        <f>IFERROR(VLOOKUP($P616,'Kredieten productgroepen functi'!$C:$M,2,FALSE),"n.v.t.")</f>
        <v>App. kst gebiedsgericht werken</v>
      </c>
      <c r="R616" s="2" t="str">
        <f t="shared" si="28"/>
        <v>482010</v>
      </c>
      <c r="S616" s="2" t="str">
        <f>IFERROR(VLOOKUP($R616,Kostensoorten!$C:$J,2,FALSE),"n.v.t.")</f>
        <v>Overhead</v>
      </c>
      <c r="T616" s="2" t="s">
        <v>39</v>
      </c>
      <c r="U616" s="2" t="s">
        <v>39</v>
      </c>
      <c r="V616" s="2" t="s">
        <v>39</v>
      </c>
      <c r="W616" s="2" t="s">
        <v>39</v>
      </c>
      <c r="X616" s="2" t="s">
        <v>39</v>
      </c>
      <c r="Y616" s="2" t="s">
        <v>39</v>
      </c>
      <c r="Z616" s="2" t="s">
        <v>39</v>
      </c>
      <c r="AA616" s="2" t="s">
        <v>39</v>
      </c>
      <c r="AB616" s="2" t="s">
        <v>39</v>
      </c>
      <c r="AC616" s="2" t="s">
        <v>39</v>
      </c>
      <c r="AD616" s="2" t="s">
        <v>39</v>
      </c>
      <c r="AE616" s="2" t="s">
        <v>39</v>
      </c>
      <c r="AF616" s="2" t="s">
        <v>39</v>
      </c>
      <c r="AG616" s="2" t="s">
        <v>39</v>
      </c>
      <c r="AH616" s="2" t="s">
        <v>39</v>
      </c>
      <c r="AI616" s="2" t="s">
        <v>39</v>
      </c>
      <c r="AJ616" s="2" t="s">
        <v>39</v>
      </c>
      <c r="AK616" s="2">
        <v>0</v>
      </c>
      <c r="AL616" s="2" t="s">
        <v>39</v>
      </c>
      <c r="AM616" s="2" t="s">
        <v>39</v>
      </c>
      <c r="AN616" s="2" t="str">
        <f>IFERROR(VLOOKUP($P616,'Kredieten productgroepen functi'!$C:$M,6,FALSE),"n.v.t.")</f>
        <v>9104</v>
      </c>
      <c r="AO616" s="2" t="str">
        <f>IFERROR(VLOOKUP($P616,'Kredieten productgroepen functi'!$C:$M,7,FALSE),"n.v.t.")</f>
        <v>Gebiedsgericht werken</v>
      </c>
      <c r="AP616" s="2" t="str">
        <f>IFERROR(VLOOKUP($P616,'Kredieten productgroepen functi'!$C:$M,8,FALSE),"n.v.t.")</f>
        <v>91</v>
      </c>
      <c r="AQ616" s="2" t="str">
        <f>IFERROR(VLOOKUP($P616,'Kredieten productgroepen functi'!$C:$M,9,FALSE),"n.v.t.")</f>
        <v>Ruimtelijke ordening</v>
      </c>
      <c r="AR616" s="2" t="str">
        <f>IFERROR(VLOOKUP($P616,'Kredieten productgroepen functi'!$C:$M,10,FALSE),"n.v.t.")</f>
        <v>9</v>
      </c>
      <c r="AS616" s="2" t="str">
        <f>IFERROR(VLOOKUP($P616,'Kredieten productgroepen functi'!$C:$M,11,FALSE),"n.v.t.")</f>
        <v>Ruimtelijke ordening en volkshuisvesting</v>
      </c>
      <c r="AT616" s="2" t="str">
        <f t="shared" si="29"/>
        <v>Lasten</v>
      </c>
      <c r="AU616" s="2" t="str">
        <f>IFERROR(VLOOKUP($R616,Kostensoorten!$C:$J,7,FALSE),"n.v.t.")</f>
        <v>8.2</v>
      </c>
      <c r="AV616" s="2" t="str">
        <f>IFERROR(VLOOKUP($R616,Kostensoorten!$C:$J,8,FALSE),"n.v.t.")</f>
        <v>Overige verrekeningen</v>
      </c>
    </row>
    <row r="617" spans="1:48">
      <c r="A617" s="2" t="s">
        <v>39</v>
      </c>
      <c r="B617" s="2" t="s">
        <v>39</v>
      </c>
      <c r="C617" s="2" t="s">
        <v>39</v>
      </c>
      <c r="D617" s="2" t="s">
        <v>39</v>
      </c>
      <c r="E617" s="2" t="s">
        <v>39</v>
      </c>
      <c r="F617" s="2" t="s">
        <v>655</v>
      </c>
      <c r="G617" s="2" t="s">
        <v>39</v>
      </c>
      <c r="H617" s="2" t="s">
        <v>39</v>
      </c>
      <c r="I617" s="3">
        <v>136754.76999999999</v>
      </c>
      <c r="J617" s="2" t="s">
        <v>39</v>
      </c>
      <c r="K617" s="2" t="s">
        <v>39</v>
      </c>
      <c r="L617" s="2" t="s">
        <v>39</v>
      </c>
      <c r="M617" s="2" t="s">
        <v>39</v>
      </c>
      <c r="N617" s="2" t="s">
        <v>39</v>
      </c>
      <c r="O617" s="2" t="s">
        <v>39</v>
      </c>
      <c r="P617" s="2" t="str">
        <f t="shared" si="27"/>
        <v>691004</v>
      </c>
      <c r="Q617" s="2" t="str">
        <f>IFERROR(VLOOKUP($P617,'Kredieten productgroepen functi'!$C:$M,2,FALSE),"n.v.t.")</f>
        <v>App.Kst Soc-Econ Vitalisering (PLG)</v>
      </c>
      <c r="R617" s="2" t="str">
        <f t="shared" si="28"/>
        <v>482000</v>
      </c>
      <c r="S617" s="2" t="str">
        <f>IFERROR(VLOOKUP($R617,Kostensoorten!$C:$J,2,FALSE),"n.v.t.")</f>
        <v>Directe apparaatskosten</v>
      </c>
      <c r="T617" s="2" t="s">
        <v>39</v>
      </c>
      <c r="U617" s="2" t="s">
        <v>39</v>
      </c>
      <c r="V617" s="2" t="s">
        <v>39</v>
      </c>
      <c r="W617" s="2" t="s">
        <v>39</v>
      </c>
      <c r="X617" s="2" t="s">
        <v>39</v>
      </c>
      <c r="Y617" s="2" t="s">
        <v>39</v>
      </c>
      <c r="Z617" s="2" t="s">
        <v>39</v>
      </c>
      <c r="AA617" s="2" t="s">
        <v>39</v>
      </c>
      <c r="AB617" s="2" t="s">
        <v>39</v>
      </c>
      <c r="AC617" s="2" t="s">
        <v>39</v>
      </c>
      <c r="AD617" s="2" t="s">
        <v>39</v>
      </c>
      <c r="AE617" s="2" t="s">
        <v>39</v>
      </c>
      <c r="AF617" s="2" t="s">
        <v>39</v>
      </c>
      <c r="AG617" s="2" t="s">
        <v>39</v>
      </c>
      <c r="AH617" s="2" t="s">
        <v>39</v>
      </c>
      <c r="AI617" s="2" t="s">
        <v>39</v>
      </c>
      <c r="AJ617" s="2" t="s">
        <v>39</v>
      </c>
      <c r="AK617" s="2">
        <v>0</v>
      </c>
      <c r="AL617" s="2" t="s">
        <v>39</v>
      </c>
      <c r="AM617" s="2" t="s">
        <v>39</v>
      </c>
      <c r="AN617" s="2" t="str">
        <f>IFERROR(VLOOKUP($P617,'Kredieten productgroepen functi'!$C:$M,6,FALSE),"n.v.t.")</f>
        <v>9105</v>
      </c>
      <c r="AO617" s="2" t="str">
        <f>IFERROR(VLOOKUP($P617,'Kredieten productgroepen functi'!$C:$M,7,FALSE),"n.v.t.")</f>
        <v>Sociaal-economische vitalisering (PLG)</v>
      </c>
      <c r="AP617" s="2" t="str">
        <f>IFERROR(VLOOKUP($P617,'Kredieten productgroepen functi'!$C:$M,8,FALSE),"n.v.t.")</f>
        <v>91</v>
      </c>
      <c r="AQ617" s="2" t="str">
        <f>IFERROR(VLOOKUP($P617,'Kredieten productgroepen functi'!$C:$M,9,FALSE),"n.v.t.")</f>
        <v>Ruimtelijke ordening</v>
      </c>
      <c r="AR617" s="2" t="str">
        <f>IFERROR(VLOOKUP($P617,'Kredieten productgroepen functi'!$C:$M,10,FALSE),"n.v.t.")</f>
        <v>9</v>
      </c>
      <c r="AS617" s="2" t="str">
        <f>IFERROR(VLOOKUP($P617,'Kredieten productgroepen functi'!$C:$M,11,FALSE),"n.v.t.")</f>
        <v>Ruimtelijke ordening en volkshuisvesting</v>
      </c>
      <c r="AT617" s="2" t="str">
        <f t="shared" si="29"/>
        <v>Lasten</v>
      </c>
      <c r="AU617" s="2" t="str">
        <f>IFERROR(VLOOKUP($R617,Kostensoorten!$C:$J,7,FALSE),"n.v.t.")</f>
        <v>8.2</v>
      </c>
      <c r="AV617" s="2" t="str">
        <f>IFERROR(VLOOKUP($R617,Kostensoorten!$C:$J,8,FALSE),"n.v.t.")</f>
        <v>Overige verrekeningen</v>
      </c>
    </row>
    <row r="618" spans="1:48">
      <c r="A618" s="2" t="s">
        <v>39</v>
      </c>
      <c r="B618" s="2" t="s">
        <v>39</v>
      </c>
      <c r="C618" s="2" t="s">
        <v>39</v>
      </c>
      <c r="D618" s="2" t="s">
        <v>39</v>
      </c>
      <c r="E618" s="2" t="s">
        <v>39</v>
      </c>
      <c r="F618" s="2" t="s">
        <v>656</v>
      </c>
      <c r="G618" s="2" t="s">
        <v>39</v>
      </c>
      <c r="H618" s="2" t="s">
        <v>39</v>
      </c>
      <c r="I618" s="3">
        <v>105043.23</v>
      </c>
      <c r="J618" s="2" t="s">
        <v>39</v>
      </c>
      <c r="K618" s="2" t="s">
        <v>39</v>
      </c>
      <c r="L618" s="2" t="s">
        <v>39</v>
      </c>
      <c r="M618" s="2" t="s">
        <v>39</v>
      </c>
      <c r="N618" s="2" t="s">
        <v>39</v>
      </c>
      <c r="O618" s="2" t="s">
        <v>39</v>
      </c>
      <c r="P618" s="2" t="str">
        <f t="shared" si="27"/>
        <v>691004</v>
      </c>
      <c r="Q618" s="2" t="str">
        <f>IFERROR(VLOOKUP($P618,'Kredieten productgroepen functi'!$C:$M,2,FALSE),"n.v.t.")</f>
        <v>App.Kst Soc-Econ Vitalisering (PLG)</v>
      </c>
      <c r="R618" s="2" t="str">
        <f t="shared" si="28"/>
        <v>482010</v>
      </c>
      <c r="S618" s="2" t="str">
        <f>IFERROR(VLOOKUP($R618,Kostensoorten!$C:$J,2,FALSE),"n.v.t.")</f>
        <v>Overhead</v>
      </c>
      <c r="T618" s="2" t="s">
        <v>39</v>
      </c>
      <c r="U618" s="2" t="s">
        <v>39</v>
      </c>
      <c r="V618" s="2" t="s">
        <v>39</v>
      </c>
      <c r="W618" s="2" t="s">
        <v>39</v>
      </c>
      <c r="X618" s="2" t="s">
        <v>39</v>
      </c>
      <c r="Y618" s="2" t="s">
        <v>39</v>
      </c>
      <c r="Z618" s="2" t="s">
        <v>39</v>
      </c>
      <c r="AA618" s="2" t="s">
        <v>39</v>
      </c>
      <c r="AB618" s="2" t="s">
        <v>39</v>
      </c>
      <c r="AC618" s="2" t="s">
        <v>39</v>
      </c>
      <c r="AD618" s="2" t="s">
        <v>39</v>
      </c>
      <c r="AE618" s="2" t="s">
        <v>39</v>
      </c>
      <c r="AF618" s="2" t="s">
        <v>39</v>
      </c>
      <c r="AG618" s="2" t="s">
        <v>39</v>
      </c>
      <c r="AH618" s="2" t="s">
        <v>39</v>
      </c>
      <c r="AI618" s="2" t="s">
        <v>39</v>
      </c>
      <c r="AJ618" s="2" t="s">
        <v>39</v>
      </c>
      <c r="AK618" s="2">
        <v>0</v>
      </c>
      <c r="AL618" s="2" t="s">
        <v>39</v>
      </c>
      <c r="AM618" s="2" t="s">
        <v>39</v>
      </c>
      <c r="AN618" s="2" t="str">
        <f>IFERROR(VLOOKUP($P618,'Kredieten productgroepen functi'!$C:$M,6,FALSE),"n.v.t.")</f>
        <v>9105</v>
      </c>
      <c r="AO618" s="2" t="str">
        <f>IFERROR(VLOOKUP($P618,'Kredieten productgroepen functi'!$C:$M,7,FALSE),"n.v.t.")</f>
        <v>Sociaal-economische vitalisering (PLG)</v>
      </c>
      <c r="AP618" s="2" t="str">
        <f>IFERROR(VLOOKUP($P618,'Kredieten productgroepen functi'!$C:$M,8,FALSE),"n.v.t.")</f>
        <v>91</v>
      </c>
      <c r="AQ618" s="2" t="str">
        <f>IFERROR(VLOOKUP($P618,'Kredieten productgroepen functi'!$C:$M,9,FALSE),"n.v.t.")</f>
        <v>Ruimtelijke ordening</v>
      </c>
      <c r="AR618" s="2" t="str">
        <f>IFERROR(VLOOKUP($P618,'Kredieten productgroepen functi'!$C:$M,10,FALSE),"n.v.t.")</f>
        <v>9</v>
      </c>
      <c r="AS618" s="2" t="str">
        <f>IFERROR(VLOOKUP($P618,'Kredieten productgroepen functi'!$C:$M,11,FALSE),"n.v.t.")</f>
        <v>Ruimtelijke ordening en volkshuisvesting</v>
      </c>
      <c r="AT618" s="2" t="str">
        <f t="shared" si="29"/>
        <v>Lasten</v>
      </c>
      <c r="AU618" s="2" t="str">
        <f>IFERROR(VLOOKUP($R618,Kostensoorten!$C:$J,7,FALSE),"n.v.t.")</f>
        <v>8.2</v>
      </c>
      <c r="AV618" s="2" t="str">
        <f>IFERROR(VLOOKUP($R618,Kostensoorten!$C:$J,8,FALSE),"n.v.t.")</f>
        <v>Overige verrekeningen</v>
      </c>
    </row>
    <row r="619" spans="1:48">
      <c r="A619" s="2" t="s">
        <v>39</v>
      </c>
      <c r="B619" s="2" t="s">
        <v>39</v>
      </c>
      <c r="C619" s="2" t="s">
        <v>39</v>
      </c>
      <c r="D619" s="2" t="s">
        <v>39</v>
      </c>
      <c r="E619" s="2" t="s">
        <v>39</v>
      </c>
      <c r="F619" s="2" t="s">
        <v>657</v>
      </c>
      <c r="G619" s="2" t="s">
        <v>39</v>
      </c>
      <c r="H619" s="2" t="s">
        <v>39</v>
      </c>
      <c r="I619" s="3">
        <v>24200</v>
      </c>
      <c r="J619" s="2" t="s">
        <v>39</v>
      </c>
      <c r="K619" s="2" t="s">
        <v>39</v>
      </c>
      <c r="L619" s="2" t="s">
        <v>39</v>
      </c>
      <c r="M619" s="2" t="s">
        <v>39</v>
      </c>
      <c r="N619" s="2" t="s">
        <v>39</v>
      </c>
      <c r="O619" s="2" t="s">
        <v>39</v>
      </c>
      <c r="P619" s="2" t="str">
        <f t="shared" si="27"/>
        <v>691100</v>
      </c>
      <c r="Q619" s="2" t="str">
        <f>IFERROR(VLOOKUP($P619,'Kredieten productgroepen functi'!$C:$M,2,FALSE),"n.v.t.")</f>
        <v>Actualisering gegevens RO</v>
      </c>
      <c r="R619" s="2" t="str">
        <f t="shared" si="28"/>
        <v>423040</v>
      </c>
      <c r="S619" s="2" t="str">
        <f>IFERROR(VLOOKUP($R619,Kostensoorten!$C:$J,2,FALSE),"n.v.t.")</f>
        <v>Normaal onderhoud</v>
      </c>
      <c r="T619" s="2" t="s">
        <v>39</v>
      </c>
      <c r="U619" s="2" t="s">
        <v>39</v>
      </c>
      <c r="V619" s="2" t="s">
        <v>39</v>
      </c>
      <c r="W619" s="2" t="s">
        <v>39</v>
      </c>
      <c r="X619" s="2" t="s">
        <v>39</v>
      </c>
      <c r="Y619" s="2" t="s">
        <v>39</v>
      </c>
      <c r="Z619" s="2" t="s">
        <v>39</v>
      </c>
      <c r="AA619" s="2" t="s">
        <v>39</v>
      </c>
      <c r="AB619" s="2" t="s">
        <v>39</v>
      </c>
      <c r="AC619" s="2" t="s">
        <v>39</v>
      </c>
      <c r="AD619" s="2" t="s">
        <v>39</v>
      </c>
      <c r="AE619" s="2" t="s">
        <v>39</v>
      </c>
      <c r="AF619" s="2" t="s">
        <v>39</v>
      </c>
      <c r="AG619" s="2" t="s">
        <v>39</v>
      </c>
      <c r="AH619" s="2" t="s">
        <v>39</v>
      </c>
      <c r="AI619" s="2" t="s">
        <v>39</v>
      </c>
      <c r="AJ619" s="2" t="s">
        <v>39</v>
      </c>
      <c r="AK619" s="2">
        <v>0</v>
      </c>
      <c r="AL619" s="2" t="s">
        <v>39</v>
      </c>
      <c r="AM619" s="2" t="s">
        <v>39</v>
      </c>
      <c r="AN619" s="2" t="str">
        <f>IFERROR(VLOOKUP($P619,'Kredieten productgroepen functi'!$C:$M,6,FALSE),"n.v.t.")</f>
        <v>9101</v>
      </c>
      <c r="AO619" s="2" t="str">
        <f>IFERROR(VLOOKUP($P619,'Kredieten productgroepen functi'!$C:$M,7,FALSE),"n.v.t.")</f>
        <v>Ruimtelijke ontwikkeling</v>
      </c>
      <c r="AP619" s="2" t="str">
        <f>IFERROR(VLOOKUP($P619,'Kredieten productgroepen functi'!$C:$M,8,FALSE),"n.v.t.")</f>
        <v>91</v>
      </c>
      <c r="AQ619" s="2" t="str">
        <f>IFERROR(VLOOKUP($P619,'Kredieten productgroepen functi'!$C:$M,9,FALSE),"n.v.t.")</f>
        <v>Ruimtelijke ordening</v>
      </c>
      <c r="AR619" s="2" t="str">
        <f>IFERROR(VLOOKUP($P619,'Kredieten productgroepen functi'!$C:$M,10,FALSE),"n.v.t.")</f>
        <v>9</v>
      </c>
      <c r="AS619" s="2" t="str">
        <f>IFERROR(VLOOKUP($P619,'Kredieten productgroepen functi'!$C:$M,11,FALSE),"n.v.t.")</f>
        <v>Ruimtelijke ordening en volkshuisvesting</v>
      </c>
      <c r="AT619" s="2" t="str">
        <f t="shared" si="29"/>
        <v>Lasten</v>
      </c>
      <c r="AU619" s="2" t="str">
        <f>IFERROR(VLOOKUP($R619,Kostensoorten!$C:$J,7,FALSE),"n.v.t.")</f>
        <v>2.3.1</v>
      </c>
      <c r="AV619" s="2" t="str">
        <f>IFERROR(VLOOKUP($R619,Kostensoorten!$C:$J,8,FALSE),"n.v.t.")</f>
        <v>Aankopen niet duurzame goedere</v>
      </c>
    </row>
    <row r="620" spans="1:48">
      <c r="A620" s="2" t="s">
        <v>39</v>
      </c>
      <c r="B620" s="2" t="s">
        <v>39</v>
      </c>
      <c r="C620" s="2" t="s">
        <v>39</v>
      </c>
      <c r="D620" s="2" t="s">
        <v>39</v>
      </c>
      <c r="E620" s="2" t="s">
        <v>39</v>
      </c>
      <c r="F620" s="2" t="s">
        <v>658</v>
      </c>
      <c r="G620" s="2" t="s">
        <v>39</v>
      </c>
      <c r="H620" s="2" t="s">
        <v>39</v>
      </c>
      <c r="I620" s="3">
        <v>2070</v>
      </c>
      <c r="J620" s="2" t="s">
        <v>39</v>
      </c>
      <c r="K620" s="2" t="s">
        <v>39</v>
      </c>
      <c r="L620" s="2" t="s">
        <v>39</v>
      </c>
      <c r="M620" s="2" t="s">
        <v>39</v>
      </c>
      <c r="N620" s="2" t="s">
        <v>39</v>
      </c>
      <c r="O620" s="2" t="s">
        <v>39</v>
      </c>
      <c r="P620" s="2" t="str">
        <f t="shared" si="27"/>
        <v>691102</v>
      </c>
      <c r="Q620" s="2" t="str">
        <f>IFERROR(VLOOKUP($P620,'Kredieten productgroepen functi'!$C:$M,2,FALSE),"n.v.t.")</f>
        <v>Kst Ned-Duits commissie RO</v>
      </c>
      <c r="R620" s="2" t="str">
        <f t="shared" si="28"/>
        <v>423040</v>
      </c>
      <c r="S620" s="2" t="str">
        <f>IFERROR(VLOOKUP($R620,Kostensoorten!$C:$J,2,FALSE),"n.v.t.")</f>
        <v>Normaal onderhoud</v>
      </c>
      <c r="T620" s="2" t="s">
        <v>39</v>
      </c>
      <c r="U620" s="2" t="s">
        <v>39</v>
      </c>
      <c r="V620" s="2" t="s">
        <v>39</v>
      </c>
      <c r="W620" s="2" t="s">
        <v>39</v>
      </c>
      <c r="X620" s="2" t="s">
        <v>39</v>
      </c>
      <c r="Y620" s="2" t="s">
        <v>39</v>
      </c>
      <c r="Z620" s="2" t="s">
        <v>39</v>
      </c>
      <c r="AA620" s="2" t="s">
        <v>39</v>
      </c>
      <c r="AB620" s="2" t="s">
        <v>39</v>
      </c>
      <c r="AC620" s="2" t="s">
        <v>39</v>
      </c>
      <c r="AD620" s="2" t="s">
        <v>39</v>
      </c>
      <c r="AE620" s="2" t="s">
        <v>39</v>
      </c>
      <c r="AF620" s="2" t="s">
        <v>39</v>
      </c>
      <c r="AG620" s="2" t="s">
        <v>39</v>
      </c>
      <c r="AH620" s="2" t="s">
        <v>39</v>
      </c>
      <c r="AI620" s="2" t="s">
        <v>39</v>
      </c>
      <c r="AJ620" s="2" t="s">
        <v>39</v>
      </c>
      <c r="AK620" s="2">
        <v>0</v>
      </c>
      <c r="AL620" s="2" t="s">
        <v>39</v>
      </c>
      <c r="AM620" s="2" t="s">
        <v>39</v>
      </c>
      <c r="AN620" s="2" t="str">
        <f>IFERROR(VLOOKUP($P620,'Kredieten productgroepen functi'!$C:$M,6,FALSE),"n.v.t.")</f>
        <v>9101</v>
      </c>
      <c r="AO620" s="2" t="str">
        <f>IFERROR(VLOOKUP($P620,'Kredieten productgroepen functi'!$C:$M,7,FALSE),"n.v.t.")</f>
        <v>Ruimtelijke ontwikkeling</v>
      </c>
      <c r="AP620" s="2" t="str">
        <f>IFERROR(VLOOKUP($P620,'Kredieten productgroepen functi'!$C:$M,8,FALSE),"n.v.t.")</f>
        <v>91</v>
      </c>
      <c r="AQ620" s="2" t="str">
        <f>IFERROR(VLOOKUP($P620,'Kredieten productgroepen functi'!$C:$M,9,FALSE),"n.v.t.")</f>
        <v>Ruimtelijke ordening</v>
      </c>
      <c r="AR620" s="2" t="str">
        <f>IFERROR(VLOOKUP($P620,'Kredieten productgroepen functi'!$C:$M,10,FALSE),"n.v.t.")</f>
        <v>9</v>
      </c>
      <c r="AS620" s="2" t="str">
        <f>IFERROR(VLOOKUP($P620,'Kredieten productgroepen functi'!$C:$M,11,FALSE),"n.v.t.")</f>
        <v>Ruimtelijke ordening en volkshuisvesting</v>
      </c>
      <c r="AT620" s="2" t="str">
        <f t="shared" si="29"/>
        <v>Lasten</v>
      </c>
      <c r="AU620" s="2" t="str">
        <f>IFERROR(VLOOKUP($R620,Kostensoorten!$C:$J,7,FALSE),"n.v.t.")</f>
        <v>2.3.1</v>
      </c>
      <c r="AV620" s="2" t="str">
        <f>IFERROR(VLOOKUP($R620,Kostensoorten!$C:$J,8,FALSE),"n.v.t.")</f>
        <v>Aankopen niet duurzame goedere</v>
      </c>
    </row>
    <row r="621" spans="1:48">
      <c r="A621" s="2" t="s">
        <v>39</v>
      </c>
      <c r="B621" s="2" t="s">
        <v>39</v>
      </c>
      <c r="C621" s="2" t="s">
        <v>39</v>
      </c>
      <c r="D621" s="2" t="s">
        <v>39</v>
      </c>
      <c r="E621" s="2" t="s">
        <v>39</v>
      </c>
      <c r="F621" s="2" t="s">
        <v>659</v>
      </c>
      <c r="G621" s="2" t="s">
        <v>39</v>
      </c>
      <c r="H621" s="2" t="s">
        <v>39</v>
      </c>
      <c r="I621" s="3">
        <v>140000</v>
      </c>
      <c r="J621" s="2" t="s">
        <v>39</v>
      </c>
      <c r="K621" s="2" t="s">
        <v>39</v>
      </c>
      <c r="L621" s="2" t="s">
        <v>39</v>
      </c>
      <c r="M621" s="2" t="s">
        <v>39</v>
      </c>
      <c r="N621" s="2" t="s">
        <v>39</v>
      </c>
      <c r="O621" s="2" t="s">
        <v>39</v>
      </c>
      <c r="P621" s="2" t="str">
        <f t="shared" si="27"/>
        <v>691104</v>
      </c>
      <c r="Q621" s="2" t="str">
        <f>IFERROR(VLOOKUP($P621,'Kredieten productgroepen functi'!$C:$M,2,FALSE),"n.v.t.")</f>
        <v>Bhs: ruimt struct en gebiedsadvies</v>
      </c>
      <c r="R621" s="2" t="str">
        <f t="shared" si="28"/>
        <v>423040</v>
      </c>
      <c r="S621" s="2" t="str">
        <f>IFERROR(VLOOKUP($R621,Kostensoorten!$C:$J,2,FALSE),"n.v.t.")</f>
        <v>Normaal onderhoud</v>
      </c>
      <c r="T621" s="2" t="s">
        <v>39</v>
      </c>
      <c r="U621" s="2" t="s">
        <v>39</v>
      </c>
      <c r="V621" s="2" t="s">
        <v>39</v>
      </c>
      <c r="W621" s="2" t="s">
        <v>39</v>
      </c>
      <c r="X621" s="2" t="s">
        <v>39</v>
      </c>
      <c r="Y621" s="2" t="s">
        <v>39</v>
      </c>
      <c r="Z621" s="2" t="s">
        <v>39</v>
      </c>
      <c r="AA621" s="2" t="s">
        <v>39</v>
      </c>
      <c r="AB621" s="2" t="s">
        <v>39</v>
      </c>
      <c r="AC621" s="2" t="s">
        <v>39</v>
      </c>
      <c r="AD621" s="2" t="s">
        <v>39</v>
      </c>
      <c r="AE621" s="2" t="s">
        <v>39</v>
      </c>
      <c r="AF621" s="2" t="s">
        <v>39</v>
      </c>
      <c r="AG621" s="2" t="s">
        <v>39</v>
      </c>
      <c r="AH621" s="2" t="s">
        <v>39</v>
      </c>
      <c r="AI621" s="2" t="s">
        <v>39</v>
      </c>
      <c r="AJ621" s="2" t="s">
        <v>39</v>
      </c>
      <c r="AK621" s="2">
        <v>0</v>
      </c>
      <c r="AL621" s="2" t="s">
        <v>39</v>
      </c>
      <c r="AM621" s="2" t="s">
        <v>39</v>
      </c>
      <c r="AN621" s="2" t="str">
        <f>IFERROR(VLOOKUP($P621,'Kredieten productgroepen functi'!$C:$M,6,FALSE),"n.v.t.")</f>
        <v>9101</v>
      </c>
      <c r="AO621" s="2" t="str">
        <f>IFERROR(VLOOKUP($P621,'Kredieten productgroepen functi'!$C:$M,7,FALSE),"n.v.t.")</f>
        <v>Ruimtelijke ontwikkeling</v>
      </c>
      <c r="AP621" s="2" t="str">
        <f>IFERROR(VLOOKUP($P621,'Kredieten productgroepen functi'!$C:$M,8,FALSE),"n.v.t.")</f>
        <v>91</v>
      </c>
      <c r="AQ621" s="2" t="str">
        <f>IFERROR(VLOOKUP($P621,'Kredieten productgroepen functi'!$C:$M,9,FALSE),"n.v.t.")</f>
        <v>Ruimtelijke ordening</v>
      </c>
      <c r="AR621" s="2" t="str">
        <f>IFERROR(VLOOKUP($P621,'Kredieten productgroepen functi'!$C:$M,10,FALSE),"n.v.t.")</f>
        <v>9</v>
      </c>
      <c r="AS621" s="2" t="str">
        <f>IFERROR(VLOOKUP($P621,'Kredieten productgroepen functi'!$C:$M,11,FALSE),"n.v.t.")</f>
        <v>Ruimtelijke ordening en volkshuisvesting</v>
      </c>
      <c r="AT621" s="2" t="str">
        <f t="shared" si="29"/>
        <v>Lasten</v>
      </c>
      <c r="AU621" s="2" t="str">
        <f>IFERROR(VLOOKUP($R621,Kostensoorten!$C:$J,7,FALSE),"n.v.t.")</f>
        <v>2.3.1</v>
      </c>
      <c r="AV621" s="2" t="str">
        <f>IFERROR(VLOOKUP($R621,Kostensoorten!$C:$J,8,FALSE),"n.v.t.")</f>
        <v>Aankopen niet duurzame goedere</v>
      </c>
    </row>
    <row r="622" spans="1:48">
      <c r="A622" s="2" t="s">
        <v>39</v>
      </c>
      <c r="B622" s="2" t="s">
        <v>39</v>
      </c>
      <c r="C622" s="2" t="s">
        <v>39</v>
      </c>
      <c r="D622" s="2" t="s">
        <v>39</v>
      </c>
      <c r="E622" s="2" t="s">
        <v>39</v>
      </c>
      <c r="F622" s="2" t="s">
        <v>660</v>
      </c>
      <c r="G622" s="2" t="s">
        <v>39</v>
      </c>
      <c r="H622" s="2" t="s">
        <v>39</v>
      </c>
      <c r="I622" s="3">
        <v>100000</v>
      </c>
      <c r="J622" s="2" t="s">
        <v>39</v>
      </c>
      <c r="K622" s="2" t="s">
        <v>39</v>
      </c>
      <c r="L622" s="2" t="s">
        <v>39</v>
      </c>
      <c r="M622" s="2" t="s">
        <v>39</v>
      </c>
      <c r="N622" s="2" t="s">
        <v>39</v>
      </c>
      <c r="O622" s="2" t="s">
        <v>39</v>
      </c>
      <c r="P622" s="2" t="str">
        <f t="shared" si="27"/>
        <v>691105</v>
      </c>
      <c r="Q622" s="2" t="str">
        <f>IFERROR(VLOOKUP($P622,'Kredieten productgroepen functi'!$C:$M,2,FALSE),"n.v.t.")</f>
        <v>Bhs: regionale gebiedsuitwerking</v>
      </c>
      <c r="R622" s="2" t="str">
        <f t="shared" si="28"/>
        <v>423040</v>
      </c>
      <c r="S622" s="2" t="str">
        <f>IFERROR(VLOOKUP($R622,Kostensoorten!$C:$J,2,FALSE),"n.v.t.")</f>
        <v>Normaal onderhoud</v>
      </c>
      <c r="T622" s="2" t="s">
        <v>39</v>
      </c>
      <c r="U622" s="2" t="s">
        <v>39</v>
      </c>
      <c r="V622" s="2" t="s">
        <v>39</v>
      </c>
      <c r="W622" s="2" t="s">
        <v>39</v>
      </c>
      <c r="X622" s="2" t="s">
        <v>39</v>
      </c>
      <c r="Y622" s="2" t="s">
        <v>39</v>
      </c>
      <c r="Z622" s="2" t="s">
        <v>39</v>
      </c>
      <c r="AA622" s="2" t="s">
        <v>39</v>
      </c>
      <c r="AB622" s="2" t="s">
        <v>39</v>
      </c>
      <c r="AC622" s="2" t="s">
        <v>39</v>
      </c>
      <c r="AD622" s="2" t="s">
        <v>39</v>
      </c>
      <c r="AE622" s="2" t="s">
        <v>39</v>
      </c>
      <c r="AF622" s="2" t="s">
        <v>39</v>
      </c>
      <c r="AG622" s="2" t="s">
        <v>39</v>
      </c>
      <c r="AH622" s="2" t="s">
        <v>39</v>
      </c>
      <c r="AI622" s="2" t="s">
        <v>39</v>
      </c>
      <c r="AJ622" s="2" t="s">
        <v>39</v>
      </c>
      <c r="AK622" s="2">
        <v>0</v>
      </c>
      <c r="AL622" s="2" t="s">
        <v>39</v>
      </c>
      <c r="AM622" s="2" t="s">
        <v>39</v>
      </c>
      <c r="AN622" s="2" t="str">
        <f>IFERROR(VLOOKUP($P622,'Kredieten productgroepen functi'!$C:$M,6,FALSE),"n.v.t.")</f>
        <v>9101</v>
      </c>
      <c r="AO622" s="2" t="str">
        <f>IFERROR(VLOOKUP($P622,'Kredieten productgroepen functi'!$C:$M,7,FALSE),"n.v.t.")</f>
        <v>Ruimtelijke ontwikkeling</v>
      </c>
      <c r="AP622" s="2" t="str">
        <f>IFERROR(VLOOKUP($P622,'Kredieten productgroepen functi'!$C:$M,8,FALSE),"n.v.t.")</f>
        <v>91</v>
      </c>
      <c r="AQ622" s="2" t="str">
        <f>IFERROR(VLOOKUP($P622,'Kredieten productgroepen functi'!$C:$M,9,FALSE),"n.v.t.")</f>
        <v>Ruimtelijke ordening</v>
      </c>
      <c r="AR622" s="2" t="str">
        <f>IFERROR(VLOOKUP($P622,'Kredieten productgroepen functi'!$C:$M,10,FALSE),"n.v.t.")</f>
        <v>9</v>
      </c>
      <c r="AS622" s="2" t="str">
        <f>IFERROR(VLOOKUP($P622,'Kredieten productgroepen functi'!$C:$M,11,FALSE),"n.v.t.")</f>
        <v>Ruimtelijke ordening en volkshuisvesting</v>
      </c>
      <c r="AT622" s="2" t="str">
        <f t="shared" si="29"/>
        <v>Lasten</v>
      </c>
      <c r="AU622" s="2" t="str">
        <f>IFERROR(VLOOKUP($R622,Kostensoorten!$C:$J,7,FALSE),"n.v.t.")</f>
        <v>2.3.1</v>
      </c>
      <c r="AV622" s="2" t="str">
        <f>IFERROR(VLOOKUP($R622,Kostensoorten!$C:$J,8,FALSE),"n.v.t.")</f>
        <v>Aankopen niet duurzame goedere</v>
      </c>
    </row>
    <row r="623" spans="1:48">
      <c r="A623" s="2" t="s">
        <v>39</v>
      </c>
      <c r="B623" s="2" t="s">
        <v>39</v>
      </c>
      <c r="C623" s="2" t="s">
        <v>39</v>
      </c>
      <c r="D623" s="2" t="s">
        <v>39</v>
      </c>
      <c r="E623" s="2" t="s">
        <v>39</v>
      </c>
      <c r="F623" s="2" t="s">
        <v>661</v>
      </c>
      <c r="G623" s="2" t="s">
        <v>39</v>
      </c>
      <c r="H623" s="2" t="s">
        <v>39</v>
      </c>
      <c r="I623" s="3">
        <v>126900</v>
      </c>
      <c r="J623" s="2" t="s">
        <v>39</v>
      </c>
      <c r="K623" s="2" t="s">
        <v>39</v>
      </c>
      <c r="L623" s="2" t="s">
        <v>39</v>
      </c>
      <c r="M623" s="2" t="s">
        <v>39</v>
      </c>
      <c r="N623" s="2" t="s">
        <v>39</v>
      </c>
      <c r="O623" s="2" t="s">
        <v>39</v>
      </c>
      <c r="P623" s="2" t="str">
        <f t="shared" si="27"/>
        <v>691106</v>
      </c>
      <c r="Q623" s="2" t="str">
        <f>IFERROR(VLOOKUP($P623,'Kredieten productgroepen functi'!$C:$M,2,FALSE),"n.v.t.")</f>
        <v>Bhs: voorbeeldsplannen &amp; studie-opdr</v>
      </c>
      <c r="R623" s="2" t="str">
        <f t="shared" si="28"/>
        <v>423040</v>
      </c>
      <c r="S623" s="2" t="str">
        <f>IFERROR(VLOOKUP($R623,Kostensoorten!$C:$J,2,FALSE),"n.v.t.")</f>
        <v>Normaal onderhoud</v>
      </c>
      <c r="T623" s="2" t="s">
        <v>39</v>
      </c>
      <c r="U623" s="2" t="s">
        <v>39</v>
      </c>
      <c r="V623" s="2" t="s">
        <v>39</v>
      </c>
      <c r="W623" s="2" t="s">
        <v>39</v>
      </c>
      <c r="X623" s="2" t="s">
        <v>39</v>
      </c>
      <c r="Y623" s="2" t="s">
        <v>39</v>
      </c>
      <c r="Z623" s="2" t="s">
        <v>39</v>
      </c>
      <c r="AA623" s="2" t="s">
        <v>39</v>
      </c>
      <c r="AB623" s="2" t="s">
        <v>39</v>
      </c>
      <c r="AC623" s="2" t="s">
        <v>39</v>
      </c>
      <c r="AD623" s="2" t="s">
        <v>39</v>
      </c>
      <c r="AE623" s="2" t="s">
        <v>39</v>
      </c>
      <c r="AF623" s="2" t="s">
        <v>39</v>
      </c>
      <c r="AG623" s="2" t="s">
        <v>39</v>
      </c>
      <c r="AH623" s="2" t="s">
        <v>39</v>
      </c>
      <c r="AI623" s="2" t="s">
        <v>39</v>
      </c>
      <c r="AJ623" s="2" t="s">
        <v>39</v>
      </c>
      <c r="AK623" s="2">
        <v>0</v>
      </c>
      <c r="AL623" s="2" t="s">
        <v>39</v>
      </c>
      <c r="AM623" s="2" t="s">
        <v>39</v>
      </c>
      <c r="AN623" s="2" t="str">
        <f>IFERROR(VLOOKUP($P623,'Kredieten productgroepen functi'!$C:$M,6,FALSE),"n.v.t.")</f>
        <v>9101</v>
      </c>
      <c r="AO623" s="2" t="str">
        <f>IFERROR(VLOOKUP($P623,'Kredieten productgroepen functi'!$C:$M,7,FALSE),"n.v.t.")</f>
        <v>Ruimtelijke ontwikkeling</v>
      </c>
      <c r="AP623" s="2" t="str">
        <f>IFERROR(VLOOKUP($P623,'Kredieten productgroepen functi'!$C:$M,8,FALSE),"n.v.t.")</f>
        <v>91</v>
      </c>
      <c r="AQ623" s="2" t="str">
        <f>IFERROR(VLOOKUP($P623,'Kredieten productgroepen functi'!$C:$M,9,FALSE),"n.v.t.")</f>
        <v>Ruimtelijke ordening</v>
      </c>
      <c r="AR623" s="2" t="str">
        <f>IFERROR(VLOOKUP($P623,'Kredieten productgroepen functi'!$C:$M,10,FALSE),"n.v.t.")</f>
        <v>9</v>
      </c>
      <c r="AS623" s="2" t="str">
        <f>IFERROR(VLOOKUP($P623,'Kredieten productgroepen functi'!$C:$M,11,FALSE),"n.v.t.")</f>
        <v>Ruimtelijke ordening en volkshuisvesting</v>
      </c>
      <c r="AT623" s="2" t="str">
        <f t="shared" si="29"/>
        <v>Lasten</v>
      </c>
      <c r="AU623" s="2" t="str">
        <f>IFERROR(VLOOKUP($R623,Kostensoorten!$C:$J,7,FALSE),"n.v.t.")</f>
        <v>2.3.1</v>
      </c>
      <c r="AV623" s="2" t="str">
        <f>IFERROR(VLOOKUP($R623,Kostensoorten!$C:$J,8,FALSE),"n.v.t.")</f>
        <v>Aankopen niet duurzame goedere</v>
      </c>
    </row>
    <row r="624" spans="1:48">
      <c r="A624" s="2" t="s">
        <v>39</v>
      </c>
      <c r="B624" s="2" t="s">
        <v>39</v>
      </c>
      <c r="C624" s="2" t="s">
        <v>39</v>
      </c>
      <c r="D624" s="2" t="s">
        <v>39</v>
      </c>
      <c r="E624" s="2" t="s">
        <v>39</v>
      </c>
      <c r="F624" s="2" t="s">
        <v>662</v>
      </c>
      <c r="G624" s="2" t="s">
        <v>39</v>
      </c>
      <c r="H624" s="2" t="s">
        <v>39</v>
      </c>
      <c r="I624" s="3">
        <v>310</v>
      </c>
      <c r="J624" s="2" t="s">
        <v>39</v>
      </c>
      <c r="K624" s="2" t="s">
        <v>39</v>
      </c>
      <c r="L624" s="2" t="s">
        <v>39</v>
      </c>
      <c r="M624" s="2" t="s">
        <v>39</v>
      </c>
      <c r="N624" s="2" t="s">
        <v>39</v>
      </c>
      <c r="O624" s="2" t="s">
        <v>39</v>
      </c>
      <c r="P624" s="2" t="str">
        <f t="shared" si="27"/>
        <v>691108</v>
      </c>
      <c r="Q624" s="2" t="str">
        <f>IFERROR(VLOOKUP($P624,'Kredieten productgroepen functi'!$C:$M,2,FALSE),"n.v.t.")</f>
        <v>Deelname Blauwe Stad</v>
      </c>
      <c r="R624" s="2" t="str">
        <f t="shared" si="28"/>
        <v>460502</v>
      </c>
      <c r="S624" s="2" t="str">
        <f>IFERROR(VLOOKUP($R624,Kostensoorten!$C:$J,2,FALSE),"n.v.t.")</f>
        <v>rentetoerekening (omslagrente)</v>
      </c>
      <c r="T624" s="2" t="s">
        <v>39</v>
      </c>
      <c r="U624" s="2" t="s">
        <v>39</v>
      </c>
      <c r="V624" s="2" t="s">
        <v>39</v>
      </c>
      <c r="W624" s="2" t="s">
        <v>39</v>
      </c>
      <c r="X624" s="2" t="s">
        <v>39</v>
      </c>
      <c r="Y624" s="2" t="s">
        <v>39</v>
      </c>
      <c r="Z624" s="2" t="s">
        <v>39</v>
      </c>
      <c r="AA624" s="2" t="s">
        <v>39</v>
      </c>
      <c r="AB624" s="2" t="s">
        <v>39</v>
      </c>
      <c r="AC624" s="2" t="s">
        <v>39</v>
      </c>
      <c r="AD624" s="2" t="s">
        <v>39</v>
      </c>
      <c r="AE624" s="2" t="s">
        <v>39</v>
      </c>
      <c r="AF624" s="2" t="s">
        <v>39</v>
      </c>
      <c r="AG624" s="2" t="s">
        <v>39</v>
      </c>
      <c r="AH624" s="2" t="s">
        <v>39</v>
      </c>
      <c r="AI624" s="2" t="s">
        <v>39</v>
      </c>
      <c r="AJ624" s="2" t="s">
        <v>39</v>
      </c>
      <c r="AK624" s="2">
        <v>0</v>
      </c>
      <c r="AL624" s="2" t="s">
        <v>39</v>
      </c>
      <c r="AM624" s="2" t="s">
        <v>39</v>
      </c>
      <c r="AN624" s="2" t="str">
        <f>IFERROR(VLOOKUP($P624,'Kredieten productgroepen functi'!$C:$M,6,FALSE),"n.v.t.")</f>
        <v>9101</v>
      </c>
      <c r="AO624" s="2" t="str">
        <f>IFERROR(VLOOKUP($P624,'Kredieten productgroepen functi'!$C:$M,7,FALSE),"n.v.t.")</f>
        <v>Ruimtelijke ontwikkeling</v>
      </c>
      <c r="AP624" s="2" t="str">
        <f>IFERROR(VLOOKUP($P624,'Kredieten productgroepen functi'!$C:$M,8,FALSE),"n.v.t.")</f>
        <v>91</v>
      </c>
      <c r="AQ624" s="2" t="str">
        <f>IFERROR(VLOOKUP($P624,'Kredieten productgroepen functi'!$C:$M,9,FALSE),"n.v.t.")</f>
        <v>Ruimtelijke ordening</v>
      </c>
      <c r="AR624" s="2" t="str">
        <f>IFERROR(VLOOKUP($P624,'Kredieten productgroepen functi'!$C:$M,10,FALSE),"n.v.t.")</f>
        <v>9</v>
      </c>
      <c r="AS624" s="2" t="str">
        <f>IFERROR(VLOOKUP($P624,'Kredieten productgroepen functi'!$C:$M,11,FALSE),"n.v.t.")</f>
        <v>Ruimtelijke ordening en volkshuisvesting</v>
      </c>
      <c r="AT624" s="2" t="str">
        <f t="shared" si="29"/>
        <v>Lasten</v>
      </c>
      <c r="AU624" s="2" t="str">
        <f>IFERROR(VLOOKUP($R624,Kostensoorten!$C:$J,7,FALSE),"n.v.t.")</f>
        <v>6.2</v>
      </c>
      <c r="AV624" s="2" t="str">
        <f>IFERROR(VLOOKUP($R624,Kostensoorten!$C:$J,8,FALSE),"n.v.t.")</f>
        <v>Bespaarde rente</v>
      </c>
    </row>
    <row r="625" spans="1:48">
      <c r="A625" s="2" t="s">
        <v>39</v>
      </c>
      <c r="B625" s="2" t="s">
        <v>39</v>
      </c>
      <c r="C625" s="2" t="s">
        <v>39</v>
      </c>
      <c r="D625" s="2" t="s">
        <v>39</v>
      </c>
      <c r="E625" s="2" t="s">
        <v>39</v>
      </c>
      <c r="F625" s="2" t="s">
        <v>663</v>
      </c>
      <c r="G625" s="2" t="s">
        <v>39</v>
      </c>
      <c r="H625" s="2" t="s">
        <v>39</v>
      </c>
      <c r="I625" s="3">
        <v>3517000</v>
      </c>
      <c r="J625" s="2" t="s">
        <v>39</v>
      </c>
      <c r="K625" s="2" t="s">
        <v>39</v>
      </c>
      <c r="L625" s="2" t="s">
        <v>39</v>
      </c>
      <c r="M625" s="2" t="s">
        <v>39</v>
      </c>
      <c r="N625" s="2" t="s">
        <v>39</v>
      </c>
      <c r="O625" s="2" t="s">
        <v>39</v>
      </c>
      <c r="P625" s="2" t="str">
        <f t="shared" si="27"/>
        <v>691120</v>
      </c>
      <c r="Q625" s="2" t="str">
        <f>IFERROR(VLOOKUP($P625,'Kredieten productgroepen functi'!$C:$M,2,FALSE),"n.v.t.")</f>
        <v>Blauwestad</v>
      </c>
      <c r="R625" s="2" t="str">
        <f t="shared" si="28"/>
        <v>421095</v>
      </c>
      <c r="S625" s="2" t="str">
        <f>IFERROR(VLOOKUP($R625,Kostensoorten!$C:$J,2,FALSE),"n.v.t.")</f>
        <v>Overige uitbestede investeringen</v>
      </c>
      <c r="T625" s="2" t="s">
        <v>39</v>
      </c>
      <c r="U625" s="2" t="s">
        <v>39</v>
      </c>
      <c r="V625" s="2" t="s">
        <v>39</v>
      </c>
      <c r="W625" s="2" t="s">
        <v>39</v>
      </c>
      <c r="X625" s="2" t="s">
        <v>39</v>
      </c>
      <c r="Y625" s="2" t="s">
        <v>39</v>
      </c>
      <c r="Z625" s="2" t="s">
        <v>39</v>
      </c>
      <c r="AA625" s="2" t="s">
        <v>39</v>
      </c>
      <c r="AB625" s="2" t="s">
        <v>39</v>
      </c>
      <c r="AC625" s="2" t="s">
        <v>39</v>
      </c>
      <c r="AD625" s="2" t="s">
        <v>39</v>
      </c>
      <c r="AE625" s="2" t="s">
        <v>39</v>
      </c>
      <c r="AF625" s="2" t="s">
        <v>39</v>
      </c>
      <c r="AG625" s="2" t="s">
        <v>39</v>
      </c>
      <c r="AH625" s="2" t="s">
        <v>39</v>
      </c>
      <c r="AI625" s="2" t="s">
        <v>39</v>
      </c>
      <c r="AJ625" s="2" t="s">
        <v>39</v>
      </c>
      <c r="AK625" s="2">
        <v>0</v>
      </c>
      <c r="AL625" s="2" t="s">
        <v>39</v>
      </c>
      <c r="AM625" s="2" t="s">
        <v>39</v>
      </c>
      <c r="AN625" s="2" t="str">
        <f>IFERROR(VLOOKUP($P625,'Kredieten productgroepen functi'!$C:$M,6,FALSE),"n.v.t.")</f>
        <v>9101</v>
      </c>
      <c r="AO625" s="2" t="str">
        <f>IFERROR(VLOOKUP($P625,'Kredieten productgroepen functi'!$C:$M,7,FALSE),"n.v.t.")</f>
        <v>Ruimtelijke ontwikkeling</v>
      </c>
      <c r="AP625" s="2" t="str">
        <f>IFERROR(VLOOKUP($P625,'Kredieten productgroepen functi'!$C:$M,8,FALSE),"n.v.t.")</f>
        <v>91</v>
      </c>
      <c r="AQ625" s="2" t="str">
        <f>IFERROR(VLOOKUP($P625,'Kredieten productgroepen functi'!$C:$M,9,FALSE),"n.v.t.")</f>
        <v>Ruimtelijke ordening</v>
      </c>
      <c r="AR625" s="2" t="str">
        <f>IFERROR(VLOOKUP($P625,'Kredieten productgroepen functi'!$C:$M,10,FALSE),"n.v.t.")</f>
        <v>9</v>
      </c>
      <c r="AS625" s="2" t="str">
        <f>IFERROR(VLOOKUP($P625,'Kredieten productgroepen functi'!$C:$M,11,FALSE),"n.v.t.")</f>
        <v>Ruimtelijke ordening en volkshuisvesting</v>
      </c>
      <c r="AT625" s="2" t="str">
        <f t="shared" si="29"/>
        <v>Lasten</v>
      </c>
      <c r="AU625" s="2" t="str">
        <f>IFERROR(VLOOKUP($R625,Kostensoorten!$C:$J,7,FALSE),"n.v.t.")</f>
        <v>2.1</v>
      </c>
      <c r="AV625" s="2" t="str">
        <f>IFERROR(VLOOKUP($R625,Kostensoorten!$C:$J,8,FALSE),"n.v.t.")</f>
        <v>Uitbestede investeringen</v>
      </c>
    </row>
    <row r="626" spans="1:48">
      <c r="A626" s="2" t="s">
        <v>39</v>
      </c>
      <c r="B626" s="2" t="s">
        <v>39</v>
      </c>
      <c r="C626" s="2" t="s">
        <v>39</v>
      </c>
      <c r="D626" s="2" t="s">
        <v>39</v>
      </c>
      <c r="E626" s="2" t="s">
        <v>39</v>
      </c>
      <c r="F626" s="2" t="s">
        <v>664</v>
      </c>
      <c r="G626" s="2" t="s">
        <v>39</v>
      </c>
      <c r="H626" s="2" t="s">
        <v>39</v>
      </c>
      <c r="I626" s="3">
        <v>1808000</v>
      </c>
      <c r="J626" s="2" t="s">
        <v>39</v>
      </c>
      <c r="K626" s="2" t="s">
        <v>39</v>
      </c>
      <c r="L626" s="2" t="s">
        <v>39</v>
      </c>
      <c r="M626" s="2" t="s">
        <v>39</v>
      </c>
      <c r="N626" s="2" t="s">
        <v>39</v>
      </c>
      <c r="O626" s="2" t="s">
        <v>39</v>
      </c>
      <c r="P626" s="2" t="str">
        <f t="shared" si="27"/>
        <v>691120</v>
      </c>
      <c r="Q626" s="2" t="str">
        <f>IFERROR(VLOOKUP($P626,'Kredieten productgroepen functi'!$C:$M,2,FALSE),"n.v.t.")</f>
        <v>Blauwestad</v>
      </c>
      <c r="R626" s="2" t="str">
        <f t="shared" si="28"/>
        <v>460501</v>
      </c>
      <c r="S626" s="2" t="str">
        <f>IFERROR(VLOOKUP($R626,Kostensoorten!$C:$J,2,FALSE),"n.v.t.")</f>
        <v>overige administratieve boekingen</v>
      </c>
      <c r="T626" s="2" t="s">
        <v>39</v>
      </c>
      <c r="U626" s="2" t="s">
        <v>39</v>
      </c>
      <c r="V626" s="2" t="s">
        <v>39</v>
      </c>
      <c r="W626" s="2" t="s">
        <v>39</v>
      </c>
      <c r="X626" s="2" t="s">
        <v>39</v>
      </c>
      <c r="Y626" s="2" t="s">
        <v>39</v>
      </c>
      <c r="Z626" s="2" t="s">
        <v>39</v>
      </c>
      <c r="AA626" s="2" t="s">
        <v>39</v>
      </c>
      <c r="AB626" s="2" t="s">
        <v>39</v>
      </c>
      <c r="AC626" s="2" t="s">
        <v>39</v>
      </c>
      <c r="AD626" s="2" t="s">
        <v>39</v>
      </c>
      <c r="AE626" s="2" t="s">
        <v>39</v>
      </c>
      <c r="AF626" s="2" t="s">
        <v>39</v>
      </c>
      <c r="AG626" s="2" t="s">
        <v>39</v>
      </c>
      <c r="AH626" s="2" t="s">
        <v>39</v>
      </c>
      <c r="AI626" s="2" t="s">
        <v>39</v>
      </c>
      <c r="AJ626" s="2" t="s">
        <v>39</v>
      </c>
      <c r="AK626" s="2">
        <v>0</v>
      </c>
      <c r="AL626" s="2" t="s">
        <v>39</v>
      </c>
      <c r="AM626" s="2" t="s">
        <v>39</v>
      </c>
      <c r="AN626" s="2" t="str">
        <f>IFERROR(VLOOKUP($P626,'Kredieten productgroepen functi'!$C:$M,6,FALSE),"n.v.t.")</f>
        <v>9101</v>
      </c>
      <c r="AO626" s="2" t="str">
        <f>IFERROR(VLOOKUP($P626,'Kredieten productgroepen functi'!$C:$M,7,FALSE),"n.v.t.")</f>
        <v>Ruimtelijke ontwikkeling</v>
      </c>
      <c r="AP626" s="2" t="str">
        <f>IFERROR(VLOOKUP($P626,'Kredieten productgroepen functi'!$C:$M,8,FALSE),"n.v.t.")</f>
        <v>91</v>
      </c>
      <c r="AQ626" s="2" t="str">
        <f>IFERROR(VLOOKUP($P626,'Kredieten productgroepen functi'!$C:$M,9,FALSE),"n.v.t.")</f>
        <v>Ruimtelijke ordening</v>
      </c>
      <c r="AR626" s="2" t="str">
        <f>IFERROR(VLOOKUP($P626,'Kredieten productgroepen functi'!$C:$M,10,FALSE),"n.v.t.")</f>
        <v>9</v>
      </c>
      <c r="AS626" s="2" t="str">
        <f>IFERROR(VLOOKUP($P626,'Kredieten productgroepen functi'!$C:$M,11,FALSE),"n.v.t.")</f>
        <v>Ruimtelijke ordening en volkshuisvesting</v>
      </c>
      <c r="AT626" s="2" t="str">
        <f t="shared" si="29"/>
        <v>Lasten</v>
      </c>
      <c r="AU626" s="2" t="str">
        <f>IFERROR(VLOOKUP($R626,Kostensoorten!$C:$J,7,FALSE),"n.v.t.")</f>
        <v>6.9</v>
      </c>
      <c r="AV626" s="2" t="str">
        <f>IFERROR(VLOOKUP($R626,Kostensoorten!$C:$J,8,FALSE),"n.v.t.")</f>
        <v>Overige administratieve boekinge</v>
      </c>
    </row>
    <row r="627" spans="1:48">
      <c r="A627" s="2" t="s">
        <v>39</v>
      </c>
      <c r="B627" s="2" t="s">
        <v>39</v>
      </c>
      <c r="C627" s="2" t="s">
        <v>39</v>
      </c>
      <c r="D627" s="2" t="s">
        <v>39</v>
      </c>
      <c r="E627" s="2" t="s">
        <v>39</v>
      </c>
      <c r="F627" s="2" t="s">
        <v>665</v>
      </c>
      <c r="G627" s="2" t="s">
        <v>39</v>
      </c>
      <c r="H627" s="2" t="s">
        <v>39</v>
      </c>
      <c r="I627" s="3">
        <v>-1447000</v>
      </c>
      <c r="J627" s="2" t="s">
        <v>39</v>
      </c>
      <c r="K627" s="2" t="s">
        <v>39</v>
      </c>
      <c r="L627" s="2" t="s">
        <v>39</v>
      </c>
      <c r="M627" s="2" t="s">
        <v>39</v>
      </c>
      <c r="N627" s="2" t="s">
        <v>39</v>
      </c>
      <c r="O627" s="2" t="s">
        <v>39</v>
      </c>
      <c r="P627" s="2" t="str">
        <f t="shared" si="27"/>
        <v>691120</v>
      </c>
      <c r="Q627" s="2" t="str">
        <f>IFERROR(VLOOKUP($P627,'Kredieten productgroepen functi'!$C:$M,2,FALSE),"n.v.t.")</f>
        <v>Blauwestad</v>
      </c>
      <c r="R627" s="2" t="str">
        <f t="shared" si="28"/>
        <v>820110</v>
      </c>
      <c r="S627" s="2" t="str">
        <f>IFERROR(VLOOKUP($R627,Kostensoorten!$C:$J,2,FALSE),"n.v.t.")</f>
        <v>Verkoop grond</v>
      </c>
      <c r="T627" s="2" t="s">
        <v>39</v>
      </c>
      <c r="U627" s="2" t="s">
        <v>39</v>
      </c>
      <c r="V627" s="2" t="s">
        <v>39</v>
      </c>
      <c r="W627" s="2" t="s">
        <v>39</v>
      </c>
      <c r="X627" s="2" t="s">
        <v>39</v>
      </c>
      <c r="Y627" s="2" t="s">
        <v>39</v>
      </c>
      <c r="Z627" s="2" t="s">
        <v>39</v>
      </c>
      <c r="AA627" s="2" t="s">
        <v>39</v>
      </c>
      <c r="AB627" s="2" t="s">
        <v>39</v>
      </c>
      <c r="AC627" s="2" t="s">
        <v>39</v>
      </c>
      <c r="AD627" s="2" t="s">
        <v>39</v>
      </c>
      <c r="AE627" s="2" t="s">
        <v>39</v>
      </c>
      <c r="AF627" s="2" t="s">
        <v>39</v>
      </c>
      <c r="AG627" s="2" t="s">
        <v>39</v>
      </c>
      <c r="AH627" s="2" t="s">
        <v>39</v>
      </c>
      <c r="AI627" s="2" t="s">
        <v>39</v>
      </c>
      <c r="AJ627" s="2" t="s">
        <v>39</v>
      </c>
      <c r="AK627" s="2">
        <v>0</v>
      </c>
      <c r="AL627" s="2" t="s">
        <v>39</v>
      </c>
      <c r="AM627" s="2" t="s">
        <v>39</v>
      </c>
      <c r="AN627" s="2" t="str">
        <f>IFERROR(VLOOKUP($P627,'Kredieten productgroepen functi'!$C:$M,6,FALSE),"n.v.t.")</f>
        <v>9101</v>
      </c>
      <c r="AO627" s="2" t="str">
        <f>IFERROR(VLOOKUP($P627,'Kredieten productgroepen functi'!$C:$M,7,FALSE),"n.v.t.")</f>
        <v>Ruimtelijke ontwikkeling</v>
      </c>
      <c r="AP627" s="2" t="str">
        <f>IFERROR(VLOOKUP($P627,'Kredieten productgroepen functi'!$C:$M,8,FALSE),"n.v.t.")</f>
        <v>91</v>
      </c>
      <c r="AQ627" s="2" t="str">
        <f>IFERROR(VLOOKUP($P627,'Kredieten productgroepen functi'!$C:$M,9,FALSE),"n.v.t.")</f>
        <v>Ruimtelijke ordening</v>
      </c>
      <c r="AR627" s="2" t="str">
        <f>IFERROR(VLOOKUP($P627,'Kredieten productgroepen functi'!$C:$M,10,FALSE),"n.v.t.")</f>
        <v>9</v>
      </c>
      <c r="AS627" s="2" t="str">
        <f>IFERROR(VLOOKUP($P627,'Kredieten productgroepen functi'!$C:$M,11,FALSE),"n.v.t.")</f>
        <v>Ruimtelijke ordening en volkshuisvesting</v>
      </c>
      <c r="AT627" s="2" t="str">
        <f t="shared" si="29"/>
        <v>Baten</v>
      </c>
      <c r="AU627" s="2" t="str">
        <f>IFERROR(VLOOKUP($R627,Kostensoorten!$C:$J,7,FALSE),"n.v.t.")</f>
        <v>2.0.1</v>
      </c>
      <c r="AV627" s="2" t="str">
        <f>IFERROR(VLOOKUP($R627,Kostensoorten!$C:$J,8,FALSE),"n.v.t.")</f>
        <v>Verkoop grond</v>
      </c>
    </row>
    <row r="628" spans="1:48">
      <c r="A628" s="2" t="s">
        <v>39</v>
      </c>
      <c r="B628" s="2" t="s">
        <v>39</v>
      </c>
      <c r="C628" s="2" t="s">
        <v>39</v>
      </c>
      <c r="D628" s="2" t="s">
        <v>39</v>
      </c>
      <c r="E628" s="2" t="s">
        <v>39</v>
      </c>
      <c r="F628" s="2" t="s">
        <v>666</v>
      </c>
      <c r="G628" s="2" t="s">
        <v>39</v>
      </c>
      <c r="H628" s="2" t="s">
        <v>39</v>
      </c>
      <c r="I628" s="3">
        <v>-3878000</v>
      </c>
      <c r="J628" s="2" t="s">
        <v>39</v>
      </c>
      <c r="K628" s="2" t="s">
        <v>39</v>
      </c>
      <c r="L628" s="2" t="s">
        <v>39</v>
      </c>
      <c r="M628" s="2" t="s">
        <v>39</v>
      </c>
      <c r="N628" s="2" t="s">
        <v>39</v>
      </c>
      <c r="O628" s="2" t="s">
        <v>39</v>
      </c>
      <c r="P628" s="2" t="str">
        <f t="shared" si="27"/>
        <v>691120</v>
      </c>
      <c r="Q628" s="2" t="str">
        <f>IFERROR(VLOOKUP($P628,'Kredieten productgroepen functi'!$C:$M,2,FALSE),"n.v.t.")</f>
        <v>Blauwestad</v>
      </c>
      <c r="R628" s="2" t="str">
        <f t="shared" si="28"/>
        <v>820210</v>
      </c>
      <c r="S628" s="2" t="str">
        <f>IFERROR(VLOOKUP($R628,Kostensoorten!$C:$J,2,FALSE),"n.v.t.")</f>
        <v>Verkoop gebouwen</v>
      </c>
      <c r="T628" s="2" t="s">
        <v>39</v>
      </c>
      <c r="U628" s="2" t="s">
        <v>39</v>
      </c>
      <c r="V628" s="2" t="s">
        <v>39</v>
      </c>
      <c r="W628" s="2" t="s">
        <v>39</v>
      </c>
      <c r="X628" s="2" t="s">
        <v>39</v>
      </c>
      <c r="Y628" s="2" t="s">
        <v>39</v>
      </c>
      <c r="Z628" s="2" t="s">
        <v>39</v>
      </c>
      <c r="AA628" s="2" t="s">
        <v>39</v>
      </c>
      <c r="AB628" s="2" t="s">
        <v>39</v>
      </c>
      <c r="AC628" s="2" t="s">
        <v>39</v>
      </c>
      <c r="AD628" s="2" t="s">
        <v>39</v>
      </c>
      <c r="AE628" s="2" t="s">
        <v>39</v>
      </c>
      <c r="AF628" s="2" t="s">
        <v>39</v>
      </c>
      <c r="AG628" s="2" t="s">
        <v>39</v>
      </c>
      <c r="AH628" s="2" t="s">
        <v>39</v>
      </c>
      <c r="AI628" s="2" t="s">
        <v>39</v>
      </c>
      <c r="AJ628" s="2" t="s">
        <v>39</v>
      </c>
      <c r="AK628" s="2">
        <v>0</v>
      </c>
      <c r="AL628" s="2" t="s">
        <v>39</v>
      </c>
      <c r="AM628" s="2" t="s">
        <v>39</v>
      </c>
      <c r="AN628" s="2" t="str">
        <f>IFERROR(VLOOKUP($P628,'Kredieten productgroepen functi'!$C:$M,6,FALSE),"n.v.t.")</f>
        <v>9101</v>
      </c>
      <c r="AO628" s="2" t="str">
        <f>IFERROR(VLOOKUP($P628,'Kredieten productgroepen functi'!$C:$M,7,FALSE),"n.v.t.")</f>
        <v>Ruimtelijke ontwikkeling</v>
      </c>
      <c r="AP628" s="2" t="str">
        <f>IFERROR(VLOOKUP($P628,'Kredieten productgroepen functi'!$C:$M,8,FALSE),"n.v.t.")</f>
        <v>91</v>
      </c>
      <c r="AQ628" s="2" t="str">
        <f>IFERROR(VLOOKUP($P628,'Kredieten productgroepen functi'!$C:$M,9,FALSE),"n.v.t.")</f>
        <v>Ruimtelijke ordening</v>
      </c>
      <c r="AR628" s="2" t="str">
        <f>IFERROR(VLOOKUP($P628,'Kredieten productgroepen functi'!$C:$M,10,FALSE),"n.v.t.")</f>
        <v>9</v>
      </c>
      <c r="AS628" s="2" t="str">
        <f>IFERROR(VLOOKUP($P628,'Kredieten productgroepen functi'!$C:$M,11,FALSE),"n.v.t.")</f>
        <v>Ruimtelijke ordening en volkshuisvesting</v>
      </c>
      <c r="AT628" s="2" t="str">
        <f t="shared" si="29"/>
        <v>Baten</v>
      </c>
      <c r="AU628" s="2" t="str">
        <f>IFERROR(VLOOKUP($R628,Kostensoorten!$C:$J,7,FALSE),"n.v.t.")</f>
        <v>2.0.2</v>
      </c>
      <c r="AV628" s="2" t="str">
        <f>IFERROR(VLOOKUP($R628,Kostensoorten!$C:$J,8,FALSE),"n.v.t.")</f>
        <v>Overige verkopen onroerende za</v>
      </c>
    </row>
    <row r="629" spans="1:48">
      <c r="A629" s="2" t="s">
        <v>39</v>
      </c>
      <c r="B629" s="2" t="s">
        <v>39</v>
      </c>
      <c r="C629" s="2" t="s">
        <v>39</v>
      </c>
      <c r="D629" s="2" t="s">
        <v>39</v>
      </c>
      <c r="E629" s="2" t="s">
        <v>39</v>
      </c>
      <c r="F629" s="2" t="s">
        <v>667</v>
      </c>
      <c r="G629" s="2" t="s">
        <v>39</v>
      </c>
      <c r="H629" s="2" t="s">
        <v>39</v>
      </c>
      <c r="I629" s="3">
        <v>-177356</v>
      </c>
      <c r="J629" s="2" t="s">
        <v>39</v>
      </c>
      <c r="K629" s="2" t="s">
        <v>39</v>
      </c>
      <c r="L629" s="2" t="s">
        <v>39</v>
      </c>
      <c r="M629" s="2" t="s">
        <v>39</v>
      </c>
      <c r="N629" s="2" t="s">
        <v>39</v>
      </c>
      <c r="O629" s="2" t="s">
        <v>39</v>
      </c>
      <c r="P629" s="2" t="str">
        <f t="shared" si="27"/>
        <v>691120</v>
      </c>
      <c r="Q629" s="2" t="str">
        <f>IFERROR(VLOOKUP($P629,'Kredieten productgroepen functi'!$C:$M,2,FALSE),"n.v.t.")</f>
        <v>Blauwestad</v>
      </c>
      <c r="R629" s="2" t="str">
        <f t="shared" si="28"/>
        <v>823010</v>
      </c>
      <c r="S629" s="2" t="str">
        <f>IFERROR(VLOOKUP($R629,Kostensoorten!$C:$J,2,FALSE),"n.v.t.")</f>
        <v>Vergoeding verrichte werkzaamheden</v>
      </c>
      <c r="T629" s="2" t="s">
        <v>39</v>
      </c>
      <c r="U629" s="2" t="s">
        <v>39</v>
      </c>
      <c r="V629" s="2" t="s">
        <v>39</v>
      </c>
      <c r="W629" s="2" t="s">
        <v>39</v>
      </c>
      <c r="X629" s="2" t="s">
        <v>39</v>
      </c>
      <c r="Y629" s="2" t="s">
        <v>39</v>
      </c>
      <c r="Z629" s="2" t="s">
        <v>39</v>
      </c>
      <c r="AA629" s="2" t="s">
        <v>39</v>
      </c>
      <c r="AB629" s="2" t="s">
        <v>39</v>
      </c>
      <c r="AC629" s="2" t="s">
        <v>39</v>
      </c>
      <c r="AD629" s="2" t="s">
        <v>39</v>
      </c>
      <c r="AE629" s="2" t="s">
        <v>39</v>
      </c>
      <c r="AF629" s="2" t="s">
        <v>39</v>
      </c>
      <c r="AG629" s="2" t="s">
        <v>39</v>
      </c>
      <c r="AH629" s="2" t="s">
        <v>39</v>
      </c>
      <c r="AI629" s="2" t="s">
        <v>39</v>
      </c>
      <c r="AJ629" s="2" t="s">
        <v>39</v>
      </c>
      <c r="AK629" s="2">
        <v>0</v>
      </c>
      <c r="AL629" s="2" t="s">
        <v>39</v>
      </c>
      <c r="AM629" s="2" t="s">
        <v>39</v>
      </c>
      <c r="AN629" s="2" t="str">
        <f>IFERROR(VLOOKUP($P629,'Kredieten productgroepen functi'!$C:$M,6,FALSE),"n.v.t.")</f>
        <v>9101</v>
      </c>
      <c r="AO629" s="2" t="str">
        <f>IFERROR(VLOOKUP($P629,'Kredieten productgroepen functi'!$C:$M,7,FALSE),"n.v.t.")</f>
        <v>Ruimtelijke ontwikkeling</v>
      </c>
      <c r="AP629" s="2" t="str">
        <f>IFERROR(VLOOKUP($P629,'Kredieten productgroepen functi'!$C:$M,8,FALSE),"n.v.t.")</f>
        <v>91</v>
      </c>
      <c r="AQ629" s="2" t="str">
        <f>IFERROR(VLOOKUP($P629,'Kredieten productgroepen functi'!$C:$M,9,FALSE),"n.v.t.")</f>
        <v>Ruimtelijke ordening</v>
      </c>
      <c r="AR629" s="2" t="str">
        <f>IFERROR(VLOOKUP($P629,'Kredieten productgroepen functi'!$C:$M,10,FALSE),"n.v.t.")</f>
        <v>9</v>
      </c>
      <c r="AS629" s="2" t="str">
        <f>IFERROR(VLOOKUP($P629,'Kredieten productgroepen functi'!$C:$M,11,FALSE),"n.v.t.")</f>
        <v>Ruimtelijke ordening en volkshuisvesting</v>
      </c>
      <c r="AT629" s="2" t="str">
        <f t="shared" si="29"/>
        <v>Baten</v>
      </c>
      <c r="AU629" s="2" t="str">
        <f>IFERROR(VLOOKUP($R629,Kostensoorten!$C:$J,7,FALSE),"n.v.t.")</f>
        <v>2.3</v>
      </c>
      <c r="AV629" s="2" t="str">
        <f>IFERROR(VLOOKUP($R629,Kostensoorten!$C:$J,8,FALSE),"n.v.t.")</f>
        <v>Overige goederen en diensten</v>
      </c>
    </row>
    <row r="630" spans="1:48">
      <c r="A630" s="2" t="s">
        <v>39</v>
      </c>
      <c r="B630" s="2" t="s">
        <v>39</v>
      </c>
      <c r="C630" s="2" t="s">
        <v>39</v>
      </c>
      <c r="D630" s="2" t="s">
        <v>39</v>
      </c>
      <c r="E630" s="2" t="s">
        <v>39</v>
      </c>
      <c r="F630" s="2" t="s">
        <v>668</v>
      </c>
      <c r="G630" s="2" t="s">
        <v>39</v>
      </c>
      <c r="H630" s="2" t="s">
        <v>39</v>
      </c>
      <c r="I630" s="3">
        <v>-81030</v>
      </c>
      <c r="J630" s="2" t="s">
        <v>39</v>
      </c>
      <c r="K630" s="2" t="s">
        <v>39</v>
      </c>
      <c r="L630" s="2" t="s">
        <v>39</v>
      </c>
      <c r="M630" s="2" t="s">
        <v>39</v>
      </c>
      <c r="N630" s="2" t="s">
        <v>39</v>
      </c>
      <c r="O630" s="2" t="s">
        <v>39</v>
      </c>
      <c r="P630" s="2" t="str">
        <f t="shared" si="27"/>
        <v>691120</v>
      </c>
      <c r="Q630" s="2" t="str">
        <f>IFERROR(VLOOKUP($P630,'Kredieten productgroepen functi'!$C:$M,2,FALSE),"n.v.t.")</f>
        <v>Blauwestad</v>
      </c>
      <c r="R630" s="2" t="str">
        <f t="shared" si="28"/>
        <v>823090</v>
      </c>
      <c r="S630" s="2" t="str">
        <f>IFERROR(VLOOKUP($R630,Kostensoorten!$C:$J,2,FALSE),"n.v.t.")</f>
        <v>Overige opbr goederen en diensten</v>
      </c>
      <c r="T630" s="2" t="s">
        <v>39</v>
      </c>
      <c r="U630" s="2" t="s">
        <v>39</v>
      </c>
      <c r="V630" s="2" t="s">
        <v>39</v>
      </c>
      <c r="W630" s="2" t="s">
        <v>39</v>
      </c>
      <c r="X630" s="2" t="s">
        <v>39</v>
      </c>
      <c r="Y630" s="2" t="s">
        <v>39</v>
      </c>
      <c r="Z630" s="2" t="s">
        <v>39</v>
      </c>
      <c r="AA630" s="2" t="s">
        <v>39</v>
      </c>
      <c r="AB630" s="2" t="s">
        <v>39</v>
      </c>
      <c r="AC630" s="2" t="s">
        <v>39</v>
      </c>
      <c r="AD630" s="2" t="s">
        <v>39</v>
      </c>
      <c r="AE630" s="2" t="s">
        <v>39</v>
      </c>
      <c r="AF630" s="2" t="s">
        <v>39</v>
      </c>
      <c r="AG630" s="2" t="s">
        <v>39</v>
      </c>
      <c r="AH630" s="2" t="s">
        <v>39</v>
      </c>
      <c r="AI630" s="2" t="s">
        <v>39</v>
      </c>
      <c r="AJ630" s="2" t="s">
        <v>39</v>
      </c>
      <c r="AK630" s="2">
        <v>0</v>
      </c>
      <c r="AL630" s="2" t="s">
        <v>39</v>
      </c>
      <c r="AM630" s="2" t="s">
        <v>39</v>
      </c>
      <c r="AN630" s="2" t="str">
        <f>IFERROR(VLOOKUP($P630,'Kredieten productgroepen functi'!$C:$M,6,FALSE),"n.v.t.")</f>
        <v>9101</v>
      </c>
      <c r="AO630" s="2" t="str">
        <f>IFERROR(VLOOKUP($P630,'Kredieten productgroepen functi'!$C:$M,7,FALSE),"n.v.t.")</f>
        <v>Ruimtelijke ontwikkeling</v>
      </c>
      <c r="AP630" s="2" t="str">
        <f>IFERROR(VLOOKUP($P630,'Kredieten productgroepen functi'!$C:$M,8,FALSE),"n.v.t.")</f>
        <v>91</v>
      </c>
      <c r="AQ630" s="2" t="str">
        <f>IFERROR(VLOOKUP($P630,'Kredieten productgroepen functi'!$C:$M,9,FALSE),"n.v.t.")</f>
        <v>Ruimtelijke ordening</v>
      </c>
      <c r="AR630" s="2" t="str">
        <f>IFERROR(VLOOKUP($P630,'Kredieten productgroepen functi'!$C:$M,10,FALSE),"n.v.t.")</f>
        <v>9</v>
      </c>
      <c r="AS630" s="2" t="str">
        <f>IFERROR(VLOOKUP($P630,'Kredieten productgroepen functi'!$C:$M,11,FALSE),"n.v.t.")</f>
        <v>Ruimtelijke ordening en volkshuisvesting</v>
      </c>
      <c r="AT630" s="2" t="str">
        <f t="shared" si="29"/>
        <v>Baten</v>
      </c>
      <c r="AU630" s="2" t="str">
        <f>IFERROR(VLOOKUP($R630,Kostensoorten!$C:$J,7,FALSE),"n.v.t.")</f>
        <v>2.3</v>
      </c>
      <c r="AV630" s="2" t="str">
        <f>IFERROR(VLOOKUP($R630,Kostensoorten!$C:$J,8,FALSE),"n.v.t.")</f>
        <v>Overige goederen en diensten</v>
      </c>
    </row>
    <row r="631" spans="1:48">
      <c r="A631" s="2" t="s">
        <v>39</v>
      </c>
      <c r="B631" s="2" t="s">
        <v>39</v>
      </c>
      <c r="C631" s="2" t="s">
        <v>39</v>
      </c>
      <c r="D631" s="2" t="s">
        <v>39</v>
      </c>
      <c r="E631" s="2" t="s">
        <v>39</v>
      </c>
      <c r="F631" s="2" t="s">
        <v>669</v>
      </c>
      <c r="G631" s="2" t="s">
        <v>39</v>
      </c>
      <c r="H631" s="2" t="s">
        <v>39</v>
      </c>
      <c r="I631" s="3">
        <v>-1780</v>
      </c>
      <c r="J631" s="2" t="s">
        <v>39</v>
      </c>
      <c r="K631" s="2" t="s">
        <v>39</v>
      </c>
      <c r="L631" s="2" t="s">
        <v>39</v>
      </c>
      <c r="M631" s="2" t="s">
        <v>39</v>
      </c>
      <c r="N631" s="2" t="s">
        <v>39</v>
      </c>
      <c r="O631" s="2" t="s">
        <v>39</v>
      </c>
      <c r="P631" s="2" t="str">
        <f t="shared" si="27"/>
        <v>691120</v>
      </c>
      <c r="Q631" s="2" t="str">
        <f>IFERROR(VLOOKUP($P631,'Kredieten productgroepen functi'!$C:$M,2,FALSE),"n.v.t.")</f>
        <v>Blauwestad</v>
      </c>
      <c r="R631" s="2" t="str">
        <f t="shared" si="28"/>
        <v>823090</v>
      </c>
      <c r="S631" s="2" t="str">
        <f>IFERROR(VLOOKUP($R631,Kostensoorten!$C:$J,2,FALSE),"n.v.t.")</f>
        <v>Overige opbr goederen en diensten</v>
      </c>
      <c r="T631" s="2" t="s">
        <v>39</v>
      </c>
      <c r="U631" s="2" t="s">
        <v>39</v>
      </c>
      <c r="V631" s="2" t="s">
        <v>39</v>
      </c>
      <c r="W631" s="2" t="s">
        <v>39</v>
      </c>
      <c r="X631" s="2" t="s">
        <v>39</v>
      </c>
      <c r="Y631" s="2" t="s">
        <v>39</v>
      </c>
      <c r="Z631" s="2" t="s">
        <v>39</v>
      </c>
      <c r="AA631" s="2" t="s">
        <v>39</v>
      </c>
      <c r="AB631" s="2" t="s">
        <v>39</v>
      </c>
      <c r="AC631" s="2" t="s">
        <v>39</v>
      </c>
      <c r="AD631" s="2" t="s">
        <v>39</v>
      </c>
      <c r="AE631" s="2" t="s">
        <v>39</v>
      </c>
      <c r="AF631" s="2" t="s">
        <v>39</v>
      </c>
      <c r="AG631" s="2" t="s">
        <v>39</v>
      </c>
      <c r="AH631" s="2" t="s">
        <v>39</v>
      </c>
      <c r="AI631" s="2" t="s">
        <v>39</v>
      </c>
      <c r="AJ631" s="2" t="s">
        <v>39</v>
      </c>
      <c r="AK631" s="2">
        <v>0</v>
      </c>
      <c r="AL631" s="2" t="s">
        <v>39</v>
      </c>
      <c r="AM631" s="2" t="s">
        <v>39</v>
      </c>
      <c r="AN631" s="2" t="str">
        <f>IFERROR(VLOOKUP($P631,'Kredieten productgroepen functi'!$C:$M,6,FALSE),"n.v.t.")</f>
        <v>9101</v>
      </c>
      <c r="AO631" s="2" t="str">
        <f>IFERROR(VLOOKUP($P631,'Kredieten productgroepen functi'!$C:$M,7,FALSE),"n.v.t.")</f>
        <v>Ruimtelijke ontwikkeling</v>
      </c>
      <c r="AP631" s="2" t="str">
        <f>IFERROR(VLOOKUP($P631,'Kredieten productgroepen functi'!$C:$M,8,FALSE),"n.v.t.")</f>
        <v>91</v>
      </c>
      <c r="AQ631" s="2" t="str">
        <f>IFERROR(VLOOKUP($P631,'Kredieten productgroepen functi'!$C:$M,9,FALSE),"n.v.t.")</f>
        <v>Ruimtelijke ordening</v>
      </c>
      <c r="AR631" s="2" t="str">
        <f>IFERROR(VLOOKUP($P631,'Kredieten productgroepen functi'!$C:$M,10,FALSE),"n.v.t.")</f>
        <v>9</v>
      </c>
      <c r="AS631" s="2" t="str">
        <f>IFERROR(VLOOKUP($P631,'Kredieten productgroepen functi'!$C:$M,11,FALSE),"n.v.t.")</f>
        <v>Ruimtelijke ordening en volkshuisvesting</v>
      </c>
      <c r="AT631" s="2" t="str">
        <f t="shared" si="29"/>
        <v>Baten</v>
      </c>
      <c r="AU631" s="2" t="str">
        <f>IFERROR(VLOOKUP($R631,Kostensoorten!$C:$J,7,FALSE),"n.v.t.")</f>
        <v>2.3</v>
      </c>
      <c r="AV631" s="2" t="str">
        <f>IFERROR(VLOOKUP($R631,Kostensoorten!$C:$J,8,FALSE),"n.v.t.")</f>
        <v>Overige goederen en diensten</v>
      </c>
    </row>
    <row r="632" spans="1:48">
      <c r="A632" s="2" t="s">
        <v>39</v>
      </c>
      <c r="B632" s="2" t="s">
        <v>39</v>
      </c>
      <c r="C632" s="2" t="s">
        <v>39</v>
      </c>
      <c r="D632" s="2" t="s">
        <v>39</v>
      </c>
      <c r="E632" s="2" t="s">
        <v>39</v>
      </c>
      <c r="F632" s="2" t="s">
        <v>670</v>
      </c>
      <c r="G632" s="2" t="s">
        <v>39</v>
      </c>
      <c r="H632" s="2" t="s">
        <v>39</v>
      </c>
      <c r="I632" s="3">
        <v>125000</v>
      </c>
      <c r="J632" s="2" t="s">
        <v>39</v>
      </c>
      <c r="K632" s="2" t="s">
        <v>39</v>
      </c>
      <c r="L632" s="2" t="s">
        <v>39</v>
      </c>
      <c r="M632" s="2" t="s">
        <v>39</v>
      </c>
      <c r="N632" s="2" t="s">
        <v>39</v>
      </c>
      <c r="O632" s="2" t="s">
        <v>39</v>
      </c>
      <c r="P632" s="2" t="str">
        <f t="shared" si="27"/>
        <v>691124</v>
      </c>
      <c r="Q632" s="2" t="str">
        <f>IFERROR(VLOOKUP($P632,'Kredieten productgroepen functi'!$C:$M,2,FALSE),"n.v.t.")</f>
        <v>Overheveling bouwblokk./maatmeth.</v>
      </c>
      <c r="R632" s="2" t="str">
        <f t="shared" si="28"/>
        <v>423040</v>
      </c>
      <c r="S632" s="2" t="str">
        <f>IFERROR(VLOOKUP($R632,Kostensoorten!$C:$J,2,FALSE),"n.v.t.")</f>
        <v>Normaal onderhoud</v>
      </c>
      <c r="T632" s="2" t="s">
        <v>39</v>
      </c>
      <c r="U632" s="2" t="s">
        <v>39</v>
      </c>
      <c r="V632" s="2" t="s">
        <v>39</v>
      </c>
      <c r="W632" s="2" t="s">
        <v>39</v>
      </c>
      <c r="X632" s="2" t="s">
        <v>39</v>
      </c>
      <c r="Y632" s="2" t="s">
        <v>39</v>
      </c>
      <c r="Z632" s="2" t="s">
        <v>39</v>
      </c>
      <c r="AA632" s="2" t="s">
        <v>39</v>
      </c>
      <c r="AB632" s="2" t="s">
        <v>39</v>
      </c>
      <c r="AC632" s="2" t="s">
        <v>39</v>
      </c>
      <c r="AD632" s="2" t="s">
        <v>39</v>
      </c>
      <c r="AE632" s="2" t="s">
        <v>39</v>
      </c>
      <c r="AF632" s="2" t="s">
        <v>39</v>
      </c>
      <c r="AG632" s="2" t="s">
        <v>39</v>
      </c>
      <c r="AH632" s="2" t="s">
        <v>39</v>
      </c>
      <c r="AI632" s="2" t="s">
        <v>39</v>
      </c>
      <c r="AJ632" s="2" t="s">
        <v>39</v>
      </c>
      <c r="AK632" s="2">
        <v>0</v>
      </c>
      <c r="AL632" s="2" t="s">
        <v>39</v>
      </c>
      <c r="AM632" s="2" t="s">
        <v>39</v>
      </c>
      <c r="AN632" s="2" t="str">
        <f>IFERROR(VLOOKUP($P632,'Kredieten productgroepen functi'!$C:$M,6,FALSE),"n.v.t.")</f>
        <v>9101</v>
      </c>
      <c r="AO632" s="2" t="str">
        <f>IFERROR(VLOOKUP($P632,'Kredieten productgroepen functi'!$C:$M,7,FALSE),"n.v.t.")</f>
        <v>Ruimtelijke ontwikkeling</v>
      </c>
      <c r="AP632" s="2" t="str">
        <f>IFERROR(VLOOKUP($P632,'Kredieten productgroepen functi'!$C:$M,8,FALSE),"n.v.t.")</f>
        <v>91</v>
      </c>
      <c r="AQ632" s="2" t="str">
        <f>IFERROR(VLOOKUP($P632,'Kredieten productgroepen functi'!$C:$M,9,FALSE),"n.v.t.")</f>
        <v>Ruimtelijke ordening</v>
      </c>
      <c r="AR632" s="2" t="str">
        <f>IFERROR(VLOOKUP($P632,'Kredieten productgroepen functi'!$C:$M,10,FALSE),"n.v.t.")</f>
        <v>9</v>
      </c>
      <c r="AS632" s="2" t="str">
        <f>IFERROR(VLOOKUP($P632,'Kredieten productgroepen functi'!$C:$M,11,FALSE),"n.v.t.")</f>
        <v>Ruimtelijke ordening en volkshuisvesting</v>
      </c>
      <c r="AT632" s="2" t="str">
        <f t="shared" si="29"/>
        <v>Lasten</v>
      </c>
      <c r="AU632" s="2" t="str">
        <f>IFERROR(VLOOKUP($R632,Kostensoorten!$C:$J,7,FALSE),"n.v.t.")</f>
        <v>2.3.1</v>
      </c>
      <c r="AV632" s="2" t="str">
        <f>IFERROR(VLOOKUP($R632,Kostensoorten!$C:$J,8,FALSE),"n.v.t.")</f>
        <v>Aankopen niet duurzame goedere</v>
      </c>
    </row>
    <row r="633" spans="1:48">
      <c r="A633" s="2" t="s">
        <v>39</v>
      </c>
      <c r="B633" s="2" t="s">
        <v>39</v>
      </c>
      <c r="C633" s="2" t="s">
        <v>39</v>
      </c>
      <c r="D633" s="2" t="s">
        <v>39</v>
      </c>
      <c r="E633" s="2" t="s">
        <v>39</v>
      </c>
      <c r="F633" s="2" t="s">
        <v>671</v>
      </c>
      <c r="G633" s="2" t="s">
        <v>39</v>
      </c>
      <c r="H633" s="2" t="s">
        <v>39</v>
      </c>
      <c r="I633" s="3">
        <v>850</v>
      </c>
      <c r="J633" s="2" t="s">
        <v>39</v>
      </c>
      <c r="K633" s="2" t="s">
        <v>39</v>
      </c>
      <c r="L633" s="2" t="s">
        <v>39</v>
      </c>
      <c r="M633" s="2" t="s">
        <v>39</v>
      </c>
      <c r="N633" s="2" t="s">
        <v>39</v>
      </c>
      <c r="O633" s="2" t="s">
        <v>39</v>
      </c>
      <c r="P633" s="2" t="str">
        <f t="shared" si="27"/>
        <v>691202</v>
      </c>
      <c r="Q633" s="2" t="str">
        <f>IFERROR(VLOOKUP($P633,'Kredieten productgroepen functi'!$C:$M,2,FALSE),"n.v.t.")</f>
        <v>Contributies NIROV/IFHP</v>
      </c>
      <c r="R633" s="2" t="str">
        <f t="shared" si="28"/>
        <v>440302</v>
      </c>
      <c r="S633" s="2" t="str">
        <f>IFERROR(VLOOKUP($R633,Kostensoorten!$C:$J,2,FALSE),"n.v.t.")</f>
        <v>Overige inkomensoverdrachten</v>
      </c>
      <c r="T633" s="2" t="s">
        <v>39</v>
      </c>
      <c r="U633" s="2" t="s">
        <v>39</v>
      </c>
      <c r="V633" s="2" t="s">
        <v>39</v>
      </c>
      <c r="W633" s="2" t="s">
        <v>39</v>
      </c>
      <c r="X633" s="2" t="s">
        <v>39</v>
      </c>
      <c r="Y633" s="2" t="s">
        <v>39</v>
      </c>
      <c r="Z633" s="2" t="s">
        <v>39</v>
      </c>
      <c r="AA633" s="2" t="s">
        <v>39</v>
      </c>
      <c r="AB633" s="2" t="s">
        <v>39</v>
      </c>
      <c r="AC633" s="2" t="s">
        <v>39</v>
      </c>
      <c r="AD633" s="2" t="s">
        <v>39</v>
      </c>
      <c r="AE633" s="2" t="s">
        <v>39</v>
      </c>
      <c r="AF633" s="2" t="s">
        <v>39</v>
      </c>
      <c r="AG633" s="2" t="s">
        <v>39</v>
      </c>
      <c r="AH633" s="2" t="s">
        <v>39</v>
      </c>
      <c r="AI633" s="2" t="s">
        <v>39</v>
      </c>
      <c r="AJ633" s="2" t="s">
        <v>39</v>
      </c>
      <c r="AK633" s="2">
        <v>0</v>
      </c>
      <c r="AL633" s="2" t="s">
        <v>39</v>
      </c>
      <c r="AM633" s="2" t="s">
        <v>39</v>
      </c>
      <c r="AN633" s="2" t="str">
        <f>IFERROR(VLOOKUP($P633,'Kredieten productgroepen functi'!$C:$M,6,FALSE),"n.v.t.")</f>
        <v>9102</v>
      </c>
      <c r="AO633" s="2" t="str">
        <f>IFERROR(VLOOKUP($P633,'Kredieten productgroepen functi'!$C:$M,7,FALSE),"n.v.t.")</f>
        <v>Realisatie ruimtelijk beleid</v>
      </c>
      <c r="AP633" s="2" t="str">
        <f>IFERROR(VLOOKUP($P633,'Kredieten productgroepen functi'!$C:$M,8,FALSE),"n.v.t.")</f>
        <v>91</v>
      </c>
      <c r="AQ633" s="2" t="str">
        <f>IFERROR(VLOOKUP($P633,'Kredieten productgroepen functi'!$C:$M,9,FALSE),"n.v.t.")</f>
        <v>Ruimtelijke ordening</v>
      </c>
      <c r="AR633" s="2" t="str">
        <f>IFERROR(VLOOKUP($P633,'Kredieten productgroepen functi'!$C:$M,10,FALSE),"n.v.t.")</f>
        <v>9</v>
      </c>
      <c r="AS633" s="2" t="str">
        <f>IFERROR(VLOOKUP($P633,'Kredieten productgroepen functi'!$C:$M,11,FALSE),"n.v.t.")</f>
        <v>Ruimtelijke ordening en volkshuisvesting</v>
      </c>
      <c r="AT633" s="2" t="str">
        <f t="shared" si="29"/>
        <v>Lasten</v>
      </c>
      <c r="AU633" s="2" t="str">
        <f>IFERROR(VLOOKUP($R633,Kostensoorten!$C:$J,7,FALSE),"n.v.t.")</f>
        <v>4.0.3</v>
      </c>
      <c r="AV633" s="2" t="str">
        <f>IFERROR(VLOOKUP($R633,Kostensoorten!$C:$J,8,FALSE),"n.v.t.")</f>
        <v>Overige inkomensoverdrachten</v>
      </c>
    </row>
    <row r="634" spans="1:48">
      <c r="A634" s="2" t="s">
        <v>39</v>
      </c>
      <c r="B634" s="2" t="s">
        <v>39</v>
      </c>
      <c r="C634" s="2" t="s">
        <v>39</v>
      </c>
      <c r="D634" s="2" t="s">
        <v>39</v>
      </c>
      <c r="E634" s="2" t="s">
        <v>39</v>
      </c>
      <c r="F634" s="2" t="s">
        <v>672</v>
      </c>
      <c r="G634" s="2" t="s">
        <v>39</v>
      </c>
      <c r="H634" s="2" t="s">
        <v>39</v>
      </c>
      <c r="I634" s="3">
        <v>9930</v>
      </c>
      <c r="J634" s="2" t="s">
        <v>39</v>
      </c>
      <c r="K634" s="2" t="s">
        <v>39</v>
      </c>
      <c r="L634" s="2" t="s">
        <v>39</v>
      </c>
      <c r="M634" s="2" t="s">
        <v>39</v>
      </c>
      <c r="N634" s="2" t="s">
        <v>39</v>
      </c>
      <c r="O634" s="2" t="s">
        <v>39</v>
      </c>
      <c r="P634" s="2" t="str">
        <f t="shared" si="27"/>
        <v>691203</v>
      </c>
      <c r="Q634" s="2" t="str">
        <f>IFERROR(VLOOKUP($P634,'Kredieten productgroepen functi'!$C:$M,2,FALSE),"n.v.t.")</f>
        <v>Digitalisering ivm uitv. Wet RO</v>
      </c>
      <c r="R634" s="2" t="str">
        <f t="shared" si="28"/>
        <v>423040</v>
      </c>
      <c r="S634" s="2" t="str">
        <f>IFERROR(VLOOKUP($R634,Kostensoorten!$C:$J,2,FALSE),"n.v.t.")</f>
        <v>Normaal onderhoud</v>
      </c>
      <c r="T634" s="2" t="s">
        <v>39</v>
      </c>
      <c r="U634" s="2" t="s">
        <v>39</v>
      </c>
      <c r="V634" s="2" t="s">
        <v>39</v>
      </c>
      <c r="W634" s="2" t="s">
        <v>39</v>
      </c>
      <c r="X634" s="2" t="s">
        <v>39</v>
      </c>
      <c r="Y634" s="2" t="s">
        <v>39</v>
      </c>
      <c r="Z634" s="2" t="s">
        <v>39</v>
      </c>
      <c r="AA634" s="2" t="s">
        <v>39</v>
      </c>
      <c r="AB634" s="2" t="s">
        <v>39</v>
      </c>
      <c r="AC634" s="2" t="s">
        <v>39</v>
      </c>
      <c r="AD634" s="2" t="s">
        <v>39</v>
      </c>
      <c r="AE634" s="2" t="s">
        <v>39</v>
      </c>
      <c r="AF634" s="2" t="s">
        <v>39</v>
      </c>
      <c r="AG634" s="2" t="s">
        <v>39</v>
      </c>
      <c r="AH634" s="2" t="s">
        <v>39</v>
      </c>
      <c r="AI634" s="2" t="s">
        <v>39</v>
      </c>
      <c r="AJ634" s="2" t="s">
        <v>39</v>
      </c>
      <c r="AK634" s="2">
        <v>0</v>
      </c>
      <c r="AL634" s="2" t="s">
        <v>39</v>
      </c>
      <c r="AM634" s="2" t="s">
        <v>39</v>
      </c>
      <c r="AN634" s="2" t="str">
        <f>IFERROR(VLOOKUP($P634,'Kredieten productgroepen functi'!$C:$M,6,FALSE),"n.v.t.")</f>
        <v>9102</v>
      </c>
      <c r="AO634" s="2" t="str">
        <f>IFERROR(VLOOKUP($P634,'Kredieten productgroepen functi'!$C:$M,7,FALSE),"n.v.t.")</f>
        <v>Realisatie ruimtelijk beleid</v>
      </c>
      <c r="AP634" s="2" t="str">
        <f>IFERROR(VLOOKUP($P634,'Kredieten productgroepen functi'!$C:$M,8,FALSE),"n.v.t.")</f>
        <v>91</v>
      </c>
      <c r="AQ634" s="2" t="str">
        <f>IFERROR(VLOOKUP($P634,'Kredieten productgroepen functi'!$C:$M,9,FALSE),"n.v.t.")</f>
        <v>Ruimtelijke ordening</v>
      </c>
      <c r="AR634" s="2" t="str">
        <f>IFERROR(VLOOKUP($P634,'Kredieten productgroepen functi'!$C:$M,10,FALSE),"n.v.t.")</f>
        <v>9</v>
      </c>
      <c r="AS634" s="2" t="str">
        <f>IFERROR(VLOOKUP($P634,'Kredieten productgroepen functi'!$C:$M,11,FALSE),"n.v.t.")</f>
        <v>Ruimtelijke ordening en volkshuisvesting</v>
      </c>
      <c r="AT634" s="2" t="str">
        <f t="shared" si="29"/>
        <v>Lasten</v>
      </c>
      <c r="AU634" s="2" t="str">
        <f>IFERROR(VLOOKUP($R634,Kostensoorten!$C:$J,7,FALSE),"n.v.t.")</f>
        <v>2.3.1</v>
      </c>
      <c r="AV634" s="2" t="str">
        <f>IFERROR(VLOOKUP($R634,Kostensoorten!$C:$J,8,FALSE),"n.v.t.")</f>
        <v>Aankopen niet duurzame goedere</v>
      </c>
    </row>
    <row r="635" spans="1:48">
      <c r="A635" s="2" t="s">
        <v>39</v>
      </c>
      <c r="B635" s="2" t="s">
        <v>39</v>
      </c>
      <c r="C635" s="2" t="s">
        <v>39</v>
      </c>
      <c r="D635" s="2" t="s">
        <v>39</v>
      </c>
      <c r="E635" s="2" t="s">
        <v>39</v>
      </c>
      <c r="F635" s="2" t="s">
        <v>673</v>
      </c>
      <c r="G635" s="2" t="s">
        <v>39</v>
      </c>
      <c r="H635" s="2" t="s">
        <v>39</v>
      </c>
      <c r="I635" s="3">
        <v>750</v>
      </c>
      <c r="J635" s="2" t="s">
        <v>39</v>
      </c>
      <c r="K635" s="2" t="s">
        <v>39</v>
      </c>
      <c r="L635" s="2" t="s">
        <v>39</v>
      </c>
      <c r="M635" s="2" t="s">
        <v>39</v>
      </c>
      <c r="N635" s="2" t="s">
        <v>39</v>
      </c>
      <c r="O635" s="2" t="s">
        <v>39</v>
      </c>
      <c r="P635" s="2" t="str">
        <f t="shared" si="27"/>
        <v>691204</v>
      </c>
      <c r="Q635" s="2" t="str">
        <f>IFERROR(VLOOKUP($P635,'Kredieten productgroepen functi'!$C:$M,2,FALSE),"n.v.t.")</f>
        <v>Subsidie bouwrecht</v>
      </c>
      <c r="R635" s="2" t="str">
        <f t="shared" si="28"/>
        <v>440302</v>
      </c>
      <c r="S635" s="2" t="str">
        <f>IFERROR(VLOOKUP($R635,Kostensoorten!$C:$J,2,FALSE),"n.v.t.")</f>
        <v>Overige inkomensoverdrachten</v>
      </c>
      <c r="T635" s="2" t="s">
        <v>39</v>
      </c>
      <c r="U635" s="2" t="s">
        <v>39</v>
      </c>
      <c r="V635" s="2" t="s">
        <v>39</v>
      </c>
      <c r="W635" s="2" t="s">
        <v>39</v>
      </c>
      <c r="X635" s="2" t="s">
        <v>39</v>
      </c>
      <c r="Y635" s="2" t="s">
        <v>39</v>
      </c>
      <c r="Z635" s="2" t="s">
        <v>39</v>
      </c>
      <c r="AA635" s="2" t="s">
        <v>39</v>
      </c>
      <c r="AB635" s="2" t="s">
        <v>39</v>
      </c>
      <c r="AC635" s="2" t="s">
        <v>39</v>
      </c>
      <c r="AD635" s="2" t="s">
        <v>39</v>
      </c>
      <c r="AE635" s="2" t="s">
        <v>39</v>
      </c>
      <c r="AF635" s="2" t="s">
        <v>39</v>
      </c>
      <c r="AG635" s="2" t="s">
        <v>39</v>
      </c>
      <c r="AH635" s="2" t="s">
        <v>39</v>
      </c>
      <c r="AI635" s="2" t="s">
        <v>39</v>
      </c>
      <c r="AJ635" s="2" t="s">
        <v>39</v>
      </c>
      <c r="AK635" s="2">
        <v>0</v>
      </c>
      <c r="AL635" s="2" t="s">
        <v>39</v>
      </c>
      <c r="AM635" s="2" t="s">
        <v>39</v>
      </c>
      <c r="AN635" s="2" t="str">
        <f>IFERROR(VLOOKUP($P635,'Kredieten productgroepen functi'!$C:$M,6,FALSE),"n.v.t.")</f>
        <v>9102</v>
      </c>
      <c r="AO635" s="2" t="str">
        <f>IFERROR(VLOOKUP($P635,'Kredieten productgroepen functi'!$C:$M,7,FALSE),"n.v.t.")</f>
        <v>Realisatie ruimtelijk beleid</v>
      </c>
      <c r="AP635" s="2" t="str">
        <f>IFERROR(VLOOKUP($P635,'Kredieten productgroepen functi'!$C:$M,8,FALSE),"n.v.t.")</f>
        <v>91</v>
      </c>
      <c r="AQ635" s="2" t="str">
        <f>IFERROR(VLOOKUP($P635,'Kredieten productgroepen functi'!$C:$M,9,FALSE),"n.v.t.")</f>
        <v>Ruimtelijke ordening</v>
      </c>
      <c r="AR635" s="2" t="str">
        <f>IFERROR(VLOOKUP($P635,'Kredieten productgroepen functi'!$C:$M,10,FALSE),"n.v.t.")</f>
        <v>9</v>
      </c>
      <c r="AS635" s="2" t="str">
        <f>IFERROR(VLOOKUP($P635,'Kredieten productgroepen functi'!$C:$M,11,FALSE),"n.v.t.")</f>
        <v>Ruimtelijke ordening en volkshuisvesting</v>
      </c>
      <c r="AT635" s="2" t="str">
        <f t="shared" si="29"/>
        <v>Lasten</v>
      </c>
      <c r="AU635" s="2" t="str">
        <f>IFERROR(VLOOKUP($R635,Kostensoorten!$C:$J,7,FALSE),"n.v.t.")</f>
        <v>4.0.3</v>
      </c>
      <c r="AV635" s="2" t="str">
        <f>IFERROR(VLOOKUP($R635,Kostensoorten!$C:$J,8,FALSE),"n.v.t.")</f>
        <v>Overige inkomensoverdrachten</v>
      </c>
    </row>
    <row r="636" spans="1:48">
      <c r="A636" s="2" t="s">
        <v>39</v>
      </c>
      <c r="B636" s="2" t="s">
        <v>39</v>
      </c>
      <c r="C636" s="2" t="s">
        <v>39</v>
      </c>
      <c r="D636" s="2" t="s">
        <v>39</v>
      </c>
      <c r="E636" s="2" t="s">
        <v>39</v>
      </c>
      <c r="F636" s="2" t="s">
        <v>674</v>
      </c>
      <c r="G636" s="2" t="s">
        <v>39</v>
      </c>
      <c r="H636" s="2" t="s">
        <v>39</v>
      </c>
      <c r="I636" s="3">
        <v>8060</v>
      </c>
      <c r="J636" s="2" t="s">
        <v>39</v>
      </c>
      <c r="K636" s="2" t="s">
        <v>39</v>
      </c>
      <c r="L636" s="2" t="s">
        <v>39</v>
      </c>
      <c r="M636" s="2" t="s">
        <v>39</v>
      </c>
      <c r="N636" s="2" t="s">
        <v>39</v>
      </c>
      <c r="O636" s="2" t="s">
        <v>39</v>
      </c>
      <c r="P636" s="2" t="str">
        <f t="shared" si="27"/>
        <v>691208</v>
      </c>
      <c r="Q636" s="2" t="str">
        <f>IFERROR(VLOOKUP($P636,'Kredieten productgroepen functi'!$C:$M,2,FALSE),"n.v.t.")</f>
        <v>Advertentiekosten W.R.O.</v>
      </c>
      <c r="R636" s="2" t="str">
        <f t="shared" si="28"/>
        <v>423136</v>
      </c>
      <c r="S636" s="2" t="str">
        <f>IFERROR(VLOOKUP($R636,Kostensoorten!$C:$J,2,FALSE),"n.v.t.")</f>
        <v>Advertenties</v>
      </c>
      <c r="T636" s="2" t="s">
        <v>39</v>
      </c>
      <c r="U636" s="2" t="s">
        <v>39</v>
      </c>
      <c r="V636" s="2" t="s">
        <v>39</v>
      </c>
      <c r="W636" s="2" t="s">
        <v>39</v>
      </c>
      <c r="X636" s="2" t="s">
        <v>39</v>
      </c>
      <c r="Y636" s="2" t="s">
        <v>39</v>
      </c>
      <c r="Z636" s="2" t="s">
        <v>39</v>
      </c>
      <c r="AA636" s="2" t="s">
        <v>39</v>
      </c>
      <c r="AB636" s="2" t="s">
        <v>39</v>
      </c>
      <c r="AC636" s="2" t="s">
        <v>39</v>
      </c>
      <c r="AD636" s="2" t="s">
        <v>39</v>
      </c>
      <c r="AE636" s="2" t="s">
        <v>39</v>
      </c>
      <c r="AF636" s="2" t="s">
        <v>39</v>
      </c>
      <c r="AG636" s="2" t="s">
        <v>39</v>
      </c>
      <c r="AH636" s="2" t="s">
        <v>39</v>
      </c>
      <c r="AI636" s="2" t="s">
        <v>39</v>
      </c>
      <c r="AJ636" s="2" t="s">
        <v>39</v>
      </c>
      <c r="AK636" s="2">
        <v>0</v>
      </c>
      <c r="AL636" s="2" t="s">
        <v>39</v>
      </c>
      <c r="AM636" s="2" t="s">
        <v>39</v>
      </c>
      <c r="AN636" s="2" t="str">
        <f>IFERROR(VLOOKUP($P636,'Kredieten productgroepen functi'!$C:$M,6,FALSE),"n.v.t.")</f>
        <v>9102</v>
      </c>
      <c r="AO636" s="2" t="str">
        <f>IFERROR(VLOOKUP($P636,'Kredieten productgroepen functi'!$C:$M,7,FALSE),"n.v.t.")</f>
        <v>Realisatie ruimtelijk beleid</v>
      </c>
      <c r="AP636" s="2" t="str">
        <f>IFERROR(VLOOKUP($P636,'Kredieten productgroepen functi'!$C:$M,8,FALSE),"n.v.t.")</f>
        <v>91</v>
      </c>
      <c r="AQ636" s="2" t="str">
        <f>IFERROR(VLOOKUP($P636,'Kredieten productgroepen functi'!$C:$M,9,FALSE),"n.v.t.")</f>
        <v>Ruimtelijke ordening</v>
      </c>
      <c r="AR636" s="2" t="str">
        <f>IFERROR(VLOOKUP($P636,'Kredieten productgroepen functi'!$C:$M,10,FALSE),"n.v.t.")</f>
        <v>9</v>
      </c>
      <c r="AS636" s="2" t="str">
        <f>IFERROR(VLOOKUP($P636,'Kredieten productgroepen functi'!$C:$M,11,FALSE),"n.v.t.")</f>
        <v>Ruimtelijke ordening en volkshuisvesting</v>
      </c>
      <c r="AT636" s="2" t="str">
        <f t="shared" si="29"/>
        <v>Lasten</v>
      </c>
      <c r="AU636" s="2" t="str">
        <f>IFERROR(VLOOKUP($R636,Kostensoorten!$C:$J,7,FALSE),"n.v.t.")</f>
        <v>2.3.1</v>
      </c>
      <c r="AV636" s="2" t="str">
        <f>IFERROR(VLOOKUP($R636,Kostensoorten!$C:$J,8,FALSE),"n.v.t.")</f>
        <v>Aankopen niet duurzame goedere</v>
      </c>
    </row>
    <row r="637" spans="1:48">
      <c r="A637" s="2" t="s">
        <v>39</v>
      </c>
      <c r="B637" s="2" t="s">
        <v>39</v>
      </c>
      <c r="C637" s="2" t="s">
        <v>39</v>
      </c>
      <c r="D637" s="2" t="s">
        <v>39</v>
      </c>
      <c r="E637" s="2" t="s">
        <v>39</v>
      </c>
      <c r="F637" s="2" t="s">
        <v>675</v>
      </c>
      <c r="G637" s="2" t="s">
        <v>39</v>
      </c>
      <c r="H637" s="2" t="s">
        <v>39</v>
      </c>
      <c r="I637" s="3">
        <v>3000</v>
      </c>
      <c r="J637" s="2" t="s">
        <v>39</v>
      </c>
      <c r="K637" s="2" t="s">
        <v>39</v>
      </c>
      <c r="L637" s="2" t="s">
        <v>39</v>
      </c>
      <c r="M637" s="2" t="s">
        <v>39</v>
      </c>
      <c r="N637" s="2" t="s">
        <v>39</v>
      </c>
      <c r="O637" s="2" t="s">
        <v>39</v>
      </c>
      <c r="P637" s="2" t="str">
        <f t="shared" si="27"/>
        <v>691300</v>
      </c>
      <c r="Q637" s="2" t="str">
        <f>IFERROR(VLOOKUP($P637,'Kredieten productgroepen functi'!$C:$M,2,FALSE),"n.v.t.")</f>
        <v>Windenergie op land</v>
      </c>
      <c r="R637" s="2" t="str">
        <f t="shared" si="28"/>
        <v>423139</v>
      </c>
      <c r="S637" s="2" t="str">
        <f>IFERROR(VLOOKUP($R637,Kostensoorten!$C:$J,2,FALSE),"n.v.t.")</f>
        <v>Overige diensten van derden</v>
      </c>
      <c r="T637" s="2" t="s">
        <v>39</v>
      </c>
      <c r="U637" s="2" t="s">
        <v>39</v>
      </c>
      <c r="V637" s="2" t="s">
        <v>39</v>
      </c>
      <c r="W637" s="2" t="s">
        <v>39</v>
      </c>
      <c r="X637" s="2" t="s">
        <v>39</v>
      </c>
      <c r="Y637" s="2" t="s">
        <v>39</v>
      </c>
      <c r="Z637" s="2" t="s">
        <v>39</v>
      </c>
      <c r="AA637" s="2" t="s">
        <v>39</v>
      </c>
      <c r="AB637" s="2" t="s">
        <v>39</v>
      </c>
      <c r="AC637" s="2" t="s">
        <v>39</v>
      </c>
      <c r="AD637" s="2" t="s">
        <v>39</v>
      </c>
      <c r="AE637" s="2" t="s">
        <v>39</v>
      </c>
      <c r="AF637" s="2" t="s">
        <v>39</v>
      </c>
      <c r="AG637" s="2" t="s">
        <v>39</v>
      </c>
      <c r="AH637" s="2" t="s">
        <v>39</v>
      </c>
      <c r="AI637" s="2" t="s">
        <v>39</v>
      </c>
      <c r="AJ637" s="2" t="s">
        <v>39</v>
      </c>
      <c r="AK637" s="2">
        <v>0</v>
      </c>
      <c r="AL637" s="2" t="s">
        <v>39</v>
      </c>
      <c r="AM637" s="2" t="s">
        <v>39</v>
      </c>
      <c r="AN637" s="2" t="str">
        <f>IFERROR(VLOOKUP($P637,'Kredieten productgroepen functi'!$C:$M,6,FALSE),"n.v.t.")</f>
        <v>9103</v>
      </c>
      <c r="AO637" s="2" t="str">
        <f>IFERROR(VLOOKUP($P637,'Kredieten productgroepen functi'!$C:$M,7,FALSE),"n.v.t.")</f>
        <v>Technische infrastructuur</v>
      </c>
      <c r="AP637" s="2" t="str">
        <f>IFERROR(VLOOKUP($P637,'Kredieten productgroepen functi'!$C:$M,8,FALSE),"n.v.t.")</f>
        <v>91</v>
      </c>
      <c r="AQ637" s="2" t="str">
        <f>IFERROR(VLOOKUP($P637,'Kredieten productgroepen functi'!$C:$M,9,FALSE),"n.v.t.")</f>
        <v>Ruimtelijke ordening</v>
      </c>
      <c r="AR637" s="2" t="str">
        <f>IFERROR(VLOOKUP($P637,'Kredieten productgroepen functi'!$C:$M,10,FALSE),"n.v.t.")</f>
        <v>9</v>
      </c>
      <c r="AS637" s="2" t="str">
        <f>IFERROR(VLOOKUP($P637,'Kredieten productgroepen functi'!$C:$M,11,FALSE),"n.v.t.")</f>
        <v>Ruimtelijke ordening en volkshuisvesting</v>
      </c>
      <c r="AT637" s="2" t="str">
        <f t="shared" si="29"/>
        <v>Lasten</v>
      </c>
      <c r="AU637" s="2" t="str">
        <f>IFERROR(VLOOKUP($R637,Kostensoorten!$C:$J,7,FALSE),"n.v.t.")</f>
        <v>2.3.1</v>
      </c>
      <c r="AV637" s="2" t="str">
        <f>IFERROR(VLOOKUP($R637,Kostensoorten!$C:$J,8,FALSE),"n.v.t.")</f>
        <v>Aankopen niet duurzame goedere</v>
      </c>
    </row>
    <row r="638" spans="1:48">
      <c r="A638" s="2" t="s">
        <v>39</v>
      </c>
      <c r="B638" s="2" t="s">
        <v>39</v>
      </c>
      <c r="C638" s="2" t="s">
        <v>39</v>
      </c>
      <c r="D638" s="2" t="s">
        <v>39</v>
      </c>
      <c r="E638" s="2" t="s">
        <v>39</v>
      </c>
      <c r="F638" s="2" t="s">
        <v>676</v>
      </c>
      <c r="G638" s="2" t="s">
        <v>39</v>
      </c>
      <c r="H638" s="2" t="s">
        <v>39</v>
      </c>
      <c r="I638" s="3">
        <v>120000</v>
      </c>
      <c r="J638" s="2" t="s">
        <v>39</v>
      </c>
      <c r="K638" s="2" t="s">
        <v>39</v>
      </c>
      <c r="L638" s="2" t="s">
        <v>39</v>
      </c>
      <c r="M638" s="2" t="s">
        <v>39</v>
      </c>
      <c r="N638" s="2" t="s">
        <v>39</v>
      </c>
      <c r="O638" s="2" t="s">
        <v>39</v>
      </c>
      <c r="P638" s="2" t="str">
        <f t="shared" si="27"/>
        <v>691300</v>
      </c>
      <c r="Q638" s="2" t="str">
        <f>IFERROR(VLOOKUP($P638,'Kredieten productgroepen functi'!$C:$M,2,FALSE),"n.v.t.")</f>
        <v>Windenergie op land</v>
      </c>
      <c r="R638" s="2" t="str">
        <f t="shared" si="28"/>
        <v>423139</v>
      </c>
      <c r="S638" s="2" t="str">
        <f>IFERROR(VLOOKUP($R638,Kostensoorten!$C:$J,2,FALSE),"n.v.t.")</f>
        <v>Overige diensten van derden</v>
      </c>
      <c r="T638" s="2" t="s">
        <v>39</v>
      </c>
      <c r="U638" s="2" t="s">
        <v>39</v>
      </c>
      <c r="V638" s="2" t="s">
        <v>39</v>
      </c>
      <c r="W638" s="2" t="s">
        <v>39</v>
      </c>
      <c r="X638" s="2" t="s">
        <v>39</v>
      </c>
      <c r="Y638" s="2" t="s">
        <v>39</v>
      </c>
      <c r="Z638" s="2" t="s">
        <v>39</v>
      </c>
      <c r="AA638" s="2" t="s">
        <v>39</v>
      </c>
      <c r="AB638" s="2" t="s">
        <v>39</v>
      </c>
      <c r="AC638" s="2" t="s">
        <v>39</v>
      </c>
      <c r="AD638" s="2" t="s">
        <v>39</v>
      </c>
      <c r="AE638" s="2" t="s">
        <v>39</v>
      </c>
      <c r="AF638" s="2" t="s">
        <v>39</v>
      </c>
      <c r="AG638" s="2" t="s">
        <v>39</v>
      </c>
      <c r="AH638" s="2" t="s">
        <v>39</v>
      </c>
      <c r="AI638" s="2" t="s">
        <v>39</v>
      </c>
      <c r="AJ638" s="2" t="s">
        <v>39</v>
      </c>
      <c r="AK638" s="2">
        <v>0</v>
      </c>
      <c r="AL638" s="2" t="s">
        <v>39</v>
      </c>
      <c r="AM638" s="2" t="s">
        <v>39</v>
      </c>
      <c r="AN638" s="2" t="str">
        <f>IFERROR(VLOOKUP($P638,'Kredieten productgroepen functi'!$C:$M,6,FALSE),"n.v.t.")</f>
        <v>9103</v>
      </c>
      <c r="AO638" s="2" t="str">
        <f>IFERROR(VLOOKUP($P638,'Kredieten productgroepen functi'!$C:$M,7,FALSE),"n.v.t.")</f>
        <v>Technische infrastructuur</v>
      </c>
      <c r="AP638" s="2" t="str">
        <f>IFERROR(VLOOKUP($P638,'Kredieten productgroepen functi'!$C:$M,8,FALSE),"n.v.t.")</f>
        <v>91</v>
      </c>
      <c r="AQ638" s="2" t="str">
        <f>IFERROR(VLOOKUP($P638,'Kredieten productgroepen functi'!$C:$M,9,FALSE),"n.v.t.")</f>
        <v>Ruimtelijke ordening</v>
      </c>
      <c r="AR638" s="2" t="str">
        <f>IFERROR(VLOOKUP($P638,'Kredieten productgroepen functi'!$C:$M,10,FALSE),"n.v.t.")</f>
        <v>9</v>
      </c>
      <c r="AS638" s="2" t="str">
        <f>IFERROR(VLOOKUP($P638,'Kredieten productgroepen functi'!$C:$M,11,FALSE),"n.v.t.")</f>
        <v>Ruimtelijke ordening en volkshuisvesting</v>
      </c>
      <c r="AT638" s="2" t="str">
        <f t="shared" si="29"/>
        <v>Lasten</v>
      </c>
      <c r="AU638" s="2" t="str">
        <f>IFERROR(VLOOKUP($R638,Kostensoorten!$C:$J,7,FALSE),"n.v.t.")</f>
        <v>2.3.1</v>
      </c>
      <c r="AV638" s="2" t="str">
        <f>IFERROR(VLOOKUP($R638,Kostensoorten!$C:$J,8,FALSE),"n.v.t.")</f>
        <v>Aankopen niet duurzame goedere</v>
      </c>
    </row>
    <row r="639" spans="1:48">
      <c r="A639" s="2" t="s">
        <v>39</v>
      </c>
      <c r="B639" s="2" t="s">
        <v>39</v>
      </c>
      <c r="C639" s="2" t="s">
        <v>39</v>
      </c>
      <c r="D639" s="2" t="s">
        <v>39</v>
      </c>
      <c r="E639" s="2" t="s">
        <v>39</v>
      </c>
      <c r="F639" s="2" t="s">
        <v>677</v>
      </c>
      <c r="G639" s="2" t="s">
        <v>39</v>
      </c>
      <c r="H639" s="2" t="s">
        <v>39</v>
      </c>
      <c r="I639" s="3">
        <v>105000</v>
      </c>
      <c r="J639" s="2" t="s">
        <v>39</v>
      </c>
      <c r="K639" s="2" t="s">
        <v>39</v>
      </c>
      <c r="L639" s="2" t="s">
        <v>39</v>
      </c>
      <c r="M639" s="2" t="s">
        <v>39</v>
      </c>
      <c r="N639" s="2" t="s">
        <v>39</v>
      </c>
      <c r="O639" s="2" t="s">
        <v>39</v>
      </c>
      <c r="P639" s="2" t="str">
        <f t="shared" si="27"/>
        <v>691300</v>
      </c>
      <c r="Q639" s="2" t="str">
        <f>IFERROR(VLOOKUP($P639,'Kredieten productgroepen functi'!$C:$M,2,FALSE),"n.v.t.")</f>
        <v>Windenergie op land</v>
      </c>
      <c r="R639" s="2" t="str">
        <f t="shared" si="28"/>
        <v>423139</v>
      </c>
      <c r="S639" s="2" t="str">
        <f>IFERROR(VLOOKUP($R639,Kostensoorten!$C:$J,2,FALSE),"n.v.t.")</f>
        <v>Overige diensten van derden</v>
      </c>
      <c r="T639" s="2" t="s">
        <v>39</v>
      </c>
      <c r="U639" s="2" t="s">
        <v>39</v>
      </c>
      <c r="V639" s="2" t="s">
        <v>39</v>
      </c>
      <c r="W639" s="2" t="s">
        <v>39</v>
      </c>
      <c r="X639" s="2" t="s">
        <v>39</v>
      </c>
      <c r="Y639" s="2" t="s">
        <v>39</v>
      </c>
      <c r="Z639" s="2" t="s">
        <v>39</v>
      </c>
      <c r="AA639" s="2" t="s">
        <v>39</v>
      </c>
      <c r="AB639" s="2" t="s">
        <v>39</v>
      </c>
      <c r="AC639" s="2" t="s">
        <v>39</v>
      </c>
      <c r="AD639" s="2" t="s">
        <v>39</v>
      </c>
      <c r="AE639" s="2" t="s">
        <v>39</v>
      </c>
      <c r="AF639" s="2" t="s">
        <v>39</v>
      </c>
      <c r="AG639" s="2" t="s">
        <v>39</v>
      </c>
      <c r="AH639" s="2" t="s">
        <v>39</v>
      </c>
      <c r="AI639" s="2" t="s">
        <v>39</v>
      </c>
      <c r="AJ639" s="2" t="s">
        <v>39</v>
      </c>
      <c r="AK639" s="2">
        <v>0</v>
      </c>
      <c r="AL639" s="2" t="s">
        <v>39</v>
      </c>
      <c r="AM639" s="2" t="s">
        <v>39</v>
      </c>
      <c r="AN639" s="2" t="str">
        <f>IFERROR(VLOOKUP($P639,'Kredieten productgroepen functi'!$C:$M,6,FALSE),"n.v.t.")</f>
        <v>9103</v>
      </c>
      <c r="AO639" s="2" t="str">
        <f>IFERROR(VLOOKUP($P639,'Kredieten productgroepen functi'!$C:$M,7,FALSE),"n.v.t.")</f>
        <v>Technische infrastructuur</v>
      </c>
      <c r="AP639" s="2" t="str">
        <f>IFERROR(VLOOKUP($P639,'Kredieten productgroepen functi'!$C:$M,8,FALSE),"n.v.t.")</f>
        <v>91</v>
      </c>
      <c r="AQ639" s="2" t="str">
        <f>IFERROR(VLOOKUP($P639,'Kredieten productgroepen functi'!$C:$M,9,FALSE),"n.v.t.")</f>
        <v>Ruimtelijke ordening</v>
      </c>
      <c r="AR639" s="2" t="str">
        <f>IFERROR(VLOOKUP($P639,'Kredieten productgroepen functi'!$C:$M,10,FALSE),"n.v.t.")</f>
        <v>9</v>
      </c>
      <c r="AS639" s="2" t="str">
        <f>IFERROR(VLOOKUP($P639,'Kredieten productgroepen functi'!$C:$M,11,FALSE),"n.v.t.")</f>
        <v>Ruimtelijke ordening en volkshuisvesting</v>
      </c>
      <c r="AT639" s="2" t="str">
        <f t="shared" si="29"/>
        <v>Lasten</v>
      </c>
      <c r="AU639" s="2" t="str">
        <f>IFERROR(VLOOKUP($R639,Kostensoorten!$C:$J,7,FALSE),"n.v.t.")</f>
        <v>2.3.1</v>
      </c>
      <c r="AV639" s="2" t="str">
        <f>IFERROR(VLOOKUP($R639,Kostensoorten!$C:$J,8,FALSE),"n.v.t.")</f>
        <v>Aankopen niet duurzame goedere</v>
      </c>
    </row>
    <row r="640" spans="1:48">
      <c r="A640" s="2" t="s">
        <v>39</v>
      </c>
      <c r="B640" s="2" t="s">
        <v>39</v>
      </c>
      <c r="C640" s="2" t="s">
        <v>39</v>
      </c>
      <c r="D640" s="2" t="s">
        <v>39</v>
      </c>
      <c r="E640" s="2" t="s">
        <v>39</v>
      </c>
      <c r="F640" s="2" t="s">
        <v>678</v>
      </c>
      <c r="G640" s="2" t="s">
        <v>39</v>
      </c>
      <c r="H640" s="2" t="s">
        <v>39</v>
      </c>
      <c r="I640" s="3">
        <v>89000</v>
      </c>
      <c r="J640" s="2" t="s">
        <v>39</v>
      </c>
      <c r="K640" s="2" t="s">
        <v>39</v>
      </c>
      <c r="L640" s="2" t="s">
        <v>39</v>
      </c>
      <c r="M640" s="2" t="s">
        <v>39</v>
      </c>
      <c r="N640" s="2" t="s">
        <v>39</v>
      </c>
      <c r="O640" s="2" t="s">
        <v>39</v>
      </c>
      <c r="P640" s="2" t="str">
        <f t="shared" si="27"/>
        <v>691300</v>
      </c>
      <c r="Q640" s="2" t="str">
        <f>IFERROR(VLOOKUP($P640,'Kredieten productgroepen functi'!$C:$M,2,FALSE),"n.v.t.")</f>
        <v>Windenergie op land</v>
      </c>
      <c r="R640" s="2" t="str">
        <f t="shared" si="28"/>
        <v>423139</v>
      </c>
      <c r="S640" s="2" t="str">
        <f>IFERROR(VLOOKUP($R640,Kostensoorten!$C:$J,2,FALSE),"n.v.t.")</f>
        <v>Overige diensten van derden</v>
      </c>
      <c r="T640" s="2" t="s">
        <v>39</v>
      </c>
      <c r="U640" s="2" t="s">
        <v>39</v>
      </c>
      <c r="V640" s="2" t="s">
        <v>39</v>
      </c>
      <c r="W640" s="2" t="s">
        <v>39</v>
      </c>
      <c r="X640" s="2" t="s">
        <v>39</v>
      </c>
      <c r="Y640" s="2" t="s">
        <v>39</v>
      </c>
      <c r="Z640" s="2" t="s">
        <v>39</v>
      </c>
      <c r="AA640" s="2" t="s">
        <v>39</v>
      </c>
      <c r="AB640" s="2" t="s">
        <v>39</v>
      </c>
      <c r="AC640" s="2" t="s">
        <v>39</v>
      </c>
      <c r="AD640" s="2" t="s">
        <v>39</v>
      </c>
      <c r="AE640" s="2" t="s">
        <v>39</v>
      </c>
      <c r="AF640" s="2" t="s">
        <v>39</v>
      </c>
      <c r="AG640" s="2" t="s">
        <v>39</v>
      </c>
      <c r="AH640" s="2" t="s">
        <v>39</v>
      </c>
      <c r="AI640" s="2" t="s">
        <v>39</v>
      </c>
      <c r="AJ640" s="2" t="s">
        <v>39</v>
      </c>
      <c r="AK640" s="2">
        <v>0</v>
      </c>
      <c r="AL640" s="2" t="s">
        <v>39</v>
      </c>
      <c r="AM640" s="2" t="s">
        <v>39</v>
      </c>
      <c r="AN640" s="2" t="str">
        <f>IFERROR(VLOOKUP($P640,'Kredieten productgroepen functi'!$C:$M,6,FALSE),"n.v.t.")</f>
        <v>9103</v>
      </c>
      <c r="AO640" s="2" t="str">
        <f>IFERROR(VLOOKUP($P640,'Kredieten productgroepen functi'!$C:$M,7,FALSE),"n.v.t.")</f>
        <v>Technische infrastructuur</v>
      </c>
      <c r="AP640" s="2" t="str">
        <f>IFERROR(VLOOKUP($P640,'Kredieten productgroepen functi'!$C:$M,8,FALSE),"n.v.t.")</f>
        <v>91</v>
      </c>
      <c r="AQ640" s="2" t="str">
        <f>IFERROR(VLOOKUP($P640,'Kredieten productgroepen functi'!$C:$M,9,FALSE),"n.v.t.")</f>
        <v>Ruimtelijke ordening</v>
      </c>
      <c r="AR640" s="2" t="str">
        <f>IFERROR(VLOOKUP($P640,'Kredieten productgroepen functi'!$C:$M,10,FALSE),"n.v.t.")</f>
        <v>9</v>
      </c>
      <c r="AS640" s="2" t="str">
        <f>IFERROR(VLOOKUP($P640,'Kredieten productgroepen functi'!$C:$M,11,FALSE),"n.v.t.")</f>
        <v>Ruimtelijke ordening en volkshuisvesting</v>
      </c>
      <c r="AT640" s="2" t="str">
        <f t="shared" si="29"/>
        <v>Lasten</v>
      </c>
      <c r="AU640" s="2" t="str">
        <f>IFERROR(VLOOKUP($R640,Kostensoorten!$C:$J,7,FALSE),"n.v.t.")</f>
        <v>2.3.1</v>
      </c>
      <c r="AV640" s="2" t="str">
        <f>IFERROR(VLOOKUP($R640,Kostensoorten!$C:$J,8,FALSE),"n.v.t.")</f>
        <v>Aankopen niet duurzame goedere</v>
      </c>
    </row>
    <row r="641" spans="1:48">
      <c r="A641" s="2" t="s">
        <v>39</v>
      </c>
      <c r="B641" s="2" t="s">
        <v>39</v>
      </c>
      <c r="C641" s="2" t="s">
        <v>39</v>
      </c>
      <c r="D641" s="2" t="s">
        <v>39</v>
      </c>
      <c r="E641" s="2" t="s">
        <v>39</v>
      </c>
      <c r="F641" s="2" t="s">
        <v>679</v>
      </c>
      <c r="G641" s="2" t="s">
        <v>39</v>
      </c>
      <c r="H641" s="2" t="s">
        <v>39</v>
      </c>
      <c r="I641" s="3">
        <v>21720</v>
      </c>
      <c r="J641" s="2" t="s">
        <v>39</v>
      </c>
      <c r="K641" s="2" t="s">
        <v>39</v>
      </c>
      <c r="L641" s="2" t="s">
        <v>39</v>
      </c>
      <c r="M641" s="2" t="s">
        <v>39</v>
      </c>
      <c r="N641" s="2" t="s">
        <v>39</v>
      </c>
      <c r="O641" s="2" t="s">
        <v>39</v>
      </c>
      <c r="P641" s="2" t="str">
        <f t="shared" si="27"/>
        <v>691401</v>
      </c>
      <c r="Q641" s="2" t="str">
        <f>IFERROR(VLOOKUP($P641,'Kredieten productgroepen functi'!$C:$M,2,FALSE),"n.v.t.")</f>
        <v>Stim.krediet Omgevingsbeleid</v>
      </c>
      <c r="R641" s="2" t="str">
        <f t="shared" si="28"/>
        <v>423139</v>
      </c>
      <c r="S641" s="2" t="str">
        <f>IFERROR(VLOOKUP($R641,Kostensoorten!$C:$J,2,FALSE),"n.v.t.")</f>
        <v>Overige diensten van derden</v>
      </c>
      <c r="T641" s="2" t="s">
        <v>39</v>
      </c>
      <c r="U641" s="2" t="s">
        <v>39</v>
      </c>
      <c r="V641" s="2" t="s">
        <v>39</v>
      </c>
      <c r="W641" s="2" t="s">
        <v>39</v>
      </c>
      <c r="X641" s="2" t="s">
        <v>39</v>
      </c>
      <c r="Y641" s="2" t="s">
        <v>39</v>
      </c>
      <c r="Z641" s="2" t="s">
        <v>39</v>
      </c>
      <c r="AA641" s="2" t="s">
        <v>39</v>
      </c>
      <c r="AB641" s="2" t="s">
        <v>39</v>
      </c>
      <c r="AC641" s="2" t="s">
        <v>39</v>
      </c>
      <c r="AD641" s="2" t="s">
        <v>39</v>
      </c>
      <c r="AE641" s="2" t="s">
        <v>39</v>
      </c>
      <c r="AF641" s="2" t="s">
        <v>39</v>
      </c>
      <c r="AG641" s="2" t="s">
        <v>39</v>
      </c>
      <c r="AH641" s="2" t="s">
        <v>39</v>
      </c>
      <c r="AI641" s="2" t="s">
        <v>39</v>
      </c>
      <c r="AJ641" s="2" t="s">
        <v>39</v>
      </c>
      <c r="AK641" s="2">
        <v>0</v>
      </c>
      <c r="AL641" s="2" t="s">
        <v>39</v>
      </c>
      <c r="AM641" s="2" t="s">
        <v>39</v>
      </c>
      <c r="AN641" s="2" t="str">
        <f>IFERROR(VLOOKUP($P641,'Kredieten productgroepen functi'!$C:$M,6,FALSE),"n.v.t.")</f>
        <v>9104</v>
      </c>
      <c r="AO641" s="2" t="str">
        <f>IFERROR(VLOOKUP($P641,'Kredieten productgroepen functi'!$C:$M,7,FALSE),"n.v.t.")</f>
        <v>Gebiedsgericht werken</v>
      </c>
      <c r="AP641" s="2" t="str">
        <f>IFERROR(VLOOKUP($P641,'Kredieten productgroepen functi'!$C:$M,8,FALSE),"n.v.t.")</f>
        <v>91</v>
      </c>
      <c r="AQ641" s="2" t="str">
        <f>IFERROR(VLOOKUP($P641,'Kredieten productgroepen functi'!$C:$M,9,FALSE),"n.v.t.")</f>
        <v>Ruimtelijke ordening</v>
      </c>
      <c r="AR641" s="2" t="str">
        <f>IFERROR(VLOOKUP($P641,'Kredieten productgroepen functi'!$C:$M,10,FALSE),"n.v.t.")</f>
        <v>9</v>
      </c>
      <c r="AS641" s="2" t="str">
        <f>IFERROR(VLOOKUP($P641,'Kredieten productgroepen functi'!$C:$M,11,FALSE),"n.v.t.")</f>
        <v>Ruimtelijke ordening en volkshuisvesting</v>
      </c>
      <c r="AT641" s="2" t="str">
        <f t="shared" si="29"/>
        <v>Lasten</v>
      </c>
      <c r="AU641" s="2" t="str">
        <f>IFERROR(VLOOKUP($R641,Kostensoorten!$C:$J,7,FALSE),"n.v.t.")</f>
        <v>2.3.1</v>
      </c>
      <c r="AV641" s="2" t="str">
        <f>IFERROR(VLOOKUP($R641,Kostensoorten!$C:$J,8,FALSE),"n.v.t.")</f>
        <v>Aankopen niet duurzame goedere</v>
      </c>
    </row>
    <row r="642" spans="1:48">
      <c r="A642" s="2" t="s">
        <v>39</v>
      </c>
      <c r="B642" s="2" t="s">
        <v>39</v>
      </c>
      <c r="C642" s="2" t="s">
        <v>39</v>
      </c>
      <c r="D642" s="2" t="s">
        <v>39</v>
      </c>
      <c r="E642" s="2" t="s">
        <v>39</v>
      </c>
      <c r="F642" s="2" t="s">
        <v>680</v>
      </c>
      <c r="G642" s="2" t="s">
        <v>39</v>
      </c>
      <c r="H642" s="2" t="s">
        <v>39</v>
      </c>
      <c r="I642" s="3">
        <v>258900</v>
      </c>
      <c r="J642" s="2" t="s">
        <v>39</v>
      </c>
      <c r="K642" s="2" t="s">
        <v>39</v>
      </c>
      <c r="L642" s="2" t="s">
        <v>39</v>
      </c>
      <c r="M642" s="2" t="s">
        <v>39</v>
      </c>
      <c r="N642" s="2" t="s">
        <v>39</v>
      </c>
      <c r="O642" s="2" t="s">
        <v>39</v>
      </c>
      <c r="P642" s="2" t="str">
        <f t="shared" si="27"/>
        <v>691402</v>
      </c>
      <c r="Q642" s="2" t="str">
        <f>IFERROR(VLOOKUP($P642,'Kredieten productgroepen functi'!$C:$M,2,FALSE),"n.v.t.")</f>
        <v>Vereniging Groninger Dorpen</v>
      </c>
      <c r="R642" s="2" t="str">
        <f t="shared" si="28"/>
        <v>440301</v>
      </c>
      <c r="S642" s="2" t="str">
        <f>IFERROR(VLOOKUP($R642,Kostensoorten!$C:$J,2,FALSE),"n.v.t.")</f>
        <v>(Exploitatie)subsidies</v>
      </c>
      <c r="T642" s="2" t="s">
        <v>39</v>
      </c>
      <c r="U642" s="2" t="s">
        <v>39</v>
      </c>
      <c r="V642" s="2" t="s">
        <v>39</v>
      </c>
      <c r="W642" s="2" t="s">
        <v>39</v>
      </c>
      <c r="X642" s="2" t="s">
        <v>39</v>
      </c>
      <c r="Y642" s="2" t="s">
        <v>39</v>
      </c>
      <c r="Z642" s="2" t="s">
        <v>39</v>
      </c>
      <c r="AA642" s="2" t="s">
        <v>39</v>
      </c>
      <c r="AB642" s="2" t="s">
        <v>39</v>
      </c>
      <c r="AC642" s="2" t="s">
        <v>39</v>
      </c>
      <c r="AD642" s="2" t="s">
        <v>39</v>
      </c>
      <c r="AE642" s="2" t="s">
        <v>39</v>
      </c>
      <c r="AF642" s="2" t="s">
        <v>39</v>
      </c>
      <c r="AG642" s="2" t="s">
        <v>39</v>
      </c>
      <c r="AH642" s="2" t="s">
        <v>39</v>
      </c>
      <c r="AI642" s="2" t="s">
        <v>39</v>
      </c>
      <c r="AJ642" s="2" t="s">
        <v>39</v>
      </c>
      <c r="AK642" s="2">
        <v>0</v>
      </c>
      <c r="AL642" s="2" t="s">
        <v>39</v>
      </c>
      <c r="AM642" s="2" t="s">
        <v>39</v>
      </c>
      <c r="AN642" s="2" t="str">
        <f>IFERROR(VLOOKUP($P642,'Kredieten productgroepen functi'!$C:$M,6,FALSE),"n.v.t.")</f>
        <v>9104</v>
      </c>
      <c r="AO642" s="2" t="str">
        <f>IFERROR(VLOOKUP($P642,'Kredieten productgroepen functi'!$C:$M,7,FALSE),"n.v.t.")</f>
        <v>Gebiedsgericht werken</v>
      </c>
      <c r="AP642" s="2" t="str">
        <f>IFERROR(VLOOKUP($P642,'Kredieten productgroepen functi'!$C:$M,8,FALSE),"n.v.t.")</f>
        <v>91</v>
      </c>
      <c r="AQ642" s="2" t="str">
        <f>IFERROR(VLOOKUP($P642,'Kredieten productgroepen functi'!$C:$M,9,FALSE),"n.v.t.")</f>
        <v>Ruimtelijke ordening</v>
      </c>
      <c r="AR642" s="2" t="str">
        <f>IFERROR(VLOOKUP($P642,'Kredieten productgroepen functi'!$C:$M,10,FALSE),"n.v.t.")</f>
        <v>9</v>
      </c>
      <c r="AS642" s="2" t="str">
        <f>IFERROR(VLOOKUP($P642,'Kredieten productgroepen functi'!$C:$M,11,FALSE),"n.v.t.")</f>
        <v>Ruimtelijke ordening en volkshuisvesting</v>
      </c>
      <c r="AT642" s="2" t="str">
        <f t="shared" si="29"/>
        <v>Lasten</v>
      </c>
      <c r="AU642" s="2" t="str">
        <f>IFERROR(VLOOKUP($R642,Kostensoorten!$C:$J,7,FALSE),"n.v.t.")</f>
        <v>4.0.3</v>
      </c>
      <c r="AV642" s="2" t="str">
        <f>IFERROR(VLOOKUP($R642,Kostensoorten!$C:$J,8,FALSE),"n.v.t.")</f>
        <v>Overige inkomensoverdrachten</v>
      </c>
    </row>
    <row r="643" spans="1:48">
      <c r="A643" s="2" t="s">
        <v>39</v>
      </c>
      <c r="B643" s="2" t="s">
        <v>39</v>
      </c>
      <c r="C643" s="2" t="s">
        <v>39</v>
      </c>
      <c r="D643" s="2" t="s">
        <v>39</v>
      </c>
      <c r="E643" s="2" t="s">
        <v>39</v>
      </c>
      <c r="F643" s="2" t="s">
        <v>681</v>
      </c>
      <c r="G643" s="2" t="s">
        <v>39</v>
      </c>
      <c r="H643" s="2" t="s">
        <v>39</v>
      </c>
      <c r="I643" s="3">
        <v>-56080</v>
      </c>
      <c r="J643" s="2" t="s">
        <v>39</v>
      </c>
      <c r="K643" s="2" t="s">
        <v>39</v>
      </c>
      <c r="L643" s="2" t="s">
        <v>39</v>
      </c>
      <c r="M643" s="2" t="s">
        <v>39</v>
      </c>
      <c r="N643" s="2" t="s">
        <v>39</v>
      </c>
      <c r="O643" s="2" t="s">
        <v>39</v>
      </c>
      <c r="P643" s="2" t="str">
        <f t="shared" si="27"/>
        <v>691404</v>
      </c>
      <c r="Q643" s="2" t="str">
        <f>IFERROR(VLOOKUP($P643,'Kredieten productgroepen functi'!$C:$M,2,FALSE),"n.v.t.")</f>
        <v>Veenkoloniën proces-/projectgelden</v>
      </c>
      <c r="R643" s="2" t="str">
        <f t="shared" si="28"/>
        <v>823010</v>
      </c>
      <c r="S643" s="2" t="str">
        <f>IFERROR(VLOOKUP($R643,Kostensoorten!$C:$J,2,FALSE),"n.v.t.")</f>
        <v>Vergoeding verrichte werkzaamheden</v>
      </c>
      <c r="T643" s="2" t="s">
        <v>39</v>
      </c>
      <c r="U643" s="2" t="s">
        <v>39</v>
      </c>
      <c r="V643" s="2" t="s">
        <v>39</v>
      </c>
      <c r="W643" s="2" t="s">
        <v>39</v>
      </c>
      <c r="X643" s="2" t="s">
        <v>39</v>
      </c>
      <c r="Y643" s="2" t="s">
        <v>39</v>
      </c>
      <c r="Z643" s="2" t="s">
        <v>39</v>
      </c>
      <c r="AA643" s="2" t="s">
        <v>39</v>
      </c>
      <c r="AB643" s="2" t="s">
        <v>39</v>
      </c>
      <c r="AC643" s="2" t="s">
        <v>39</v>
      </c>
      <c r="AD643" s="2" t="s">
        <v>39</v>
      </c>
      <c r="AE643" s="2" t="s">
        <v>39</v>
      </c>
      <c r="AF643" s="2" t="s">
        <v>39</v>
      </c>
      <c r="AG643" s="2" t="s">
        <v>39</v>
      </c>
      <c r="AH643" s="2" t="s">
        <v>39</v>
      </c>
      <c r="AI643" s="2" t="s">
        <v>39</v>
      </c>
      <c r="AJ643" s="2" t="s">
        <v>39</v>
      </c>
      <c r="AK643" s="2">
        <v>0</v>
      </c>
      <c r="AL643" s="2" t="s">
        <v>39</v>
      </c>
      <c r="AM643" s="2" t="s">
        <v>39</v>
      </c>
      <c r="AN643" s="2" t="str">
        <f>IFERROR(VLOOKUP($P643,'Kredieten productgroepen functi'!$C:$M,6,FALSE),"n.v.t.")</f>
        <v>9104</v>
      </c>
      <c r="AO643" s="2" t="str">
        <f>IFERROR(VLOOKUP($P643,'Kredieten productgroepen functi'!$C:$M,7,FALSE),"n.v.t.")</f>
        <v>Gebiedsgericht werken</v>
      </c>
      <c r="AP643" s="2" t="str">
        <f>IFERROR(VLOOKUP($P643,'Kredieten productgroepen functi'!$C:$M,8,FALSE),"n.v.t.")</f>
        <v>91</v>
      </c>
      <c r="AQ643" s="2" t="str">
        <f>IFERROR(VLOOKUP($P643,'Kredieten productgroepen functi'!$C:$M,9,FALSE),"n.v.t.")</f>
        <v>Ruimtelijke ordening</v>
      </c>
      <c r="AR643" s="2" t="str">
        <f>IFERROR(VLOOKUP($P643,'Kredieten productgroepen functi'!$C:$M,10,FALSE),"n.v.t.")</f>
        <v>9</v>
      </c>
      <c r="AS643" s="2" t="str">
        <f>IFERROR(VLOOKUP($P643,'Kredieten productgroepen functi'!$C:$M,11,FALSE),"n.v.t.")</f>
        <v>Ruimtelijke ordening en volkshuisvesting</v>
      </c>
      <c r="AT643" s="2" t="str">
        <f t="shared" si="29"/>
        <v>Baten</v>
      </c>
      <c r="AU643" s="2" t="str">
        <f>IFERROR(VLOOKUP($R643,Kostensoorten!$C:$J,7,FALSE),"n.v.t.")</f>
        <v>2.3</v>
      </c>
      <c r="AV643" s="2" t="str">
        <f>IFERROR(VLOOKUP($R643,Kostensoorten!$C:$J,8,FALSE),"n.v.t.")</f>
        <v>Overige goederen en diensten</v>
      </c>
    </row>
    <row r="644" spans="1:48">
      <c r="A644" s="2" t="s">
        <v>39</v>
      </c>
      <c r="B644" s="2" t="s">
        <v>39</v>
      </c>
      <c r="C644" s="2" t="s">
        <v>39</v>
      </c>
      <c r="D644" s="2" t="s">
        <v>39</v>
      </c>
      <c r="E644" s="2" t="s">
        <v>39</v>
      </c>
      <c r="F644" s="2" t="s">
        <v>682</v>
      </c>
      <c r="G644" s="2" t="s">
        <v>39</v>
      </c>
      <c r="H644" s="2" t="s">
        <v>39</v>
      </c>
      <c r="I644" s="3">
        <v>-121997</v>
      </c>
      <c r="J644" s="2" t="s">
        <v>39</v>
      </c>
      <c r="K644" s="2" t="s">
        <v>39</v>
      </c>
      <c r="L644" s="2" t="s">
        <v>39</v>
      </c>
      <c r="M644" s="2" t="s">
        <v>39</v>
      </c>
      <c r="N644" s="2" t="s">
        <v>39</v>
      </c>
      <c r="O644" s="2" t="s">
        <v>39</v>
      </c>
      <c r="P644" s="2" t="str">
        <f t="shared" si="27"/>
        <v>691404</v>
      </c>
      <c r="Q644" s="2" t="str">
        <f>IFERROR(VLOOKUP($P644,'Kredieten productgroepen functi'!$C:$M,2,FALSE),"n.v.t.")</f>
        <v>Veenkoloniën proces-/projectgelden</v>
      </c>
      <c r="R644" s="2" t="str">
        <f t="shared" si="28"/>
        <v>823010</v>
      </c>
      <c r="S644" s="2" t="str">
        <f>IFERROR(VLOOKUP($R644,Kostensoorten!$C:$J,2,FALSE),"n.v.t.")</f>
        <v>Vergoeding verrichte werkzaamheden</v>
      </c>
      <c r="T644" s="2" t="s">
        <v>39</v>
      </c>
      <c r="U644" s="2" t="s">
        <v>39</v>
      </c>
      <c r="V644" s="2" t="s">
        <v>39</v>
      </c>
      <c r="W644" s="2" t="s">
        <v>39</v>
      </c>
      <c r="X644" s="2" t="s">
        <v>39</v>
      </c>
      <c r="Y644" s="2" t="s">
        <v>39</v>
      </c>
      <c r="Z644" s="2" t="s">
        <v>39</v>
      </c>
      <c r="AA644" s="2" t="s">
        <v>39</v>
      </c>
      <c r="AB644" s="2" t="s">
        <v>39</v>
      </c>
      <c r="AC644" s="2" t="s">
        <v>39</v>
      </c>
      <c r="AD644" s="2" t="s">
        <v>39</v>
      </c>
      <c r="AE644" s="2" t="s">
        <v>39</v>
      </c>
      <c r="AF644" s="2" t="s">
        <v>39</v>
      </c>
      <c r="AG644" s="2" t="s">
        <v>39</v>
      </c>
      <c r="AH644" s="2" t="s">
        <v>39</v>
      </c>
      <c r="AI644" s="2" t="s">
        <v>39</v>
      </c>
      <c r="AJ644" s="2" t="s">
        <v>39</v>
      </c>
      <c r="AK644" s="2">
        <v>0</v>
      </c>
      <c r="AL644" s="2" t="s">
        <v>39</v>
      </c>
      <c r="AM644" s="2" t="s">
        <v>39</v>
      </c>
      <c r="AN644" s="2" t="str">
        <f>IFERROR(VLOOKUP($P644,'Kredieten productgroepen functi'!$C:$M,6,FALSE),"n.v.t.")</f>
        <v>9104</v>
      </c>
      <c r="AO644" s="2" t="str">
        <f>IFERROR(VLOOKUP($P644,'Kredieten productgroepen functi'!$C:$M,7,FALSE),"n.v.t.")</f>
        <v>Gebiedsgericht werken</v>
      </c>
      <c r="AP644" s="2" t="str">
        <f>IFERROR(VLOOKUP($P644,'Kredieten productgroepen functi'!$C:$M,8,FALSE),"n.v.t.")</f>
        <v>91</v>
      </c>
      <c r="AQ644" s="2" t="str">
        <f>IFERROR(VLOOKUP($P644,'Kredieten productgroepen functi'!$C:$M,9,FALSE),"n.v.t.")</f>
        <v>Ruimtelijke ordening</v>
      </c>
      <c r="AR644" s="2" t="str">
        <f>IFERROR(VLOOKUP($P644,'Kredieten productgroepen functi'!$C:$M,10,FALSE),"n.v.t.")</f>
        <v>9</v>
      </c>
      <c r="AS644" s="2" t="str">
        <f>IFERROR(VLOOKUP($P644,'Kredieten productgroepen functi'!$C:$M,11,FALSE),"n.v.t.")</f>
        <v>Ruimtelijke ordening en volkshuisvesting</v>
      </c>
      <c r="AT644" s="2" t="str">
        <f t="shared" si="29"/>
        <v>Baten</v>
      </c>
      <c r="AU644" s="2" t="str">
        <f>IFERROR(VLOOKUP($R644,Kostensoorten!$C:$J,7,FALSE),"n.v.t.")</f>
        <v>2.3</v>
      </c>
      <c r="AV644" s="2" t="str">
        <f>IFERROR(VLOOKUP($R644,Kostensoorten!$C:$J,8,FALSE),"n.v.t.")</f>
        <v>Overige goederen en diensten</v>
      </c>
    </row>
    <row r="645" spans="1:48">
      <c r="A645" s="2" t="s">
        <v>39</v>
      </c>
      <c r="B645" s="2" t="s">
        <v>39</v>
      </c>
      <c r="C645" s="2" t="s">
        <v>39</v>
      </c>
      <c r="D645" s="2" t="s">
        <v>39</v>
      </c>
      <c r="E645" s="2" t="s">
        <v>39</v>
      </c>
      <c r="F645" s="2" t="s">
        <v>683</v>
      </c>
      <c r="G645" s="2" t="s">
        <v>39</v>
      </c>
      <c r="H645" s="2" t="s">
        <v>39</v>
      </c>
      <c r="I645" s="3">
        <v>100000</v>
      </c>
      <c r="J645" s="2" t="s">
        <v>39</v>
      </c>
      <c r="K645" s="2" t="s">
        <v>39</v>
      </c>
      <c r="L645" s="2" t="s">
        <v>39</v>
      </c>
      <c r="M645" s="2" t="s">
        <v>39</v>
      </c>
      <c r="N645" s="2" t="s">
        <v>39</v>
      </c>
      <c r="O645" s="2" t="s">
        <v>39</v>
      </c>
      <c r="P645" s="2" t="str">
        <f t="shared" si="27"/>
        <v>691418</v>
      </c>
      <c r="Q645" s="2" t="str">
        <f>IFERROR(VLOOKUP($P645,'Kredieten productgroepen functi'!$C:$M,2,FALSE),"n.v.t.")</f>
        <v>Uitvoering gebiedenbeleid en POP</v>
      </c>
      <c r="R645" s="2" t="str">
        <f t="shared" si="28"/>
        <v>423139</v>
      </c>
      <c r="S645" s="2" t="str">
        <f>IFERROR(VLOOKUP($R645,Kostensoorten!$C:$J,2,FALSE),"n.v.t.")</f>
        <v>Overige diensten van derden</v>
      </c>
      <c r="T645" s="2" t="s">
        <v>39</v>
      </c>
      <c r="U645" s="2" t="s">
        <v>39</v>
      </c>
      <c r="V645" s="2" t="s">
        <v>39</v>
      </c>
      <c r="W645" s="2" t="s">
        <v>39</v>
      </c>
      <c r="X645" s="2" t="s">
        <v>39</v>
      </c>
      <c r="Y645" s="2" t="s">
        <v>39</v>
      </c>
      <c r="Z645" s="2" t="s">
        <v>39</v>
      </c>
      <c r="AA645" s="2" t="s">
        <v>39</v>
      </c>
      <c r="AB645" s="2" t="s">
        <v>39</v>
      </c>
      <c r="AC645" s="2" t="s">
        <v>39</v>
      </c>
      <c r="AD645" s="2" t="s">
        <v>39</v>
      </c>
      <c r="AE645" s="2" t="s">
        <v>39</v>
      </c>
      <c r="AF645" s="2" t="s">
        <v>39</v>
      </c>
      <c r="AG645" s="2" t="s">
        <v>39</v>
      </c>
      <c r="AH645" s="2" t="s">
        <v>39</v>
      </c>
      <c r="AI645" s="2" t="s">
        <v>39</v>
      </c>
      <c r="AJ645" s="2" t="s">
        <v>39</v>
      </c>
      <c r="AK645" s="2">
        <v>0</v>
      </c>
      <c r="AL645" s="2" t="s">
        <v>39</v>
      </c>
      <c r="AM645" s="2" t="s">
        <v>39</v>
      </c>
      <c r="AN645" s="2" t="str">
        <f>IFERROR(VLOOKUP($P645,'Kredieten productgroepen functi'!$C:$M,6,FALSE),"n.v.t.")</f>
        <v>9104</v>
      </c>
      <c r="AO645" s="2" t="str">
        <f>IFERROR(VLOOKUP($P645,'Kredieten productgroepen functi'!$C:$M,7,FALSE),"n.v.t.")</f>
        <v>Gebiedsgericht werken</v>
      </c>
      <c r="AP645" s="2" t="str">
        <f>IFERROR(VLOOKUP($P645,'Kredieten productgroepen functi'!$C:$M,8,FALSE),"n.v.t.")</f>
        <v>91</v>
      </c>
      <c r="AQ645" s="2" t="str">
        <f>IFERROR(VLOOKUP($P645,'Kredieten productgroepen functi'!$C:$M,9,FALSE),"n.v.t.")</f>
        <v>Ruimtelijke ordening</v>
      </c>
      <c r="AR645" s="2" t="str">
        <f>IFERROR(VLOOKUP($P645,'Kredieten productgroepen functi'!$C:$M,10,FALSE),"n.v.t.")</f>
        <v>9</v>
      </c>
      <c r="AS645" s="2" t="str">
        <f>IFERROR(VLOOKUP($P645,'Kredieten productgroepen functi'!$C:$M,11,FALSE),"n.v.t.")</f>
        <v>Ruimtelijke ordening en volkshuisvesting</v>
      </c>
      <c r="AT645" s="2" t="str">
        <f t="shared" si="29"/>
        <v>Lasten</v>
      </c>
      <c r="AU645" s="2" t="str">
        <f>IFERROR(VLOOKUP($R645,Kostensoorten!$C:$J,7,FALSE),"n.v.t.")</f>
        <v>2.3.1</v>
      </c>
      <c r="AV645" s="2" t="str">
        <f>IFERROR(VLOOKUP($R645,Kostensoorten!$C:$J,8,FALSE),"n.v.t.")</f>
        <v>Aankopen niet duurzame goedere</v>
      </c>
    </row>
    <row r="646" spans="1:48">
      <c r="A646" s="2" t="s">
        <v>39</v>
      </c>
      <c r="B646" s="2" t="s">
        <v>39</v>
      </c>
      <c r="C646" s="2" t="s">
        <v>39</v>
      </c>
      <c r="D646" s="2" t="s">
        <v>39</v>
      </c>
      <c r="E646" s="2" t="s">
        <v>39</v>
      </c>
      <c r="F646" s="2" t="s">
        <v>684</v>
      </c>
      <c r="G646" s="2" t="s">
        <v>39</v>
      </c>
      <c r="H646" s="2" t="s">
        <v>39</v>
      </c>
      <c r="I646" s="3">
        <v>198468</v>
      </c>
      <c r="J646" s="2" t="s">
        <v>39</v>
      </c>
      <c r="K646" s="2" t="s">
        <v>39</v>
      </c>
      <c r="L646" s="2" t="s">
        <v>39</v>
      </c>
      <c r="M646" s="2" t="s">
        <v>39</v>
      </c>
      <c r="N646" s="2" t="s">
        <v>39</v>
      </c>
      <c r="O646" s="2" t="s">
        <v>39</v>
      </c>
      <c r="P646" s="2" t="str">
        <f t="shared" si="27"/>
        <v>691418</v>
      </c>
      <c r="Q646" s="2" t="str">
        <f>IFERROR(VLOOKUP($P646,'Kredieten productgroepen functi'!$C:$M,2,FALSE),"n.v.t.")</f>
        <v>Uitvoering gebiedenbeleid en POP</v>
      </c>
      <c r="R646" s="2" t="str">
        <f t="shared" si="28"/>
        <v>423139</v>
      </c>
      <c r="S646" s="2" t="str">
        <f>IFERROR(VLOOKUP($R646,Kostensoorten!$C:$J,2,FALSE),"n.v.t.")</f>
        <v>Overige diensten van derden</v>
      </c>
      <c r="T646" s="2" t="s">
        <v>39</v>
      </c>
      <c r="U646" s="2" t="s">
        <v>39</v>
      </c>
      <c r="V646" s="2" t="s">
        <v>39</v>
      </c>
      <c r="W646" s="2" t="s">
        <v>39</v>
      </c>
      <c r="X646" s="2" t="s">
        <v>39</v>
      </c>
      <c r="Y646" s="2" t="s">
        <v>39</v>
      </c>
      <c r="Z646" s="2" t="s">
        <v>39</v>
      </c>
      <c r="AA646" s="2" t="s">
        <v>39</v>
      </c>
      <c r="AB646" s="2" t="s">
        <v>39</v>
      </c>
      <c r="AC646" s="2" t="s">
        <v>39</v>
      </c>
      <c r="AD646" s="2" t="s">
        <v>39</v>
      </c>
      <c r="AE646" s="2" t="s">
        <v>39</v>
      </c>
      <c r="AF646" s="2" t="s">
        <v>39</v>
      </c>
      <c r="AG646" s="2" t="s">
        <v>39</v>
      </c>
      <c r="AH646" s="2" t="s">
        <v>39</v>
      </c>
      <c r="AI646" s="2" t="s">
        <v>39</v>
      </c>
      <c r="AJ646" s="2" t="s">
        <v>39</v>
      </c>
      <c r="AK646" s="2">
        <v>0</v>
      </c>
      <c r="AL646" s="2" t="s">
        <v>39</v>
      </c>
      <c r="AM646" s="2" t="s">
        <v>39</v>
      </c>
      <c r="AN646" s="2" t="str">
        <f>IFERROR(VLOOKUP($P646,'Kredieten productgroepen functi'!$C:$M,6,FALSE),"n.v.t.")</f>
        <v>9104</v>
      </c>
      <c r="AO646" s="2" t="str">
        <f>IFERROR(VLOOKUP($P646,'Kredieten productgroepen functi'!$C:$M,7,FALSE),"n.v.t.")</f>
        <v>Gebiedsgericht werken</v>
      </c>
      <c r="AP646" s="2" t="str">
        <f>IFERROR(VLOOKUP($P646,'Kredieten productgroepen functi'!$C:$M,8,FALSE),"n.v.t.")</f>
        <v>91</v>
      </c>
      <c r="AQ646" s="2" t="str">
        <f>IFERROR(VLOOKUP($P646,'Kredieten productgroepen functi'!$C:$M,9,FALSE),"n.v.t.")</f>
        <v>Ruimtelijke ordening</v>
      </c>
      <c r="AR646" s="2" t="str">
        <f>IFERROR(VLOOKUP($P646,'Kredieten productgroepen functi'!$C:$M,10,FALSE),"n.v.t.")</f>
        <v>9</v>
      </c>
      <c r="AS646" s="2" t="str">
        <f>IFERROR(VLOOKUP($P646,'Kredieten productgroepen functi'!$C:$M,11,FALSE),"n.v.t.")</f>
        <v>Ruimtelijke ordening en volkshuisvesting</v>
      </c>
      <c r="AT646" s="2" t="str">
        <f t="shared" si="29"/>
        <v>Lasten</v>
      </c>
      <c r="AU646" s="2" t="str">
        <f>IFERROR(VLOOKUP($R646,Kostensoorten!$C:$J,7,FALSE),"n.v.t.")</f>
        <v>2.3.1</v>
      </c>
      <c r="AV646" s="2" t="str">
        <f>IFERROR(VLOOKUP($R646,Kostensoorten!$C:$J,8,FALSE),"n.v.t.")</f>
        <v>Aankopen niet duurzame goedere</v>
      </c>
    </row>
    <row r="647" spans="1:48">
      <c r="A647" s="2" t="s">
        <v>39</v>
      </c>
      <c r="B647" s="2" t="s">
        <v>39</v>
      </c>
      <c r="C647" s="2" t="s">
        <v>39</v>
      </c>
      <c r="D647" s="2" t="s">
        <v>39</v>
      </c>
      <c r="E647" s="2" t="s">
        <v>39</v>
      </c>
      <c r="F647" s="2" t="s">
        <v>685</v>
      </c>
      <c r="G647" s="2" t="s">
        <v>39</v>
      </c>
      <c r="H647" s="2" t="s">
        <v>39</v>
      </c>
      <c r="I647" s="3">
        <v>267140</v>
      </c>
      <c r="J647" s="2" t="s">
        <v>39</v>
      </c>
      <c r="K647" s="2" t="s">
        <v>39</v>
      </c>
      <c r="L647" s="2" t="s">
        <v>39</v>
      </c>
      <c r="M647" s="2" t="s">
        <v>39</v>
      </c>
      <c r="N647" s="2" t="s">
        <v>39</v>
      </c>
      <c r="O647" s="2" t="s">
        <v>39</v>
      </c>
      <c r="P647" s="2" t="str">
        <f t="shared" ref="P647:P663" si="30">IF(RIGHT(LEFT(F647,6),1)=".",LEFT(F647,5),LEFT(F647,6))</f>
        <v>691418</v>
      </c>
      <c r="Q647" s="2" t="str">
        <f>IFERROR(VLOOKUP($P647,'Kredieten productgroepen functi'!$C:$M,2,FALSE),"n.v.t.")</f>
        <v>Uitvoering gebiedenbeleid en POP</v>
      </c>
      <c r="R647" s="2" t="str">
        <f t="shared" ref="R647:R663" si="31">IF(RIGHT(LEFT(F647,6),1)=".",RIGHT(LEFT(F647,12),6),RIGHT(LEFT(F647,13),6))</f>
        <v>423139</v>
      </c>
      <c r="S647" s="2" t="str">
        <f>IFERROR(VLOOKUP($R647,Kostensoorten!$C:$J,2,FALSE),"n.v.t.")</f>
        <v>Overige diensten van derden</v>
      </c>
      <c r="T647" s="2" t="s">
        <v>39</v>
      </c>
      <c r="U647" s="2" t="s">
        <v>39</v>
      </c>
      <c r="V647" s="2" t="s">
        <v>39</v>
      </c>
      <c r="W647" s="2" t="s">
        <v>39</v>
      </c>
      <c r="X647" s="2" t="s">
        <v>39</v>
      </c>
      <c r="Y647" s="2" t="s">
        <v>39</v>
      </c>
      <c r="Z647" s="2" t="s">
        <v>39</v>
      </c>
      <c r="AA647" s="2" t="s">
        <v>39</v>
      </c>
      <c r="AB647" s="2" t="s">
        <v>39</v>
      </c>
      <c r="AC647" s="2" t="s">
        <v>39</v>
      </c>
      <c r="AD647" s="2" t="s">
        <v>39</v>
      </c>
      <c r="AE647" s="2" t="s">
        <v>39</v>
      </c>
      <c r="AF647" s="2" t="s">
        <v>39</v>
      </c>
      <c r="AG647" s="2" t="s">
        <v>39</v>
      </c>
      <c r="AH647" s="2" t="s">
        <v>39</v>
      </c>
      <c r="AI647" s="2" t="s">
        <v>39</v>
      </c>
      <c r="AJ647" s="2" t="s">
        <v>39</v>
      </c>
      <c r="AK647" s="2">
        <v>0</v>
      </c>
      <c r="AL647" s="2" t="s">
        <v>39</v>
      </c>
      <c r="AM647" s="2" t="s">
        <v>39</v>
      </c>
      <c r="AN647" s="2" t="str">
        <f>IFERROR(VLOOKUP($P647,'Kredieten productgroepen functi'!$C:$M,6,FALSE),"n.v.t.")</f>
        <v>9104</v>
      </c>
      <c r="AO647" s="2" t="str">
        <f>IFERROR(VLOOKUP($P647,'Kredieten productgroepen functi'!$C:$M,7,FALSE),"n.v.t.")</f>
        <v>Gebiedsgericht werken</v>
      </c>
      <c r="AP647" s="2" t="str">
        <f>IFERROR(VLOOKUP($P647,'Kredieten productgroepen functi'!$C:$M,8,FALSE),"n.v.t.")</f>
        <v>91</v>
      </c>
      <c r="AQ647" s="2" t="str">
        <f>IFERROR(VLOOKUP($P647,'Kredieten productgroepen functi'!$C:$M,9,FALSE),"n.v.t.")</f>
        <v>Ruimtelijke ordening</v>
      </c>
      <c r="AR647" s="2" t="str">
        <f>IFERROR(VLOOKUP($P647,'Kredieten productgroepen functi'!$C:$M,10,FALSE),"n.v.t.")</f>
        <v>9</v>
      </c>
      <c r="AS647" s="2" t="str">
        <f>IFERROR(VLOOKUP($P647,'Kredieten productgroepen functi'!$C:$M,11,FALSE),"n.v.t.")</f>
        <v>Ruimtelijke ordening en volkshuisvesting</v>
      </c>
      <c r="AT647" s="2" t="str">
        <f t="shared" ref="AT647:AT663" si="32">IF(LEFT(R647,1)="4","Lasten",IF(LEFT(R647,1)="8","Baten","n.v.t."))</f>
        <v>Lasten</v>
      </c>
      <c r="AU647" s="2" t="str">
        <f>IFERROR(VLOOKUP($R647,Kostensoorten!$C:$J,7,FALSE),"n.v.t.")</f>
        <v>2.3.1</v>
      </c>
      <c r="AV647" s="2" t="str">
        <f>IFERROR(VLOOKUP($R647,Kostensoorten!$C:$J,8,FALSE),"n.v.t.")</f>
        <v>Aankopen niet duurzame goedere</v>
      </c>
    </row>
    <row r="648" spans="1:48">
      <c r="A648" s="2" t="s">
        <v>39</v>
      </c>
      <c r="B648" s="2" t="s">
        <v>39</v>
      </c>
      <c r="C648" s="2" t="s">
        <v>39</v>
      </c>
      <c r="D648" s="2" t="s">
        <v>39</v>
      </c>
      <c r="E648" s="2" t="s">
        <v>39</v>
      </c>
      <c r="F648" s="2" t="s">
        <v>686</v>
      </c>
      <c r="G648" s="2" t="s">
        <v>39</v>
      </c>
      <c r="H648" s="2" t="s">
        <v>39</v>
      </c>
      <c r="I648" s="3">
        <v>4000000</v>
      </c>
      <c r="J648" s="2" t="s">
        <v>39</v>
      </c>
      <c r="K648" s="2" t="s">
        <v>39</v>
      </c>
      <c r="L648" s="2" t="s">
        <v>39</v>
      </c>
      <c r="M648" s="2" t="s">
        <v>39</v>
      </c>
      <c r="N648" s="2" t="s">
        <v>39</v>
      </c>
      <c r="O648" s="2" t="s">
        <v>39</v>
      </c>
      <c r="P648" s="2" t="str">
        <f t="shared" si="30"/>
        <v>691419</v>
      </c>
      <c r="Q648" s="2" t="str">
        <f>IFERROR(VLOOKUP($P648,'Kredieten productgroepen functi'!$C:$M,2,FALSE),"n.v.t.")</f>
        <v>invest.budg. Lauwersmeer/-oog (ESFI)</v>
      </c>
      <c r="R648" s="2" t="str">
        <f t="shared" si="31"/>
        <v>441202</v>
      </c>
      <c r="S648" s="2" t="str">
        <f>IFERROR(VLOOKUP($R648,Kostensoorten!$C:$J,2,FALSE),"n.v.t.")</f>
        <v>Overige vermogensoverdr. aan derden</v>
      </c>
      <c r="T648" s="2" t="s">
        <v>39</v>
      </c>
      <c r="U648" s="2" t="s">
        <v>39</v>
      </c>
      <c r="V648" s="2" t="s">
        <v>39</v>
      </c>
      <c r="W648" s="2" t="s">
        <v>39</v>
      </c>
      <c r="X648" s="2" t="s">
        <v>39</v>
      </c>
      <c r="Y648" s="2" t="s">
        <v>39</v>
      </c>
      <c r="Z648" s="2" t="s">
        <v>39</v>
      </c>
      <c r="AA648" s="2" t="s">
        <v>39</v>
      </c>
      <c r="AB648" s="2" t="s">
        <v>39</v>
      </c>
      <c r="AC648" s="2" t="s">
        <v>39</v>
      </c>
      <c r="AD648" s="2" t="s">
        <v>39</v>
      </c>
      <c r="AE648" s="2" t="s">
        <v>39</v>
      </c>
      <c r="AF648" s="2" t="s">
        <v>39</v>
      </c>
      <c r="AG648" s="2" t="s">
        <v>39</v>
      </c>
      <c r="AH648" s="2" t="s">
        <v>39</v>
      </c>
      <c r="AI648" s="2" t="s">
        <v>39</v>
      </c>
      <c r="AJ648" s="2" t="s">
        <v>39</v>
      </c>
      <c r="AK648" s="2">
        <v>0</v>
      </c>
      <c r="AL648" s="2" t="s">
        <v>39</v>
      </c>
      <c r="AM648" s="2" t="s">
        <v>39</v>
      </c>
      <c r="AN648" s="2" t="str">
        <f>IFERROR(VLOOKUP($P648,'Kredieten productgroepen functi'!$C:$M,6,FALSE),"n.v.t.")</f>
        <v>9104</v>
      </c>
      <c r="AO648" s="2" t="str">
        <f>IFERROR(VLOOKUP($P648,'Kredieten productgroepen functi'!$C:$M,7,FALSE),"n.v.t.")</f>
        <v>Gebiedsgericht werken</v>
      </c>
      <c r="AP648" s="2" t="str">
        <f>IFERROR(VLOOKUP($P648,'Kredieten productgroepen functi'!$C:$M,8,FALSE),"n.v.t.")</f>
        <v>91</v>
      </c>
      <c r="AQ648" s="2" t="str">
        <f>IFERROR(VLOOKUP($P648,'Kredieten productgroepen functi'!$C:$M,9,FALSE),"n.v.t.")</f>
        <v>Ruimtelijke ordening</v>
      </c>
      <c r="AR648" s="2" t="str">
        <f>IFERROR(VLOOKUP($P648,'Kredieten productgroepen functi'!$C:$M,10,FALSE),"n.v.t.")</f>
        <v>9</v>
      </c>
      <c r="AS648" s="2" t="str">
        <f>IFERROR(VLOOKUP($P648,'Kredieten productgroepen functi'!$C:$M,11,FALSE),"n.v.t.")</f>
        <v>Ruimtelijke ordening en volkshuisvesting</v>
      </c>
      <c r="AT648" s="2" t="str">
        <f t="shared" si="32"/>
        <v>Lasten</v>
      </c>
      <c r="AU648" s="2" t="str">
        <f>IFERROR(VLOOKUP($R648,Kostensoorten!$C:$J,7,FALSE),"n.v.t.")</f>
        <v>4.1.2</v>
      </c>
      <c r="AV648" s="2" t="str">
        <f>IFERROR(VLOOKUP($R648,Kostensoorten!$C:$J,8,FALSE),"n.v.t.")</f>
        <v>Overige vermogensoverdrachten</v>
      </c>
    </row>
    <row r="649" spans="1:48">
      <c r="A649" s="2" t="s">
        <v>39</v>
      </c>
      <c r="B649" s="2" t="s">
        <v>39</v>
      </c>
      <c r="C649" s="2" t="s">
        <v>39</v>
      </c>
      <c r="D649" s="2" t="s">
        <v>39</v>
      </c>
      <c r="E649" s="2" t="s">
        <v>39</v>
      </c>
      <c r="F649" s="2" t="s">
        <v>687</v>
      </c>
      <c r="G649" s="2" t="s">
        <v>39</v>
      </c>
      <c r="H649" s="2" t="s">
        <v>39</v>
      </c>
      <c r="I649" s="3">
        <v>-576100</v>
      </c>
      <c r="J649" s="2" t="s">
        <v>39</v>
      </c>
      <c r="K649" s="2" t="s">
        <v>39</v>
      </c>
      <c r="L649" s="2" t="s">
        <v>39</v>
      </c>
      <c r="M649" s="2" t="s">
        <v>39</v>
      </c>
      <c r="N649" s="2" t="s">
        <v>39</v>
      </c>
      <c r="O649" s="2" t="s">
        <v>39</v>
      </c>
      <c r="P649" s="2" t="str">
        <f t="shared" si="30"/>
        <v>691419</v>
      </c>
      <c r="Q649" s="2" t="str">
        <f>IFERROR(VLOOKUP($P649,'Kredieten productgroepen functi'!$C:$M,2,FALSE),"n.v.t.")</f>
        <v>invest.budg. Lauwersmeer/-oog (ESFI)</v>
      </c>
      <c r="R649" s="2" t="str">
        <f t="shared" si="31"/>
        <v>841110</v>
      </c>
      <c r="S649" s="2" t="str">
        <f>IFERROR(VLOOKUP($R649,Kostensoorten!$C:$J,2,FALSE),"n.v.t.")</f>
        <v>Vermogensoverdracht Rijk</v>
      </c>
      <c r="T649" s="2" t="s">
        <v>39</v>
      </c>
      <c r="U649" s="2" t="s">
        <v>39</v>
      </c>
      <c r="V649" s="2" t="s">
        <v>39</v>
      </c>
      <c r="W649" s="2" t="s">
        <v>39</v>
      </c>
      <c r="X649" s="2" t="s">
        <v>39</v>
      </c>
      <c r="Y649" s="2" t="s">
        <v>39</v>
      </c>
      <c r="Z649" s="2" t="s">
        <v>39</v>
      </c>
      <c r="AA649" s="2" t="s">
        <v>39</v>
      </c>
      <c r="AB649" s="2" t="s">
        <v>39</v>
      </c>
      <c r="AC649" s="2" t="s">
        <v>39</v>
      </c>
      <c r="AD649" s="2" t="s">
        <v>39</v>
      </c>
      <c r="AE649" s="2" t="s">
        <v>39</v>
      </c>
      <c r="AF649" s="2" t="s">
        <v>39</v>
      </c>
      <c r="AG649" s="2" t="s">
        <v>39</v>
      </c>
      <c r="AH649" s="2" t="s">
        <v>39</v>
      </c>
      <c r="AI649" s="2" t="s">
        <v>39</v>
      </c>
      <c r="AJ649" s="2" t="s">
        <v>39</v>
      </c>
      <c r="AK649" s="2">
        <v>0</v>
      </c>
      <c r="AL649" s="2" t="s">
        <v>39</v>
      </c>
      <c r="AM649" s="2" t="s">
        <v>39</v>
      </c>
      <c r="AN649" s="2" t="str">
        <f>IFERROR(VLOOKUP($P649,'Kredieten productgroepen functi'!$C:$M,6,FALSE),"n.v.t.")</f>
        <v>9104</v>
      </c>
      <c r="AO649" s="2" t="str">
        <f>IFERROR(VLOOKUP($P649,'Kredieten productgroepen functi'!$C:$M,7,FALSE),"n.v.t.")</f>
        <v>Gebiedsgericht werken</v>
      </c>
      <c r="AP649" s="2" t="str">
        <f>IFERROR(VLOOKUP($P649,'Kredieten productgroepen functi'!$C:$M,8,FALSE),"n.v.t.")</f>
        <v>91</v>
      </c>
      <c r="AQ649" s="2" t="str">
        <f>IFERROR(VLOOKUP($P649,'Kredieten productgroepen functi'!$C:$M,9,FALSE),"n.v.t.")</f>
        <v>Ruimtelijke ordening</v>
      </c>
      <c r="AR649" s="2" t="str">
        <f>IFERROR(VLOOKUP($P649,'Kredieten productgroepen functi'!$C:$M,10,FALSE),"n.v.t.")</f>
        <v>9</v>
      </c>
      <c r="AS649" s="2" t="str">
        <f>IFERROR(VLOOKUP($P649,'Kredieten productgroepen functi'!$C:$M,11,FALSE),"n.v.t.")</f>
        <v>Ruimtelijke ordening en volkshuisvesting</v>
      </c>
      <c r="AT649" s="2" t="str">
        <f t="shared" si="32"/>
        <v>Baten</v>
      </c>
      <c r="AU649" s="2" t="str">
        <f>IFERROR(VLOOKUP($R649,Kostensoorten!$C:$J,7,FALSE),"n.v.t.")</f>
        <v>4.1.1</v>
      </c>
      <c r="AV649" s="2" t="str">
        <f>IFERROR(VLOOKUP($R649,Kostensoorten!$C:$J,8,FALSE),"n.v.t.")</f>
        <v>Vermogensoverdrachten van over</v>
      </c>
    </row>
    <row r="650" spans="1:48">
      <c r="A650" s="2" t="s">
        <v>39</v>
      </c>
      <c r="B650" s="2" t="s">
        <v>39</v>
      </c>
      <c r="C650" s="2" t="s">
        <v>39</v>
      </c>
      <c r="D650" s="2" t="s">
        <v>39</v>
      </c>
      <c r="E650" s="2" t="s">
        <v>39</v>
      </c>
      <c r="F650" s="2" t="s">
        <v>688</v>
      </c>
      <c r="G650" s="2" t="s">
        <v>39</v>
      </c>
      <c r="H650" s="2" t="s">
        <v>39</v>
      </c>
      <c r="I650" s="3">
        <v>9000000</v>
      </c>
      <c r="J650" s="2" t="s">
        <v>39</v>
      </c>
      <c r="K650" s="2" t="s">
        <v>39</v>
      </c>
      <c r="L650" s="2" t="s">
        <v>39</v>
      </c>
      <c r="M650" s="2" t="s">
        <v>39</v>
      </c>
      <c r="N650" s="2" t="s">
        <v>39</v>
      </c>
      <c r="O650" s="2" t="s">
        <v>39</v>
      </c>
      <c r="P650" s="2" t="str">
        <f t="shared" si="30"/>
        <v>691421</v>
      </c>
      <c r="Q650" s="2" t="str">
        <f>IFERROR(VLOOKUP($P650,'Kredieten productgroepen functi'!$C:$M,2,FALSE),"n.v.t.")</f>
        <v>Actiepr.Werk,Energie,Leefbaarheid</v>
      </c>
      <c r="R650" s="2" t="str">
        <f t="shared" si="31"/>
        <v>440301</v>
      </c>
      <c r="S650" s="2" t="str">
        <f>IFERROR(VLOOKUP($R650,Kostensoorten!$C:$J,2,FALSE),"n.v.t.")</f>
        <v>(Exploitatie)subsidies</v>
      </c>
      <c r="T650" s="2" t="s">
        <v>39</v>
      </c>
      <c r="U650" s="2" t="s">
        <v>39</v>
      </c>
      <c r="V650" s="2" t="s">
        <v>39</v>
      </c>
      <c r="W650" s="2" t="s">
        <v>39</v>
      </c>
      <c r="X650" s="2" t="s">
        <v>39</v>
      </c>
      <c r="Y650" s="2" t="s">
        <v>39</v>
      </c>
      <c r="Z650" s="2" t="s">
        <v>39</v>
      </c>
      <c r="AA650" s="2" t="s">
        <v>39</v>
      </c>
      <c r="AB650" s="2" t="s">
        <v>39</v>
      </c>
      <c r="AC650" s="2" t="s">
        <v>39</v>
      </c>
      <c r="AD650" s="2" t="s">
        <v>39</v>
      </c>
      <c r="AE650" s="2" t="s">
        <v>39</v>
      </c>
      <c r="AF650" s="2" t="s">
        <v>39</v>
      </c>
      <c r="AG650" s="2" t="s">
        <v>39</v>
      </c>
      <c r="AH650" s="2" t="s">
        <v>39</v>
      </c>
      <c r="AI650" s="2" t="s">
        <v>39</v>
      </c>
      <c r="AJ650" s="2" t="s">
        <v>39</v>
      </c>
      <c r="AK650" s="2">
        <v>0</v>
      </c>
      <c r="AL650" s="2" t="s">
        <v>39</v>
      </c>
      <c r="AM650" s="2" t="s">
        <v>39</v>
      </c>
      <c r="AN650" s="2" t="str">
        <f>IFERROR(VLOOKUP($P650,'Kredieten productgroepen functi'!$C:$M,6,FALSE),"n.v.t.")</f>
        <v>9104</v>
      </c>
      <c r="AO650" s="2" t="str">
        <f>IFERROR(VLOOKUP($P650,'Kredieten productgroepen functi'!$C:$M,7,FALSE),"n.v.t.")</f>
        <v>Gebiedsgericht werken</v>
      </c>
      <c r="AP650" s="2" t="str">
        <f>IFERROR(VLOOKUP($P650,'Kredieten productgroepen functi'!$C:$M,8,FALSE),"n.v.t.")</f>
        <v>91</v>
      </c>
      <c r="AQ650" s="2" t="str">
        <f>IFERROR(VLOOKUP($P650,'Kredieten productgroepen functi'!$C:$M,9,FALSE),"n.v.t.")</f>
        <v>Ruimtelijke ordening</v>
      </c>
      <c r="AR650" s="2" t="str">
        <f>IFERROR(VLOOKUP($P650,'Kredieten productgroepen functi'!$C:$M,10,FALSE),"n.v.t.")</f>
        <v>9</v>
      </c>
      <c r="AS650" s="2" t="str">
        <f>IFERROR(VLOOKUP($P650,'Kredieten productgroepen functi'!$C:$M,11,FALSE),"n.v.t.")</f>
        <v>Ruimtelijke ordening en volkshuisvesting</v>
      </c>
      <c r="AT650" s="2" t="str">
        <f t="shared" si="32"/>
        <v>Lasten</v>
      </c>
      <c r="AU650" s="2" t="str">
        <f>IFERROR(VLOOKUP($R650,Kostensoorten!$C:$J,7,FALSE),"n.v.t.")</f>
        <v>4.0.3</v>
      </c>
      <c r="AV650" s="2" t="str">
        <f>IFERROR(VLOOKUP($R650,Kostensoorten!$C:$J,8,FALSE),"n.v.t.")</f>
        <v>Overige inkomensoverdrachten</v>
      </c>
    </row>
    <row r="651" spans="1:48">
      <c r="A651" s="2" t="s">
        <v>39</v>
      </c>
      <c r="B651" s="2" t="s">
        <v>39</v>
      </c>
      <c r="C651" s="2" t="s">
        <v>39</v>
      </c>
      <c r="D651" s="2" t="s">
        <v>39</v>
      </c>
      <c r="E651" s="2" t="s">
        <v>39</v>
      </c>
      <c r="F651" s="2" t="s">
        <v>689</v>
      </c>
      <c r="G651" s="2" t="s">
        <v>39</v>
      </c>
      <c r="H651" s="2" t="s">
        <v>39</v>
      </c>
      <c r="I651" s="3">
        <v>1848310</v>
      </c>
      <c r="J651" s="2" t="s">
        <v>39</v>
      </c>
      <c r="K651" s="2" t="s">
        <v>39</v>
      </c>
      <c r="L651" s="2" t="s">
        <v>39</v>
      </c>
      <c r="M651" s="2" t="s">
        <v>39</v>
      </c>
      <c r="N651" s="2" t="s">
        <v>39</v>
      </c>
      <c r="O651" s="2" t="s">
        <v>39</v>
      </c>
      <c r="P651" s="2" t="str">
        <f t="shared" si="30"/>
        <v>691422</v>
      </c>
      <c r="Q651" s="2" t="str">
        <f>IFERROR(VLOOKUP($P651,'Kredieten productgroepen functi'!$C:$M,2,FALSE),"n.v.t.")</f>
        <v>Regio Groningen-Assen 2030</v>
      </c>
      <c r="R651" s="2" t="str">
        <f t="shared" si="31"/>
        <v>440301</v>
      </c>
      <c r="S651" s="2" t="str">
        <f>IFERROR(VLOOKUP($R651,Kostensoorten!$C:$J,2,FALSE),"n.v.t.")</f>
        <v>(Exploitatie)subsidies</v>
      </c>
      <c r="T651" s="2" t="s">
        <v>39</v>
      </c>
      <c r="U651" s="2" t="s">
        <v>39</v>
      </c>
      <c r="V651" s="2" t="s">
        <v>39</v>
      </c>
      <c r="W651" s="2" t="s">
        <v>39</v>
      </c>
      <c r="X651" s="2" t="s">
        <v>39</v>
      </c>
      <c r="Y651" s="2" t="s">
        <v>39</v>
      </c>
      <c r="Z651" s="2" t="s">
        <v>39</v>
      </c>
      <c r="AA651" s="2" t="s">
        <v>39</v>
      </c>
      <c r="AB651" s="2" t="s">
        <v>39</v>
      </c>
      <c r="AC651" s="2" t="s">
        <v>39</v>
      </c>
      <c r="AD651" s="2" t="s">
        <v>39</v>
      </c>
      <c r="AE651" s="2" t="s">
        <v>39</v>
      </c>
      <c r="AF651" s="2" t="s">
        <v>39</v>
      </c>
      <c r="AG651" s="2" t="s">
        <v>39</v>
      </c>
      <c r="AH651" s="2" t="s">
        <v>39</v>
      </c>
      <c r="AI651" s="2" t="s">
        <v>39</v>
      </c>
      <c r="AJ651" s="2" t="s">
        <v>39</v>
      </c>
      <c r="AK651" s="2">
        <v>0</v>
      </c>
      <c r="AL651" s="2" t="s">
        <v>39</v>
      </c>
      <c r="AM651" s="2" t="s">
        <v>39</v>
      </c>
      <c r="AN651" s="2" t="str">
        <f>IFERROR(VLOOKUP($P651,'Kredieten productgroepen functi'!$C:$M,6,FALSE),"n.v.t.")</f>
        <v>9104</v>
      </c>
      <c r="AO651" s="2" t="str">
        <f>IFERROR(VLOOKUP($P651,'Kredieten productgroepen functi'!$C:$M,7,FALSE),"n.v.t.")</f>
        <v>Gebiedsgericht werken</v>
      </c>
      <c r="AP651" s="2" t="str">
        <f>IFERROR(VLOOKUP($P651,'Kredieten productgroepen functi'!$C:$M,8,FALSE),"n.v.t.")</f>
        <v>91</v>
      </c>
      <c r="AQ651" s="2" t="str">
        <f>IFERROR(VLOOKUP($P651,'Kredieten productgroepen functi'!$C:$M,9,FALSE),"n.v.t.")</f>
        <v>Ruimtelijke ordening</v>
      </c>
      <c r="AR651" s="2" t="str">
        <f>IFERROR(VLOOKUP($P651,'Kredieten productgroepen functi'!$C:$M,10,FALSE),"n.v.t.")</f>
        <v>9</v>
      </c>
      <c r="AS651" s="2" t="str">
        <f>IFERROR(VLOOKUP($P651,'Kredieten productgroepen functi'!$C:$M,11,FALSE),"n.v.t.")</f>
        <v>Ruimtelijke ordening en volkshuisvesting</v>
      </c>
      <c r="AT651" s="2" t="str">
        <f t="shared" si="32"/>
        <v>Lasten</v>
      </c>
      <c r="AU651" s="2" t="str">
        <f>IFERROR(VLOOKUP($R651,Kostensoorten!$C:$J,7,FALSE),"n.v.t.")</f>
        <v>4.0.3</v>
      </c>
      <c r="AV651" s="2" t="str">
        <f>IFERROR(VLOOKUP($R651,Kostensoorten!$C:$J,8,FALSE),"n.v.t.")</f>
        <v>Overige inkomensoverdrachten</v>
      </c>
    </row>
    <row r="652" spans="1:48">
      <c r="A652" s="2" t="s">
        <v>39</v>
      </c>
      <c r="B652" s="2" t="s">
        <v>39</v>
      </c>
      <c r="C652" s="2" t="s">
        <v>39</v>
      </c>
      <c r="D652" s="2" t="s">
        <v>39</v>
      </c>
      <c r="E652" s="2" t="s">
        <v>39</v>
      </c>
      <c r="F652" s="2" t="s">
        <v>690</v>
      </c>
      <c r="G652" s="2" t="s">
        <v>39</v>
      </c>
      <c r="H652" s="2" t="s">
        <v>39</v>
      </c>
      <c r="I652" s="3">
        <v>250000</v>
      </c>
      <c r="J652" s="2" t="s">
        <v>39</v>
      </c>
      <c r="K652" s="2" t="s">
        <v>39</v>
      </c>
      <c r="L652" s="2" t="s">
        <v>39</v>
      </c>
      <c r="M652" s="2" t="s">
        <v>39</v>
      </c>
      <c r="N652" s="2" t="s">
        <v>39</v>
      </c>
      <c r="O652" s="2" t="s">
        <v>39</v>
      </c>
      <c r="P652" s="2" t="str">
        <f t="shared" si="30"/>
        <v>691514</v>
      </c>
      <c r="Q652" s="2" t="str">
        <f>IFERROR(VLOOKUP($P652,'Kredieten productgroepen functi'!$C:$M,2,FALSE),"n.v.t.")</f>
        <v>Levende dorpen</v>
      </c>
      <c r="R652" s="2" t="str">
        <f t="shared" si="31"/>
        <v>440302</v>
      </c>
      <c r="S652" s="2" t="str">
        <f>IFERROR(VLOOKUP($R652,Kostensoorten!$C:$J,2,FALSE),"n.v.t.")</f>
        <v>Overige inkomensoverdrachten</v>
      </c>
      <c r="T652" s="2" t="s">
        <v>39</v>
      </c>
      <c r="U652" s="2" t="s">
        <v>39</v>
      </c>
      <c r="V652" s="2" t="s">
        <v>39</v>
      </c>
      <c r="W652" s="2" t="s">
        <v>39</v>
      </c>
      <c r="X652" s="2" t="s">
        <v>39</v>
      </c>
      <c r="Y652" s="2" t="s">
        <v>39</v>
      </c>
      <c r="Z652" s="2" t="s">
        <v>39</v>
      </c>
      <c r="AA652" s="2" t="s">
        <v>39</v>
      </c>
      <c r="AB652" s="2" t="s">
        <v>39</v>
      </c>
      <c r="AC652" s="2" t="s">
        <v>39</v>
      </c>
      <c r="AD652" s="2" t="s">
        <v>39</v>
      </c>
      <c r="AE652" s="2" t="s">
        <v>39</v>
      </c>
      <c r="AF652" s="2" t="s">
        <v>39</v>
      </c>
      <c r="AG652" s="2" t="s">
        <v>39</v>
      </c>
      <c r="AH652" s="2" t="s">
        <v>39</v>
      </c>
      <c r="AI652" s="2" t="s">
        <v>39</v>
      </c>
      <c r="AJ652" s="2" t="s">
        <v>39</v>
      </c>
      <c r="AK652" s="2">
        <v>0</v>
      </c>
      <c r="AL652" s="2" t="s">
        <v>39</v>
      </c>
      <c r="AM652" s="2" t="s">
        <v>39</v>
      </c>
      <c r="AN652" s="2" t="str">
        <f>IFERROR(VLOOKUP($P652,'Kredieten productgroepen functi'!$C:$M,6,FALSE),"n.v.t.")</f>
        <v>9105</v>
      </c>
      <c r="AO652" s="2" t="str">
        <f>IFERROR(VLOOKUP($P652,'Kredieten productgroepen functi'!$C:$M,7,FALSE),"n.v.t.")</f>
        <v>Sociaal-economische vitalisering (PLG)</v>
      </c>
      <c r="AP652" s="2" t="str">
        <f>IFERROR(VLOOKUP($P652,'Kredieten productgroepen functi'!$C:$M,8,FALSE),"n.v.t.")</f>
        <v>91</v>
      </c>
      <c r="AQ652" s="2" t="str">
        <f>IFERROR(VLOOKUP($P652,'Kredieten productgroepen functi'!$C:$M,9,FALSE),"n.v.t.")</f>
        <v>Ruimtelijke ordening</v>
      </c>
      <c r="AR652" s="2" t="str">
        <f>IFERROR(VLOOKUP($P652,'Kredieten productgroepen functi'!$C:$M,10,FALSE),"n.v.t.")</f>
        <v>9</v>
      </c>
      <c r="AS652" s="2" t="str">
        <f>IFERROR(VLOOKUP($P652,'Kredieten productgroepen functi'!$C:$M,11,FALSE),"n.v.t.")</f>
        <v>Ruimtelijke ordening en volkshuisvesting</v>
      </c>
      <c r="AT652" s="2" t="str">
        <f t="shared" si="32"/>
        <v>Lasten</v>
      </c>
      <c r="AU652" s="2" t="str">
        <f>IFERROR(VLOOKUP($R652,Kostensoorten!$C:$J,7,FALSE),"n.v.t.")</f>
        <v>4.0.3</v>
      </c>
      <c r="AV652" s="2" t="str">
        <f>IFERROR(VLOOKUP($R652,Kostensoorten!$C:$J,8,FALSE),"n.v.t.")</f>
        <v>Overige inkomensoverdrachten</v>
      </c>
    </row>
    <row r="653" spans="1:48">
      <c r="A653" s="2" t="s">
        <v>39</v>
      </c>
      <c r="B653" s="2" t="s">
        <v>39</v>
      </c>
      <c r="C653" s="2" t="s">
        <v>39</v>
      </c>
      <c r="D653" s="2" t="s">
        <v>39</v>
      </c>
      <c r="E653" s="2" t="s">
        <v>39</v>
      </c>
      <c r="F653" s="2" t="s">
        <v>691</v>
      </c>
      <c r="G653" s="2" t="s">
        <v>39</v>
      </c>
      <c r="H653" s="2" t="s">
        <v>39</v>
      </c>
      <c r="I653" s="3">
        <v>500000</v>
      </c>
      <c r="J653" s="2" t="s">
        <v>39</v>
      </c>
      <c r="K653" s="2" t="s">
        <v>39</v>
      </c>
      <c r="L653" s="2" t="s">
        <v>39</v>
      </c>
      <c r="M653" s="2" t="s">
        <v>39</v>
      </c>
      <c r="N653" s="2" t="s">
        <v>39</v>
      </c>
      <c r="O653" s="2" t="s">
        <v>39</v>
      </c>
      <c r="P653" s="2" t="str">
        <f t="shared" si="30"/>
        <v>691515</v>
      </c>
      <c r="Q653" s="2" t="str">
        <f>IFERROR(VLOOKUP($P653,'Kredieten productgroepen functi'!$C:$M,2,FALSE),"n.v.t.")</f>
        <v>SEV cofinanciering</v>
      </c>
      <c r="R653" s="2" t="str">
        <f t="shared" si="31"/>
        <v>440302</v>
      </c>
      <c r="S653" s="2" t="str">
        <f>IFERROR(VLOOKUP($R653,Kostensoorten!$C:$J,2,FALSE),"n.v.t.")</f>
        <v>Overige inkomensoverdrachten</v>
      </c>
      <c r="T653" s="2" t="s">
        <v>39</v>
      </c>
      <c r="U653" s="2" t="s">
        <v>39</v>
      </c>
      <c r="V653" s="2" t="s">
        <v>39</v>
      </c>
      <c r="W653" s="2" t="s">
        <v>39</v>
      </c>
      <c r="X653" s="2" t="s">
        <v>39</v>
      </c>
      <c r="Y653" s="2" t="s">
        <v>39</v>
      </c>
      <c r="Z653" s="2" t="s">
        <v>39</v>
      </c>
      <c r="AA653" s="2" t="s">
        <v>39</v>
      </c>
      <c r="AB653" s="2" t="s">
        <v>39</v>
      </c>
      <c r="AC653" s="2" t="s">
        <v>39</v>
      </c>
      <c r="AD653" s="2" t="s">
        <v>39</v>
      </c>
      <c r="AE653" s="2" t="s">
        <v>39</v>
      </c>
      <c r="AF653" s="2" t="s">
        <v>39</v>
      </c>
      <c r="AG653" s="2" t="s">
        <v>39</v>
      </c>
      <c r="AH653" s="2" t="s">
        <v>39</v>
      </c>
      <c r="AI653" s="2" t="s">
        <v>39</v>
      </c>
      <c r="AJ653" s="2" t="s">
        <v>39</v>
      </c>
      <c r="AK653" s="2">
        <v>0</v>
      </c>
      <c r="AL653" s="2" t="s">
        <v>39</v>
      </c>
      <c r="AM653" s="2" t="s">
        <v>39</v>
      </c>
      <c r="AN653" s="2" t="str">
        <f>IFERROR(VLOOKUP($P653,'Kredieten productgroepen functi'!$C:$M,6,FALSE),"n.v.t.")</f>
        <v>9105</v>
      </c>
      <c r="AO653" s="2" t="str">
        <f>IFERROR(VLOOKUP($P653,'Kredieten productgroepen functi'!$C:$M,7,FALSE),"n.v.t.")</f>
        <v>Sociaal-economische vitalisering (PLG)</v>
      </c>
      <c r="AP653" s="2" t="str">
        <f>IFERROR(VLOOKUP($P653,'Kredieten productgroepen functi'!$C:$M,8,FALSE),"n.v.t.")</f>
        <v>91</v>
      </c>
      <c r="AQ653" s="2" t="str">
        <f>IFERROR(VLOOKUP($P653,'Kredieten productgroepen functi'!$C:$M,9,FALSE),"n.v.t.")</f>
        <v>Ruimtelijke ordening</v>
      </c>
      <c r="AR653" s="2" t="str">
        <f>IFERROR(VLOOKUP($P653,'Kredieten productgroepen functi'!$C:$M,10,FALSE),"n.v.t.")</f>
        <v>9</v>
      </c>
      <c r="AS653" s="2" t="str">
        <f>IFERROR(VLOOKUP($P653,'Kredieten productgroepen functi'!$C:$M,11,FALSE),"n.v.t.")</f>
        <v>Ruimtelijke ordening en volkshuisvesting</v>
      </c>
      <c r="AT653" s="2" t="str">
        <f t="shared" si="32"/>
        <v>Lasten</v>
      </c>
      <c r="AU653" s="2" t="str">
        <f>IFERROR(VLOOKUP($R653,Kostensoorten!$C:$J,7,FALSE),"n.v.t.")</f>
        <v>4.0.3</v>
      </c>
      <c r="AV653" s="2" t="str">
        <f>IFERROR(VLOOKUP($R653,Kostensoorten!$C:$J,8,FALSE),"n.v.t.")</f>
        <v>Overige inkomensoverdrachten</v>
      </c>
    </row>
    <row r="654" spans="1:48">
      <c r="A654" s="2" t="s">
        <v>39</v>
      </c>
      <c r="B654" s="2" t="s">
        <v>39</v>
      </c>
      <c r="C654" s="2" t="s">
        <v>39</v>
      </c>
      <c r="D654" s="2" t="s">
        <v>39</v>
      </c>
      <c r="E654" s="2" t="s">
        <v>39</v>
      </c>
      <c r="F654" s="2" t="s">
        <v>692</v>
      </c>
      <c r="G654" s="2" t="s">
        <v>39</v>
      </c>
      <c r="H654" s="2" t="s">
        <v>39</v>
      </c>
      <c r="I654" s="3">
        <v>603087.27</v>
      </c>
      <c r="J654" s="2" t="s">
        <v>39</v>
      </c>
      <c r="K654" s="2" t="s">
        <v>39</v>
      </c>
      <c r="L654" s="2" t="s">
        <v>39</v>
      </c>
      <c r="M654" s="2" t="s">
        <v>39</v>
      </c>
      <c r="N654" s="2" t="s">
        <v>39</v>
      </c>
      <c r="O654" s="2" t="s">
        <v>39</v>
      </c>
      <c r="P654" s="2" t="str">
        <f t="shared" si="30"/>
        <v>692000</v>
      </c>
      <c r="Q654" s="2" t="str">
        <f>IFERROR(VLOOKUP($P654,'Kredieten productgroepen functi'!$C:$M,2,FALSE),"n.v.t.")</f>
        <v>App kst bouwen en wonen</v>
      </c>
      <c r="R654" s="2" t="str">
        <f t="shared" si="31"/>
        <v>482000</v>
      </c>
      <c r="S654" s="2" t="str">
        <f>IFERROR(VLOOKUP($R654,Kostensoorten!$C:$J,2,FALSE),"n.v.t.")</f>
        <v>Directe apparaatskosten</v>
      </c>
      <c r="T654" s="2" t="s">
        <v>39</v>
      </c>
      <c r="U654" s="2" t="s">
        <v>39</v>
      </c>
      <c r="V654" s="2" t="s">
        <v>39</v>
      </c>
      <c r="W654" s="2" t="s">
        <v>39</v>
      </c>
      <c r="X654" s="2" t="s">
        <v>39</v>
      </c>
      <c r="Y654" s="2" t="s">
        <v>39</v>
      </c>
      <c r="Z654" s="2" t="s">
        <v>39</v>
      </c>
      <c r="AA654" s="2" t="s">
        <v>39</v>
      </c>
      <c r="AB654" s="2" t="s">
        <v>39</v>
      </c>
      <c r="AC654" s="2" t="s">
        <v>39</v>
      </c>
      <c r="AD654" s="2" t="s">
        <v>39</v>
      </c>
      <c r="AE654" s="2" t="s">
        <v>39</v>
      </c>
      <c r="AF654" s="2" t="s">
        <v>39</v>
      </c>
      <c r="AG654" s="2" t="s">
        <v>39</v>
      </c>
      <c r="AH654" s="2" t="s">
        <v>39</v>
      </c>
      <c r="AI654" s="2" t="s">
        <v>39</v>
      </c>
      <c r="AJ654" s="2" t="s">
        <v>39</v>
      </c>
      <c r="AK654" s="2">
        <v>0</v>
      </c>
      <c r="AL654" s="2" t="s">
        <v>39</v>
      </c>
      <c r="AM654" s="2" t="s">
        <v>39</v>
      </c>
      <c r="AN654" s="2" t="str">
        <f>IFERROR(VLOOKUP($P654,'Kredieten productgroepen functi'!$C:$M,6,FALSE),"n.v.t.")</f>
        <v>9201</v>
      </c>
      <c r="AO654" s="2" t="str">
        <f>IFERROR(VLOOKUP($P654,'Kredieten productgroepen functi'!$C:$M,7,FALSE),"n.v.t.")</f>
        <v>Wonen</v>
      </c>
      <c r="AP654" s="2" t="str">
        <f>IFERROR(VLOOKUP($P654,'Kredieten productgroepen functi'!$C:$M,8,FALSE),"n.v.t.")</f>
        <v>92</v>
      </c>
      <c r="AQ654" s="2" t="str">
        <f>IFERROR(VLOOKUP($P654,'Kredieten productgroepen functi'!$C:$M,9,FALSE),"n.v.t.")</f>
        <v>Volkshuisvesting</v>
      </c>
      <c r="AR654" s="2" t="str">
        <f>IFERROR(VLOOKUP($P654,'Kredieten productgroepen functi'!$C:$M,10,FALSE),"n.v.t.")</f>
        <v>9</v>
      </c>
      <c r="AS654" s="2" t="str">
        <f>IFERROR(VLOOKUP($P654,'Kredieten productgroepen functi'!$C:$M,11,FALSE),"n.v.t.")</f>
        <v>Ruimtelijke ordening en volkshuisvesting</v>
      </c>
      <c r="AT654" s="2" t="str">
        <f t="shared" si="32"/>
        <v>Lasten</v>
      </c>
      <c r="AU654" s="2" t="str">
        <f>IFERROR(VLOOKUP($R654,Kostensoorten!$C:$J,7,FALSE),"n.v.t.")</f>
        <v>8.2</v>
      </c>
      <c r="AV654" s="2" t="str">
        <f>IFERROR(VLOOKUP($R654,Kostensoorten!$C:$J,8,FALSE),"n.v.t.")</f>
        <v>Overige verrekeningen</v>
      </c>
    </row>
    <row r="655" spans="1:48">
      <c r="A655" s="2" t="s">
        <v>39</v>
      </c>
      <c r="B655" s="2" t="s">
        <v>39</v>
      </c>
      <c r="C655" s="2" t="s">
        <v>39</v>
      </c>
      <c r="D655" s="2" t="s">
        <v>39</v>
      </c>
      <c r="E655" s="2" t="s">
        <v>39</v>
      </c>
      <c r="F655" s="2" t="s">
        <v>693</v>
      </c>
      <c r="G655" s="2" t="s">
        <v>39</v>
      </c>
      <c r="H655" s="2" t="s">
        <v>39</v>
      </c>
      <c r="I655" s="3">
        <v>439256.73</v>
      </c>
      <c r="J655" s="2" t="s">
        <v>39</v>
      </c>
      <c r="K655" s="2" t="s">
        <v>39</v>
      </c>
      <c r="L655" s="2" t="s">
        <v>39</v>
      </c>
      <c r="M655" s="2" t="s">
        <v>39</v>
      </c>
      <c r="N655" s="2" t="s">
        <v>39</v>
      </c>
      <c r="O655" s="2" t="s">
        <v>39</v>
      </c>
      <c r="P655" s="2" t="str">
        <f t="shared" si="30"/>
        <v>692000</v>
      </c>
      <c r="Q655" s="2" t="str">
        <f>IFERROR(VLOOKUP($P655,'Kredieten productgroepen functi'!$C:$M,2,FALSE),"n.v.t.")</f>
        <v>App kst bouwen en wonen</v>
      </c>
      <c r="R655" s="2" t="str">
        <f t="shared" si="31"/>
        <v>482010</v>
      </c>
      <c r="S655" s="2" t="str">
        <f>IFERROR(VLOOKUP($R655,Kostensoorten!$C:$J,2,FALSE),"n.v.t.")</f>
        <v>Overhead</v>
      </c>
      <c r="T655" s="2" t="s">
        <v>39</v>
      </c>
      <c r="U655" s="2" t="s">
        <v>39</v>
      </c>
      <c r="V655" s="2" t="s">
        <v>39</v>
      </c>
      <c r="W655" s="2" t="s">
        <v>39</v>
      </c>
      <c r="X655" s="2" t="s">
        <v>39</v>
      </c>
      <c r="Y655" s="2" t="s">
        <v>39</v>
      </c>
      <c r="Z655" s="2" t="s">
        <v>39</v>
      </c>
      <c r="AA655" s="2" t="s">
        <v>39</v>
      </c>
      <c r="AB655" s="2" t="s">
        <v>39</v>
      </c>
      <c r="AC655" s="2" t="s">
        <v>39</v>
      </c>
      <c r="AD655" s="2" t="s">
        <v>39</v>
      </c>
      <c r="AE655" s="2" t="s">
        <v>39</v>
      </c>
      <c r="AF655" s="2" t="s">
        <v>39</v>
      </c>
      <c r="AG655" s="2" t="s">
        <v>39</v>
      </c>
      <c r="AH655" s="2" t="s">
        <v>39</v>
      </c>
      <c r="AI655" s="2" t="s">
        <v>39</v>
      </c>
      <c r="AJ655" s="2" t="s">
        <v>39</v>
      </c>
      <c r="AK655" s="2">
        <v>0</v>
      </c>
      <c r="AL655" s="2" t="s">
        <v>39</v>
      </c>
      <c r="AM655" s="2" t="s">
        <v>39</v>
      </c>
      <c r="AN655" s="2" t="str">
        <f>IFERROR(VLOOKUP($P655,'Kredieten productgroepen functi'!$C:$M,6,FALSE),"n.v.t.")</f>
        <v>9201</v>
      </c>
      <c r="AO655" s="2" t="str">
        <f>IFERROR(VLOOKUP($P655,'Kredieten productgroepen functi'!$C:$M,7,FALSE),"n.v.t.")</f>
        <v>Wonen</v>
      </c>
      <c r="AP655" s="2" t="str">
        <f>IFERROR(VLOOKUP($P655,'Kredieten productgroepen functi'!$C:$M,8,FALSE),"n.v.t.")</f>
        <v>92</v>
      </c>
      <c r="AQ655" s="2" t="str">
        <f>IFERROR(VLOOKUP($P655,'Kredieten productgroepen functi'!$C:$M,9,FALSE),"n.v.t.")</f>
        <v>Volkshuisvesting</v>
      </c>
      <c r="AR655" s="2" t="str">
        <f>IFERROR(VLOOKUP($P655,'Kredieten productgroepen functi'!$C:$M,10,FALSE),"n.v.t.")</f>
        <v>9</v>
      </c>
      <c r="AS655" s="2" t="str">
        <f>IFERROR(VLOOKUP($P655,'Kredieten productgroepen functi'!$C:$M,11,FALSE),"n.v.t.")</f>
        <v>Ruimtelijke ordening en volkshuisvesting</v>
      </c>
      <c r="AT655" s="2" t="str">
        <f t="shared" si="32"/>
        <v>Lasten</v>
      </c>
      <c r="AU655" s="2" t="str">
        <f>IFERROR(VLOOKUP($R655,Kostensoorten!$C:$J,7,FALSE),"n.v.t.")</f>
        <v>8.2</v>
      </c>
      <c r="AV655" s="2" t="str">
        <f>IFERROR(VLOOKUP($R655,Kostensoorten!$C:$J,8,FALSE),"n.v.t.")</f>
        <v>Overige verrekeningen</v>
      </c>
    </row>
    <row r="656" spans="1:48">
      <c r="A656" s="2" t="s">
        <v>39</v>
      </c>
      <c r="B656" s="2" t="s">
        <v>39</v>
      </c>
      <c r="C656" s="2" t="s">
        <v>39</v>
      </c>
      <c r="D656" s="2" t="s">
        <v>39</v>
      </c>
      <c r="E656" s="2" t="s">
        <v>39</v>
      </c>
      <c r="F656" s="2" t="s">
        <v>694</v>
      </c>
      <c r="G656" s="2" t="s">
        <v>39</v>
      </c>
      <c r="H656" s="2" t="s">
        <v>39</v>
      </c>
      <c r="I656" s="3">
        <v>6500</v>
      </c>
      <c r="J656" s="2" t="s">
        <v>39</v>
      </c>
      <c r="K656" s="2" t="s">
        <v>39</v>
      </c>
      <c r="L656" s="2" t="s">
        <v>39</v>
      </c>
      <c r="M656" s="2" t="s">
        <v>39</v>
      </c>
      <c r="N656" s="2" t="s">
        <v>39</v>
      </c>
      <c r="O656" s="2" t="s">
        <v>39</v>
      </c>
      <c r="P656" s="2" t="str">
        <f t="shared" si="30"/>
        <v>692100</v>
      </c>
      <c r="Q656" s="2" t="str">
        <f>IFERROR(VLOOKUP($P656,'Kredieten productgroepen functi'!$C:$M,2,FALSE),"n.v.t.")</f>
        <v>Actualisering gegevens volkshuisvest</v>
      </c>
      <c r="R656" s="2" t="str">
        <f t="shared" si="31"/>
        <v>423040</v>
      </c>
      <c r="S656" s="2" t="str">
        <f>IFERROR(VLOOKUP($R656,Kostensoorten!$C:$J,2,FALSE),"n.v.t.")</f>
        <v>Normaal onderhoud</v>
      </c>
      <c r="T656" s="2" t="s">
        <v>39</v>
      </c>
      <c r="U656" s="2" t="s">
        <v>39</v>
      </c>
      <c r="V656" s="2" t="s">
        <v>39</v>
      </c>
      <c r="W656" s="2" t="s">
        <v>39</v>
      </c>
      <c r="X656" s="2" t="s">
        <v>39</v>
      </c>
      <c r="Y656" s="2" t="s">
        <v>39</v>
      </c>
      <c r="Z656" s="2" t="s">
        <v>39</v>
      </c>
      <c r="AA656" s="2" t="s">
        <v>39</v>
      </c>
      <c r="AB656" s="2" t="s">
        <v>39</v>
      </c>
      <c r="AC656" s="2" t="s">
        <v>39</v>
      </c>
      <c r="AD656" s="2" t="s">
        <v>39</v>
      </c>
      <c r="AE656" s="2" t="s">
        <v>39</v>
      </c>
      <c r="AF656" s="2" t="s">
        <v>39</v>
      </c>
      <c r="AG656" s="2" t="s">
        <v>39</v>
      </c>
      <c r="AH656" s="2" t="s">
        <v>39</v>
      </c>
      <c r="AI656" s="2" t="s">
        <v>39</v>
      </c>
      <c r="AJ656" s="2" t="s">
        <v>39</v>
      </c>
      <c r="AK656" s="2">
        <v>0</v>
      </c>
      <c r="AL656" s="2" t="s">
        <v>39</v>
      </c>
      <c r="AM656" s="2" t="s">
        <v>39</v>
      </c>
      <c r="AN656" s="2" t="str">
        <f>IFERROR(VLOOKUP($P656,'Kredieten productgroepen functi'!$C:$M,6,FALSE),"n.v.t.")</f>
        <v>9201</v>
      </c>
      <c r="AO656" s="2" t="str">
        <f>IFERROR(VLOOKUP($P656,'Kredieten productgroepen functi'!$C:$M,7,FALSE),"n.v.t.")</f>
        <v>Wonen</v>
      </c>
      <c r="AP656" s="2" t="str">
        <f>IFERROR(VLOOKUP($P656,'Kredieten productgroepen functi'!$C:$M,8,FALSE),"n.v.t.")</f>
        <v>92</v>
      </c>
      <c r="AQ656" s="2" t="str">
        <f>IFERROR(VLOOKUP($P656,'Kredieten productgroepen functi'!$C:$M,9,FALSE),"n.v.t.")</f>
        <v>Volkshuisvesting</v>
      </c>
      <c r="AR656" s="2" t="str">
        <f>IFERROR(VLOOKUP($P656,'Kredieten productgroepen functi'!$C:$M,10,FALSE),"n.v.t.")</f>
        <v>9</v>
      </c>
      <c r="AS656" s="2" t="str">
        <f>IFERROR(VLOOKUP($P656,'Kredieten productgroepen functi'!$C:$M,11,FALSE),"n.v.t.")</f>
        <v>Ruimtelijke ordening en volkshuisvesting</v>
      </c>
      <c r="AT656" s="2" t="str">
        <f t="shared" si="32"/>
        <v>Lasten</v>
      </c>
      <c r="AU656" s="2" t="str">
        <f>IFERROR(VLOOKUP($R656,Kostensoorten!$C:$J,7,FALSE),"n.v.t.")</f>
        <v>2.3.1</v>
      </c>
      <c r="AV656" s="2" t="str">
        <f>IFERROR(VLOOKUP($R656,Kostensoorten!$C:$J,8,FALSE),"n.v.t.")</f>
        <v>Aankopen niet duurzame goedere</v>
      </c>
    </row>
    <row r="657" spans="1:48">
      <c r="A657" s="2" t="s">
        <v>39</v>
      </c>
      <c r="B657" s="2" t="s">
        <v>39</v>
      </c>
      <c r="C657" s="2" t="s">
        <v>39</v>
      </c>
      <c r="D657" s="2" t="s">
        <v>39</v>
      </c>
      <c r="E657" s="2" t="s">
        <v>39</v>
      </c>
      <c r="F657" s="2" t="s">
        <v>695</v>
      </c>
      <c r="G657" s="2" t="s">
        <v>39</v>
      </c>
      <c r="H657" s="2" t="s">
        <v>39</v>
      </c>
      <c r="I657" s="3">
        <v>5750</v>
      </c>
      <c r="J657" s="2" t="s">
        <v>39</v>
      </c>
      <c r="K657" s="2" t="s">
        <v>39</v>
      </c>
      <c r="L657" s="2" t="s">
        <v>39</v>
      </c>
      <c r="M657" s="2" t="s">
        <v>39</v>
      </c>
      <c r="N657" s="2" t="s">
        <v>39</v>
      </c>
      <c r="O657" s="2" t="s">
        <v>39</v>
      </c>
      <c r="P657" s="2" t="str">
        <f t="shared" si="30"/>
        <v>692102</v>
      </c>
      <c r="Q657" s="2" t="str">
        <f>IFERROR(VLOOKUP($P657,'Kredieten productgroepen functi'!$C:$M,2,FALSE),"n.v.t.")</f>
        <v>IPO/RO</v>
      </c>
      <c r="R657" s="2" t="str">
        <f t="shared" si="31"/>
        <v>423040</v>
      </c>
      <c r="S657" s="2" t="str">
        <f>IFERROR(VLOOKUP($R657,Kostensoorten!$C:$J,2,FALSE),"n.v.t.")</f>
        <v>Normaal onderhoud</v>
      </c>
      <c r="T657" s="2" t="s">
        <v>39</v>
      </c>
      <c r="U657" s="2" t="s">
        <v>39</v>
      </c>
      <c r="V657" s="2" t="s">
        <v>39</v>
      </c>
      <c r="W657" s="2" t="s">
        <v>39</v>
      </c>
      <c r="X657" s="2" t="s">
        <v>39</v>
      </c>
      <c r="Y657" s="2" t="s">
        <v>39</v>
      </c>
      <c r="Z657" s="2" t="s">
        <v>39</v>
      </c>
      <c r="AA657" s="2" t="s">
        <v>39</v>
      </c>
      <c r="AB657" s="2" t="s">
        <v>39</v>
      </c>
      <c r="AC657" s="2" t="s">
        <v>39</v>
      </c>
      <c r="AD657" s="2" t="s">
        <v>39</v>
      </c>
      <c r="AE657" s="2" t="s">
        <v>39</v>
      </c>
      <c r="AF657" s="2" t="s">
        <v>39</v>
      </c>
      <c r="AG657" s="2" t="s">
        <v>39</v>
      </c>
      <c r="AH657" s="2" t="s">
        <v>39</v>
      </c>
      <c r="AI657" s="2" t="s">
        <v>39</v>
      </c>
      <c r="AJ657" s="2" t="s">
        <v>39</v>
      </c>
      <c r="AK657" s="2">
        <v>0</v>
      </c>
      <c r="AL657" s="2" t="s">
        <v>39</v>
      </c>
      <c r="AM657" s="2" t="s">
        <v>39</v>
      </c>
      <c r="AN657" s="2" t="str">
        <f>IFERROR(VLOOKUP($P657,'Kredieten productgroepen functi'!$C:$M,6,FALSE),"n.v.t.")</f>
        <v>9201</v>
      </c>
      <c r="AO657" s="2" t="str">
        <f>IFERROR(VLOOKUP($P657,'Kredieten productgroepen functi'!$C:$M,7,FALSE),"n.v.t.")</f>
        <v>Wonen</v>
      </c>
      <c r="AP657" s="2" t="str">
        <f>IFERROR(VLOOKUP($P657,'Kredieten productgroepen functi'!$C:$M,8,FALSE),"n.v.t.")</f>
        <v>92</v>
      </c>
      <c r="AQ657" s="2" t="str">
        <f>IFERROR(VLOOKUP($P657,'Kredieten productgroepen functi'!$C:$M,9,FALSE),"n.v.t.")</f>
        <v>Volkshuisvesting</v>
      </c>
      <c r="AR657" s="2" t="str">
        <f>IFERROR(VLOOKUP($P657,'Kredieten productgroepen functi'!$C:$M,10,FALSE),"n.v.t.")</f>
        <v>9</v>
      </c>
      <c r="AS657" s="2" t="str">
        <f>IFERROR(VLOOKUP($P657,'Kredieten productgroepen functi'!$C:$M,11,FALSE),"n.v.t.")</f>
        <v>Ruimtelijke ordening en volkshuisvesting</v>
      </c>
      <c r="AT657" s="2" t="str">
        <f t="shared" si="32"/>
        <v>Lasten</v>
      </c>
      <c r="AU657" s="2" t="str">
        <f>IFERROR(VLOOKUP($R657,Kostensoorten!$C:$J,7,FALSE),"n.v.t.")</f>
        <v>2.3.1</v>
      </c>
      <c r="AV657" s="2" t="str">
        <f>IFERROR(VLOOKUP($R657,Kostensoorten!$C:$J,8,FALSE),"n.v.t.")</f>
        <v>Aankopen niet duurzame goedere</v>
      </c>
    </row>
    <row r="658" spans="1:48">
      <c r="A658" s="2" t="s">
        <v>39</v>
      </c>
      <c r="B658" s="2" t="s">
        <v>39</v>
      </c>
      <c r="C658" s="2" t="s">
        <v>39</v>
      </c>
      <c r="D658" s="2" t="s">
        <v>39</v>
      </c>
      <c r="E658" s="2" t="s">
        <v>39</v>
      </c>
      <c r="F658" s="2" t="s">
        <v>696</v>
      </c>
      <c r="G658" s="2" t="s">
        <v>39</v>
      </c>
      <c r="H658" s="2" t="s">
        <v>39</v>
      </c>
      <c r="I658" s="3">
        <v>1000000</v>
      </c>
      <c r="J658" s="2" t="s">
        <v>39</v>
      </c>
      <c r="K658" s="2" t="s">
        <v>39</v>
      </c>
      <c r="L658" s="2" t="s">
        <v>39</v>
      </c>
      <c r="M658" s="2" t="s">
        <v>39</v>
      </c>
      <c r="N658" s="2" t="s">
        <v>39</v>
      </c>
      <c r="O658" s="2" t="s">
        <v>39</v>
      </c>
      <c r="P658" s="2" t="str">
        <f t="shared" si="30"/>
        <v>692157</v>
      </c>
      <c r="Q658" s="2" t="str">
        <f>IFERROR(VLOOKUP($P658,'Kredieten productgroepen functi'!$C:$M,2,FALSE),"n.v.t.")</f>
        <v>Oost-Groningen (Res Leefbh Krimp)</v>
      </c>
      <c r="R658" s="2" t="str">
        <f t="shared" si="31"/>
        <v>440302</v>
      </c>
      <c r="S658" s="2" t="str">
        <f>IFERROR(VLOOKUP($R658,Kostensoorten!$C:$J,2,FALSE),"n.v.t.")</f>
        <v>Overige inkomensoverdrachten</v>
      </c>
      <c r="T658" s="2" t="s">
        <v>39</v>
      </c>
      <c r="U658" s="2" t="s">
        <v>39</v>
      </c>
      <c r="V658" s="2" t="s">
        <v>39</v>
      </c>
      <c r="W658" s="2" t="s">
        <v>39</v>
      </c>
      <c r="X658" s="2" t="s">
        <v>39</v>
      </c>
      <c r="Y658" s="2" t="s">
        <v>39</v>
      </c>
      <c r="Z658" s="2" t="s">
        <v>39</v>
      </c>
      <c r="AA658" s="2" t="s">
        <v>39</v>
      </c>
      <c r="AB658" s="2" t="s">
        <v>39</v>
      </c>
      <c r="AC658" s="2" t="s">
        <v>39</v>
      </c>
      <c r="AD658" s="2" t="s">
        <v>39</v>
      </c>
      <c r="AE658" s="2" t="s">
        <v>39</v>
      </c>
      <c r="AF658" s="2" t="s">
        <v>39</v>
      </c>
      <c r="AG658" s="2" t="s">
        <v>39</v>
      </c>
      <c r="AH658" s="2" t="s">
        <v>39</v>
      </c>
      <c r="AI658" s="2" t="s">
        <v>39</v>
      </c>
      <c r="AJ658" s="2" t="s">
        <v>39</v>
      </c>
      <c r="AK658" s="2">
        <v>0</v>
      </c>
      <c r="AL658" s="2" t="s">
        <v>39</v>
      </c>
      <c r="AM658" s="2" t="s">
        <v>39</v>
      </c>
      <c r="AN658" s="2" t="str">
        <f>IFERROR(VLOOKUP($P658,'Kredieten productgroepen functi'!$C:$M,6,FALSE),"n.v.t.")</f>
        <v>9201</v>
      </c>
      <c r="AO658" s="2" t="str">
        <f>IFERROR(VLOOKUP($P658,'Kredieten productgroepen functi'!$C:$M,7,FALSE),"n.v.t.")</f>
        <v>Wonen</v>
      </c>
      <c r="AP658" s="2" t="str">
        <f>IFERROR(VLOOKUP($P658,'Kredieten productgroepen functi'!$C:$M,8,FALSE),"n.v.t.")</f>
        <v>92</v>
      </c>
      <c r="AQ658" s="2" t="str">
        <f>IFERROR(VLOOKUP($P658,'Kredieten productgroepen functi'!$C:$M,9,FALSE),"n.v.t.")</f>
        <v>Volkshuisvesting</v>
      </c>
      <c r="AR658" s="2" t="str">
        <f>IFERROR(VLOOKUP($P658,'Kredieten productgroepen functi'!$C:$M,10,FALSE),"n.v.t.")</f>
        <v>9</v>
      </c>
      <c r="AS658" s="2" t="str">
        <f>IFERROR(VLOOKUP($P658,'Kredieten productgroepen functi'!$C:$M,11,FALSE),"n.v.t.")</f>
        <v>Ruimtelijke ordening en volkshuisvesting</v>
      </c>
      <c r="AT658" s="2" t="str">
        <f t="shared" si="32"/>
        <v>Lasten</v>
      </c>
      <c r="AU658" s="2" t="str">
        <f>IFERROR(VLOOKUP($R658,Kostensoorten!$C:$J,7,FALSE),"n.v.t.")</f>
        <v>4.0.3</v>
      </c>
      <c r="AV658" s="2" t="str">
        <f>IFERROR(VLOOKUP($R658,Kostensoorten!$C:$J,8,FALSE),"n.v.t.")</f>
        <v>Overige inkomensoverdrachten</v>
      </c>
    </row>
    <row r="659" spans="1:48">
      <c r="A659" s="2" t="s">
        <v>39</v>
      </c>
      <c r="B659" s="2" t="s">
        <v>39</v>
      </c>
      <c r="C659" s="2" t="s">
        <v>39</v>
      </c>
      <c r="D659" s="2" t="s">
        <v>39</v>
      </c>
      <c r="E659" s="2" t="s">
        <v>39</v>
      </c>
      <c r="F659" s="2" t="s">
        <v>697</v>
      </c>
      <c r="G659" s="2" t="s">
        <v>39</v>
      </c>
      <c r="H659" s="2" t="s">
        <v>39</v>
      </c>
      <c r="I659" s="3">
        <v>500000</v>
      </c>
      <c r="J659" s="2" t="s">
        <v>39</v>
      </c>
      <c r="K659" s="2" t="s">
        <v>39</v>
      </c>
      <c r="L659" s="2" t="s">
        <v>39</v>
      </c>
      <c r="M659" s="2" t="s">
        <v>39</v>
      </c>
      <c r="N659" s="2" t="s">
        <v>39</v>
      </c>
      <c r="O659" s="2" t="s">
        <v>39</v>
      </c>
      <c r="P659" s="2" t="str">
        <f t="shared" si="30"/>
        <v>692161</v>
      </c>
      <c r="Q659" s="2" t="str">
        <f>IFERROR(VLOOKUP($P659,'Kredieten productgroepen functi'!$C:$M,2,FALSE),"n.v.t.")</f>
        <v>Innov proj en exp (Res Leefbh Krimp)</v>
      </c>
      <c r="R659" s="2" t="str">
        <f t="shared" si="31"/>
        <v>440302</v>
      </c>
      <c r="S659" s="2" t="str">
        <f>IFERROR(VLOOKUP($R659,Kostensoorten!$C:$J,2,FALSE),"n.v.t.")</f>
        <v>Overige inkomensoverdrachten</v>
      </c>
      <c r="T659" s="2" t="s">
        <v>39</v>
      </c>
      <c r="U659" s="2" t="s">
        <v>39</v>
      </c>
      <c r="V659" s="2" t="s">
        <v>39</v>
      </c>
      <c r="W659" s="2" t="s">
        <v>39</v>
      </c>
      <c r="X659" s="2" t="s">
        <v>39</v>
      </c>
      <c r="Y659" s="2" t="s">
        <v>39</v>
      </c>
      <c r="Z659" s="2" t="s">
        <v>39</v>
      </c>
      <c r="AA659" s="2" t="s">
        <v>39</v>
      </c>
      <c r="AB659" s="2" t="s">
        <v>39</v>
      </c>
      <c r="AC659" s="2" t="s">
        <v>39</v>
      </c>
      <c r="AD659" s="2" t="s">
        <v>39</v>
      </c>
      <c r="AE659" s="2" t="s">
        <v>39</v>
      </c>
      <c r="AF659" s="2" t="s">
        <v>39</v>
      </c>
      <c r="AG659" s="2" t="s">
        <v>39</v>
      </c>
      <c r="AH659" s="2" t="s">
        <v>39</v>
      </c>
      <c r="AI659" s="2" t="s">
        <v>39</v>
      </c>
      <c r="AJ659" s="2" t="s">
        <v>39</v>
      </c>
      <c r="AK659" s="2">
        <v>0</v>
      </c>
      <c r="AL659" s="2" t="s">
        <v>39</v>
      </c>
      <c r="AM659" s="2" t="s">
        <v>39</v>
      </c>
      <c r="AN659" s="2" t="str">
        <f>IFERROR(VLOOKUP($P659,'Kredieten productgroepen functi'!$C:$M,6,FALSE),"n.v.t.")</f>
        <v>9201</v>
      </c>
      <c r="AO659" s="2" t="str">
        <f>IFERROR(VLOOKUP($P659,'Kredieten productgroepen functi'!$C:$M,7,FALSE),"n.v.t.")</f>
        <v>Wonen</v>
      </c>
      <c r="AP659" s="2" t="str">
        <f>IFERROR(VLOOKUP($P659,'Kredieten productgroepen functi'!$C:$M,8,FALSE),"n.v.t.")</f>
        <v>92</v>
      </c>
      <c r="AQ659" s="2" t="str">
        <f>IFERROR(VLOOKUP($P659,'Kredieten productgroepen functi'!$C:$M,9,FALSE),"n.v.t.")</f>
        <v>Volkshuisvesting</v>
      </c>
      <c r="AR659" s="2" t="str">
        <f>IFERROR(VLOOKUP($P659,'Kredieten productgroepen functi'!$C:$M,10,FALSE),"n.v.t.")</f>
        <v>9</v>
      </c>
      <c r="AS659" s="2" t="str">
        <f>IFERROR(VLOOKUP($P659,'Kredieten productgroepen functi'!$C:$M,11,FALSE),"n.v.t.")</f>
        <v>Ruimtelijke ordening en volkshuisvesting</v>
      </c>
      <c r="AT659" s="2" t="str">
        <f t="shared" si="32"/>
        <v>Lasten</v>
      </c>
      <c r="AU659" s="2" t="str">
        <f>IFERROR(VLOOKUP($R659,Kostensoorten!$C:$J,7,FALSE),"n.v.t.")</f>
        <v>4.0.3</v>
      </c>
      <c r="AV659" s="2" t="str">
        <f>IFERROR(VLOOKUP($R659,Kostensoorten!$C:$J,8,FALSE),"n.v.t.")</f>
        <v>Overige inkomensoverdrachten</v>
      </c>
    </row>
    <row r="660" spans="1:48">
      <c r="A660" s="2" t="s">
        <v>39</v>
      </c>
      <c r="B660" s="2" t="s">
        <v>39</v>
      </c>
      <c r="C660" s="2" t="s">
        <v>39</v>
      </c>
      <c r="D660" s="2" t="s">
        <v>39</v>
      </c>
      <c r="E660" s="2" t="s">
        <v>39</v>
      </c>
      <c r="F660" s="2" t="s">
        <v>698</v>
      </c>
      <c r="G660" s="2" t="s">
        <v>39</v>
      </c>
      <c r="H660" s="2" t="s">
        <v>39</v>
      </c>
      <c r="I660" s="3">
        <v>200000</v>
      </c>
      <c r="J660" s="2" t="s">
        <v>39</v>
      </c>
      <c r="K660" s="2" t="s">
        <v>39</v>
      </c>
      <c r="L660" s="2" t="s">
        <v>39</v>
      </c>
      <c r="M660" s="2" t="s">
        <v>39</v>
      </c>
      <c r="N660" s="2" t="s">
        <v>39</v>
      </c>
      <c r="O660" s="2" t="s">
        <v>39</v>
      </c>
      <c r="P660" s="2" t="str">
        <f t="shared" si="30"/>
        <v>692162</v>
      </c>
      <c r="Q660" s="2" t="str">
        <f>IFERROR(VLOOKUP($P660,'Kredieten productgroepen functi'!$C:$M,2,FALSE),"n.v.t.")</f>
        <v>Actiepl Bevdaling (Res Leefbh Krimp)</v>
      </c>
      <c r="R660" s="2" t="str">
        <f t="shared" si="31"/>
        <v>440302</v>
      </c>
      <c r="S660" s="2" t="str">
        <f>IFERROR(VLOOKUP($R660,Kostensoorten!$C:$J,2,FALSE),"n.v.t.")</f>
        <v>Overige inkomensoverdrachten</v>
      </c>
      <c r="T660" s="2" t="s">
        <v>39</v>
      </c>
      <c r="U660" s="2" t="s">
        <v>39</v>
      </c>
      <c r="V660" s="2" t="s">
        <v>39</v>
      </c>
      <c r="W660" s="2" t="s">
        <v>39</v>
      </c>
      <c r="X660" s="2" t="s">
        <v>39</v>
      </c>
      <c r="Y660" s="2" t="s">
        <v>39</v>
      </c>
      <c r="Z660" s="2" t="s">
        <v>39</v>
      </c>
      <c r="AA660" s="2" t="s">
        <v>39</v>
      </c>
      <c r="AB660" s="2" t="s">
        <v>39</v>
      </c>
      <c r="AC660" s="2" t="s">
        <v>39</v>
      </c>
      <c r="AD660" s="2" t="s">
        <v>39</v>
      </c>
      <c r="AE660" s="2" t="s">
        <v>39</v>
      </c>
      <c r="AF660" s="2" t="s">
        <v>39</v>
      </c>
      <c r="AG660" s="2" t="s">
        <v>39</v>
      </c>
      <c r="AH660" s="2" t="s">
        <v>39</v>
      </c>
      <c r="AI660" s="2" t="s">
        <v>39</v>
      </c>
      <c r="AJ660" s="2" t="s">
        <v>39</v>
      </c>
      <c r="AK660" s="2">
        <v>0</v>
      </c>
      <c r="AL660" s="2" t="s">
        <v>39</v>
      </c>
      <c r="AM660" s="2" t="s">
        <v>39</v>
      </c>
      <c r="AN660" s="2" t="str">
        <f>IFERROR(VLOOKUP($P660,'Kredieten productgroepen functi'!$C:$M,6,FALSE),"n.v.t.")</f>
        <v>9201</v>
      </c>
      <c r="AO660" s="2" t="str">
        <f>IFERROR(VLOOKUP($P660,'Kredieten productgroepen functi'!$C:$M,7,FALSE),"n.v.t.")</f>
        <v>Wonen</v>
      </c>
      <c r="AP660" s="2" t="str">
        <f>IFERROR(VLOOKUP($P660,'Kredieten productgroepen functi'!$C:$M,8,FALSE),"n.v.t.")</f>
        <v>92</v>
      </c>
      <c r="AQ660" s="2" t="str">
        <f>IFERROR(VLOOKUP($P660,'Kredieten productgroepen functi'!$C:$M,9,FALSE),"n.v.t.")</f>
        <v>Volkshuisvesting</v>
      </c>
      <c r="AR660" s="2" t="str">
        <f>IFERROR(VLOOKUP($P660,'Kredieten productgroepen functi'!$C:$M,10,FALSE),"n.v.t.")</f>
        <v>9</v>
      </c>
      <c r="AS660" s="2" t="str">
        <f>IFERROR(VLOOKUP($P660,'Kredieten productgroepen functi'!$C:$M,11,FALSE),"n.v.t.")</f>
        <v>Ruimtelijke ordening en volkshuisvesting</v>
      </c>
      <c r="AT660" s="2" t="str">
        <f t="shared" si="32"/>
        <v>Lasten</v>
      </c>
      <c r="AU660" s="2" t="str">
        <f>IFERROR(VLOOKUP($R660,Kostensoorten!$C:$J,7,FALSE),"n.v.t.")</f>
        <v>4.0.3</v>
      </c>
      <c r="AV660" s="2" t="str">
        <f>IFERROR(VLOOKUP($R660,Kostensoorten!$C:$J,8,FALSE),"n.v.t.")</f>
        <v>Overige inkomensoverdrachten</v>
      </c>
    </row>
    <row r="661" spans="1:48">
      <c r="A661" s="2" t="s">
        <v>39</v>
      </c>
      <c r="B661" s="2" t="s">
        <v>39</v>
      </c>
      <c r="C661" s="2" t="s">
        <v>39</v>
      </c>
      <c r="D661" s="2" t="s">
        <v>39</v>
      </c>
      <c r="E661" s="2" t="s">
        <v>39</v>
      </c>
      <c r="F661" s="2" t="s">
        <v>699</v>
      </c>
      <c r="G661" s="2" t="s">
        <v>39</v>
      </c>
      <c r="H661" s="2" t="s">
        <v>39</v>
      </c>
      <c r="I661" s="3">
        <v>1355000</v>
      </c>
      <c r="J661" s="2" t="s">
        <v>39</v>
      </c>
      <c r="K661" s="2" t="s">
        <v>39</v>
      </c>
      <c r="L661" s="2" t="s">
        <v>39</v>
      </c>
      <c r="M661" s="2" t="s">
        <v>39</v>
      </c>
      <c r="N661" s="2" t="s">
        <v>39</v>
      </c>
      <c r="O661" s="2" t="s">
        <v>39</v>
      </c>
      <c r="P661" s="2" t="str">
        <f t="shared" si="30"/>
        <v>692168</v>
      </c>
      <c r="Q661" s="2" t="str">
        <f>IFERROR(VLOOKUP($P661,'Kredieten productgroepen functi'!$C:$M,2,FALSE),"n.v.t.")</f>
        <v>Eemsdelta aandeel Rijk krimpsloop</v>
      </c>
      <c r="R661" s="2" t="str">
        <f t="shared" si="31"/>
        <v>440302</v>
      </c>
      <c r="S661" s="2" t="str">
        <f>IFERROR(VLOOKUP($R661,Kostensoorten!$C:$J,2,FALSE),"n.v.t.")</f>
        <v>Overige inkomensoverdrachten</v>
      </c>
      <c r="T661" s="2" t="s">
        <v>39</v>
      </c>
      <c r="U661" s="2" t="s">
        <v>39</v>
      </c>
      <c r="V661" s="2" t="s">
        <v>39</v>
      </c>
      <c r="W661" s="2" t="s">
        <v>39</v>
      </c>
      <c r="X661" s="2" t="s">
        <v>39</v>
      </c>
      <c r="Y661" s="2" t="s">
        <v>39</v>
      </c>
      <c r="Z661" s="2" t="s">
        <v>39</v>
      </c>
      <c r="AA661" s="2" t="s">
        <v>39</v>
      </c>
      <c r="AB661" s="2" t="s">
        <v>39</v>
      </c>
      <c r="AC661" s="2" t="s">
        <v>39</v>
      </c>
      <c r="AD661" s="2" t="s">
        <v>39</v>
      </c>
      <c r="AE661" s="2" t="s">
        <v>39</v>
      </c>
      <c r="AF661" s="2" t="s">
        <v>39</v>
      </c>
      <c r="AG661" s="2" t="s">
        <v>39</v>
      </c>
      <c r="AH661" s="2" t="s">
        <v>39</v>
      </c>
      <c r="AI661" s="2" t="s">
        <v>39</v>
      </c>
      <c r="AJ661" s="2" t="s">
        <v>39</v>
      </c>
      <c r="AK661" s="2">
        <v>0</v>
      </c>
      <c r="AL661" s="2" t="s">
        <v>39</v>
      </c>
      <c r="AM661" s="2" t="s">
        <v>39</v>
      </c>
      <c r="AN661" s="2" t="str">
        <f>IFERROR(VLOOKUP($P661,'Kredieten productgroepen functi'!$C:$M,6,FALSE),"n.v.t.")</f>
        <v>9201</v>
      </c>
      <c r="AO661" s="2" t="str">
        <f>IFERROR(VLOOKUP($P661,'Kredieten productgroepen functi'!$C:$M,7,FALSE),"n.v.t.")</f>
        <v>Wonen</v>
      </c>
      <c r="AP661" s="2" t="str">
        <f>IFERROR(VLOOKUP($P661,'Kredieten productgroepen functi'!$C:$M,8,FALSE),"n.v.t.")</f>
        <v>92</v>
      </c>
      <c r="AQ661" s="2" t="str">
        <f>IFERROR(VLOOKUP($P661,'Kredieten productgroepen functi'!$C:$M,9,FALSE),"n.v.t.")</f>
        <v>Volkshuisvesting</v>
      </c>
      <c r="AR661" s="2" t="str">
        <f>IFERROR(VLOOKUP($P661,'Kredieten productgroepen functi'!$C:$M,10,FALSE),"n.v.t.")</f>
        <v>9</v>
      </c>
      <c r="AS661" s="2" t="str">
        <f>IFERROR(VLOOKUP($P661,'Kredieten productgroepen functi'!$C:$M,11,FALSE),"n.v.t.")</f>
        <v>Ruimtelijke ordening en volkshuisvesting</v>
      </c>
      <c r="AT661" s="2" t="str">
        <f t="shared" si="32"/>
        <v>Lasten</v>
      </c>
      <c r="AU661" s="2" t="str">
        <f>IFERROR(VLOOKUP($R661,Kostensoorten!$C:$J,7,FALSE),"n.v.t.")</f>
        <v>4.0.3</v>
      </c>
      <c r="AV661" s="2" t="str">
        <f>IFERROR(VLOOKUP($R661,Kostensoorten!$C:$J,8,FALSE),"n.v.t.")</f>
        <v>Overige inkomensoverdrachten</v>
      </c>
    </row>
    <row r="662" spans="1:48">
      <c r="A662" s="2" t="s">
        <v>39</v>
      </c>
      <c r="B662" s="2" t="s">
        <v>39</v>
      </c>
      <c r="C662" s="2" t="s">
        <v>39</v>
      </c>
      <c r="D662" s="2" t="s">
        <v>39</v>
      </c>
      <c r="E662" s="2" t="s">
        <v>39</v>
      </c>
      <c r="F662" s="2" t="s">
        <v>700</v>
      </c>
      <c r="G662" s="2" t="s">
        <v>39</v>
      </c>
      <c r="H662" s="2" t="s">
        <v>39</v>
      </c>
      <c r="I662" s="3">
        <v>1000000</v>
      </c>
      <c r="J662" s="2" t="s">
        <v>39</v>
      </c>
      <c r="K662" s="2" t="s">
        <v>39</v>
      </c>
      <c r="L662" s="2" t="s">
        <v>39</v>
      </c>
      <c r="M662" s="2" t="s">
        <v>39</v>
      </c>
      <c r="N662" s="2" t="s">
        <v>39</v>
      </c>
      <c r="O662" s="2" t="s">
        <v>39</v>
      </c>
      <c r="P662" s="2" t="str">
        <f t="shared" si="30"/>
        <v>692169</v>
      </c>
      <c r="Q662" s="2" t="str">
        <f>IFERROR(VLOOKUP($P662,'Kredieten productgroepen functi'!$C:$M,2,FALSE),"n.v.t.")</f>
        <v>Eemsdelta aandeel Provincie</v>
      </c>
      <c r="R662" s="2" t="str">
        <f t="shared" si="31"/>
        <v>440302</v>
      </c>
      <c r="S662" s="2" t="str">
        <f>IFERROR(VLOOKUP($R662,Kostensoorten!$C:$J,2,FALSE),"n.v.t.")</f>
        <v>Overige inkomensoverdrachten</v>
      </c>
      <c r="T662" s="2" t="s">
        <v>39</v>
      </c>
      <c r="U662" s="2" t="s">
        <v>39</v>
      </c>
      <c r="V662" s="2" t="s">
        <v>39</v>
      </c>
      <c r="W662" s="2" t="s">
        <v>39</v>
      </c>
      <c r="X662" s="2" t="s">
        <v>39</v>
      </c>
      <c r="Y662" s="2" t="s">
        <v>39</v>
      </c>
      <c r="Z662" s="2" t="s">
        <v>39</v>
      </c>
      <c r="AA662" s="2" t="s">
        <v>39</v>
      </c>
      <c r="AB662" s="2" t="s">
        <v>39</v>
      </c>
      <c r="AC662" s="2" t="s">
        <v>39</v>
      </c>
      <c r="AD662" s="2" t="s">
        <v>39</v>
      </c>
      <c r="AE662" s="2" t="s">
        <v>39</v>
      </c>
      <c r="AF662" s="2" t="s">
        <v>39</v>
      </c>
      <c r="AG662" s="2" t="s">
        <v>39</v>
      </c>
      <c r="AH662" s="2" t="s">
        <v>39</v>
      </c>
      <c r="AI662" s="2" t="s">
        <v>39</v>
      </c>
      <c r="AJ662" s="2" t="s">
        <v>39</v>
      </c>
      <c r="AK662" s="2">
        <v>0</v>
      </c>
      <c r="AL662" s="2" t="s">
        <v>39</v>
      </c>
      <c r="AM662" s="2" t="s">
        <v>39</v>
      </c>
      <c r="AN662" s="2" t="str">
        <f>IFERROR(VLOOKUP($P662,'Kredieten productgroepen functi'!$C:$M,6,FALSE),"n.v.t.")</f>
        <v>9201</v>
      </c>
      <c r="AO662" s="2" t="str">
        <f>IFERROR(VLOOKUP($P662,'Kredieten productgroepen functi'!$C:$M,7,FALSE),"n.v.t.")</f>
        <v>Wonen</v>
      </c>
      <c r="AP662" s="2" t="str">
        <f>IFERROR(VLOOKUP($P662,'Kredieten productgroepen functi'!$C:$M,8,FALSE),"n.v.t.")</f>
        <v>92</v>
      </c>
      <c r="AQ662" s="2" t="str">
        <f>IFERROR(VLOOKUP($P662,'Kredieten productgroepen functi'!$C:$M,9,FALSE),"n.v.t.")</f>
        <v>Volkshuisvesting</v>
      </c>
      <c r="AR662" s="2" t="str">
        <f>IFERROR(VLOOKUP($P662,'Kredieten productgroepen functi'!$C:$M,10,FALSE),"n.v.t.")</f>
        <v>9</v>
      </c>
      <c r="AS662" s="2" t="str">
        <f>IFERROR(VLOOKUP($P662,'Kredieten productgroepen functi'!$C:$M,11,FALSE),"n.v.t.")</f>
        <v>Ruimtelijke ordening en volkshuisvesting</v>
      </c>
      <c r="AT662" s="2" t="str">
        <f t="shared" si="32"/>
        <v>Lasten</v>
      </c>
      <c r="AU662" s="2" t="str">
        <f>IFERROR(VLOOKUP($R662,Kostensoorten!$C:$J,7,FALSE),"n.v.t.")</f>
        <v>4.0.3</v>
      </c>
      <c r="AV662" s="2" t="str">
        <f>IFERROR(VLOOKUP($R662,Kostensoorten!$C:$J,8,FALSE),"n.v.t.")</f>
        <v>Overige inkomensoverdrachten</v>
      </c>
    </row>
    <row r="663" spans="1:48">
      <c r="A663" s="2" t="s">
        <v>39</v>
      </c>
      <c r="B663" s="2" t="s">
        <v>39</v>
      </c>
      <c r="C663" s="2" t="s">
        <v>39</v>
      </c>
      <c r="D663" s="2" t="s">
        <v>39</v>
      </c>
      <c r="E663" s="2" t="s">
        <v>39</v>
      </c>
      <c r="F663" s="2" t="s">
        <v>701</v>
      </c>
      <c r="G663" s="2" t="s">
        <v>39</v>
      </c>
      <c r="H663" s="2" t="s">
        <v>39</v>
      </c>
      <c r="I663" s="3">
        <v>425000</v>
      </c>
      <c r="J663" s="2" t="s">
        <v>39</v>
      </c>
      <c r="K663" s="2" t="s">
        <v>39</v>
      </c>
      <c r="L663" s="2" t="s">
        <v>39</v>
      </c>
      <c r="M663" s="2" t="s">
        <v>39</v>
      </c>
      <c r="N663" s="2" t="s">
        <v>39</v>
      </c>
      <c r="O663" s="2" t="s">
        <v>39</v>
      </c>
      <c r="P663" s="2" t="str">
        <f t="shared" si="30"/>
        <v>692170</v>
      </c>
      <c r="Q663" s="2" t="str">
        <f>IFERROR(VLOOKUP($P663,'Kredieten productgroepen functi'!$C:$M,2,FALSE),"n.v.t.")</f>
        <v>Eemsdelta aandeel ISV3</v>
      </c>
      <c r="R663" s="2" t="str">
        <f t="shared" si="31"/>
        <v>440302</v>
      </c>
      <c r="S663" s="2" t="str">
        <f>IFERROR(VLOOKUP($R663,Kostensoorten!$C:$J,2,FALSE),"n.v.t.")</f>
        <v>Overige inkomensoverdrachten</v>
      </c>
      <c r="T663" s="2" t="s">
        <v>39</v>
      </c>
      <c r="U663" s="2" t="s">
        <v>39</v>
      </c>
      <c r="V663" s="2" t="s">
        <v>39</v>
      </c>
      <c r="W663" s="2" t="s">
        <v>39</v>
      </c>
      <c r="X663" s="2" t="s">
        <v>39</v>
      </c>
      <c r="Y663" s="2" t="s">
        <v>39</v>
      </c>
      <c r="Z663" s="2" t="s">
        <v>39</v>
      </c>
      <c r="AA663" s="2" t="s">
        <v>39</v>
      </c>
      <c r="AB663" s="2" t="s">
        <v>39</v>
      </c>
      <c r="AC663" s="2" t="s">
        <v>39</v>
      </c>
      <c r="AD663" s="2" t="s">
        <v>39</v>
      </c>
      <c r="AE663" s="2" t="s">
        <v>39</v>
      </c>
      <c r="AF663" s="2" t="s">
        <v>39</v>
      </c>
      <c r="AG663" s="2" t="s">
        <v>39</v>
      </c>
      <c r="AH663" s="2" t="s">
        <v>39</v>
      </c>
      <c r="AI663" s="2" t="s">
        <v>39</v>
      </c>
      <c r="AJ663" s="2" t="s">
        <v>39</v>
      </c>
      <c r="AK663" s="2">
        <v>0</v>
      </c>
      <c r="AL663" s="2" t="s">
        <v>39</v>
      </c>
      <c r="AM663" s="2" t="s">
        <v>39</v>
      </c>
      <c r="AN663" s="2" t="str">
        <f>IFERROR(VLOOKUP($P663,'Kredieten productgroepen functi'!$C:$M,6,FALSE),"n.v.t.")</f>
        <v>9201</v>
      </c>
      <c r="AO663" s="2" t="str">
        <f>IFERROR(VLOOKUP($P663,'Kredieten productgroepen functi'!$C:$M,7,FALSE),"n.v.t.")</f>
        <v>Wonen</v>
      </c>
      <c r="AP663" s="2" t="str">
        <f>IFERROR(VLOOKUP($P663,'Kredieten productgroepen functi'!$C:$M,8,FALSE),"n.v.t.")</f>
        <v>92</v>
      </c>
      <c r="AQ663" s="2" t="str">
        <f>IFERROR(VLOOKUP($P663,'Kredieten productgroepen functi'!$C:$M,9,FALSE),"n.v.t.")</f>
        <v>Volkshuisvesting</v>
      </c>
      <c r="AR663" s="2" t="str">
        <f>IFERROR(VLOOKUP($P663,'Kredieten productgroepen functi'!$C:$M,10,FALSE),"n.v.t.")</f>
        <v>9</v>
      </c>
      <c r="AS663" s="2" t="str">
        <f>IFERROR(VLOOKUP($P663,'Kredieten productgroepen functi'!$C:$M,11,FALSE),"n.v.t.")</f>
        <v>Ruimtelijke ordening en volkshuisvesting</v>
      </c>
      <c r="AT663" s="2" t="str">
        <f t="shared" si="32"/>
        <v>Lasten</v>
      </c>
      <c r="AU663" s="2" t="str">
        <f>IFERROR(VLOOKUP($R663,Kostensoorten!$C:$J,7,FALSE),"n.v.t.")</f>
        <v>4.0.3</v>
      </c>
      <c r="AV663" s="2" t="str">
        <f>IFERROR(VLOOKUP($R663,Kostensoorten!$C:$J,8,FALSE),"n.v.t.")</f>
        <v>Overige inkomensoverdrachten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4"/>
  <sheetViews>
    <sheetView workbookViewId="0"/>
  </sheetViews>
  <sheetFormatPr defaultRowHeight="11.25"/>
  <cols>
    <col min="1" max="1" width="12.42578125" style="2" bestFit="1" customWidth="1"/>
    <col min="2" max="2" width="36" style="2" bestFit="1" customWidth="1"/>
    <col min="3" max="3" width="7.85546875" style="2" bestFit="1" customWidth="1"/>
    <col min="4" max="4" width="37.140625" style="2" bestFit="1" customWidth="1"/>
    <col min="5" max="5" width="6.42578125" style="2" bestFit="1" customWidth="1"/>
    <col min="6" max="6" width="11.5703125" style="2" bestFit="1" customWidth="1"/>
    <col min="7" max="7" width="30.42578125" style="2" bestFit="1" customWidth="1"/>
    <col min="8" max="8" width="20.42578125" style="2" bestFit="1" customWidth="1"/>
    <col min="9" max="9" width="38" style="2" bestFit="1" customWidth="1"/>
    <col min="10" max="10" width="11.7109375" style="2" bestFit="1" customWidth="1"/>
    <col min="11" max="11" width="43.7109375" style="2" bestFit="1" customWidth="1"/>
    <col min="12" max="12" width="11.7109375" style="2" bestFit="1" customWidth="1"/>
    <col min="13" max="13" width="31.5703125" style="2" bestFit="1" customWidth="1"/>
    <col min="14" max="17" width="5.140625" style="2" customWidth="1"/>
    <col min="18" max="256" width="49.42578125" style="2" customWidth="1"/>
    <col min="257" max="16384" width="9.140625" style="2"/>
  </cols>
  <sheetData>
    <row r="1" spans="1:13" s="1" customFormat="1">
      <c r="A1" s="13" t="s">
        <v>704</v>
      </c>
      <c r="B1" s="14" t="s">
        <v>705</v>
      </c>
      <c r="C1" s="14" t="s">
        <v>706</v>
      </c>
      <c r="D1" s="13" t="s">
        <v>707</v>
      </c>
      <c r="E1" s="14" t="s">
        <v>708</v>
      </c>
      <c r="F1" s="14" t="s">
        <v>1306</v>
      </c>
      <c r="G1" s="14" t="s">
        <v>1307</v>
      </c>
      <c r="H1" s="1" t="s">
        <v>6896</v>
      </c>
      <c r="I1" s="1" t="s">
        <v>7029</v>
      </c>
      <c r="J1" s="1" t="s">
        <v>6897</v>
      </c>
      <c r="K1" s="1" t="s">
        <v>6919</v>
      </c>
      <c r="L1" s="1" t="s">
        <v>6898</v>
      </c>
      <c r="M1" s="1" t="s">
        <v>6899</v>
      </c>
    </row>
    <row r="2" spans="1:13">
      <c r="A2" s="6" t="s">
        <v>1310</v>
      </c>
      <c r="B2" s="7" t="s">
        <v>1311</v>
      </c>
      <c r="C2" s="5" t="s">
        <v>1312</v>
      </c>
      <c r="D2" s="4" t="s">
        <v>1313</v>
      </c>
      <c r="E2" s="5">
        <v>1</v>
      </c>
      <c r="F2" s="2" t="str">
        <f>IF(A2="",F1,A2)</f>
        <v>G1PR001001</v>
      </c>
      <c r="G2" s="2" t="str">
        <f>IF(B2="",G1,B2)</f>
        <v>Rente Kortlopende Financieringsmidde</v>
      </c>
      <c r="H2" s="2" t="str">
        <f>IF(RIGHT(LEFT($F2,5),1)="K","Apparaatskosten personeel",IF(RIGHT(LEFT($F2,5),1)="I","Apparaatskosten materieel",LEFT(RIGHT($F2,6),4)))</f>
        <v>0010</v>
      </c>
      <c r="I2" s="2" t="str">
        <f>IFERROR(VLOOKUP(H2,'Productgroepen hoofdfuncties'!G:H,2,FALSE),H2)</f>
        <v>Financieringsmiddelen</v>
      </c>
      <c r="J2" s="2" t="str">
        <f>IF(RIGHT(LEFT($F2,5),1)="K","Kostenplaatsen",IF(RIGHT(LEFT($F2,5),1)="I","Kostenplaatsen",LEFT(RIGHT($F2,6),2)))</f>
        <v>00</v>
      </c>
      <c r="K2" s="2" t="str">
        <f>IFERROR(VLOOKUP(J2,'Productgroepen hoofdfuncties'!D:E,2,FALSE),J2)</f>
        <v>Geldleningen en uitzettingen korter dan 1 jaar</v>
      </c>
      <c r="L2" s="2" t="str">
        <f>IF(RIGHT(LEFT($F2,5),1)="K","Kostenplaatsen",IF(RIGHT(LEFT($F2,5),1)="I","Kostenplaatsen",LEFT(RIGHT($F2,6),1)))</f>
        <v>0</v>
      </c>
      <c r="M2" s="2" t="str">
        <f>IFERROR(VLOOKUP(L2,'Productgroepen hoofdfuncties'!A:B,2,FALSE),L2)</f>
        <v>Financiering en algemene dekkingsmiddelen</v>
      </c>
    </row>
    <row r="3" spans="1:13">
      <c r="A3" s="8"/>
      <c r="B3" s="9"/>
      <c r="C3" s="5" t="s">
        <v>1314</v>
      </c>
      <c r="D3" s="4" t="s">
        <v>1315</v>
      </c>
      <c r="E3" s="5">
        <v>1</v>
      </c>
      <c r="F3" s="2" t="str">
        <f t="shared" ref="F3:F66" si="0">IF(A3="",F2,A3)</f>
        <v>G1PR001001</v>
      </c>
      <c r="G3" s="2" t="str">
        <f t="shared" ref="G3:G66" si="1">IF(B3="",G2,B3)</f>
        <v>Rente Kortlopende Financieringsmidde</v>
      </c>
      <c r="H3" s="2" t="str">
        <f t="shared" ref="H3:H66" si="2">IF(RIGHT(LEFT($F3,5),1)="K","Apparaatskosten personeel",IF(RIGHT(LEFT($F3,5),1)="I","Apparaatskosten materieel",LEFT(RIGHT($F3,6),4)))</f>
        <v>0010</v>
      </c>
      <c r="I3" s="2" t="str">
        <f>IFERROR(VLOOKUP(H3,'Productgroepen hoofdfuncties'!G:H,2,FALSE),H3)</f>
        <v>Financieringsmiddelen</v>
      </c>
      <c r="J3" s="2" t="str">
        <f t="shared" ref="J3:J66" si="3">IF(RIGHT(LEFT($F3,5),1)="K","Kostenplaatsen",IF(RIGHT(LEFT($F3,5),1)="I","Kostenplaatsen",LEFT(RIGHT($F3,6),2)))</f>
        <v>00</v>
      </c>
      <c r="K3" s="2" t="str">
        <f>IFERROR(VLOOKUP(J3,'Productgroepen hoofdfuncties'!D:E,2,FALSE),J3)</f>
        <v>Geldleningen en uitzettingen korter dan 1 jaar</v>
      </c>
      <c r="L3" s="2" t="str">
        <f t="shared" ref="L3:L66" si="4">IF(RIGHT(LEFT($F3,5),1)="K","Kostenplaatsen",IF(RIGHT(LEFT($F3,5),1)="I","Kostenplaatsen",LEFT(RIGHT($F3,6),1)))</f>
        <v>0</v>
      </c>
      <c r="M3" s="2" t="str">
        <f>IFERROR(VLOOKUP(L3,'Productgroepen hoofdfuncties'!A:B,2,FALSE),L3)</f>
        <v>Financiering en algemene dekkingsmiddelen</v>
      </c>
    </row>
    <row r="4" spans="1:13">
      <c r="A4" s="8"/>
      <c r="B4" s="9"/>
      <c r="C4" s="5" t="s">
        <v>1316</v>
      </c>
      <c r="D4" s="4" t="s">
        <v>1317</v>
      </c>
      <c r="E4" s="5">
        <v>1</v>
      </c>
      <c r="F4" s="2" t="str">
        <f t="shared" si="0"/>
        <v>G1PR001001</v>
      </c>
      <c r="G4" s="2" t="str">
        <f t="shared" si="1"/>
        <v>Rente Kortlopende Financieringsmidde</v>
      </c>
      <c r="H4" s="2" t="str">
        <f t="shared" si="2"/>
        <v>0010</v>
      </c>
      <c r="I4" s="2" t="str">
        <f>IFERROR(VLOOKUP(H4,'Productgroepen hoofdfuncties'!G:H,2,FALSE),H4)</f>
        <v>Financieringsmiddelen</v>
      </c>
      <c r="J4" s="2" t="str">
        <f t="shared" si="3"/>
        <v>00</v>
      </c>
      <c r="K4" s="2" t="str">
        <f>IFERROR(VLOOKUP(J4,'Productgroepen hoofdfuncties'!D:E,2,FALSE),J4)</f>
        <v>Geldleningen en uitzettingen korter dan 1 jaar</v>
      </c>
      <c r="L4" s="2" t="str">
        <f t="shared" si="4"/>
        <v>0</v>
      </c>
      <c r="M4" s="2" t="str">
        <f>IFERROR(VLOOKUP(L4,'Productgroepen hoofdfuncties'!A:B,2,FALSE),L4)</f>
        <v>Financiering en algemene dekkingsmiddelen</v>
      </c>
    </row>
    <row r="5" spans="1:13">
      <c r="A5" s="8"/>
      <c r="B5" s="9"/>
      <c r="C5" s="5" t="s">
        <v>1318</v>
      </c>
      <c r="D5" s="4" t="s">
        <v>1319</v>
      </c>
      <c r="E5" s="5">
        <v>1</v>
      </c>
      <c r="F5" s="2" t="str">
        <f t="shared" si="0"/>
        <v>G1PR001001</v>
      </c>
      <c r="G5" s="2" t="str">
        <f t="shared" si="1"/>
        <v>Rente Kortlopende Financieringsmidde</v>
      </c>
      <c r="H5" s="2" t="str">
        <f t="shared" si="2"/>
        <v>0010</v>
      </c>
      <c r="I5" s="2" t="str">
        <f>IFERROR(VLOOKUP(H5,'Productgroepen hoofdfuncties'!G:H,2,FALSE),H5)</f>
        <v>Financieringsmiddelen</v>
      </c>
      <c r="J5" s="2" t="str">
        <f t="shared" si="3"/>
        <v>00</v>
      </c>
      <c r="K5" s="2" t="str">
        <f>IFERROR(VLOOKUP(J5,'Productgroepen hoofdfuncties'!D:E,2,FALSE),J5)</f>
        <v>Geldleningen en uitzettingen korter dan 1 jaar</v>
      </c>
      <c r="L5" s="2" t="str">
        <f t="shared" si="4"/>
        <v>0</v>
      </c>
      <c r="M5" s="2" t="str">
        <f>IFERROR(VLOOKUP(L5,'Productgroepen hoofdfuncties'!A:B,2,FALSE),L5)</f>
        <v>Financiering en algemene dekkingsmiddelen</v>
      </c>
    </row>
    <row r="6" spans="1:13">
      <c r="A6" s="10"/>
      <c r="B6" s="11"/>
      <c r="C6" s="5" t="s">
        <v>1320</v>
      </c>
      <c r="D6" s="4" t="s">
        <v>1321</v>
      </c>
      <c r="E6" s="5">
        <v>1</v>
      </c>
      <c r="F6" s="2" t="str">
        <f t="shared" si="0"/>
        <v>G1PR001001</v>
      </c>
      <c r="G6" s="2" t="str">
        <f t="shared" si="1"/>
        <v>Rente Kortlopende Financieringsmidde</v>
      </c>
      <c r="H6" s="2" t="str">
        <f t="shared" si="2"/>
        <v>0010</v>
      </c>
      <c r="I6" s="2" t="str">
        <f>IFERROR(VLOOKUP(H6,'Productgroepen hoofdfuncties'!G:H,2,FALSE),H6)</f>
        <v>Financieringsmiddelen</v>
      </c>
      <c r="J6" s="2" t="str">
        <f t="shared" si="3"/>
        <v>00</v>
      </c>
      <c r="K6" s="2" t="str">
        <f>IFERROR(VLOOKUP(J6,'Productgroepen hoofdfuncties'!D:E,2,FALSE),J6)</f>
        <v>Geldleningen en uitzettingen korter dan 1 jaar</v>
      </c>
      <c r="L6" s="2" t="str">
        <f t="shared" si="4"/>
        <v>0</v>
      </c>
      <c r="M6" s="2" t="str">
        <f>IFERROR(VLOOKUP(L6,'Productgroepen hoofdfuncties'!A:B,2,FALSE),L6)</f>
        <v>Financiering en algemene dekkingsmiddelen</v>
      </c>
    </row>
    <row r="7" spans="1:13">
      <c r="A7" s="6" t="s">
        <v>1322</v>
      </c>
      <c r="B7" s="7" t="s">
        <v>1323</v>
      </c>
      <c r="C7" s="5" t="s">
        <v>1324</v>
      </c>
      <c r="D7" s="4" t="s">
        <v>1325</v>
      </c>
      <c r="E7" s="5">
        <v>1</v>
      </c>
      <c r="F7" s="2" t="str">
        <f t="shared" si="0"/>
        <v>G1PR001002</v>
      </c>
      <c r="G7" s="2" t="str">
        <f t="shared" si="1"/>
        <v>Rente En Kosten Bankinstellingen</v>
      </c>
      <c r="H7" s="2" t="str">
        <f t="shared" si="2"/>
        <v>0010</v>
      </c>
      <c r="I7" s="2" t="str">
        <f>IFERROR(VLOOKUP(H7,'Productgroepen hoofdfuncties'!G:H,2,FALSE),H7)</f>
        <v>Financieringsmiddelen</v>
      </c>
      <c r="J7" s="2" t="str">
        <f t="shared" si="3"/>
        <v>00</v>
      </c>
      <c r="K7" s="2" t="str">
        <f>IFERROR(VLOOKUP(J7,'Productgroepen hoofdfuncties'!D:E,2,FALSE),J7)</f>
        <v>Geldleningen en uitzettingen korter dan 1 jaar</v>
      </c>
      <c r="L7" s="2" t="str">
        <f t="shared" si="4"/>
        <v>0</v>
      </c>
      <c r="M7" s="2" t="str">
        <f>IFERROR(VLOOKUP(L7,'Productgroepen hoofdfuncties'!A:B,2,FALSE),L7)</f>
        <v>Financiering en algemene dekkingsmiddelen</v>
      </c>
    </row>
    <row r="8" spans="1:13">
      <c r="A8" s="8"/>
      <c r="B8" s="9"/>
      <c r="C8" s="5" t="s">
        <v>1326</v>
      </c>
      <c r="D8" s="4" t="s">
        <v>1327</v>
      </c>
      <c r="E8" s="5">
        <v>1</v>
      </c>
      <c r="F8" s="2" t="str">
        <f t="shared" si="0"/>
        <v>G1PR001002</v>
      </c>
      <c r="G8" s="2" t="str">
        <f t="shared" si="1"/>
        <v>Rente En Kosten Bankinstellingen</v>
      </c>
      <c r="H8" s="2" t="str">
        <f t="shared" si="2"/>
        <v>0010</v>
      </c>
      <c r="I8" s="2" t="str">
        <f>IFERROR(VLOOKUP(H8,'Productgroepen hoofdfuncties'!G:H,2,FALSE),H8)</f>
        <v>Financieringsmiddelen</v>
      </c>
      <c r="J8" s="2" t="str">
        <f t="shared" si="3"/>
        <v>00</v>
      </c>
      <c r="K8" s="2" t="str">
        <f>IFERROR(VLOOKUP(J8,'Productgroepen hoofdfuncties'!D:E,2,FALSE),J8)</f>
        <v>Geldleningen en uitzettingen korter dan 1 jaar</v>
      </c>
      <c r="L8" s="2" t="str">
        <f t="shared" si="4"/>
        <v>0</v>
      </c>
      <c r="M8" s="2" t="str">
        <f>IFERROR(VLOOKUP(L8,'Productgroepen hoofdfuncties'!A:B,2,FALSE),L8)</f>
        <v>Financiering en algemene dekkingsmiddelen</v>
      </c>
    </row>
    <row r="9" spans="1:13">
      <c r="A9" s="8"/>
      <c r="B9" s="9"/>
      <c r="C9" s="5" t="s">
        <v>1328</v>
      </c>
      <c r="D9" s="4" t="s">
        <v>1329</v>
      </c>
      <c r="E9" s="5">
        <v>1</v>
      </c>
      <c r="F9" s="2" t="str">
        <f t="shared" si="0"/>
        <v>G1PR001002</v>
      </c>
      <c r="G9" s="2" t="str">
        <f t="shared" si="1"/>
        <v>Rente En Kosten Bankinstellingen</v>
      </c>
      <c r="H9" s="2" t="str">
        <f t="shared" si="2"/>
        <v>0010</v>
      </c>
      <c r="I9" s="2" t="str">
        <f>IFERROR(VLOOKUP(H9,'Productgroepen hoofdfuncties'!G:H,2,FALSE),H9)</f>
        <v>Financieringsmiddelen</v>
      </c>
      <c r="J9" s="2" t="str">
        <f t="shared" si="3"/>
        <v>00</v>
      </c>
      <c r="K9" s="2" t="str">
        <f>IFERROR(VLOOKUP(J9,'Productgroepen hoofdfuncties'!D:E,2,FALSE),J9)</f>
        <v>Geldleningen en uitzettingen korter dan 1 jaar</v>
      </c>
      <c r="L9" s="2" t="str">
        <f t="shared" si="4"/>
        <v>0</v>
      </c>
      <c r="M9" s="2" t="str">
        <f>IFERROR(VLOOKUP(L9,'Productgroepen hoofdfuncties'!A:B,2,FALSE),L9)</f>
        <v>Financiering en algemene dekkingsmiddelen</v>
      </c>
    </row>
    <row r="10" spans="1:13">
      <c r="A10" s="8"/>
      <c r="B10" s="9"/>
      <c r="C10" s="5" t="s">
        <v>1330</v>
      </c>
      <c r="D10" s="4" t="s">
        <v>1331</v>
      </c>
      <c r="E10" s="5">
        <v>1</v>
      </c>
      <c r="F10" s="2" t="str">
        <f t="shared" si="0"/>
        <v>G1PR001002</v>
      </c>
      <c r="G10" s="2" t="str">
        <f t="shared" si="1"/>
        <v>Rente En Kosten Bankinstellingen</v>
      </c>
      <c r="H10" s="2" t="str">
        <f t="shared" si="2"/>
        <v>0010</v>
      </c>
      <c r="I10" s="2" t="str">
        <f>IFERROR(VLOOKUP(H10,'Productgroepen hoofdfuncties'!G:H,2,FALSE),H10)</f>
        <v>Financieringsmiddelen</v>
      </c>
      <c r="J10" s="2" t="str">
        <f t="shared" si="3"/>
        <v>00</v>
      </c>
      <c r="K10" s="2" t="str">
        <f>IFERROR(VLOOKUP(J10,'Productgroepen hoofdfuncties'!D:E,2,FALSE),J10)</f>
        <v>Geldleningen en uitzettingen korter dan 1 jaar</v>
      </c>
      <c r="L10" s="2" t="str">
        <f t="shared" si="4"/>
        <v>0</v>
      </c>
      <c r="M10" s="2" t="str">
        <f>IFERROR(VLOOKUP(L10,'Productgroepen hoofdfuncties'!A:B,2,FALSE),L10)</f>
        <v>Financiering en algemene dekkingsmiddelen</v>
      </c>
    </row>
    <row r="11" spans="1:13">
      <c r="A11" s="8"/>
      <c r="B11" s="9"/>
      <c r="C11" s="5" t="s">
        <v>1332</v>
      </c>
      <c r="D11" s="4" t="s">
        <v>1333</v>
      </c>
      <c r="E11" s="5">
        <v>1</v>
      </c>
      <c r="F11" s="2" t="str">
        <f t="shared" si="0"/>
        <v>G1PR001002</v>
      </c>
      <c r="G11" s="2" t="str">
        <f t="shared" si="1"/>
        <v>Rente En Kosten Bankinstellingen</v>
      </c>
      <c r="H11" s="2" t="str">
        <f t="shared" si="2"/>
        <v>0010</v>
      </c>
      <c r="I11" s="2" t="str">
        <f>IFERROR(VLOOKUP(H11,'Productgroepen hoofdfuncties'!G:H,2,FALSE),H11)</f>
        <v>Financieringsmiddelen</v>
      </c>
      <c r="J11" s="2" t="str">
        <f t="shared" si="3"/>
        <v>00</v>
      </c>
      <c r="K11" s="2" t="str">
        <f>IFERROR(VLOOKUP(J11,'Productgroepen hoofdfuncties'!D:E,2,FALSE),J11)</f>
        <v>Geldleningen en uitzettingen korter dan 1 jaar</v>
      </c>
      <c r="L11" s="2" t="str">
        <f t="shared" si="4"/>
        <v>0</v>
      </c>
      <c r="M11" s="2" t="str">
        <f>IFERROR(VLOOKUP(L11,'Productgroepen hoofdfuncties'!A:B,2,FALSE),L11)</f>
        <v>Financiering en algemene dekkingsmiddelen</v>
      </c>
    </row>
    <row r="12" spans="1:13">
      <c r="A12" s="10"/>
      <c r="B12" s="11"/>
      <c r="C12" s="5" t="s">
        <v>1334</v>
      </c>
      <c r="D12" s="4" t="s">
        <v>1335</v>
      </c>
      <c r="E12" s="5">
        <v>1</v>
      </c>
      <c r="F12" s="2" t="str">
        <f t="shared" si="0"/>
        <v>G1PR001002</v>
      </c>
      <c r="G12" s="2" t="str">
        <f t="shared" si="1"/>
        <v>Rente En Kosten Bankinstellingen</v>
      </c>
      <c r="H12" s="2" t="str">
        <f t="shared" si="2"/>
        <v>0010</v>
      </c>
      <c r="I12" s="2" t="str">
        <f>IFERROR(VLOOKUP(H12,'Productgroepen hoofdfuncties'!G:H,2,FALSE),H12)</f>
        <v>Financieringsmiddelen</v>
      </c>
      <c r="J12" s="2" t="str">
        <f t="shared" si="3"/>
        <v>00</v>
      </c>
      <c r="K12" s="2" t="str">
        <f>IFERROR(VLOOKUP(J12,'Productgroepen hoofdfuncties'!D:E,2,FALSE),J12)</f>
        <v>Geldleningen en uitzettingen korter dan 1 jaar</v>
      </c>
      <c r="L12" s="2" t="str">
        <f t="shared" si="4"/>
        <v>0</v>
      </c>
      <c r="M12" s="2" t="str">
        <f>IFERROR(VLOOKUP(L12,'Productgroepen hoofdfuncties'!A:B,2,FALSE),L12)</f>
        <v>Financiering en algemene dekkingsmiddelen</v>
      </c>
    </row>
    <row r="13" spans="1:13">
      <c r="A13" s="6" t="s">
        <v>1336</v>
      </c>
      <c r="B13" s="7" t="s">
        <v>1337</v>
      </c>
      <c r="C13" s="5" t="s">
        <v>1338</v>
      </c>
      <c r="D13" s="4" t="s">
        <v>1339</v>
      </c>
      <c r="E13" s="5">
        <v>1</v>
      </c>
      <c r="F13" s="2" t="str">
        <f t="shared" si="0"/>
        <v>G1PR001003</v>
      </c>
      <c r="G13" s="2" t="str">
        <f t="shared" si="1"/>
        <v>Rente Rekening-Courant Instellingen</v>
      </c>
      <c r="H13" s="2" t="str">
        <f t="shared" si="2"/>
        <v>0010</v>
      </c>
      <c r="I13" s="2" t="str">
        <f>IFERROR(VLOOKUP(H13,'Productgroepen hoofdfuncties'!G:H,2,FALSE),H13)</f>
        <v>Financieringsmiddelen</v>
      </c>
      <c r="J13" s="2" t="str">
        <f t="shared" si="3"/>
        <v>00</v>
      </c>
      <c r="K13" s="2" t="str">
        <f>IFERROR(VLOOKUP(J13,'Productgroepen hoofdfuncties'!D:E,2,FALSE),J13)</f>
        <v>Geldleningen en uitzettingen korter dan 1 jaar</v>
      </c>
      <c r="L13" s="2" t="str">
        <f t="shared" si="4"/>
        <v>0</v>
      </c>
      <c r="M13" s="2" t="str">
        <f>IFERROR(VLOOKUP(L13,'Productgroepen hoofdfuncties'!A:B,2,FALSE),L13)</f>
        <v>Financiering en algemene dekkingsmiddelen</v>
      </c>
    </row>
    <row r="14" spans="1:13">
      <c r="A14" s="8"/>
      <c r="B14" s="9"/>
      <c r="C14" s="5" t="s">
        <v>1340</v>
      </c>
      <c r="D14" s="4" t="s">
        <v>1341</v>
      </c>
      <c r="E14" s="5">
        <v>1</v>
      </c>
      <c r="F14" s="2" t="str">
        <f t="shared" si="0"/>
        <v>G1PR001003</v>
      </c>
      <c r="G14" s="2" t="str">
        <f t="shared" si="1"/>
        <v>Rente Rekening-Courant Instellingen</v>
      </c>
      <c r="H14" s="2" t="str">
        <f t="shared" si="2"/>
        <v>0010</v>
      </c>
      <c r="I14" s="2" t="str">
        <f>IFERROR(VLOOKUP(H14,'Productgroepen hoofdfuncties'!G:H,2,FALSE),H14)</f>
        <v>Financieringsmiddelen</v>
      </c>
      <c r="J14" s="2" t="str">
        <f t="shared" si="3"/>
        <v>00</v>
      </c>
      <c r="K14" s="2" t="str">
        <f>IFERROR(VLOOKUP(J14,'Productgroepen hoofdfuncties'!D:E,2,FALSE),J14)</f>
        <v>Geldleningen en uitzettingen korter dan 1 jaar</v>
      </c>
      <c r="L14" s="2" t="str">
        <f t="shared" si="4"/>
        <v>0</v>
      </c>
      <c r="M14" s="2" t="str">
        <f>IFERROR(VLOOKUP(L14,'Productgroepen hoofdfuncties'!A:B,2,FALSE),L14)</f>
        <v>Financiering en algemene dekkingsmiddelen</v>
      </c>
    </row>
    <row r="15" spans="1:13">
      <c r="A15" s="8"/>
      <c r="B15" s="9"/>
      <c r="C15" s="5" t="s">
        <v>1342</v>
      </c>
      <c r="D15" s="4" t="s">
        <v>1343</v>
      </c>
      <c r="E15" s="5">
        <v>1</v>
      </c>
      <c r="F15" s="2" t="str">
        <f t="shared" si="0"/>
        <v>G1PR001003</v>
      </c>
      <c r="G15" s="2" t="str">
        <f t="shared" si="1"/>
        <v>Rente Rekening-Courant Instellingen</v>
      </c>
      <c r="H15" s="2" t="str">
        <f t="shared" si="2"/>
        <v>0010</v>
      </c>
      <c r="I15" s="2" t="str">
        <f>IFERROR(VLOOKUP(H15,'Productgroepen hoofdfuncties'!G:H,2,FALSE),H15)</f>
        <v>Financieringsmiddelen</v>
      </c>
      <c r="J15" s="2" t="str">
        <f t="shared" si="3"/>
        <v>00</v>
      </c>
      <c r="K15" s="2" t="str">
        <f>IFERROR(VLOOKUP(J15,'Productgroepen hoofdfuncties'!D:E,2,FALSE),J15)</f>
        <v>Geldleningen en uitzettingen korter dan 1 jaar</v>
      </c>
      <c r="L15" s="2" t="str">
        <f t="shared" si="4"/>
        <v>0</v>
      </c>
      <c r="M15" s="2" t="str">
        <f>IFERROR(VLOOKUP(L15,'Productgroepen hoofdfuncties'!A:B,2,FALSE),L15)</f>
        <v>Financiering en algemene dekkingsmiddelen</v>
      </c>
    </row>
    <row r="16" spans="1:13">
      <c r="A16" s="8"/>
      <c r="B16" s="9"/>
      <c r="C16" s="5" t="s">
        <v>1344</v>
      </c>
      <c r="D16" s="4" t="s">
        <v>1345</v>
      </c>
      <c r="E16" s="5">
        <v>1</v>
      </c>
      <c r="F16" s="2" t="str">
        <f t="shared" si="0"/>
        <v>G1PR001003</v>
      </c>
      <c r="G16" s="2" t="str">
        <f t="shared" si="1"/>
        <v>Rente Rekening-Courant Instellingen</v>
      </c>
      <c r="H16" s="2" t="str">
        <f t="shared" si="2"/>
        <v>0010</v>
      </c>
      <c r="I16" s="2" t="str">
        <f>IFERROR(VLOOKUP(H16,'Productgroepen hoofdfuncties'!G:H,2,FALSE),H16)</f>
        <v>Financieringsmiddelen</v>
      </c>
      <c r="J16" s="2" t="str">
        <f t="shared" si="3"/>
        <v>00</v>
      </c>
      <c r="K16" s="2" t="str">
        <f>IFERROR(VLOOKUP(J16,'Productgroepen hoofdfuncties'!D:E,2,FALSE),J16)</f>
        <v>Geldleningen en uitzettingen korter dan 1 jaar</v>
      </c>
      <c r="L16" s="2" t="str">
        <f t="shared" si="4"/>
        <v>0</v>
      </c>
      <c r="M16" s="2" t="str">
        <f>IFERROR(VLOOKUP(L16,'Productgroepen hoofdfuncties'!A:B,2,FALSE),L16)</f>
        <v>Financiering en algemene dekkingsmiddelen</v>
      </c>
    </row>
    <row r="17" spans="1:13">
      <c r="A17" s="8"/>
      <c r="B17" s="9"/>
      <c r="C17" s="5" t="s">
        <v>1346</v>
      </c>
      <c r="D17" s="4" t="s">
        <v>1347</v>
      </c>
      <c r="E17" s="5">
        <v>1</v>
      </c>
      <c r="F17" s="2" t="str">
        <f t="shared" si="0"/>
        <v>G1PR001003</v>
      </c>
      <c r="G17" s="2" t="str">
        <f t="shared" si="1"/>
        <v>Rente Rekening-Courant Instellingen</v>
      </c>
      <c r="H17" s="2" t="str">
        <f t="shared" si="2"/>
        <v>0010</v>
      </c>
      <c r="I17" s="2" t="str">
        <f>IFERROR(VLOOKUP(H17,'Productgroepen hoofdfuncties'!G:H,2,FALSE),H17)</f>
        <v>Financieringsmiddelen</v>
      </c>
      <c r="J17" s="2" t="str">
        <f t="shared" si="3"/>
        <v>00</v>
      </c>
      <c r="K17" s="2" t="str">
        <f>IFERROR(VLOOKUP(J17,'Productgroepen hoofdfuncties'!D:E,2,FALSE),J17)</f>
        <v>Geldleningen en uitzettingen korter dan 1 jaar</v>
      </c>
      <c r="L17" s="2" t="str">
        <f t="shared" si="4"/>
        <v>0</v>
      </c>
      <c r="M17" s="2" t="str">
        <f>IFERROR(VLOOKUP(L17,'Productgroepen hoofdfuncties'!A:B,2,FALSE),L17)</f>
        <v>Financiering en algemene dekkingsmiddelen</v>
      </c>
    </row>
    <row r="18" spans="1:13">
      <c r="A18" s="8"/>
      <c r="B18" s="9"/>
      <c r="C18" s="5" t="s">
        <v>1348</v>
      </c>
      <c r="D18" s="4" t="s">
        <v>1349</v>
      </c>
      <c r="E18" s="5">
        <v>1</v>
      </c>
      <c r="F18" s="2" t="str">
        <f t="shared" si="0"/>
        <v>G1PR001003</v>
      </c>
      <c r="G18" s="2" t="str">
        <f t="shared" si="1"/>
        <v>Rente Rekening-Courant Instellingen</v>
      </c>
      <c r="H18" s="2" t="str">
        <f t="shared" si="2"/>
        <v>0010</v>
      </c>
      <c r="I18" s="2" t="str">
        <f>IFERROR(VLOOKUP(H18,'Productgroepen hoofdfuncties'!G:H,2,FALSE),H18)</f>
        <v>Financieringsmiddelen</v>
      </c>
      <c r="J18" s="2" t="str">
        <f t="shared" si="3"/>
        <v>00</v>
      </c>
      <c r="K18" s="2" t="str">
        <f>IFERROR(VLOOKUP(J18,'Productgroepen hoofdfuncties'!D:E,2,FALSE),J18)</f>
        <v>Geldleningen en uitzettingen korter dan 1 jaar</v>
      </c>
      <c r="L18" s="2" t="str">
        <f t="shared" si="4"/>
        <v>0</v>
      </c>
      <c r="M18" s="2" t="str">
        <f>IFERROR(VLOOKUP(L18,'Productgroepen hoofdfuncties'!A:B,2,FALSE),L18)</f>
        <v>Financiering en algemene dekkingsmiddelen</v>
      </c>
    </row>
    <row r="19" spans="1:13">
      <c r="A19" s="8"/>
      <c r="B19" s="9"/>
      <c r="C19" s="5" t="s">
        <v>1350</v>
      </c>
      <c r="D19" s="4" t="s">
        <v>1351</v>
      </c>
      <c r="E19" s="5">
        <v>1</v>
      </c>
      <c r="F19" s="2" t="str">
        <f t="shared" si="0"/>
        <v>G1PR001003</v>
      </c>
      <c r="G19" s="2" t="str">
        <f t="shared" si="1"/>
        <v>Rente Rekening-Courant Instellingen</v>
      </c>
      <c r="H19" s="2" t="str">
        <f t="shared" si="2"/>
        <v>0010</v>
      </c>
      <c r="I19" s="2" t="str">
        <f>IFERROR(VLOOKUP(H19,'Productgroepen hoofdfuncties'!G:H,2,FALSE),H19)</f>
        <v>Financieringsmiddelen</v>
      </c>
      <c r="J19" s="2" t="str">
        <f t="shared" si="3"/>
        <v>00</v>
      </c>
      <c r="K19" s="2" t="str">
        <f>IFERROR(VLOOKUP(J19,'Productgroepen hoofdfuncties'!D:E,2,FALSE),J19)</f>
        <v>Geldleningen en uitzettingen korter dan 1 jaar</v>
      </c>
      <c r="L19" s="2" t="str">
        <f t="shared" si="4"/>
        <v>0</v>
      </c>
      <c r="M19" s="2" t="str">
        <f>IFERROR(VLOOKUP(L19,'Productgroepen hoofdfuncties'!A:B,2,FALSE),L19)</f>
        <v>Financiering en algemene dekkingsmiddelen</v>
      </c>
    </row>
    <row r="20" spans="1:13">
      <c r="A20" s="8"/>
      <c r="B20" s="9"/>
      <c r="C20" s="5" t="s">
        <v>1352</v>
      </c>
      <c r="D20" s="4" t="s">
        <v>1353</v>
      </c>
      <c r="E20" s="5">
        <v>1</v>
      </c>
      <c r="F20" s="2" t="str">
        <f t="shared" si="0"/>
        <v>G1PR001003</v>
      </c>
      <c r="G20" s="2" t="str">
        <f t="shared" si="1"/>
        <v>Rente Rekening-Courant Instellingen</v>
      </c>
      <c r="H20" s="2" t="str">
        <f t="shared" si="2"/>
        <v>0010</v>
      </c>
      <c r="I20" s="2" t="str">
        <f>IFERROR(VLOOKUP(H20,'Productgroepen hoofdfuncties'!G:H,2,FALSE),H20)</f>
        <v>Financieringsmiddelen</v>
      </c>
      <c r="J20" s="2" t="str">
        <f t="shared" si="3"/>
        <v>00</v>
      </c>
      <c r="K20" s="2" t="str">
        <f>IFERROR(VLOOKUP(J20,'Productgroepen hoofdfuncties'!D:E,2,FALSE),J20)</f>
        <v>Geldleningen en uitzettingen korter dan 1 jaar</v>
      </c>
      <c r="L20" s="2" t="str">
        <f t="shared" si="4"/>
        <v>0</v>
      </c>
      <c r="M20" s="2" t="str">
        <f>IFERROR(VLOOKUP(L20,'Productgroepen hoofdfuncties'!A:B,2,FALSE),L20)</f>
        <v>Financiering en algemene dekkingsmiddelen</v>
      </c>
    </row>
    <row r="21" spans="1:13">
      <c r="A21" s="10"/>
      <c r="B21" s="11"/>
      <c r="C21" s="5" t="s">
        <v>1354</v>
      </c>
      <c r="D21" s="4" t="s">
        <v>1355</v>
      </c>
      <c r="E21" s="5">
        <v>1</v>
      </c>
      <c r="F21" s="2" t="str">
        <f t="shared" si="0"/>
        <v>G1PR001003</v>
      </c>
      <c r="G21" s="2" t="str">
        <f t="shared" si="1"/>
        <v>Rente Rekening-Courant Instellingen</v>
      </c>
      <c r="H21" s="2" t="str">
        <f t="shared" si="2"/>
        <v>0010</v>
      </c>
      <c r="I21" s="2" t="str">
        <f>IFERROR(VLOOKUP(H21,'Productgroepen hoofdfuncties'!G:H,2,FALSE),H21)</f>
        <v>Financieringsmiddelen</v>
      </c>
      <c r="J21" s="2" t="str">
        <f t="shared" si="3"/>
        <v>00</v>
      </c>
      <c r="K21" s="2" t="str">
        <f>IFERROR(VLOOKUP(J21,'Productgroepen hoofdfuncties'!D:E,2,FALSE),J21)</f>
        <v>Geldleningen en uitzettingen korter dan 1 jaar</v>
      </c>
      <c r="L21" s="2" t="str">
        <f t="shared" si="4"/>
        <v>0</v>
      </c>
      <c r="M21" s="2" t="str">
        <f>IFERROR(VLOOKUP(L21,'Productgroepen hoofdfuncties'!A:B,2,FALSE),L21)</f>
        <v>Financiering en algemene dekkingsmiddelen</v>
      </c>
    </row>
    <row r="22" spans="1:13">
      <c r="A22" s="4" t="s">
        <v>1356</v>
      </c>
      <c r="B22" s="5" t="s">
        <v>1357</v>
      </c>
      <c r="C22" s="5" t="s">
        <v>1358</v>
      </c>
      <c r="D22" s="4" t="s">
        <v>1359</v>
      </c>
      <c r="E22" s="5">
        <v>1</v>
      </c>
      <c r="F22" s="2" t="str">
        <f t="shared" si="0"/>
        <v>G1PR001004</v>
      </c>
      <c r="G22" s="2" t="str">
        <f t="shared" si="1"/>
        <v>Rente en kosten Rijk</v>
      </c>
      <c r="H22" s="2" t="str">
        <f t="shared" si="2"/>
        <v>0010</v>
      </c>
      <c r="I22" s="2" t="str">
        <f>IFERROR(VLOOKUP(H22,'Productgroepen hoofdfuncties'!G:H,2,FALSE),H22)</f>
        <v>Financieringsmiddelen</v>
      </c>
      <c r="J22" s="2" t="str">
        <f t="shared" si="3"/>
        <v>00</v>
      </c>
      <c r="K22" s="2" t="str">
        <f>IFERROR(VLOOKUP(J22,'Productgroepen hoofdfuncties'!D:E,2,FALSE),J22)</f>
        <v>Geldleningen en uitzettingen korter dan 1 jaar</v>
      </c>
      <c r="L22" s="2" t="str">
        <f t="shared" si="4"/>
        <v>0</v>
      </c>
      <c r="M22" s="2" t="str">
        <f>IFERROR(VLOOKUP(L22,'Productgroepen hoofdfuncties'!A:B,2,FALSE),L22)</f>
        <v>Financiering en algemene dekkingsmiddelen</v>
      </c>
    </row>
    <row r="23" spans="1:13">
      <c r="A23" s="6" t="s">
        <v>1360</v>
      </c>
      <c r="B23" s="7" t="s">
        <v>1361</v>
      </c>
      <c r="C23" s="5" t="s">
        <v>1362</v>
      </c>
      <c r="D23" s="4" t="s">
        <v>1363</v>
      </c>
      <c r="E23" s="5">
        <v>1</v>
      </c>
      <c r="F23" s="2" t="str">
        <f t="shared" si="0"/>
        <v>G1PR001010</v>
      </c>
      <c r="G23" s="2" t="str">
        <f t="shared" si="1"/>
        <v>Doorbetaalde rente rijksmiddelen</v>
      </c>
      <c r="H23" s="2" t="str">
        <f t="shared" si="2"/>
        <v>0010</v>
      </c>
      <c r="I23" s="2" t="str">
        <f>IFERROR(VLOOKUP(H23,'Productgroepen hoofdfuncties'!G:H,2,FALSE),H23)</f>
        <v>Financieringsmiddelen</v>
      </c>
      <c r="J23" s="2" t="str">
        <f t="shared" si="3"/>
        <v>00</v>
      </c>
      <c r="K23" s="2" t="str">
        <f>IFERROR(VLOOKUP(J23,'Productgroepen hoofdfuncties'!D:E,2,FALSE),J23)</f>
        <v>Geldleningen en uitzettingen korter dan 1 jaar</v>
      </c>
      <c r="L23" s="2" t="str">
        <f t="shared" si="4"/>
        <v>0</v>
      </c>
      <c r="M23" s="2" t="str">
        <f>IFERROR(VLOOKUP(L23,'Productgroepen hoofdfuncties'!A:B,2,FALSE),L23)</f>
        <v>Financiering en algemene dekkingsmiddelen</v>
      </c>
    </row>
    <row r="24" spans="1:13">
      <c r="A24" s="8"/>
      <c r="B24" s="9"/>
      <c r="C24" s="5" t="s">
        <v>1364</v>
      </c>
      <c r="D24" s="4" t="s">
        <v>1365</v>
      </c>
      <c r="E24" s="5">
        <v>1</v>
      </c>
      <c r="F24" s="2" t="str">
        <f t="shared" si="0"/>
        <v>G1PR001010</v>
      </c>
      <c r="G24" s="2" t="str">
        <f t="shared" si="1"/>
        <v>Doorbetaalde rente rijksmiddelen</v>
      </c>
      <c r="H24" s="2" t="str">
        <f t="shared" si="2"/>
        <v>0010</v>
      </c>
      <c r="I24" s="2" t="str">
        <f>IFERROR(VLOOKUP(H24,'Productgroepen hoofdfuncties'!G:H,2,FALSE),H24)</f>
        <v>Financieringsmiddelen</v>
      </c>
      <c r="J24" s="2" t="str">
        <f t="shared" si="3"/>
        <v>00</v>
      </c>
      <c r="K24" s="2" t="str">
        <f>IFERROR(VLOOKUP(J24,'Productgroepen hoofdfuncties'!D:E,2,FALSE),J24)</f>
        <v>Geldleningen en uitzettingen korter dan 1 jaar</v>
      </c>
      <c r="L24" s="2" t="str">
        <f t="shared" si="4"/>
        <v>0</v>
      </c>
      <c r="M24" s="2" t="str">
        <f>IFERROR(VLOOKUP(L24,'Productgroepen hoofdfuncties'!A:B,2,FALSE),L24)</f>
        <v>Financiering en algemene dekkingsmiddelen</v>
      </c>
    </row>
    <row r="25" spans="1:13">
      <c r="A25" s="8"/>
      <c r="B25" s="9"/>
      <c r="C25" s="5" t="s">
        <v>1366</v>
      </c>
      <c r="D25" s="4" t="s">
        <v>1367</v>
      </c>
      <c r="E25" s="5">
        <v>1</v>
      </c>
      <c r="F25" s="2" t="str">
        <f t="shared" si="0"/>
        <v>G1PR001010</v>
      </c>
      <c r="G25" s="2" t="str">
        <f t="shared" si="1"/>
        <v>Doorbetaalde rente rijksmiddelen</v>
      </c>
      <c r="H25" s="2" t="str">
        <f t="shared" si="2"/>
        <v>0010</v>
      </c>
      <c r="I25" s="2" t="str">
        <f>IFERROR(VLOOKUP(H25,'Productgroepen hoofdfuncties'!G:H,2,FALSE),H25)</f>
        <v>Financieringsmiddelen</v>
      </c>
      <c r="J25" s="2" t="str">
        <f t="shared" si="3"/>
        <v>00</v>
      </c>
      <c r="K25" s="2" t="str">
        <f>IFERROR(VLOOKUP(J25,'Productgroepen hoofdfuncties'!D:E,2,FALSE),J25)</f>
        <v>Geldleningen en uitzettingen korter dan 1 jaar</v>
      </c>
      <c r="L25" s="2" t="str">
        <f t="shared" si="4"/>
        <v>0</v>
      </c>
      <c r="M25" s="2" t="str">
        <f>IFERROR(VLOOKUP(L25,'Productgroepen hoofdfuncties'!A:B,2,FALSE),L25)</f>
        <v>Financiering en algemene dekkingsmiddelen</v>
      </c>
    </row>
    <row r="26" spans="1:13">
      <c r="A26" s="8"/>
      <c r="B26" s="9"/>
      <c r="C26" s="5" t="s">
        <v>1368</v>
      </c>
      <c r="D26" s="4" t="s">
        <v>1369</v>
      </c>
      <c r="E26" s="5">
        <v>1</v>
      </c>
      <c r="F26" s="2" t="str">
        <f t="shared" si="0"/>
        <v>G1PR001010</v>
      </c>
      <c r="G26" s="2" t="str">
        <f t="shared" si="1"/>
        <v>Doorbetaalde rente rijksmiddelen</v>
      </c>
      <c r="H26" s="2" t="str">
        <f t="shared" si="2"/>
        <v>0010</v>
      </c>
      <c r="I26" s="2" t="str">
        <f>IFERROR(VLOOKUP(H26,'Productgroepen hoofdfuncties'!G:H,2,FALSE),H26)</f>
        <v>Financieringsmiddelen</v>
      </c>
      <c r="J26" s="2" t="str">
        <f t="shared" si="3"/>
        <v>00</v>
      </c>
      <c r="K26" s="2" t="str">
        <f>IFERROR(VLOOKUP(J26,'Productgroepen hoofdfuncties'!D:E,2,FALSE),J26)</f>
        <v>Geldleningen en uitzettingen korter dan 1 jaar</v>
      </c>
      <c r="L26" s="2" t="str">
        <f t="shared" si="4"/>
        <v>0</v>
      </c>
      <c r="M26" s="2" t="str">
        <f>IFERROR(VLOOKUP(L26,'Productgroepen hoofdfuncties'!A:B,2,FALSE),L26)</f>
        <v>Financiering en algemene dekkingsmiddelen</v>
      </c>
    </row>
    <row r="27" spans="1:13">
      <c r="A27" s="8"/>
      <c r="B27" s="9"/>
      <c r="C27" s="5" t="s">
        <v>1370</v>
      </c>
      <c r="D27" s="4" t="s">
        <v>1371</v>
      </c>
      <c r="E27" s="5">
        <v>1</v>
      </c>
      <c r="F27" s="2" t="str">
        <f t="shared" si="0"/>
        <v>G1PR001010</v>
      </c>
      <c r="G27" s="2" t="str">
        <f t="shared" si="1"/>
        <v>Doorbetaalde rente rijksmiddelen</v>
      </c>
      <c r="H27" s="2" t="str">
        <f t="shared" si="2"/>
        <v>0010</v>
      </c>
      <c r="I27" s="2" t="str">
        <f>IFERROR(VLOOKUP(H27,'Productgroepen hoofdfuncties'!G:H,2,FALSE),H27)</f>
        <v>Financieringsmiddelen</v>
      </c>
      <c r="J27" s="2" t="str">
        <f t="shared" si="3"/>
        <v>00</v>
      </c>
      <c r="K27" s="2" t="str">
        <f>IFERROR(VLOOKUP(J27,'Productgroepen hoofdfuncties'!D:E,2,FALSE),J27)</f>
        <v>Geldleningen en uitzettingen korter dan 1 jaar</v>
      </c>
      <c r="L27" s="2" t="str">
        <f t="shared" si="4"/>
        <v>0</v>
      </c>
      <c r="M27" s="2" t="str">
        <f>IFERROR(VLOOKUP(L27,'Productgroepen hoofdfuncties'!A:B,2,FALSE),L27)</f>
        <v>Financiering en algemene dekkingsmiddelen</v>
      </c>
    </row>
    <row r="28" spans="1:13">
      <c r="A28" s="8"/>
      <c r="B28" s="9"/>
      <c r="C28" s="5" t="s">
        <v>1372</v>
      </c>
      <c r="D28" s="4" t="s">
        <v>1373</v>
      </c>
      <c r="E28" s="5">
        <v>1</v>
      </c>
      <c r="F28" s="2" t="str">
        <f t="shared" si="0"/>
        <v>G1PR001010</v>
      </c>
      <c r="G28" s="2" t="str">
        <f t="shared" si="1"/>
        <v>Doorbetaalde rente rijksmiddelen</v>
      </c>
      <c r="H28" s="2" t="str">
        <f t="shared" si="2"/>
        <v>0010</v>
      </c>
      <c r="I28" s="2" t="str">
        <f>IFERROR(VLOOKUP(H28,'Productgroepen hoofdfuncties'!G:H,2,FALSE),H28)</f>
        <v>Financieringsmiddelen</v>
      </c>
      <c r="J28" s="2" t="str">
        <f t="shared" si="3"/>
        <v>00</v>
      </c>
      <c r="K28" s="2" t="str">
        <f>IFERROR(VLOOKUP(J28,'Productgroepen hoofdfuncties'!D:E,2,FALSE),J28)</f>
        <v>Geldleningen en uitzettingen korter dan 1 jaar</v>
      </c>
      <c r="L28" s="2" t="str">
        <f t="shared" si="4"/>
        <v>0</v>
      </c>
      <c r="M28" s="2" t="str">
        <f>IFERROR(VLOOKUP(L28,'Productgroepen hoofdfuncties'!A:B,2,FALSE),L28)</f>
        <v>Financiering en algemene dekkingsmiddelen</v>
      </c>
    </row>
    <row r="29" spans="1:13">
      <c r="A29" s="8"/>
      <c r="B29" s="9"/>
      <c r="C29" s="5" t="s">
        <v>1374</v>
      </c>
      <c r="D29" s="4" t="s">
        <v>1375</v>
      </c>
      <c r="E29" s="5">
        <v>1</v>
      </c>
      <c r="F29" s="2" t="str">
        <f t="shared" si="0"/>
        <v>G1PR001010</v>
      </c>
      <c r="G29" s="2" t="str">
        <f t="shared" si="1"/>
        <v>Doorbetaalde rente rijksmiddelen</v>
      </c>
      <c r="H29" s="2" t="str">
        <f t="shared" si="2"/>
        <v>0010</v>
      </c>
      <c r="I29" s="2" t="str">
        <f>IFERROR(VLOOKUP(H29,'Productgroepen hoofdfuncties'!G:H,2,FALSE),H29)</f>
        <v>Financieringsmiddelen</v>
      </c>
      <c r="J29" s="2" t="str">
        <f t="shared" si="3"/>
        <v>00</v>
      </c>
      <c r="K29" s="2" t="str">
        <f>IFERROR(VLOOKUP(J29,'Productgroepen hoofdfuncties'!D:E,2,FALSE),J29)</f>
        <v>Geldleningen en uitzettingen korter dan 1 jaar</v>
      </c>
      <c r="L29" s="2" t="str">
        <f t="shared" si="4"/>
        <v>0</v>
      </c>
      <c r="M29" s="2" t="str">
        <f>IFERROR(VLOOKUP(L29,'Productgroepen hoofdfuncties'!A:B,2,FALSE),L29)</f>
        <v>Financiering en algemene dekkingsmiddelen</v>
      </c>
    </row>
    <row r="30" spans="1:13">
      <c r="A30" s="10"/>
      <c r="B30" s="11"/>
      <c r="C30" s="5" t="s">
        <v>1376</v>
      </c>
      <c r="D30" s="4" t="s">
        <v>1377</v>
      </c>
      <c r="E30" s="5">
        <v>1</v>
      </c>
      <c r="F30" s="2" t="str">
        <f t="shared" si="0"/>
        <v>G1PR001010</v>
      </c>
      <c r="G30" s="2" t="str">
        <f t="shared" si="1"/>
        <v>Doorbetaalde rente rijksmiddelen</v>
      </c>
      <c r="H30" s="2" t="str">
        <f t="shared" si="2"/>
        <v>0010</v>
      </c>
      <c r="I30" s="2" t="str">
        <f>IFERROR(VLOOKUP(H30,'Productgroepen hoofdfuncties'!G:H,2,FALSE),H30)</f>
        <v>Financieringsmiddelen</v>
      </c>
      <c r="J30" s="2" t="str">
        <f t="shared" si="3"/>
        <v>00</v>
      </c>
      <c r="K30" s="2" t="str">
        <f>IFERROR(VLOOKUP(J30,'Productgroepen hoofdfuncties'!D:E,2,FALSE),J30)</f>
        <v>Geldleningen en uitzettingen korter dan 1 jaar</v>
      </c>
      <c r="L30" s="2" t="str">
        <f t="shared" si="4"/>
        <v>0</v>
      </c>
      <c r="M30" s="2" t="str">
        <f>IFERROR(VLOOKUP(L30,'Productgroepen hoofdfuncties'!A:B,2,FALSE),L30)</f>
        <v>Financiering en algemene dekkingsmiddelen</v>
      </c>
    </row>
    <row r="31" spans="1:13">
      <c r="A31" s="6" t="s">
        <v>1378</v>
      </c>
      <c r="B31" s="7" t="s">
        <v>1379</v>
      </c>
      <c r="C31" s="5" t="s">
        <v>1380</v>
      </c>
      <c r="D31" s="4" t="s">
        <v>1381</v>
      </c>
      <c r="E31" s="5">
        <v>1</v>
      </c>
      <c r="F31" s="2" t="str">
        <f t="shared" si="0"/>
        <v>G1PR001020</v>
      </c>
      <c r="G31" s="2" t="str">
        <f t="shared" si="1"/>
        <v>Overige Rente Lasten En Baten</v>
      </c>
      <c r="H31" s="2" t="str">
        <f t="shared" si="2"/>
        <v>0010</v>
      </c>
      <c r="I31" s="2" t="str">
        <f>IFERROR(VLOOKUP(H31,'Productgroepen hoofdfuncties'!G:H,2,FALSE),H31)</f>
        <v>Financieringsmiddelen</v>
      </c>
      <c r="J31" s="2" t="str">
        <f t="shared" si="3"/>
        <v>00</v>
      </c>
      <c r="K31" s="2" t="str">
        <f>IFERROR(VLOOKUP(J31,'Productgroepen hoofdfuncties'!D:E,2,FALSE),J31)</f>
        <v>Geldleningen en uitzettingen korter dan 1 jaar</v>
      </c>
      <c r="L31" s="2" t="str">
        <f t="shared" si="4"/>
        <v>0</v>
      </c>
      <c r="M31" s="2" t="str">
        <f>IFERROR(VLOOKUP(L31,'Productgroepen hoofdfuncties'!A:B,2,FALSE),L31)</f>
        <v>Financiering en algemene dekkingsmiddelen</v>
      </c>
    </row>
    <row r="32" spans="1:13">
      <c r="A32" s="8"/>
      <c r="B32" s="9"/>
      <c r="C32" s="5" t="s">
        <v>1382</v>
      </c>
      <c r="D32" s="4" t="s">
        <v>1383</v>
      </c>
      <c r="E32" s="5">
        <v>1</v>
      </c>
      <c r="F32" s="2" t="str">
        <f t="shared" si="0"/>
        <v>G1PR001020</v>
      </c>
      <c r="G32" s="2" t="str">
        <f t="shared" si="1"/>
        <v>Overige Rente Lasten En Baten</v>
      </c>
      <c r="H32" s="2" t="str">
        <f t="shared" si="2"/>
        <v>0010</v>
      </c>
      <c r="I32" s="2" t="str">
        <f>IFERROR(VLOOKUP(H32,'Productgroepen hoofdfuncties'!G:H,2,FALSE),H32)</f>
        <v>Financieringsmiddelen</v>
      </c>
      <c r="J32" s="2" t="str">
        <f t="shared" si="3"/>
        <v>00</v>
      </c>
      <c r="K32" s="2" t="str">
        <f>IFERROR(VLOOKUP(J32,'Productgroepen hoofdfuncties'!D:E,2,FALSE),J32)</f>
        <v>Geldleningen en uitzettingen korter dan 1 jaar</v>
      </c>
      <c r="L32" s="2" t="str">
        <f t="shared" si="4"/>
        <v>0</v>
      </c>
      <c r="M32" s="2" t="str">
        <f>IFERROR(VLOOKUP(L32,'Productgroepen hoofdfuncties'!A:B,2,FALSE),L32)</f>
        <v>Financiering en algemene dekkingsmiddelen</v>
      </c>
    </row>
    <row r="33" spans="1:13">
      <c r="A33" s="8"/>
      <c r="B33" s="9"/>
      <c r="C33" s="5" t="s">
        <v>1384</v>
      </c>
      <c r="D33" s="4" t="s">
        <v>1385</v>
      </c>
      <c r="E33" s="5">
        <v>1</v>
      </c>
      <c r="F33" s="2" t="str">
        <f t="shared" si="0"/>
        <v>G1PR001020</v>
      </c>
      <c r="G33" s="2" t="str">
        <f t="shared" si="1"/>
        <v>Overige Rente Lasten En Baten</v>
      </c>
      <c r="H33" s="2" t="str">
        <f t="shared" si="2"/>
        <v>0010</v>
      </c>
      <c r="I33" s="2" t="str">
        <f>IFERROR(VLOOKUP(H33,'Productgroepen hoofdfuncties'!G:H,2,FALSE),H33)</f>
        <v>Financieringsmiddelen</v>
      </c>
      <c r="J33" s="2" t="str">
        <f t="shared" si="3"/>
        <v>00</v>
      </c>
      <c r="K33" s="2" t="str">
        <f>IFERROR(VLOOKUP(J33,'Productgroepen hoofdfuncties'!D:E,2,FALSE),J33)</f>
        <v>Geldleningen en uitzettingen korter dan 1 jaar</v>
      </c>
      <c r="L33" s="2" t="str">
        <f t="shared" si="4"/>
        <v>0</v>
      </c>
      <c r="M33" s="2" t="str">
        <f>IFERROR(VLOOKUP(L33,'Productgroepen hoofdfuncties'!A:B,2,FALSE),L33)</f>
        <v>Financiering en algemene dekkingsmiddelen</v>
      </c>
    </row>
    <row r="34" spans="1:13">
      <c r="A34" s="10"/>
      <c r="B34" s="11"/>
      <c r="C34" s="5" t="s">
        <v>1386</v>
      </c>
      <c r="D34" s="4" t="s">
        <v>1387</v>
      </c>
      <c r="E34" s="5">
        <v>1</v>
      </c>
      <c r="F34" s="2" t="str">
        <f t="shared" si="0"/>
        <v>G1PR001020</v>
      </c>
      <c r="G34" s="2" t="str">
        <f t="shared" si="1"/>
        <v>Overige Rente Lasten En Baten</v>
      </c>
      <c r="H34" s="2" t="str">
        <f t="shared" si="2"/>
        <v>0010</v>
      </c>
      <c r="I34" s="2" t="str">
        <f>IFERROR(VLOOKUP(H34,'Productgroepen hoofdfuncties'!G:H,2,FALSE),H34)</f>
        <v>Financieringsmiddelen</v>
      </c>
      <c r="J34" s="2" t="str">
        <f t="shared" si="3"/>
        <v>00</v>
      </c>
      <c r="K34" s="2" t="str">
        <f>IFERROR(VLOOKUP(J34,'Productgroepen hoofdfuncties'!D:E,2,FALSE),J34)</f>
        <v>Geldleningen en uitzettingen korter dan 1 jaar</v>
      </c>
      <c r="L34" s="2" t="str">
        <f t="shared" si="4"/>
        <v>0</v>
      </c>
      <c r="M34" s="2" t="str">
        <f>IFERROR(VLOOKUP(L34,'Productgroepen hoofdfuncties'!A:B,2,FALSE),L34)</f>
        <v>Financiering en algemene dekkingsmiddelen</v>
      </c>
    </row>
    <row r="35" spans="1:13">
      <c r="A35" s="4" t="s">
        <v>1388</v>
      </c>
      <c r="B35" s="5" t="s">
        <v>1389</v>
      </c>
      <c r="C35" s="5" t="s">
        <v>1390</v>
      </c>
      <c r="D35" s="4" t="s">
        <v>1391</v>
      </c>
      <c r="E35" s="5">
        <v>1</v>
      </c>
      <c r="F35" s="2" t="str">
        <f t="shared" si="0"/>
        <v>G1PR001030</v>
      </c>
      <c r="G35" s="2" t="str">
        <f t="shared" si="1"/>
        <v>Rente Kortgeld Gebruikt Voor Financi</v>
      </c>
      <c r="H35" s="2" t="str">
        <f t="shared" si="2"/>
        <v>0010</v>
      </c>
      <c r="I35" s="2" t="str">
        <f>IFERROR(VLOOKUP(H35,'Productgroepen hoofdfuncties'!G:H,2,FALSE),H35)</f>
        <v>Financieringsmiddelen</v>
      </c>
      <c r="J35" s="2" t="str">
        <f t="shared" si="3"/>
        <v>00</v>
      </c>
      <c r="K35" s="2" t="str">
        <f>IFERROR(VLOOKUP(J35,'Productgroepen hoofdfuncties'!D:E,2,FALSE),J35)</f>
        <v>Geldleningen en uitzettingen korter dan 1 jaar</v>
      </c>
      <c r="L35" s="2" t="str">
        <f t="shared" si="4"/>
        <v>0</v>
      </c>
      <c r="M35" s="2" t="str">
        <f>IFERROR(VLOOKUP(L35,'Productgroepen hoofdfuncties'!A:B,2,FALSE),L35)</f>
        <v>Financiering en algemene dekkingsmiddelen</v>
      </c>
    </row>
    <row r="36" spans="1:13">
      <c r="A36" s="4" t="s">
        <v>1392</v>
      </c>
      <c r="B36" s="5" t="s">
        <v>1393</v>
      </c>
      <c r="C36" s="5"/>
      <c r="D36" s="4"/>
      <c r="E36" s="5"/>
      <c r="F36" s="2" t="str">
        <f t="shared" si="0"/>
        <v>G1PR001040</v>
      </c>
      <c r="G36" s="2" t="str">
        <f t="shared" si="1"/>
        <v>Opbrengst Effecten Snn Agio</v>
      </c>
      <c r="H36" s="2" t="str">
        <f t="shared" si="2"/>
        <v>0010</v>
      </c>
      <c r="I36" s="2" t="str">
        <f>IFERROR(VLOOKUP(H36,'Productgroepen hoofdfuncties'!G:H,2,FALSE),H36)</f>
        <v>Financieringsmiddelen</v>
      </c>
      <c r="J36" s="2" t="str">
        <f t="shared" si="3"/>
        <v>00</v>
      </c>
      <c r="K36" s="2" t="str">
        <f>IFERROR(VLOOKUP(J36,'Productgroepen hoofdfuncties'!D:E,2,FALSE),J36)</f>
        <v>Geldleningen en uitzettingen korter dan 1 jaar</v>
      </c>
      <c r="L36" s="2" t="str">
        <f t="shared" si="4"/>
        <v>0</v>
      </c>
      <c r="M36" s="2" t="str">
        <f>IFERROR(VLOOKUP(L36,'Productgroepen hoofdfuncties'!A:B,2,FALSE),L36)</f>
        <v>Financiering en algemene dekkingsmiddelen</v>
      </c>
    </row>
    <row r="37" spans="1:13">
      <c r="A37" s="4" t="s">
        <v>1394</v>
      </c>
      <c r="B37" s="5" t="s">
        <v>1395</v>
      </c>
      <c r="C37" s="5"/>
      <c r="D37" s="4"/>
      <c r="E37" s="5"/>
      <c r="F37" s="2" t="str">
        <f t="shared" si="0"/>
        <v>G1PR010001</v>
      </c>
      <c r="G37" s="2" t="str">
        <f t="shared" si="1"/>
        <v>Beleggingen</v>
      </c>
      <c r="H37" s="2" t="str">
        <f t="shared" si="2"/>
        <v>0100</v>
      </c>
      <c r="I37" s="2" t="str">
        <f>IFERROR(VLOOKUP(H37,'Productgroepen hoofdfuncties'!G:H,2,FALSE),H37)</f>
        <v>0100</v>
      </c>
      <c r="J37" s="2" t="str">
        <f t="shared" si="3"/>
        <v>01</v>
      </c>
      <c r="K37" s="2" t="str">
        <f>IFERROR(VLOOKUP(J37,'Productgroepen hoofdfuncties'!D:E,2,FALSE),J37)</f>
        <v>Geldleningen en uitzettingen langer of gelijk aan 1 jaar</v>
      </c>
      <c r="L37" s="2" t="str">
        <f t="shared" si="4"/>
        <v>0</v>
      </c>
      <c r="M37" s="2" t="str">
        <f>IFERROR(VLOOKUP(L37,'Productgroepen hoofdfuncties'!A:B,2,FALSE),L37)</f>
        <v>Financiering en algemene dekkingsmiddelen</v>
      </c>
    </row>
    <row r="38" spans="1:13">
      <c r="A38" s="4" t="s">
        <v>1396</v>
      </c>
      <c r="B38" s="5" t="s">
        <v>1397</v>
      </c>
      <c r="C38" s="5"/>
      <c r="D38" s="4"/>
      <c r="E38" s="5"/>
      <c r="F38" s="2" t="str">
        <f t="shared" si="0"/>
        <v>G1PR010002</v>
      </c>
      <c r="G38" s="2" t="str">
        <f t="shared" si="1"/>
        <v>Rente Voorf.Ulderpolder(Waterb)</v>
      </c>
      <c r="H38" s="2" t="str">
        <f t="shared" si="2"/>
        <v>0100</v>
      </c>
      <c r="I38" s="2" t="str">
        <f>IFERROR(VLOOKUP(H38,'Productgroepen hoofdfuncties'!G:H,2,FALSE),H38)</f>
        <v>0100</v>
      </c>
      <c r="J38" s="2" t="str">
        <f t="shared" si="3"/>
        <v>01</v>
      </c>
      <c r="K38" s="2" t="str">
        <f>IFERROR(VLOOKUP(J38,'Productgroepen hoofdfuncties'!D:E,2,FALSE),J38)</f>
        <v>Geldleningen en uitzettingen langer of gelijk aan 1 jaar</v>
      </c>
      <c r="L38" s="2" t="str">
        <f t="shared" si="4"/>
        <v>0</v>
      </c>
      <c r="M38" s="2" t="str">
        <f>IFERROR(VLOOKUP(L38,'Productgroepen hoofdfuncties'!A:B,2,FALSE),L38)</f>
        <v>Financiering en algemene dekkingsmiddelen</v>
      </c>
    </row>
    <row r="39" spans="1:13">
      <c r="A39" s="4" t="s">
        <v>1398</v>
      </c>
      <c r="B39" s="5" t="s">
        <v>1399</v>
      </c>
      <c r="C39" s="5" t="s">
        <v>1400</v>
      </c>
      <c r="D39" s="4" t="s">
        <v>1401</v>
      </c>
      <c r="E39" s="5">
        <v>1</v>
      </c>
      <c r="F39" s="2" t="str">
        <f t="shared" si="0"/>
        <v>G1PR011010</v>
      </c>
      <c r="G39" s="2" t="str">
        <f t="shared" si="1"/>
        <v>Lening waterschappen</v>
      </c>
      <c r="H39" s="2" t="str">
        <f t="shared" si="2"/>
        <v>0110</v>
      </c>
      <c r="I39" s="2" t="str">
        <f>IFERROR(VLOOKUP(H39,'Productgroepen hoofdfuncties'!G:H,2,FALSE),H39)</f>
        <v>Geldleningen langer of gelijk aan een jaar</v>
      </c>
      <c r="J39" s="2" t="str">
        <f t="shared" si="3"/>
        <v>01</v>
      </c>
      <c r="K39" s="2" t="str">
        <f>IFERROR(VLOOKUP(J39,'Productgroepen hoofdfuncties'!D:E,2,FALSE),J39)</f>
        <v>Geldleningen en uitzettingen langer of gelijk aan 1 jaar</v>
      </c>
      <c r="L39" s="2" t="str">
        <f t="shared" si="4"/>
        <v>0</v>
      </c>
      <c r="M39" s="2" t="str">
        <f>IFERROR(VLOOKUP(L39,'Productgroepen hoofdfuncties'!A:B,2,FALSE),L39)</f>
        <v>Financiering en algemene dekkingsmiddelen</v>
      </c>
    </row>
    <row r="40" spans="1:13">
      <c r="A40" s="6" t="s">
        <v>1402</v>
      </c>
      <c r="B40" s="7" t="s">
        <v>1381</v>
      </c>
      <c r="C40" s="5" t="s">
        <v>1403</v>
      </c>
      <c r="D40" s="4" t="s">
        <v>1404</v>
      </c>
      <c r="E40" s="5">
        <v>1</v>
      </c>
      <c r="F40" s="2" t="str">
        <f t="shared" si="0"/>
        <v>G1PR011020</v>
      </c>
      <c r="G40" s="2" t="str">
        <f t="shared" si="1"/>
        <v>Overige rentelasten en baten</v>
      </c>
      <c r="H40" s="2" t="str">
        <f t="shared" si="2"/>
        <v>0110</v>
      </c>
      <c r="I40" s="2" t="str">
        <f>IFERROR(VLOOKUP(H40,'Productgroepen hoofdfuncties'!G:H,2,FALSE),H40)</f>
        <v>Geldleningen langer of gelijk aan een jaar</v>
      </c>
      <c r="J40" s="2" t="str">
        <f t="shared" si="3"/>
        <v>01</v>
      </c>
      <c r="K40" s="2" t="str">
        <f>IFERROR(VLOOKUP(J40,'Productgroepen hoofdfuncties'!D:E,2,FALSE),J40)</f>
        <v>Geldleningen en uitzettingen langer of gelijk aan 1 jaar</v>
      </c>
      <c r="L40" s="2" t="str">
        <f t="shared" si="4"/>
        <v>0</v>
      </c>
      <c r="M40" s="2" t="str">
        <f>IFERROR(VLOOKUP(L40,'Productgroepen hoofdfuncties'!A:B,2,FALSE),L40)</f>
        <v>Financiering en algemene dekkingsmiddelen</v>
      </c>
    </row>
    <row r="41" spans="1:13">
      <c r="A41" s="8"/>
      <c r="B41" s="9"/>
      <c r="C41" s="5" t="s">
        <v>1405</v>
      </c>
      <c r="D41" s="4" t="s">
        <v>1406</v>
      </c>
      <c r="E41" s="5">
        <v>1</v>
      </c>
      <c r="F41" s="2" t="str">
        <f t="shared" si="0"/>
        <v>G1PR011020</v>
      </c>
      <c r="G41" s="2" t="str">
        <f t="shared" si="1"/>
        <v>Overige rentelasten en baten</v>
      </c>
      <c r="H41" s="2" t="str">
        <f t="shared" si="2"/>
        <v>0110</v>
      </c>
      <c r="I41" s="2" t="str">
        <f>IFERROR(VLOOKUP(H41,'Productgroepen hoofdfuncties'!G:H,2,FALSE),H41)</f>
        <v>Geldleningen langer of gelijk aan een jaar</v>
      </c>
      <c r="J41" s="2" t="str">
        <f t="shared" si="3"/>
        <v>01</v>
      </c>
      <c r="K41" s="2" t="str">
        <f>IFERROR(VLOOKUP(J41,'Productgroepen hoofdfuncties'!D:E,2,FALSE),J41)</f>
        <v>Geldleningen en uitzettingen langer of gelijk aan 1 jaar</v>
      </c>
      <c r="L41" s="2" t="str">
        <f t="shared" si="4"/>
        <v>0</v>
      </c>
      <c r="M41" s="2" t="str">
        <f>IFERROR(VLOOKUP(L41,'Productgroepen hoofdfuncties'!A:B,2,FALSE),L41)</f>
        <v>Financiering en algemene dekkingsmiddelen</v>
      </c>
    </row>
    <row r="42" spans="1:13">
      <c r="A42" s="8"/>
      <c r="B42" s="9"/>
      <c r="C42" s="5" t="s">
        <v>1407</v>
      </c>
      <c r="D42" s="4" t="s">
        <v>1408</v>
      </c>
      <c r="E42" s="5">
        <v>1</v>
      </c>
      <c r="F42" s="2" t="str">
        <f t="shared" si="0"/>
        <v>G1PR011020</v>
      </c>
      <c r="G42" s="2" t="str">
        <f t="shared" si="1"/>
        <v>Overige rentelasten en baten</v>
      </c>
      <c r="H42" s="2" t="str">
        <f t="shared" si="2"/>
        <v>0110</v>
      </c>
      <c r="I42" s="2" t="str">
        <f>IFERROR(VLOOKUP(H42,'Productgroepen hoofdfuncties'!G:H,2,FALSE),H42)</f>
        <v>Geldleningen langer of gelijk aan een jaar</v>
      </c>
      <c r="J42" s="2" t="str">
        <f t="shared" si="3"/>
        <v>01</v>
      </c>
      <c r="K42" s="2" t="str">
        <f>IFERROR(VLOOKUP(J42,'Productgroepen hoofdfuncties'!D:E,2,FALSE),J42)</f>
        <v>Geldleningen en uitzettingen langer of gelijk aan 1 jaar</v>
      </c>
      <c r="L42" s="2" t="str">
        <f t="shared" si="4"/>
        <v>0</v>
      </c>
      <c r="M42" s="2" t="str">
        <f>IFERROR(VLOOKUP(L42,'Productgroepen hoofdfuncties'!A:B,2,FALSE),L42)</f>
        <v>Financiering en algemene dekkingsmiddelen</v>
      </c>
    </row>
    <row r="43" spans="1:13">
      <c r="A43" s="8"/>
      <c r="B43" s="9"/>
      <c r="C43" s="5" t="s">
        <v>1409</v>
      </c>
      <c r="D43" s="4" t="s">
        <v>1410</v>
      </c>
      <c r="E43" s="5">
        <v>1</v>
      </c>
      <c r="F43" s="2" t="str">
        <f t="shared" si="0"/>
        <v>G1PR011020</v>
      </c>
      <c r="G43" s="2" t="str">
        <f t="shared" si="1"/>
        <v>Overige rentelasten en baten</v>
      </c>
      <c r="H43" s="2" t="str">
        <f t="shared" si="2"/>
        <v>0110</v>
      </c>
      <c r="I43" s="2" t="str">
        <f>IFERROR(VLOOKUP(H43,'Productgroepen hoofdfuncties'!G:H,2,FALSE),H43)</f>
        <v>Geldleningen langer of gelijk aan een jaar</v>
      </c>
      <c r="J43" s="2" t="str">
        <f t="shared" si="3"/>
        <v>01</v>
      </c>
      <c r="K43" s="2" t="str">
        <f>IFERROR(VLOOKUP(J43,'Productgroepen hoofdfuncties'!D:E,2,FALSE),J43)</f>
        <v>Geldleningen en uitzettingen langer of gelijk aan 1 jaar</v>
      </c>
      <c r="L43" s="2" t="str">
        <f t="shared" si="4"/>
        <v>0</v>
      </c>
      <c r="M43" s="2" t="str">
        <f>IFERROR(VLOOKUP(L43,'Productgroepen hoofdfuncties'!A:B,2,FALSE),L43)</f>
        <v>Financiering en algemene dekkingsmiddelen</v>
      </c>
    </row>
    <row r="44" spans="1:13">
      <c r="A44" s="8"/>
      <c r="B44" s="9"/>
      <c r="C44" s="5" t="s">
        <v>1411</v>
      </c>
      <c r="D44" s="4" t="s">
        <v>1412</v>
      </c>
      <c r="E44" s="5">
        <v>1</v>
      </c>
      <c r="F44" s="2" t="str">
        <f t="shared" si="0"/>
        <v>G1PR011020</v>
      </c>
      <c r="G44" s="2" t="str">
        <f t="shared" si="1"/>
        <v>Overige rentelasten en baten</v>
      </c>
      <c r="H44" s="2" t="str">
        <f t="shared" si="2"/>
        <v>0110</v>
      </c>
      <c r="I44" s="2" t="str">
        <f>IFERROR(VLOOKUP(H44,'Productgroepen hoofdfuncties'!G:H,2,FALSE),H44)</f>
        <v>Geldleningen langer of gelijk aan een jaar</v>
      </c>
      <c r="J44" s="2" t="str">
        <f t="shared" si="3"/>
        <v>01</v>
      </c>
      <c r="K44" s="2" t="str">
        <f>IFERROR(VLOOKUP(J44,'Productgroepen hoofdfuncties'!D:E,2,FALSE),J44)</f>
        <v>Geldleningen en uitzettingen langer of gelijk aan 1 jaar</v>
      </c>
      <c r="L44" s="2" t="str">
        <f t="shared" si="4"/>
        <v>0</v>
      </c>
      <c r="M44" s="2" t="str">
        <f>IFERROR(VLOOKUP(L44,'Productgroepen hoofdfuncties'!A:B,2,FALSE),L44)</f>
        <v>Financiering en algemene dekkingsmiddelen</v>
      </c>
    </row>
    <row r="45" spans="1:13">
      <c r="A45" s="8"/>
      <c r="B45" s="9"/>
      <c r="C45" s="5" t="s">
        <v>1413</v>
      </c>
      <c r="D45" s="4" t="s">
        <v>1414</v>
      </c>
      <c r="E45" s="5">
        <v>1</v>
      </c>
      <c r="F45" s="2" t="str">
        <f t="shared" si="0"/>
        <v>G1PR011020</v>
      </c>
      <c r="G45" s="2" t="str">
        <f t="shared" si="1"/>
        <v>Overige rentelasten en baten</v>
      </c>
      <c r="H45" s="2" t="str">
        <f t="shared" si="2"/>
        <v>0110</v>
      </c>
      <c r="I45" s="2" t="str">
        <f>IFERROR(VLOOKUP(H45,'Productgroepen hoofdfuncties'!G:H,2,FALSE),H45)</f>
        <v>Geldleningen langer of gelijk aan een jaar</v>
      </c>
      <c r="J45" s="2" t="str">
        <f t="shared" si="3"/>
        <v>01</v>
      </c>
      <c r="K45" s="2" t="str">
        <f>IFERROR(VLOOKUP(J45,'Productgroepen hoofdfuncties'!D:E,2,FALSE),J45)</f>
        <v>Geldleningen en uitzettingen langer of gelijk aan 1 jaar</v>
      </c>
      <c r="L45" s="2" t="str">
        <f t="shared" si="4"/>
        <v>0</v>
      </c>
      <c r="M45" s="2" t="str">
        <f>IFERROR(VLOOKUP(L45,'Productgroepen hoofdfuncties'!A:B,2,FALSE),L45)</f>
        <v>Financiering en algemene dekkingsmiddelen</v>
      </c>
    </row>
    <row r="46" spans="1:13">
      <c r="A46" s="8"/>
      <c r="B46" s="9"/>
      <c r="C46" s="5" t="s">
        <v>1415</v>
      </c>
      <c r="D46" s="4" t="s">
        <v>1416</v>
      </c>
      <c r="E46" s="5">
        <v>1</v>
      </c>
      <c r="F46" s="2" t="str">
        <f t="shared" si="0"/>
        <v>G1PR011020</v>
      </c>
      <c r="G46" s="2" t="str">
        <f t="shared" si="1"/>
        <v>Overige rentelasten en baten</v>
      </c>
      <c r="H46" s="2" t="str">
        <f t="shared" si="2"/>
        <v>0110</v>
      </c>
      <c r="I46" s="2" t="str">
        <f>IFERROR(VLOOKUP(H46,'Productgroepen hoofdfuncties'!G:H,2,FALSE),H46)</f>
        <v>Geldleningen langer of gelijk aan een jaar</v>
      </c>
      <c r="J46" s="2" t="str">
        <f t="shared" si="3"/>
        <v>01</v>
      </c>
      <c r="K46" s="2" t="str">
        <f>IFERROR(VLOOKUP(J46,'Productgroepen hoofdfuncties'!D:E,2,FALSE),J46)</f>
        <v>Geldleningen en uitzettingen langer of gelijk aan 1 jaar</v>
      </c>
      <c r="L46" s="2" t="str">
        <f t="shared" si="4"/>
        <v>0</v>
      </c>
      <c r="M46" s="2" t="str">
        <f>IFERROR(VLOOKUP(L46,'Productgroepen hoofdfuncties'!A:B,2,FALSE),L46)</f>
        <v>Financiering en algemene dekkingsmiddelen</v>
      </c>
    </row>
    <row r="47" spans="1:13">
      <c r="A47" s="8"/>
      <c r="B47" s="9"/>
      <c r="C47" s="5" t="s">
        <v>1417</v>
      </c>
      <c r="D47" s="4" t="s">
        <v>1418</v>
      </c>
      <c r="E47" s="5">
        <v>1</v>
      </c>
      <c r="F47" s="2" t="str">
        <f t="shared" si="0"/>
        <v>G1PR011020</v>
      </c>
      <c r="G47" s="2" t="str">
        <f t="shared" si="1"/>
        <v>Overige rentelasten en baten</v>
      </c>
      <c r="H47" s="2" t="str">
        <f t="shared" si="2"/>
        <v>0110</v>
      </c>
      <c r="I47" s="2" t="str">
        <f>IFERROR(VLOOKUP(H47,'Productgroepen hoofdfuncties'!G:H,2,FALSE),H47)</f>
        <v>Geldleningen langer of gelijk aan een jaar</v>
      </c>
      <c r="J47" s="2" t="str">
        <f t="shared" si="3"/>
        <v>01</v>
      </c>
      <c r="K47" s="2" t="str">
        <f>IFERROR(VLOOKUP(J47,'Productgroepen hoofdfuncties'!D:E,2,FALSE),J47)</f>
        <v>Geldleningen en uitzettingen langer of gelijk aan 1 jaar</v>
      </c>
      <c r="L47" s="2" t="str">
        <f t="shared" si="4"/>
        <v>0</v>
      </c>
      <c r="M47" s="2" t="str">
        <f>IFERROR(VLOOKUP(L47,'Productgroepen hoofdfuncties'!A:B,2,FALSE),L47)</f>
        <v>Financiering en algemene dekkingsmiddelen</v>
      </c>
    </row>
    <row r="48" spans="1:13">
      <c r="A48" s="8"/>
      <c r="B48" s="9"/>
      <c r="C48" s="5" t="s">
        <v>1419</v>
      </c>
      <c r="D48" s="4" t="s">
        <v>1420</v>
      </c>
      <c r="E48" s="5">
        <v>1</v>
      </c>
      <c r="F48" s="2" t="str">
        <f t="shared" si="0"/>
        <v>G1PR011020</v>
      </c>
      <c r="G48" s="2" t="str">
        <f t="shared" si="1"/>
        <v>Overige rentelasten en baten</v>
      </c>
      <c r="H48" s="2" t="str">
        <f t="shared" si="2"/>
        <v>0110</v>
      </c>
      <c r="I48" s="2" t="str">
        <f>IFERROR(VLOOKUP(H48,'Productgroepen hoofdfuncties'!G:H,2,FALSE),H48)</f>
        <v>Geldleningen langer of gelijk aan een jaar</v>
      </c>
      <c r="J48" s="2" t="str">
        <f t="shared" si="3"/>
        <v>01</v>
      </c>
      <c r="K48" s="2" t="str">
        <f>IFERROR(VLOOKUP(J48,'Productgroepen hoofdfuncties'!D:E,2,FALSE),J48)</f>
        <v>Geldleningen en uitzettingen langer of gelijk aan 1 jaar</v>
      </c>
      <c r="L48" s="2" t="str">
        <f t="shared" si="4"/>
        <v>0</v>
      </c>
      <c r="M48" s="2" t="str">
        <f>IFERROR(VLOOKUP(L48,'Productgroepen hoofdfuncties'!A:B,2,FALSE),L48)</f>
        <v>Financiering en algemene dekkingsmiddelen</v>
      </c>
    </row>
    <row r="49" spans="1:13">
      <c r="A49" s="8"/>
      <c r="B49" s="9"/>
      <c r="C49" s="5" t="s">
        <v>1421</v>
      </c>
      <c r="D49" s="4" t="s">
        <v>1422</v>
      </c>
      <c r="E49" s="5">
        <v>1</v>
      </c>
      <c r="F49" s="2" t="str">
        <f t="shared" si="0"/>
        <v>G1PR011020</v>
      </c>
      <c r="G49" s="2" t="str">
        <f t="shared" si="1"/>
        <v>Overige rentelasten en baten</v>
      </c>
      <c r="H49" s="2" t="str">
        <f t="shared" si="2"/>
        <v>0110</v>
      </c>
      <c r="I49" s="2" t="str">
        <f>IFERROR(VLOOKUP(H49,'Productgroepen hoofdfuncties'!G:H,2,FALSE),H49)</f>
        <v>Geldleningen langer of gelijk aan een jaar</v>
      </c>
      <c r="J49" s="2" t="str">
        <f t="shared" si="3"/>
        <v>01</v>
      </c>
      <c r="K49" s="2" t="str">
        <f>IFERROR(VLOOKUP(J49,'Productgroepen hoofdfuncties'!D:E,2,FALSE),J49)</f>
        <v>Geldleningen en uitzettingen langer of gelijk aan 1 jaar</v>
      </c>
      <c r="L49" s="2" t="str">
        <f t="shared" si="4"/>
        <v>0</v>
      </c>
      <c r="M49" s="2" t="str">
        <f>IFERROR(VLOOKUP(L49,'Productgroepen hoofdfuncties'!A:B,2,FALSE),L49)</f>
        <v>Financiering en algemene dekkingsmiddelen</v>
      </c>
    </row>
    <row r="50" spans="1:13">
      <c r="A50" s="8"/>
      <c r="B50" s="9"/>
      <c r="C50" s="5" t="s">
        <v>1423</v>
      </c>
      <c r="D50" s="4" t="s">
        <v>1424</v>
      </c>
      <c r="E50" s="5">
        <v>1</v>
      </c>
      <c r="F50" s="2" t="str">
        <f t="shared" si="0"/>
        <v>G1PR011020</v>
      </c>
      <c r="G50" s="2" t="str">
        <f t="shared" si="1"/>
        <v>Overige rentelasten en baten</v>
      </c>
      <c r="H50" s="2" t="str">
        <f t="shared" si="2"/>
        <v>0110</v>
      </c>
      <c r="I50" s="2" t="str">
        <f>IFERROR(VLOOKUP(H50,'Productgroepen hoofdfuncties'!G:H,2,FALSE),H50)</f>
        <v>Geldleningen langer of gelijk aan een jaar</v>
      </c>
      <c r="J50" s="2" t="str">
        <f t="shared" si="3"/>
        <v>01</v>
      </c>
      <c r="K50" s="2" t="str">
        <f>IFERROR(VLOOKUP(J50,'Productgroepen hoofdfuncties'!D:E,2,FALSE),J50)</f>
        <v>Geldleningen en uitzettingen langer of gelijk aan 1 jaar</v>
      </c>
      <c r="L50" s="2" t="str">
        <f t="shared" si="4"/>
        <v>0</v>
      </c>
      <c r="M50" s="2" t="str">
        <f>IFERROR(VLOOKUP(L50,'Productgroepen hoofdfuncties'!A:B,2,FALSE),L50)</f>
        <v>Financiering en algemene dekkingsmiddelen</v>
      </c>
    </row>
    <row r="51" spans="1:13">
      <c r="A51" s="8"/>
      <c r="B51" s="9"/>
      <c r="C51" s="5" t="s">
        <v>1425</v>
      </c>
      <c r="D51" s="4" t="s">
        <v>1426</v>
      </c>
      <c r="E51" s="5">
        <v>1</v>
      </c>
      <c r="F51" s="2" t="str">
        <f t="shared" si="0"/>
        <v>G1PR011020</v>
      </c>
      <c r="G51" s="2" t="str">
        <f t="shared" si="1"/>
        <v>Overige rentelasten en baten</v>
      </c>
      <c r="H51" s="2" t="str">
        <f t="shared" si="2"/>
        <v>0110</v>
      </c>
      <c r="I51" s="2" t="str">
        <f>IFERROR(VLOOKUP(H51,'Productgroepen hoofdfuncties'!G:H,2,FALSE),H51)</f>
        <v>Geldleningen langer of gelijk aan een jaar</v>
      </c>
      <c r="J51" s="2" t="str">
        <f t="shared" si="3"/>
        <v>01</v>
      </c>
      <c r="K51" s="2" t="str">
        <f>IFERROR(VLOOKUP(J51,'Productgroepen hoofdfuncties'!D:E,2,FALSE),J51)</f>
        <v>Geldleningen en uitzettingen langer of gelijk aan 1 jaar</v>
      </c>
      <c r="L51" s="2" t="str">
        <f t="shared" si="4"/>
        <v>0</v>
      </c>
      <c r="M51" s="2" t="str">
        <f>IFERROR(VLOOKUP(L51,'Productgroepen hoofdfuncties'!A:B,2,FALSE),L51)</f>
        <v>Financiering en algemene dekkingsmiddelen</v>
      </c>
    </row>
    <row r="52" spans="1:13">
      <c r="A52" s="8"/>
      <c r="B52" s="9"/>
      <c r="C52" s="5" t="s">
        <v>1427</v>
      </c>
      <c r="D52" s="4" t="s">
        <v>1428</v>
      </c>
      <c r="E52" s="5">
        <v>1</v>
      </c>
      <c r="F52" s="2" t="str">
        <f t="shared" si="0"/>
        <v>G1PR011020</v>
      </c>
      <c r="G52" s="2" t="str">
        <f t="shared" si="1"/>
        <v>Overige rentelasten en baten</v>
      </c>
      <c r="H52" s="2" t="str">
        <f t="shared" si="2"/>
        <v>0110</v>
      </c>
      <c r="I52" s="2" t="str">
        <f>IFERROR(VLOOKUP(H52,'Productgroepen hoofdfuncties'!G:H,2,FALSE),H52)</f>
        <v>Geldleningen langer of gelijk aan een jaar</v>
      </c>
      <c r="J52" s="2" t="str">
        <f t="shared" si="3"/>
        <v>01</v>
      </c>
      <c r="K52" s="2" t="str">
        <f>IFERROR(VLOOKUP(J52,'Productgroepen hoofdfuncties'!D:E,2,FALSE),J52)</f>
        <v>Geldleningen en uitzettingen langer of gelijk aan 1 jaar</v>
      </c>
      <c r="L52" s="2" t="str">
        <f t="shared" si="4"/>
        <v>0</v>
      </c>
      <c r="M52" s="2" t="str">
        <f>IFERROR(VLOOKUP(L52,'Productgroepen hoofdfuncties'!A:B,2,FALSE),L52)</f>
        <v>Financiering en algemene dekkingsmiddelen</v>
      </c>
    </row>
    <row r="53" spans="1:13">
      <c r="A53" s="8"/>
      <c r="B53" s="9"/>
      <c r="C53" s="5" t="s">
        <v>1429</v>
      </c>
      <c r="D53" s="4" t="s">
        <v>1430</v>
      </c>
      <c r="E53" s="5">
        <v>1</v>
      </c>
      <c r="F53" s="2" t="str">
        <f t="shared" si="0"/>
        <v>G1PR011020</v>
      </c>
      <c r="G53" s="2" t="str">
        <f t="shared" si="1"/>
        <v>Overige rentelasten en baten</v>
      </c>
      <c r="H53" s="2" t="str">
        <f t="shared" si="2"/>
        <v>0110</v>
      </c>
      <c r="I53" s="2" t="str">
        <f>IFERROR(VLOOKUP(H53,'Productgroepen hoofdfuncties'!G:H,2,FALSE),H53)</f>
        <v>Geldleningen langer of gelijk aan een jaar</v>
      </c>
      <c r="J53" s="2" t="str">
        <f t="shared" si="3"/>
        <v>01</v>
      </c>
      <c r="K53" s="2" t="str">
        <f>IFERROR(VLOOKUP(J53,'Productgroepen hoofdfuncties'!D:E,2,FALSE),J53)</f>
        <v>Geldleningen en uitzettingen langer of gelijk aan 1 jaar</v>
      </c>
      <c r="L53" s="2" t="str">
        <f t="shared" si="4"/>
        <v>0</v>
      </c>
      <c r="M53" s="2" t="str">
        <f>IFERROR(VLOOKUP(L53,'Productgroepen hoofdfuncties'!A:B,2,FALSE),L53)</f>
        <v>Financiering en algemene dekkingsmiddelen</v>
      </c>
    </row>
    <row r="54" spans="1:13">
      <c r="A54" s="8"/>
      <c r="B54" s="9"/>
      <c r="C54" s="5" t="s">
        <v>1431</v>
      </c>
      <c r="D54" s="4" t="s">
        <v>1432</v>
      </c>
      <c r="E54" s="5">
        <v>1</v>
      </c>
      <c r="F54" s="2" t="str">
        <f t="shared" si="0"/>
        <v>G1PR011020</v>
      </c>
      <c r="G54" s="2" t="str">
        <f t="shared" si="1"/>
        <v>Overige rentelasten en baten</v>
      </c>
      <c r="H54" s="2" t="str">
        <f t="shared" si="2"/>
        <v>0110</v>
      </c>
      <c r="I54" s="2" t="str">
        <f>IFERROR(VLOOKUP(H54,'Productgroepen hoofdfuncties'!G:H,2,FALSE),H54)</f>
        <v>Geldleningen langer of gelijk aan een jaar</v>
      </c>
      <c r="J54" s="2" t="str">
        <f t="shared" si="3"/>
        <v>01</v>
      </c>
      <c r="K54" s="2" t="str">
        <f>IFERROR(VLOOKUP(J54,'Productgroepen hoofdfuncties'!D:E,2,FALSE),J54)</f>
        <v>Geldleningen en uitzettingen langer of gelijk aan 1 jaar</v>
      </c>
      <c r="L54" s="2" t="str">
        <f t="shared" si="4"/>
        <v>0</v>
      </c>
      <c r="M54" s="2" t="str">
        <f>IFERROR(VLOOKUP(L54,'Productgroepen hoofdfuncties'!A:B,2,FALSE),L54)</f>
        <v>Financiering en algemene dekkingsmiddelen</v>
      </c>
    </row>
    <row r="55" spans="1:13">
      <c r="A55" s="8"/>
      <c r="B55" s="9"/>
      <c r="C55" s="5" t="s">
        <v>1433</v>
      </c>
      <c r="D55" s="4" t="s">
        <v>1434</v>
      </c>
      <c r="E55" s="5">
        <v>1</v>
      </c>
      <c r="F55" s="2" t="str">
        <f t="shared" si="0"/>
        <v>G1PR011020</v>
      </c>
      <c r="G55" s="2" t="str">
        <f t="shared" si="1"/>
        <v>Overige rentelasten en baten</v>
      </c>
      <c r="H55" s="2" t="str">
        <f t="shared" si="2"/>
        <v>0110</v>
      </c>
      <c r="I55" s="2" t="str">
        <f>IFERROR(VLOOKUP(H55,'Productgroepen hoofdfuncties'!G:H,2,FALSE),H55)</f>
        <v>Geldleningen langer of gelijk aan een jaar</v>
      </c>
      <c r="J55" s="2" t="str">
        <f t="shared" si="3"/>
        <v>01</v>
      </c>
      <c r="K55" s="2" t="str">
        <f>IFERROR(VLOOKUP(J55,'Productgroepen hoofdfuncties'!D:E,2,FALSE),J55)</f>
        <v>Geldleningen en uitzettingen langer of gelijk aan 1 jaar</v>
      </c>
      <c r="L55" s="2" t="str">
        <f t="shared" si="4"/>
        <v>0</v>
      </c>
      <c r="M55" s="2" t="str">
        <f>IFERROR(VLOOKUP(L55,'Productgroepen hoofdfuncties'!A:B,2,FALSE),L55)</f>
        <v>Financiering en algemene dekkingsmiddelen</v>
      </c>
    </row>
    <row r="56" spans="1:13">
      <c r="A56" s="8"/>
      <c r="B56" s="9"/>
      <c r="C56" s="5" t="s">
        <v>1435</v>
      </c>
      <c r="D56" s="4" t="s">
        <v>1436</v>
      </c>
      <c r="E56" s="5">
        <v>1</v>
      </c>
      <c r="F56" s="2" t="str">
        <f t="shared" si="0"/>
        <v>G1PR011020</v>
      </c>
      <c r="G56" s="2" t="str">
        <f t="shared" si="1"/>
        <v>Overige rentelasten en baten</v>
      </c>
      <c r="H56" s="2" t="str">
        <f t="shared" si="2"/>
        <v>0110</v>
      </c>
      <c r="I56" s="2" t="str">
        <f>IFERROR(VLOOKUP(H56,'Productgroepen hoofdfuncties'!G:H,2,FALSE),H56)</f>
        <v>Geldleningen langer of gelijk aan een jaar</v>
      </c>
      <c r="J56" s="2" t="str">
        <f t="shared" si="3"/>
        <v>01</v>
      </c>
      <c r="K56" s="2" t="str">
        <f>IFERROR(VLOOKUP(J56,'Productgroepen hoofdfuncties'!D:E,2,FALSE),J56)</f>
        <v>Geldleningen en uitzettingen langer of gelijk aan 1 jaar</v>
      </c>
      <c r="L56" s="2" t="str">
        <f t="shared" si="4"/>
        <v>0</v>
      </c>
      <c r="M56" s="2" t="str">
        <f>IFERROR(VLOOKUP(L56,'Productgroepen hoofdfuncties'!A:B,2,FALSE),L56)</f>
        <v>Financiering en algemene dekkingsmiddelen</v>
      </c>
    </row>
    <row r="57" spans="1:13">
      <c r="A57" s="8"/>
      <c r="B57" s="9"/>
      <c r="C57" s="5" t="s">
        <v>1437</v>
      </c>
      <c r="D57" s="4" t="s">
        <v>1438</v>
      </c>
      <c r="E57" s="5">
        <v>1</v>
      </c>
      <c r="F57" s="2" t="str">
        <f t="shared" si="0"/>
        <v>G1PR011020</v>
      </c>
      <c r="G57" s="2" t="str">
        <f t="shared" si="1"/>
        <v>Overige rentelasten en baten</v>
      </c>
      <c r="H57" s="2" t="str">
        <f t="shared" si="2"/>
        <v>0110</v>
      </c>
      <c r="I57" s="2" t="str">
        <f>IFERROR(VLOOKUP(H57,'Productgroepen hoofdfuncties'!G:H,2,FALSE),H57)</f>
        <v>Geldleningen langer of gelijk aan een jaar</v>
      </c>
      <c r="J57" s="2" t="str">
        <f t="shared" si="3"/>
        <v>01</v>
      </c>
      <c r="K57" s="2" t="str">
        <f>IFERROR(VLOOKUP(J57,'Productgroepen hoofdfuncties'!D:E,2,FALSE),J57)</f>
        <v>Geldleningen en uitzettingen langer of gelijk aan 1 jaar</v>
      </c>
      <c r="L57" s="2" t="str">
        <f t="shared" si="4"/>
        <v>0</v>
      </c>
      <c r="M57" s="2" t="str">
        <f>IFERROR(VLOOKUP(L57,'Productgroepen hoofdfuncties'!A:B,2,FALSE),L57)</f>
        <v>Financiering en algemene dekkingsmiddelen</v>
      </c>
    </row>
    <row r="58" spans="1:13">
      <c r="A58" s="8"/>
      <c r="B58" s="9"/>
      <c r="C58" s="5" t="s">
        <v>1439</v>
      </c>
      <c r="D58" s="4" t="s">
        <v>1440</v>
      </c>
      <c r="E58" s="5">
        <v>1</v>
      </c>
      <c r="F58" s="2" t="str">
        <f t="shared" si="0"/>
        <v>G1PR011020</v>
      </c>
      <c r="G58" s="2" t="str">
        <f t="shared" si="1"/>
        <v>Overige rentelasten en baten</v>
      </c>
      <c r="H58" s="2" t="str">
        <f t="shared" si="2"/>
        <v>0110</v>
      </c>
      <c r="I58" s="2" t="str">
        <f>IFERROR(VLOOKUP(H58,'Productgroepen hoofdfuncties'!G:H,2,FALSE),H58)</f>
        <v>Geldleningen langer of gelijk aan een jaar</v>
      </c>
      <c r="J58" s="2" t="str">
        <f t="shared" si="3"/>
        <v>01</v>
      </c>
      <c r="K58" s="2" t="str">
        <f>IFERROR(VLOOKUP(J58,'Productgroepen hoofdfuncties'!D:E,2,FALSE),J58)</f>
        <v>Geldleningen en uitzettingen langer of gelijk aan 1 jaar</v>
      </c>
      <c r="L58" s="2" t="str">
        <f t="shared" si="4"/>
        <v>0</v>
      </c>
      <c r="M58" s="2" t="str">
        <f>IFERROR(VLOOKUP(L58,'Productgroepen hoofdfuncties'!A:B,2,FALSE),L58)</f>
        <v>Financiering en algemene dekkingsmiddelen</v>
      </c>
    </row>
    <row r="59" spans="1:13">
      <c r="A59" s="10"/>
      <c r="B59" s="11"/>
      <c r="C59" s="5" t="s">
        <v>1441</v>
      </c>
      <c r="D59" s="4" t="s">
        <v>1442</v>
      </c>
      <c r="E59" s="5">
        <v>1</v>
      </c>
      <c r="F59" s="2" t="str">
        <f t="shared" si="0"/>
        <v>G1PR011020</v>
      </c>
      <c r="G59" s="2" t="str">
        <f t="shared" si="1"/>
        <v>Overige rentelasten en baten</v>
      </c>
      <c r="H59" s="2" t="str">
        <f t="shared" si="2"/>
        <v>0110</v>
      </c>
      <c r="I59" s="2" t="str">
        <f>IFERROR(VLOOKUP(H59,'Productgroepen hoofdfuncties'!G:H,2,FALSE),H59)</f>
        <v>Geldleningen langer of gelijk aan een jaar</v>
      </c>
      <c r="J59" s="2" t="str">
        <f t="shared" si="3"/>
        <v>01</v>
      </c>
      <c r="K59" s="2" t="str">
        <f>IFERROR(VLOOKUP(J59,'Productgroepen hoofdfuncties'!D:E,2,FALSE),J59)</f>
        <v>Geldleningen en uitzettingen langer of gelijk aan 1 jaar</v>
      </c>
      <c r="L59" s="2" t="str">
        <f t="shared" si="4"/>
        <v>0</v>
      </c>
      <c r="M59" s="2" t="str">
        <f>IFERROR(VLOOKUP(L59,'Productgroepen hoofdfuncties'!A:B,2,FALSE),L59)</f>
        <v>Financiering en algemene dekkingsmiddelen</v>
      </c>
    </row>
    <row r="60" spans="1:13">
      <c r="A60" s="6" t="s">
        <v>1443</v>
      </c>
      <c r="B60" s="7" t="s">
        <v>1444</v>
      </c>
      <c r="C60" s="5" t="s">
        <v>1445</v>
      </c>
      <c r="D60" s="4" t="s">
        <v>1446</v>
      </c>
      <c r="E60" s="5">
        <v>1</v>
      </c>
      <c r="F60" s="2" t="str">
        <f t="shared" si="0"/>
        <v>G1PR011030</v>
      </c>
      <c r="G60" s="2" t="str">
        <f t="shared" si="1"/>
        <v>Beleggingen nazorg</v>
      </c>
      <c r="H60" s="2" t="str">
        <f t="shared" si="2"/>
        <v>0110</v>
      </c>
      <c r="I60" s="2" t="str">
        <f>IFERROR(VLOOKUP(H60,'Productgroepen hoofdfuncties'!G:H,2,FALSE),H60)</f>
        <v>Geldleningen langer of gelijk aan een jaar</v>
      </c>
      <c r="J60" s="2" t="str">
        <f t="shared" si="3"/>
        <v>01</v>
      </c>
      <c r="K60" s="2" t="str">
        <f>IFERROR(VLOOKUP(J60,'Productgroepen hoofdfuncties'!D:E,2,FALSE),J60)</f>
        <v>Geldleningen en uitzettingen langer of gelijk aan 1 jaar</v>
      </c>
      <c r="L60" s="2" t="str">
        <f t="shared" si="4"/>
        <v>0</v>
      </c>
      <c r="M60" s="2" t="str">
        <f>IFERROR(VLOOKUP(L60,'Productgroepen hoofdfuncties'!A:B,2,FALSE),L60)</f>
        <v>Financiering en algemene dekkingsmiddelen</v>
      </c>
    </row>
    <row r="61" spans="1:13">
      <c r="A61" s="10"/>
      <c r="B61" s="11"/>
      <c r="C61" s="5" t="s">
        <v>1447</v>
      </c>
      <c r="D61" s="4" t="s">
        <v>1448</v>
      </c>
      <c r="E61" s="5">
        <v>1</v>
      </c>
      <c r="F61" s="2" t="str">
        <f t="shared" si="0"/>
        <v>G1PR011030</v>
      </c>
      <c r="G61" s="2" t="str">
        <f t="shared" si="1"/>
        <v>Beleggingen nazorg</v>
      </c>
      <c r="H61" s="2" t="str">
        <f t="shared" si="2"/>
        <v>0110</v>
      </c>
      <c r="I61" s="2" t="str">
        <f>IFERROR(VLOOKUP(H61,'Productgroepen hoofdfuncties'!G:H,2,FALSE),H61)</f>
        <v>Geldleningen langer of gelijk aan een jaar</v>
      </c>
      <c r="J61" s="2" t="str">
        <f t="shared" si="3"/>
        <v>01</v>
      </c>
      <c r="K61" s="2" t="str">
        <f>IFERROR(VLOOKUP(J61,'Productgroepen hoofdfuncties'!D:E,2,FALSE),J61)</f>
        <v>Geldleningen en uitzettingen langer of gelijk aan 1 jaar</v>
      </c>
      <c r="L61" s="2" t="str">
        <f t="shared" si="4"/>
        <v>0</v>
      </c>
      <c r="M61" s="2" t="str">
        <f>IFERROR(VLOOKUP(L61,'Productgroepen hoofdfuncties'!A:B,2,FALSE),L61)</f>
        <v>Financiering en algemene dekkingsmiddelen</v>
      </c>
    </row>
    <row r="62" spans="1:13">
      <c r="A62" s="6" t="s">
        <v>1449</v>
      </c>
      <c r="B62" s="7" t="s">
        <v>1450</v>
      </c>
      <c r="C62" s="5" t="s">
        <v>1451</v>
      </c>
      <c r="D62" s="4" t="s">
        <v>1452</v>
      </c>
      <c r="E62" s="5">
        <v>1</v>
      </c>
      <c r="F62" s="2" t="str">
        <f t="shared" si="0"/>
        <v>G1PR011040</v>
      </c>
      <c r="G62" s="2" t="str">
        <f t="shared" si="1"/>
        <v>Beleggingen SNN-middelen</v>
      </c>
      <c r="H62" s="2" t="str">
        <f t="shared" si="2"/>
        <v>0110</v>
      </c>
      <c r="I62" s="2" t="str">
        <f>IFERROR(VLOOKUP(H62,'Productgroepen hoofdfuncties'!G:H,2,FALSE),H62)</f>
        <v>Geldleningen langer of gelijk aan een jaar</v>
      </c>
      <c r="J62" s="2" t="str">
        <f t="shared" si="3"/>
        <v>01</v>
      </c>
      <c r="K62" s="2" t="str">
        <f>IFERROR(VLOOKUP(J62,'Productgroepen hoofdfuncties'!D:E,2,FALSE),J62)</f>
        <v>Geldleningen en uitzettingen langer of gelijk aan 1 jaar</v>
      </c>
      <c r="L62" s="2" t="str">
        <f t="shared" si="4"/>
        <v>0</v>
      </c>
      <c r="M62" s="2" t="str">
        <f>IFERROR(VLOOKUP(L62,'Productgroepen hoofdfuncties'!A:B,2,FALSE),L62)</f>
        <v>Financiering en algemene dekkingsmiddelen</v>
      </c>
    </row>
    <row r="63" spans="1:13">
      <c r="A63" s="8"/>
      <c r="B63" s="9"/>
      <c r="C63" s="5" t="s">
        <v>1453</v>
      </c>
      <c r="D63" s="4" t="s">
        <v>1454</v>
      </c>
      <c r="E63" s="5">
        <v>1</v>
      </c>
      <c r="F63" s="2" t="str">
        <f t="shared" si="0"/>
        <v>G1PR011040</v>
      </c>
      <c r="G63" s="2" t="str">
        <f t="shared" si="1"/>
        <v>Beleggingen SNN-middelen</v>
      </c>
      <c r="H63" s="2" t="str">
        <f t="shared" si="2"/>
        <v>0110</v>
      </c>
      <c r="I63" s="2" t="str">
        <f>IFERROR(VLOOKUP(H63,'Productgroepen hoofdfuncties'!G:H,2,FALSE),H63)</f>
        <v>Geldleningen langer of gelijk aan een jaar</v>
      </c>
      <c r="J63" s="2" t="str">
        <f t="shared" si="3"/>
        <v>01</v>
      </c>
      <c r="K63" s="2" t="str">
        <f>IFERROR(VLOOKUP(J63,'Productgroepen hoofdfuncties'!D:E,2,FALSE),J63)</f>
        <v>Geldleningen en uitzettingen langer of gelijk aan 1 jaar</v>
      </c>
      <c r="L63" s="2" t="str">
        <f t="shared" si="4"/>
        <v>0</v>
      </c>
      <c r="M63" s="2" t="str">
        <f>IFERROR(VLOOKUP(L63,'Productgroepen hoofdfuncties'!A:B,2,FALSE),L63)</f>
        <v>Financiering en algemene dekkingsmiddelen</v>
      </c>
    </row>
    <row r="64" spans="1:13">
      <c r="A64" s="8"/>
      <c r="B64" s="9"/>
      <c r="C64" s="5" t="s">
        <v>1455</v>
      </c>
      <c r="D64" s="4" t="s">
        <v>1456</v>
      </c>
      <c r="E64" s="5">
        <v>1</v>
      </c>
      <c r="F64" s="2" t="str">
        <f t="shared" si="0"/>
        <v>G1PR011040</v>
      </c>
      <c r="G64" s="2" t="str">
        <f t="shared" si="1"/>
        <v>Beleggingen SNN-middelen</v>
      </c>
      <c r="H64" s="2" t="str">
        <f t="shared" si="2"/>
        <v>0110</v>
      </c>
      <c r="I64" s="2" t="str">
        <f>IFERROR(VLOOKUP(H64,'Productgroepen hoofdfuncties'!G:H,2,FALSE),H64)</f>
        <v>Geldleningen langer of gelijk aan een jaar</v>
      </c>
      <c r="J64" s="2" t="str">
        <f t="shared" si="3"/>
        <v>01</v>
      </c>
      <c r="K64" s="2" t="str">
        <f>IFERROR(VLOOKUP(J64,'Productgroepen hoofdfuncties'!D:E,2,FALSE),J64)</f>
        <v>Geldleningen en uitzettingen langer of gelijk aan 1 jaar</v>
      </c>
      <c r="L64" s="2" t="str">
        <f t="shared" si="4"/>
        <v>0</v>
      </c>
      <c r="M64" s="2" t="str">
        <f>IFERROR(VLOOKUP(L64,'Productgroepen hoofdfuncties'!A:B,2,FALSE),L64)</f>
        <v>Financiering en algemene dekkingsmiddelen</v>
      </c>
    </row>
    <row r="65" spans="1:13">
      <c r="A65" s="8"/>
      <c r="B65" s="9"/>
      <c r="C65" s="5" t="s">
        <v>1457</v>
      </c>
      <c r="D65" s="4" t="s">
        <v>1458</v>
      </c>
      <c r="E65" s="5">
        <v>1</v>
      </c>
      <c r="F65" s="2" t="str">
        <f t="shared" si="0"/>
        <v>G1PR011040</v>
      </c>
      <c r="G65" s="2" t="str">
        <f t="shared" si="1"/>
        <v>Beleggingen SNN-middelen</v>
      </c>
      <c r="H65" s="2" t="str">
        <f t="shared" si="2"/>
        <v>0110</v>
      </c>
      <c r="I65" s="2" t="str">
        <f>IFERROR(VLOOKUP(H65,'Productgroepen hoofdfuncties'!G:H,2,FALSE),H65)</f>
        <v>Geldleningen langer of gelijk aan een jaar</v>
      </c>
      <c r="J65" s="2" t="str">
        <f t="shared" si="3"/>
        <v>01</v>
      </c>
      <c r="K65" s="2" t="str">
        <f>IFERROR(VLOOKUP(J65,'Productgroepen hoofdfuncties'!D:E,2,FALSE),J65)</f>
        <v>Geldleningen en uitzettingen langer of gelijk aan 1 jaar</v>
      </c>
      <c r="L65" s="2" t="str">
        <f t="shared" si="4"/>
        <v>0</v>
      </c>
      <c r="M65" s="2" t="str">
        <f>IFERROR(VLOOKUP(L65,'Productgroepen hoofdfuncties'!A:B,2,FALSE),L65)</f>
        <v>Financiering en algemene dekkingsmiddelen</v>
      </c>
    </row>
    <row r="66" spans="1:13">
      <c r="A66" s="8"/>
      <c r="B66" s="9"/>
      <c r="C66" s="5" t="s">
        <v>1459</v>
      </c>
      <c r="D66" s="4" t="s">
        <v>1460</v>
      </c>
      <c r="E66" s="5">
        <v>1</v>
      </c>
      <c r="F66" s="2" t="str">
        <f t="shared" si="0"/>
        <v>G1PR011040</v>
      </c>
      <c r="G66" s="2" t="str">
        <f t="shared" si="1"/>
        <v>Beleggingen SNN-middelen</v>
      </c>
      <c r="H66" s="2" t="str">
        <f t="shared" si="2"/>
        <v>0110</v>
      </c>
      <c r="I66" s="2" t="str">
        <f>IFERROR(VLOOKUP(H66,'Productgroepen hoofdfuncties'!G:H,2,FALSE),H66)</f>
        <v>Geldleningen langer of gelijk aan een jaar</v>
      </c>
      <c r="J66" s="2" t="str">
        <f t="shared" si="3"/>
        <v>01</v>
      </c>
      <c r="K66" s="2" t="str">
        <f>IFERROR(VLOOKUP(J66,'Productgroepen hoofdfuncties'!D:E,2,FALSE),J66)</f>
        <v>Geldleningen en uitzettingen langer of gelijk aan 1 jaar</v>
      </c>
      <c r="L66" s="2" t="str">
        <f t="shared" si="4"/>
        <v>0</v>
      </c>
      <c r="M66" s="2" t="str">
        <f>IFERROR(VLOOKUP(L66,'Productgroepen hoofdfuncties'!A:B,2,FALSE),L66)</f>
        <v>Financiering en algemene dekkingsmiddelen</v>
      </c>
    </row>
    <row r="67" spans="1:13">
      <c r="A67" s="10"/>
      <c r="B67" s="11"/>
      <c r="C67" s="5" t="s">
        <v>1461</v>
      </c>
      <c r="D67" s="4" t="s">
        <v>1462</v>
      </c>
      <c r="E67" s="5">
        <v>1</v>
      </c>
      <c r="F67" s="2" t="str">
        <f t="shared" ref="F67:F130" si="5">IF(A67="",F66,A67)</f>
        <v>G1PR011040</v>
      </c>
      <c r="G67" s="2" t="str">
        <f t="shared" ref="G67:G130" si="6">IF(B67="",G66,B67)</f>
        <v>Beleggingen SNN-middelen</v>
      </c>
      <c r="H67" s="2" t="str">
        <f t="shared" ref="H67:H130" si="7">IF(RIGHT(LEFT($F67,5),1)="K","Apparaatskosten personeel",IF(RIGHT(LEFT($F67,5),1)="I","Apparaatskosten materieel",LEFT(RIGHT($F67,6),4)))</f>
        <v>0110</v>
      </c>
      <c r="I67" s="2" t="str">
        <f>IFERROR(VLOOKUP(H67,'Productgroepen hoofdfuncties'!G:H,2,FALSE),H67)</f>
        <v>Geldleningen langer of gelijk aan een jaar</v>
      </c>
      <c r="J67" s="2" t="str">
        <f t="shared" ref="J67:J130" si="8">IF(RIGHT(LEFT($F67,5),1)="K","Kostenplaatsen",IF(RIGHT(LEFT($F67,5),1)="I","Kostenplaatsen",LEFT(RIGHT($F67,6),2)))</f>
        <v>01</v>
      </c>
      <c r="K67" s="2" t="str">
        <f>IFERROR(VLOOKUP(J67,'Productgroepen hoofdfuncties'!D:E,2,FALSE),J67)</f>
        <v>Geldleningen en uitzettingen langer of gelijk aan 1 jaar</v>
      </c>
      <c r="L67" s="2" t="str">
        <f t="shared" ref="L67:L130" si="9">IF(RIGHT(LEFT($F67,5),1)="K","Kostenplaatsen",IF(RIGHT(LEFT($F67,5),1)="I","Kostenplaatsen",LEFT(RIGHT($F67,6),1)))</f>
        <v>0</v>
      </c>
      <c r="M67" s="2" t="str">
        <f>IFERROR(VLOOKUP(L67,'Productgroepen hoofdfuncties'!A:B,2,FALSE),L67)</f>
        <v>Financiering en algemene dekkingsmiddelen</v>
      </c>
    </row>
    <row r="68" spans="1:13">
      <c r="A68" s="4" t="s">
        <v>1463</v>
      </c>
      <c r="B68" s="5" t="s">
        <v>1464</v>
      </c>
      <c r="C68" s="5" t="s">
        <v>1465</v>
      </c>
      <c r="D68" s="4" t="s">
        <v>1466</v>
      </c>
      <c r="E68" s="5">
        <v>1</v>
      </c>
      <c r="F68" s="2" t="str">
        <f t="shared" si="5"/>
        <v>G1PR011060</v>
      </c>
      <c r="G68" s="2" t="str">
        <f t="shared" si="6"/>
        <v>Rte Financ. Vaste Activa</v>
      </c>
      <c r="H68" s="2" t="str">
        <f t="shared" si="7"/>
        <v>0110</v>
      </c>
      <c r="I68" s="2" t="str">
        <f>IFERROR(VLOOKUP(H68,'Productgroepen hoofdfuncties'!G:H,2,FALSE),H68)</f>
        <v>Geldleningen langer of gelijk aan een jaar</v>
      </c>
      <c r="J68" s="2" t="str">
        <f t="shared" si="8"/>
        <v>01</v>
      </c>
      <c r="K68" s="2" t="str">
        <f>IFERROR(VLOOKUP(J68,'Productgroepen hoofdfuncties'!D:E,2,FALSE),J68)</f>
        <v>Geldleningen en uitzettingen langer of gelijk aan 1 jaar</v>
      </c>
      <c r="L68" s="2" t="str">
        <f t="shared" si="9"/>
        <v>0</v>
      </c>
      <c r="M68" s="2" t="str">
        <f>IFERROR(VLOOKUP(L68,'Productgroepen hoofdfuncties'!A:B,2,FALSE),L68)</f>
        <v>Financiering en algemene dekkingsmiddelen</v>
      </c>
    </row>
    <row r="69" spans="1:13">
      <c r="A69" s="4" t="s">
        <v>1467</v>
      </c>
      <c r="B69" s="5" t="s">
        <v>1214</v>
      </c>
      <c r="C69" s="5"/>
      <c r="D69" s="4"/>
      <c r="E69" s="5"/>
      <c r="F69" s="2" t="str">
        <f t="shared" si="5"/>
        <v>G1PR020001</v>
      </c>
      <c r="G69" s="2" t="str">
        <f t="shared" si="6"/>
        <v>Motorrijtuigenbelasting</v>
      </c>
      <c r="H69" s="2" t="str">
        <f t="shared" si="7"/>
        <v>0200</v>
      </c>
      <c r="I69" s="2" t="str">
        <f>IFERROR(VLOOKUP(H69,'Productgroepen hoofdfuncties'!G:H,2,FALSE),H69)</f>
        <v>Provinciefonds</v>
      </c>
      <c r="J69" s="2" t="str">
        <f t="shared" si="8"/>
        <v>02</v>
      </c>
      <c r="K69" s="2" t="str">
        <f>IFERROR(VLOOKUP(J69,'Productgroepen hoofdfuncties'!D:E,2,FALSE),J69)</f>
        <v>Algemene uitkering Provinciefonds</v>
      </c>
      <c r="L69" s="2" t="str">
        <f t="shared" si="9"/>
        <v>0</v>
      </c>
      <c r="M69" s="2" t="str">
        <f>IFERROR(VLOOKUP(L69,'Productgroepen hoofdfuncties'!A:B,2,FALSE),L69)</f>
        <v>Financiering en algemene dekkingsmiddelen</v>
      </c>
    </row>
    <row r="70" spans="1:13">
      <c r="A70" s="6" t="s">
        <v>1468</v>
      </c>
      <c r="B70" s="7" t="s">
        <v>1469</v>
      </c>
      <c r="C70" s="5" t="s">
        <v>1470</v>
      </c>
      <c r="D70" s="4" t="s">
        <v>1471</v>
      </c>
      <c r="E70" s="5">
        <v>1</v>
      </c>
      <c r="F70" s="2" t="str">
        <f t="shared" si="5"/>
        <v>G1PR020002</v>
      </c>
      <c r="G70" s="2" t="str">
        <f t="shared" si="6"/>
        <v>Provinciefonds</v>
      </c>
      <c r="H70" s="2" t="str">
        <f t="shared" si="7"/>
        <v>0200</v>
      </c>
      <c r="I70" s="2" t="str">
        <f>IFERROR(VLOOKUP(H70,'Productgroepen hoofdfuncties'!G:H,2,FALSE),H70)</f>
        <v>Provinciefonds</v>
      </c>
      <c r="J70" s="2" t="str">
        <f t="shared" si="8"/>
        <v>02</v>
      </c>
      <c r="K70" s="2" t="str">
        <f>IFERROR(VLOOKUP(J70,'Productgroepen hoofdfuncties'!D:E,2,FALSE),J70)</f>
        <v>Algemene uitkering Provinciefonds</v>
      </c>
      <c r="L70" s="2" t="str">
        <f t="shared" si="9"/>
        <v>0</v>
      </c>
      <c r="M70" s="2" t="str">
        <f>IFERROR(VLOOKUP(L70,'Productgroepen hoofdfuncties'!A:B,2,FALSE),L70)</f>
        <v>Financiering en algemene dekkingsmiddelen</v>
      </c>
    </row>
    <row r="71" spans="1:13">
      <c r="A71" s="10"/>
      <c r="B71" s="11"/>
      <c r="C71" s="5" t="s">
        <v>1472</v>
      </c>
      <c r="D71" s="4" t="s">
        <v>1473</v>
      </c>
      <c r="E71" s="5">
        <v>1</v>
      </c>
      <c r="F71" s="2" t="str">
        <f t="shared" si="5"/>
        <v>G1PR020002</v>
      </c>
      <c r="G71" s="2" t="str">
        <f t="shared" si="6"/>
        <v>Provinciefonds</v>
      </c>
      <c r="H71" s="2" t="str">
        <f t="shared" si="7"/>
        <v>0200</v>
      </c>
      <c r="I71" s="2" t="str">
        <f>IFERROR(VLOOKUP(H71,'Productgroepen hoofdfuncties'!G:H,2,FALSE),H71)</f>
        <v>Provinciefonds</v>
      </c>
      <c r="J71" s="2" t="str">
        <f t="shared" si="8"/>
        <v>02</v>
      </c>
      <c r="K71" s="2" t="str">
        <f>IFERROR(VLOOKUP(J71,'Productgroepen hoofdfuncties'!D:E,2,FALSE),J71)</f>
        <v>Algemene uitkering Provinciefonds</v>
      </c>
      <c r="L71" s="2" t="str">
        <f t="shared" si="9"/>
        <v>0</v>
      </c>
      <c r="M71" s="2" t="str">
        <f>IFERROR(VLOOKUP(L71,'Productgroepen hoofdfuncties'!A:B,2,FALSE),L71)</f>
        <v>Financiering en algemene dekkingsmiddelen</v>
      </c>
    </row>
    <row r="72" spans="1:13">
      <c r="A72" s="4" t="s">
        <v>1474</v>
      </c>
      <c r="B72" s="5" t="s">
        <v>1475</v>
      </c>
      <c r="C72" s="5"/>
      <c r="D72" s="4"/>
      <c r="E72" s="5"/>
      <c r="F72" s="2" t="str">
        <f t="shared" si="5"/>
        <v>G1PR020003</v>
      </c>
      <c r="G72" s="2" t="str">
        <f t="shared" si="6"/>
        <v>Onttrekking Aan Reserves En Voorzien</v>
      </c>
      <c r="H72" s="2" t="str">
        <f t="shared" si="7"/>
        <v>0200</v>
      </c>
      <c r="I72" s="2" t="str">
        <f>IFERROR(VLOOKUP(H72,'Productgroepen hoofdfuncties'!G:H,2,FALSE),H72)</f>
        <v>Provinciefonds</v>
      </c>
      <c r="J72" s="2" t="str">
        <f t="shared" si="8"/>
        <v>02</v>
      </c>
      <c r="K72" s="2" t="str">
        <f>IFERROR(VLOOKUP(J72,'Productgroepen hoofdfuncties'!D:E,2,FALSE),J72)</f>
        <v>Algemene uitkering Provinciefonds</v>
      </c>
      <c r="L72" s="2" t="str">
        <f t="shared" si="9"/>
        <v>0</v>
      </c>
      <c r="M72" s="2" t="str">
        <f>IFERROR(VLOOKUP(L72,'Productgroepen hoofdfuncties'!A:B,2,FALSE),L72)</f>
        <v>Financiering en algemene dekkingsmiddelen</v>
      </c>
    </row>
    <row r="73" spans="1:13">
      <c r="A73" s="4" t="s">
        <v>1476</v>
      </c>
      <c r="B73" s="5" t="s">
        <v>1477</v>
      </c>
      <c r="C73" s="5"/>
      <c r="D73" s="4"/>
      <c r="E73" s="5"/>
      <c r="F73" s="2" t="str">
        <f t="shared" si="5"/>
        <v>G1PR020004</v>
      </c>
      <c r="G73" s="2" t="str">
        <f t="shared" si="6"/>
        <v>Storting In Reserve En Voorzieningen</v>
      </c>
      <c r="H73" s="2" t="str">
        <f t="shared" si="7"/>
        <v>0200</v>
      </c>
      <c r="I73" s="2" t="str">
        <f>IFERROR(VLOOKUP(H73,'Productgroepen hoofdfuncties'!G:H,2,FALSE),H73)</f>
        <v>Provinciefonds</v>
      </c>
      <c r="J73" s="2" t="str">
        <f t="shared" si="8"/>
        <v>02</v>
      </c>
      <c r="K73" s="2" t="str">
        <f>IFERROR(VLOOKUP(J73,'Productgroepen hoofdfuncties'!D:E,2,FALSE),J73)</f>
        <v>Algemene uitkering Provinciefonds</v>
      </c>
      <c r="L73" s="2" t="str">
        <f t="shared" si="9"/>
        <v>0</v>
      </c>
      <c r="M73" s="2" t="str">
        <f>IFERROR(VLOOKUP(L73,'Productgroepen hoofdfuncties'!A:B,2,FALSE),L73)</f>
        <v>Financiering en algemene dekkingsmiddelen</v>
      </c>
    </row>
    <row r="74" spans="1:13">
      <c r="A74" s="4" t="s">
        <v>1478</v>
      </c>
      <c r="B74" s="5" t="s">
        <v>1479</v>
      </c>
      <c r="C74" s="5"/>
      <c r="D74" s="4"/>
      <c r="E74" s="5"/>
      <c r="F74" s="2" t="str">
        <f t="shared" si="5"/>
        <v>G1PR020005</v>
      </c>
      <c r="G74" s="2" t="str">
        <f t="shared" si="6"/>
        <v>Rente Toevoeging Aan Reserve En Voor</v>
      </c>
      <c r="H74" s="2" t="str">
        <f t="shared" si="7"/>
        <v>0200</v>
      </c>
      <c r="I74" s="2" t="str">
        <f>IFERROR(VLOOKUP(H74,'Productgroepen hoofdfuncties'!G:H,2,FALSE),H74)</f>
        <v>Provinciefonds</v>
      </c>
      <c r="J74" s="2" t="str">
        <f t="shared" si="8"/>
        <v>02</v>
      </c>
      <c r="K74" s="2" t="str">
        <f>IFERROR(VLOOKUP(J74,'Productgroepen hoofdfuncties'!D:E,2,FALSE),J74)</f>
        <v>Algemene uitkering Provinciefonds</v>
      </c>
      <c r="L74" s="2" t="str">
        <f t="shared" si="9"/>
        <v>0</v>
      </c>
      <c r="M74" s="2" t="str">
        <f>IFERROR(VLOOKUP(L74,'Productgroepen hoofdfuncties'!A:B,2,FALSE),L74)</f>
        <v>Financiering en algemene dekkingsmiddelen</v>
      </c>
    </row>
    <row r="75" spans="1:13">
      <c r="A75" s="4" t="s">
        <v>1480</v>
      </c>
      <c r="B75" s="5" t="s">
        <v>1481</v>
      </c>
      <c r="C75" s="5"/>
      <c r="D75" s="4"/>
      <c r="E75" s="5"/>
      <c r="F75" s="2" t="str">
        <f t="shared" si="5"/>
        <v>G1PR020006</v>
      </c>
      <c r="G75" s="2" t="str">
        <f t="shared" si="6"/>
        <v>Rente Voor Financiering Van Vaste Ac</v>
      </c>
      <c r="H75" s="2" t="str">
        <f t="shared" si="7"/>
        <v>0200</v>
      </c>
      <c r="I75" s="2" t="str">
        <f>IFERROR(VLOOKUP(H75,'Productgroepen hoofdfuncties'!G:H,2,FALSE),H75)</f>
        <v>Provinciefonds</v>
      </c>
      <c r="J75" s="2" t="str">
        <f t="shared" si="8"/>
        <v>02</v>
      </c>
      <c r="K75" s="2" t="str">
        <f>IFERROR(VLOOKUP(J75,'Productgroepen hoofdfuncties'!D:E,2,FALSE),J75)</f>
        <v>Algemene uitkering Provinciefonds</v>
      </c>
      <c r="L75" s="2" t="str">
        <f t="shared" si="9"/>
        <v>0</v>
      </c>
      <c r="M75" s="2" t="str">
        <f>IFERROR(VLOOKUP(L75,'Productgroepen hoofdfuncties'!A:B,2,FALSE),L75)</f>
        <v>Financiering en algemene dekkingsmiddelen</v>
      </c>
    </row>
    <row r="76" spans="1:13">
      <c r="A76" s="4" t="s">
        <v>1482</v>
      </c>
      <c r="B76" s="5" t="s">
        <v>1483</v>
      </c>
      <c r="C76" s="5"/>
      <c r="D76" s="4"/>
      <c r="E76" s="5"/>
      <c r="F76" s="2" t="str">
        <f t="shared" si="5"/>
        <v>G1PR020007</v>
      </c>
      <c r="G76" s="2" t="str">
        <f t="shared" si="6"/>
        <v>Correcties Ramingen Apparaatskosten</v>
      </c>
      <c r="H76" s="2" t="str">
        <f t="shared" si="7"/>
        <v>0200</v>
      </c>
      <c r="I76" s="2" t="str">
        <f>IFERROR(VLOOKUP(H76,'Productgroepen hoofdfuncties'!G:H,2,FALSE),H76)</f>
        <v>Provinciefonds</v>
      </c>
      <c r="J76" s="2" t="str">
        <f t="shared" si="8"/>
        <v>02</v>
      </c>
      <c r="K76" s="2" t="str">
        <f>IFERROR(VLOOKUP(J76,'Productgroepen hoofdfuncties'!D:E,2,FALSE),J76)</f>
        <v>Algemene uitkering Provinciefonds</v>
      </c>
      <c r="L76" s="2" t="str">
        <f t="shared" si="9"/>
        <v>0</v>
      </c>
      <c r="M76" s="2" t="str">
        <f>IFERROR(VLOOKUP(L76,'Productgroepen hoofdfuncties'!A:B,2,FALSE),L76)</f>
        <v>Financiering en algemene dekkingsmiddelen</v>
      </c>
    </row>
    <row r="77" spans="1:13">
      <c r="A77" s="4" t="s">
        <v>1484</v>
      </c>
      <c r="B77" s="5" t="s">
        <v>1485</v>
      </c>
      <c r="C77" s="5" t="s">
        <v>1486</v>
      </c>
      <c r="D77" s="4" t="s">
        <v>1487</v>
      </c>
      <c r="E77" s="5">
        <v>1</v>
      </c>
      <c r="F77" s="2" t="str">
        <f t="shared" si="5"/>
        <v>G1PR020008</v>
      </c>
      <c r="G77" s="2" t="str">
        <f t="shared" si="6"/>
        <v>Btw-Compensatiefonds</v>
      </c>
      <c r="H77" s="2" t="str">
        <f t="shared" si="7"/>
        <v>0200</v>
      </c>
      <c r="I77" s="2" t="str">
        <f>IFERROR(VLOOKUP(H77,'Productgroepen hoofdfuncties'!G:H,2,FALSE),H77)</f>
        <v>Provinciefonds</v>
      </c>
      <c r="J77" s="2" t="str">
        <f t="shared" si="8"/>
        <v>02</v>
      </c>
      <c r="K77" s="2" t="str">
        <f>IFERROR(VLOOKUP(J77,'Productgroepen hoofdfuncties'!D:E,2,FALSE),J77)</f>
        <v>Algemene uitkering Provinciefonds</v>
      </c>
      <c r="L77" s="2" t="str">
        <f t="shared" si="9"/>
        <v>0</v>
      </c>
      <c r="M77" s="2" t="str">
        <f>IFERROR(VLOOKUP(L77,'Productgroepen hoofdfuncties'!A:B,2,FALSE),L77)</f>
        <v>Financiering en algemene dekkingsmiddelen</v>
      </c>
    </row>
    <row r="78" spans="1:13">
      <c r="A78" s="4" t="s">
        <v>1488</v>
      </c>
      <c r="B78" s="5" t="s">
        <v>1214</v>
      </c>
      <c r="C78" s="5" t="s">
        <v>1489</v>
      </c>
      <c r="D78" s="4" t="s">
        <v>1490</v>
      </c>
      <c r="E78" s="5">
        <v>1</v>
      </c>
      <c r="F78" s="2" t="str">
        <f t="shared" si="5"/>
        <v>G1PR031010</v>
      </c>
      <c r="G78" s="2" t="str">
        <f t="shared" si="6"/>
        <v>Motorrijtuigenbelasting</v>
      </c>
      <c r="H78" s="2" t="str">
        <f t="shared" si="7"/>
        <v>0310</v>
      </c>
      <c r="I78" s="2" t="str">
        <f>IFERROR(VLOOKUP(H78,'Productgroepen hoofdfuncties'!G:H,2,FALSE),H78)</f>
        <v>Eigen middelen</v>
      </c>
      <c r="J78" s="2" t="str">
        <f t="shared" si="8"/>
        <v>03</v>
      </c>
      <c r="K78" s="2" t="str">
        <f>IFERROR(VLOOKUP(J78,'Productgroepen hoofdfuncties'!D:E,2,FALSE),J78)</f>
        <v>Eigen middelen</v>
      </c>
      <c r="L78" s="2" t="str">
        <f t="shared" si="9"/>
        <v>0</v>
      </c>
      <c r="M78" s="2" t="str">
        <f>IFERROR(VLOOKUP(L78,'Productgroepen hoofdfuncties'!A:B,2,FALSE),L78)</f>
        <v>Financiering en algemene dekkingsmiddelen</v>
      </c>
    </row>
    <row r="79" spans="1:13">
      <c r="A79" s="6" t="s">
        <v>1491</v>
      </c>
      <c r="B79" s="7" t="s">
        <v>1395</v>
      </c>
      <c r="C79" s="5" t="s">
        <v>1492</v>
      </c>
      <c r="D79" s="4" t="s">
        <v>1493</v>
      </c>
      <c r="E79" s="5">
        <v>1</v>
      </c>
      <c r="F79" s="2" t="str">
        <f t="shared" si="5"/>
        <v>G1PR041040</v>
      </c>
      <c r="G79" s="2" t="str">
        <f t="shared" si="6"/>
        <v>Beleggingen</v>
      </c>
      <c r="H79" s="2" t="str">
        <f t="shared" si="7"/>
        <v>0410</v>
      </c>
      <c r="I79" s="2" t="str">
        <f>IFERROR(VLOOKUP(H79,'Productgroepen hoofdfuncties'!G:H,2,FALSE),H79)</f>
        <v>Deelnemingen</v>
      </c>
      <c r="J79" s="2" t="str">
        <f t="shared" si="8"/>
        <v>04</v>
      </c>
      <c r="K79" s="2" t="str">
        <f>IFERROR(VLOOKUP(J79,'Productgroepen hoofdfuncties'!D:E,2,FALSE),J79)</f>
        <v>Overige financiële middelen</v>
      </c>
      <c r="L79" s="2" t="str">
        <f t="shared" si="9"/>
        <v>0</v>
      </c>
      <c r="M79" s="2" t="str">
        <f>IFERROR(VLOOKUP(L79,'Productgroepen hoofdfuncties'!A:B,2,FALSE),L79)</f>
        <v>Financiering en algemene dekkingsmiddelen</v>
      </c>
    </row>
    <row r="80" spans="1:13">
      <c r="A80" s="8"/>
      <c r="B80" s="9"/>
      <c r="C80" s="5" t="s">
        <v>1494</v>
      </c>
      <c r="D80" s="4" t="s">
        <v>1495</v>
      </c>
      <c r="E80" s="5">
        <v>1</v>
      </c>
      <c r="F80" s="2" t="str">
        <f t="shared" si="5"/>
        <v>G1PR041040</v>
      </c>
      <c r="G80" s="2" t="str">
        <f t="shared" si="6"/>
        <v>Beleggingen</v>
      </c>
      <c r="H80" s="2" t="str">
        <f t="shared" si="7"/>
        <v>0410</v>
      </c>
      <c r="I80" s="2" t="str">
        <f>IFERROR(VLOOKUP(H80,'Productgroepen hoofdfuncties'!G:H,2,FALSE),H80)</f>
        <v>Deelnemingen</v>
      </c>
      <c r="J80" s="2" t="str">
        <f t="shared" si="8"/>
        <v>04</v>
      </c>
      <c r="K80" s="2" t="str">
        <f>IFERROR(VLOOKUP(J80,'Productgroepen hoofdfuncties'!D:E,2,FALSE),J80)</f>
        <v>Overige financiële middelen</v>
      </c>
      <c r="L80" s="2" t="str">
        <f t="shared" si="9"/>
        <v>0</v>
      </c>
      <c r="M80" s="2" t="str">
        <f>IFERROR(VLOOKUP(L80,'Productgroepen hoofdfuncties'!A:B,2,FALSE),L80)</f>
        <v>Financiering en algemene dekkingsmiddelen</v>
      </c>
    </row>
    <row r="81" spans="1:13">
      <c r="A81" s="8"/>
      <c r="B81" s="9"/>
      <c r="C81" s="5" t="s">
        <v>1496</v>
      </c>
      <c r="D81" s="4" t="s">
        <v>1497</v>
      </c>
      <c r="E81" s="5">
        <v>1</v>
      </c>
      <c r="F81" s="2" t="str">
        <f t="shared" si="5"/>
        <v>G1PR041040</v>
      </c>
      <c r="G81" s="2" t="str">
        <f t="shared" si="6"/>
        <v>Beleggingen</v>
      </c>
      <c r="H81" s="2" t="str">
        <f t="shared" si="7"/>
        <v>0410</v>
      </c>
      <c r="I81" s="2" t="str">
        <f>IFERROR(VLOOKUP(H81,'Productgroepen hoofdfuncties'!G:H,2,FALSE),H81)</f>
        <v>Deelnemingen</v>
      </c>
      <c r="J81" s="2" t="str">
        <f t="shared" si="8"/>
        <v>04</v>
      </c>
      <c r="K81" s="2" t="str">
        <f>IFERROR(VLOOKUP(J81,'Productgroepen hoofdfuncties'!D:E,2,FALSE),J81)</f>
        <v>Overige financiële middelen</v>
      </c>
      <c r="L81" s="2" t="str">
        <f t="shared" si="9"/>
        <v>0</v>
      </c>
      <c r="M81" s="2" t="str">
        <f>IFERROR(VLOOKUP(L81,'Productgroepen hoofdfuncties'!A:B,2,FALSE),L81)</f>
        <v>Financiering en algemene dekkingsmiddelen</v>
      </c>
    </row>
    <row r="82" spans="1:13">
      <c r="A82" s="8"/>
      <c r="B82" s="9"/>
      <c r="C82" s="5" t="s">
        <v>1498</v>
      </c>
      <c r="D82" s="4" t="s">
        <v>1499</v>
      </c>
      <c r="E82" s="5">
        <v>1</v>
      </c>
      <c r="F82" s="2" t="str">
        <f t="shared" si="5"/>
        <v>G1PR041040</v>
      </c>
      <c r="G82" s="2" t="str">
        <f t="shared" si="6"/>
        <v>Beleggingen</v>
      </c>
      <c r="H82" s="2" t="str">
        <f t="shared" si="7"/>
        <v>0410</v>
      </c>
      <c r="I82" s="2" t="str">
        <f>IFERROR(VLOOKUP(H82,'Productgroepen hoofdfuncties'!G:H,2,FALSE),H82)</f>
        <v>Deelnemingen</v>
      </c>
      <c r="J82" s="2" t="str">
        <f t="shared" si="8"/>
        <v>04</v>
      </c>
      <c r="K82" s="2" t="str">
        <f>IFERROR(VLOOKUP(J82,'Productgroepen hoofdfuncties'!D:E,2,FALSE),J82)</f>
        <v>Overige financiële middelen</v>
      </c>
      <c r="L82" s="2" t="str">
        <f t="shared" si="9"/>
        <v>0</v>
      </c>
      <c r="M82" s="2" t="str">
        <f>IFERROR(VLOOKUP(L82,'Productgroepen hoofdfuncties'!A:B,2,FALSE),L82)</f>
        <v>Financiering en algemene dekkingsmiddelen</v>
      </c>
    </row>
    <row r="83" spans="1:13">
      <c r="A83" s="8"/>
      <c r="B83" s="9"/>
      <c r="C83" s="5" t="s">
        <v>1500</v>
      </c>
      <c r="D83" s="4" t="s">
        <v>1501</v>
      </c>
      <c r="E83" s="5">
        <v>1</v>
      </c>
      <c r="F83" s="2" t="str">
        <f t="shared" si="5"/>
        <v>G1PR041040</v>
      </c>
      <c r="G83" s="2" t="str">
        <f t="shared" si="6"/>
        <v>Beleggingen</v>
      </c>
      <c r="H83" s="2" t="str">
        <f t="shared" si="7"/>
        <v>0410</v>
      </c>
      <c r="I83" s="2" t="str">
        <f>IFERROR(VLOOKUP(H83,'Productgroepen hoofdfuncties'!G:H,2,FALSE),H83)</f>
        <v>Deelnemingen</v>
      </c>
      <c r="J83" s="2" t="str">
        <f t="shared" si="8"/>
        <v>04</v>
      </c>
      <c r="K83" s="2" t="str">
        <f>IFERROR(VLOOKUP(J83,'Productgroepen hoofdfuncties'!D:E,2,FALSE),J83)</f>
        <v>Overige financiële middelen</v>
      </c>
      <c r="L83" s="2" t="str">
        <f t="shared" si="9"/>
        <v>0</v>
      </c>
      <c r="M83" s="2" t="str">
        <f>IFERROR(VLOOKUP(L83,'Productgroepen hoofdfuncties'!A:B,2,FALSE),L83)</f>
        <v>Financiering en algemene dekkingsmiddelen</v>
      </c>
    </row>
    <row r="84" spans="1:13">
      <c r="A84" s="8"/>
      <c r="B84" s="9"/>
      <c r="C84" s="5" t="s">
        <v>1502</v>
      </c>
      <c r="D84" s="4" t="s">
        <v>1503</v>
      </c>
      <c r="E84" s="5">
        <v>1</v>
      </c>
      <c r="F84" s="2" t="str">
        <f t="shared" si="5"/>
        <v>G1PR041040</v>
      </c>
      <c r="G84" s="2" t="str">
        <f t="shared" si="6"/>
        <v>Beleggingen</v>
      </c>
      <c r="H84" s="2" t="str">
        <f t="shared" si="7"/>
        <v>0410</v>
      </c>
      <c r="I84" s="2" t="str">
        <f>IFERROR(VLOOKUP(H84,'Productgroepen hoofdfuncties'!G:H,2,FALSE),H84)</f>
        <v>Deelnemingen</v>
      </c>
      <c r="J84" s="2" t="str">
        <f t="shared" si="8"/>
        <v>04</v>
      </c>
      <c r="K84" s="2" t="str">
        <f>IFERROR(VLOOKUP(J84,'Productgroepen hoofdfuncties'!D:E,2,FALSE),J84)</f>
        <v>Overige financiële middelen</v>
      </c>
      <c r="L84" s="2" t="str">
        <f t="shared" si="9"/>
        <v>0</v>
      </c>
      <c r="M84" s="2" t="str">
        <f>IFERROR(VLOOKUP(L84,'Productgroepen hoofdfuncties'!A:B,2,FALSE),L84)</f>
        <v>Financiering en algemene dekkingsmiddelen</v>
      </c>
    </row>
    <row r="85" spans="1:13">
      <c r="A85" s="10"/>
      <c r="B85" s="11"/>
      <c r="C85" s="5" t="s">
        <v>1504</v>
      </c>
      <c r="D85" s="4" t="s">
        <v>1505</v>
      </c>
      <c r="E85" s="5">
        <v>1</v>
      </c>
      <c r="F85" s="2" t="str">
        <f t="shared" si="5"/>
        <v>G1PR041040</v>
      </c>
      <c r="G85" s="2" t="str">
        <f t="shared" si="6"/>
        <v>Beleggingen</v>
      </c>
      <c r="H85" s="2" t="str">
        <f t="shared" si="7"/>
        <v>0410</v>
      </c>
      <c r="I85" s="2" t="str">
        <f>IFERROR(VLOOKUP(H85,'Productgroepen hoofdfuncties'!G:H,2,FALSE),H85)</f>
        <v>Deelnemingen</v>
      </c>
      <c r="J85" s="2" t="str">
        <f t="shared" si="8"/>
        <v>04</v>
      </c>
      <c r="K85" s="2" t="str">
        <f>IFERROR(VLOOKUP(J85,'Productgroepen hoofdfuncties'!D:E,2,FALSE),J85)</f>
        <v>Overige financiële middelen</v>
      </c>
      <c r="L85" s="2" t="str">
        <f t="shared" si="9"/>
        <v>0</v>
      </c>
      <c r="M85" s="2" t="str">
        <f>IFERROR(VLOOKUP(L85,'Productgroepen hoofdfuncties'!A:B,2,FALSE),L85)</f>
        <v>Financiering en algemene dekkingsmiddelen</v>
      </c>
    </row>
    <row r="86" spans="1:13">
      <c r="A86" s="6" t="s">
        <v>1506</v>
      </c>
      <c r="B86" s="7" t="s">
        <v>1507</v>
      </c>
      <c r="C86" s="5" t="s">
        <v>1508</v>
      </c>
      <c r="D86" s="4" t="s">
        <v>1509</v>
      </c>
      <c r="E86" s="5">
        <v>1</v>
      </c>
      <c r="F86" s="2" t="str">
        <f t="shared" si="5"/>
        <v>G1PR050000</v>
      </c>
      <c r="G86" s="2" t="str">
        <f t="shared" si="6"/>
        <v>Onvoorzien</v>
      </c>
      <c r="H86" s="2" t="str">
        <f t="shared" si="7"/>
        <v>0500</v>
      </c>
      <c r="I86" s="2" t="str">
        <f>IFERROR(VLOOKUP(H86,'Productgroepen hoofdfuncties'!G:H,2,FALSE),H86)</f>
        <v>Onvoorzien</v>
      </c>
      <c r="J86" s="2" t="str">
        <f t="shared" si="8"/>
        <v>05</v>
      </c>
      <c r="K86" s="2" t="str">
        <f>IFERROR(VLOOKUP(J86,'Productgroepen hoofdfuncties'!D:E,2,FALSE),J86)</f>
        <v>Algemene baten en lasten / onvoorzien</v>
      </c>
      <c r="L86" s="2" t="str">
        <f t="shared" si="9"/>
        <v>0</v>
      </c>
      <c r="M86" s="2" t="str">
        <f>IFERROR(VLOOKUP(L86,'Productgroepen hoofdfuncties'!A:B,2,FALSE),L86)</f>
        <v>Financiering en algemene dekkingsmiddelen</v>
      </c>
    </row>
    <row r="87" spans="1:13">
      <c r="A87" s="10"/>
      <c r="B87" s="11"/>
      <c r="C87" s="5" t="s">
        <v>1510</v>
      </c>
      <c r="D87" s="4" t="s">
        <v>1511</v>
      </c>
      <c r="E87" s="5">
        <v>1</v>
      </c>
      <c r="F87" s="2" t="str">
        <f t="shared" si="5"/>
        <v>G1PR050000</v>
      </c>
      <c r="G87" s="2" t="str">
        <f t="shared" si="6"/>
        <v>Onvoorzien</v>
      </c>
      <c r="H87" s="2" t="str">
        <f t="shared" si="7"/>
        <v>0500</v>
      </c>
      <c r="I87" s="2" t="str">
        <f>IFERROR(VLOOKUP(H87,'Productgroepen hoofdfuncties'!G:H,2,FALSE),H87)</f>
        <v>Onvoorzien</v>
      </c>
      <c r="J87" s="2" t="str">
        <f t="shared" si="8"/>
        <v>05</v>
      </c>
      <c r="K87" s="2" t="str">
        <f>IFERROR(VLOOKUP(J87,'Productgroepen hoofdfuncties'!D:E,2,FALSE),J87)</f>
        <v>Algemene baten en lasten / onvoorzien</v>
      </c>
      <c r="L87" s="2" t="str">
        <f t="shared" si="9"/>
        <v>0</v>
      </c>
      <c r="M87" s="2" t="str">
        <f>IFERROR(VLOOKUP(L87,'Productgroepen hoofdfuncties'!A:B,2,FALSE),L87)</f>
        <v>Financiering en algemene dekkingsmiddelen</v>
      </c>
    </row>
    <row r="88" spans="1:13">
      <c r="A88" s="4" t="s">
        <v>1512</v>
      </c>
      <c r="B88" s="5" t="s">
        <v>1483</v>
      </c>
      <c r="C88" s="5" t="s">
        <v>1513</v>
      </c>
      <c r="D88" s="4" t="s">
        <v>1514</v>
      </c>
      <c r="E88" s="5">
        <v>1</v>
      </c>
      <c r="F88" s="2" t="str">
        <f t="shared" si="5"/>
        <v>G1PR050010</v>
      </c>
      <c r="G88" s="2" t="str">
        <f t="shared" si="6"/>
        <v>Correcties Ramingen Apparaatskosten</v>
      </c>
      <c r="H88" s="2" t="str">
        <f t="shared" si="7"/>
        <v>0500</v>
      </c>
      <c r="I88" s="2" t="str">
        <f>IFERROR(VLOOKUP(H88,'Productgroepen hoofdfuncties'!G:H,2,FALSE),H88)</f>
        <v>Onvoorzien</v>
      </c>
      <c r="J88" s="2" t="str">
        <f t="shared" si="8"/>
        <v>05</v>
      </c>
      <c r="K88" s="2" t="str">
        <f>IFERROR(VLOOKUP(J88,'Productgroepen hoofdfuncties'!D:E,2,FALSE),J88)</f>
        <v>Algemene baten en lasten / onvoorzien</v>
      </c>
      <c r="L88" s="2" t="str">
        <f t="shared" si="9"/>
        <v>0</v>
      </c>
      <c r="M88" s="2" t="str">
        <f>IFERROR(VLOOKUP(L88,'Productgroepen hoofdfuncties'!A:B,2,FALSE),L88)</f>
        <v>Financiering en algemene dekkingsmiddelen</v>
      </c>
    </row>
    <row r="89" spans="1:13">
      <c r="A89" s="4" t="s">
        <v>1515</v>
      </c>
      <c r="B89" s="5" t="s">
        <v>1516</v>
      </c>
      <c r="C89" s="5" t="s">
        <v>1517</v>
      </c>
      <c r="D89" s="4" t="s">
        <v>1518</v>
      </c>
      <c r="E89" s="5">
        <v>1</v>
      </c>
      <c r="F89" s="2" t="str">
        <f t="shared" si="5"/>
        <v>G1PR060000</v>
      </c>
      <c r="G89" s="2" t="str">
        <f t="shared" si="6"/>
        <v>Apparaatskosten In De Loop Van Het J</v>
      </c>
      <c r="H89" s="2" t="str">
        <f t="shared" si="7"/>
        <v>0600</v>
      </c>
      <c r="I89" s="2" t="str">
        <f>IFERROR(VLOOKUP(H89,'Productgroepen hoofdfuncties'!G:H,2,FALSE),H89)</f>
        <v>Saldo kostenplaatsen</v>
      </c>
      <c r="J89" s="2" t="str">
        <f t="shared" si="8"/>
        <v>06</v>
      </c>
      <c r="K89" s="2" t="str">
        <f>IFERROR(VLOOKUP(J89,'Productgroepen hoofdfuncties'!D:E,2,FALSE),J89)</f>
        <v>Saldo van kostenplaatsen</v>
      </c>
      <c r="L89" s="2" t="str">
        <f t="shared" si="9"/>
        <v>0</v>
      </c>
      <c r="M89" s="2" t="str">
        <f>IFERROR(VLOOKUP(L89,'Productgroepen hoofdfuncties'!A:B,2,FALSE),L89)</f>
        <v>Financiering en algemene dekkingsmiddelen</v>
      </c>
    </row>
    <row r="90" spans="1:13">
      <c r="A90" s="6" t="s">
        <v>1519</v>
      </c>
      <c r="B90" s="7" t="s">
        <v>1520</v>
      </c>
      <c r="C90" s="5" t="s">
        <v>1521</v>
      </c>
      <c r="D90" s="4" t="s">
        <v>1522</v>
      </c>
      <c r="E90" s="5">
        <v>1</v>
      </c>
      <c r="F90" s="2" t="str">
        <f t="shared" si="5"/>
        <v>G1PR080001</v>
      </c>
      <c r="G90" s="2" t="str">
        <f t="shared" si="6"/>
        <v>Mutaties reserves</v>
      </c>
      <c r="H90" s="2" t="str">
        <f t="shared" si="7"/>
        <v>0800</v>
      </c>
      <c r="I90" s="2" t="str">
        <f>IFERROR(VLOOKUP(H90,'Productgroepen hoofdfuncties'!G:H,2,FALSE),H90)</f>
        <v>Mutaties reserves</v>
      </c>
      <c r="J90" s="2" t="str">
        <f t="shared" si="8"/>
        <v>08</v>
      </c>
      <c r="K90" s="2" t="str">
        <f>IFERROR(VLOOKUP(J90,'Productgroepen hoofdfuncties'!D:E,2,FALSE),J90)</f>
        <v>Mutaties reserves die verband houden met de hoofdfuncties</v>
      </c>
      <c r="L90" s="2" t="str">
        <f t="shared" si="9"/>
        <v>0</v>
      </c>
      <c r="M90" s="2" t="str">
        <f>IFERROR(VLOOKUP(L90,'Productgroepen hoofdfuncties'!A:B,2,FALSE),L90)</f>
        <v>Financiering en algemene dekkingsmiddelen</v>
      </c>
    </row>
    <row r="91" spans="1:13">
      <c r="A91" s="8"/>
      <c r="B91" s="9"/>
      <c r="C91" s="5" t="s">
        <v>1523</v>
      </c>
      <c r="D91" s="4" t="s">
        <v>1524</v>
      </c>
      <c r="E91" s="5">
        <v>1</v>
      </c>
      <c r="F91" s="2" t="str">
        <f t="shared" si="5"/>
        <v>G1PR080001</v>
      </c>
      <c r="G91" s="2" t="str">
        <f t="shared" si="6"/>
        <v>Mutaties reserves</v>
      </c>
      <c r="H91" s="2" t="str">
        <f t="shared" si="7"/>
        <v>0800</v>
      </c>
      <c r="I91" s="2" t="str">
        <f>IFERROR(VLOOKUP(H91,'Productgroepen hoofdfuncties'!G:H,2,FALSE),H91)</f>
        <v>Mutaties reserves</v>
      </c>
      <c r="J91" s="2" t="str">
        <f t="shared" si="8"/>
        <v>08</v>
      </c>
      <c r="K91" s="2" t="str">
        <f>IFERROR(VLOOKUP(J91,'Productgroepen hoofdfuncties'!D:E,2,FALSE),J91)</f>
        <v>Mutaties reserves die verband houden met de hoofdfuncties</v>
      </c>
      <c r="L91" s="2" t="str">
        <f t="shared" si="9"/>
        <v>0</v>
      </c>
      <c r="M91" s="2" t="str">
        <f>IFERROR(VLOOKUP(L91,'Productgroepen hoofdfuncties'!A:B,2,FALSE),L91)</f>
        <v>Financiering en algemene dekkingsmiddelen</v>
      </c>
    </row>
    <row r="92" spans="1:13">
      <c r="A92" s="8"/>
      <c r="B92" s="9"/>
      <c r="C92" s="5" t="s">
        <v>1525</v>
      </c>
      <c r="D92" s="4" t="s">
        <v>1526</v>
      </c>
      <c r="E92" s="5">
        <v>1</v>
      </c>
      <c r="F92" s="2" t="str">
        <f t="shared" si="5"/>
        <v>G1PR080001</v>
      </c>
      <c r="G92" s="2" t="str">
        <f t="shared" si="6"/>
        <v>Mutaties reserves</v>
      </c>
      <c r="H92" s="2" t="str">
        <f t="shared" si="7"/>
        <v>0800</v>
      </c>
      <c r="I92" s="2" t="str">
        <f>IFERROR(VLOOKUP(H92,'Productgroepen hoofdfuncties'!G:H,2,FALSE),H92)</f>
        <v>Mutaties reserves</v>
      </c>
      <c r="J92" s="2" t="str">
        <f t="shared" si="8"/>
        <v>08</v>
      </c>
      <c r="K92" s="2" t="str">
        <f>IFERROR(VLOOKUP(J92,'Productgroepen hoofdfuncties'!D:E,2,FALSE),J92)</f>
        <v>Mutaties reserves die verband houden met de hoofdfuncties</v>
      </c>
      <c r="L92" s="2" t="str">
        <f t="shared" si="9"/>
        <v>0</v>
      </c>
      <c r="M92" s="2" t="str">
        <f>IFERROR(VLOOKUP(L92,'Productgroepen hoofdfuncties'!A:B,2,FALSE),L92)</f>
        <v>Financiering en algemene dekkingsmiddelen</v>
      </c>
    </row>
    <row r="93" spans="1:13">
      <c r="A93" s="8"/>
      <c r="B93" s="9"/>
      <c r="C93" s="5" t="s">
        <v>1527</v>
      </c>
      <c r="D93" s="4" t="s">
        <v>1528</v>
      </c>
      <c r="E93" s="5">
        <v>1</v>
      </c>
      <c r="F93" s="2" t="str">
        <f t="shared" si="5"/>
        <v>G1PR080001</v>
      </c>
      <c r="G93" s="2" t="str">
        <f t="shared" si="6"/>
        <v>Mutaties reserves</v>
      </c>
      <c r="H93" s="2" t="str">
        <f t="shared" si="7"/>
        <v>0800</v>
      </c>
      <c r="I93" s="2" t="str">
        <f>IFERROR(VLOOKUP(H93,'Productgroepen hoofdfuncties'!G:H,2,FALSE),H93)</f>
        <v>Mutaties reserves</v>
      </c>
      <c r="J93" s="2" t="str">
        <f t="shared" si="8"/>
        <v>08</v>
      </c>
      <c r="K93" s="2" t="str">
        <f>IFERROR(VLOOKUP(J93,'Productgroepen hoofdfuncties'!D:E,2,FALSE),J93)</f>
        <v>Mutaties reserves die verband houden met de hoofdfuncties</v>
      </c>
      <c r="L93" s="2" t="str">
        <f t="shared" si="9"/>
        <v>0</v>
      </c>
      <c r="M93" s="2" t="str">
        <f>IFERROR(VLOOKUP(L93,'Productgroepen hoofdfuncties'!A:B,2,FALSE),L93)</f>
        <v>Financiering en algemene dekkingsmiddelen</v>
      </c>
    </row>
    <row r="94" spans="1:13">
      <c r="A94" s="8"/>
      <c r="B94" s="9"/>
      <c r="C94" s="5" t="s">
        <v>1529</v>
      </c>
      <c r="D94" s="4" t="s">
        <v>1530</v>
      </c>
      <c r="E94" s="5">
        <v>1</v>
      </c>
      <c r="F94" s="2" t="str">
        <f t="shared" si="5"/>
        <v>G1PR080001</v>
      </c>
      <c r="G94" s="2" t="str">
        <f t="shared" si="6"/>
        <v>Mutaties reserves</v>
      </c>
      <c r="H94" s="2" t="str">
        <f t="shared" si="7"/>
        <v>0800</v>
      </c>
      <c r="I94" s="2" t="str">
        <f>IFERROR(VLOOKUP(H94,'Productgroepen hoofdfuncties'!G:H,2,FALSE),H94)</f>
        <v>Mutaties reserves</v>
      </c>
      <c r="J94" s="2" t="str">
        <f t="shared" si="8"/>
        <v>08</v>
      </c>
      <c r="K94" s="2" t="str">
        <f>IFERROR(VLOOKUP(J94,'Productgroepen hoofdfuncties'!D:E,2,FALSE),J94)</f>
        <v>Mutaties reserves die verband houden met de hoofdfuncties</v>
      </c>
      <c r="L94" s="2" t="str">
        <f t="shared" si="9"/>
        <v>0</v>
      </c>
      <c r="M94" s="2" t="str">
        <f>IFERROR(VLOOKUP(L94,'Productgroepen hoofdfuncties'!A:B,2,FALSE),L94)</f>
        <v>Financiering en algemene dekkingsmiddelen</v>
      </c>
    </row>
    <row r="95" spans="1:13">
      <c r="A95" s="8"/>
      <c r="B95" s="9"/>
      <c r="C95" s="5" t="s">
        <v>1531</v>
      </c>
      <c r="D95" s="4" t="s">
        <v>1532</v>
      </c>
      <c r="E95" s="5">
        <v>1</v>
      </c>
      <c r="F95" s="2" t="str">
        <f t="shared" si="5"/>
        <v>G1PR080001</v>
      </c>
      <c r="G95" s="2" t="str">
        <f t="shared" si="6"/>
        <v>Mutaties reserves</v>
      </c>
      <c r="H95" s="2" t="str">
        <f t="shared" si="7"/>
        <v>0800</v>
      </c>
      <c r="I95" s="2" t="str">
        <f>IFERROR(VLOOKUP(H95,'Productgroepen hoofdfuncties'!G:H,2,FALSE),H95)</f>
        <v>Mutaties reserves</v>
      </c>
      <c r="J95" s="2" t="str">
        <f t="shared" si="8"/>
        <v>08</v>
      </c>
      <c r="K95" s="2" t="str">
        <f>IFERROR(VLOOKUP(J95,'Productgroepen hoofdfuncties'!D:E,2,FALSE),J95)</f>
        <v>Mutaties reserves die verband houden met de hoofdfuncties</v>
      </c>
      <c r="L95" s="2" t="str">
        <f t="shared" si="9"/>
        <v>0</v>
      </c>
      <c r="M95" s="2" t="str">
        <f>IFERROR(VLOOKUP(L95,'Productgroepen hoofdfuncties'!A:B,2,FALSE),L95)</f>
        <v>Financiering en algemene dekkingsmiddelen</v>
      </c>
    </row>
    <row r="96" spans="1:13">
      <c r="A96" s="8"/>
      <c r="B96" s="9"/>
      <c r="C96" s="5" t="s">
        <v>1533</v>
      </c>
      <c r="D96" s="4" t="s">
        <v>1534</v>
      </c>
      <c r="E96" s="5">
        <v>1</v>
      </c>
      <c r="F96" s="2" t="str">
        <f t="shared" si="5"/>
        <v>G1PR080001</v>
      </c>
      <c r="G96" s="2" t="str">
        <f t="shared" si="6"/>
        <v>Mutaties reserves</v>
      </c>
      <c r="H96" s="2" t="str">
        <f t="shared" si="7"/>
        <v>0800</v>
      </c>
      <c r="I96" s="2" t="str">
        <f>IFERROR(VLOOKUP(H96,'Productgroepen hoofdfuncties'!G:H,2,FALSE),H96)</f>
        <v>Mutaties reserves</v>
      </c>
      <c r="J96" s="2" t="str">
        <f t="shared" si="8"/>
        <v>08</v>
      </c>
      <c r="K96" s="2" t="str">
        <f>IFERROR(VLOOKUP(J96,'Productgroepen hoofdfuncties'!D:E,2,FALSE),J96)</f>
        <v>Mutaties reserves die verband houden met de hoofdfuncties</v>
      </c>
      <c r="L96" s="2" t="str">
        <f t="shared" si="9"/>
        <v>0</v>
      </c>
      <c r="M96" s="2" t="str">
        <f>IFERROR(VLOOKUP(L96,'Productgroepen hoofdfuncties'!A:B,2,FALSE),L96)</f>
        <v>Financiering en algemene dekkingsmiddelen</v>
      </c>
    </row>
    <row r="97" spans="1:13">
      <c r="A97" s="8"/>
      <c r="B97" s="9"/>
      <c r="C97" s="5" t="s">
        <v>1535</v>
      </c>
      <c r="D97" s="4" t="s">
        <v>1536</v>
      </c>
      <c r="E97" s="5">
        <v>1</v>
      </c>
      <c r="F97" s="2" t="str">
        <f t="shared" si="5"/>
        <v>G1PR080001</v>
      </c>
      <c r="G97" s="2" t="str">
        <f t="shared" si="6"/>
        <v>Mutaties reserves</v>
      </c>
      <c r="H97" s="2" t="str">
        <f t="shared" si="7"/>
        <v>0800</v>
      </c>
      <c r="I97" s="2" t="str">
        <f>IFERROR(VLOOKUP(H97,'Productgroepen hoofdfuncties'!G:H,2,FALSE),H97)</f>
        <v>Mutaties reserves</v>
      </c>
      <c r="J97" s="2" t="str">
        <f t="shared" si="8"/>
        <v>08</v>
      </c>
      <c r="K97" s="2" t="str">
        <f>IFERROR(VLOOKUP(J97,'Productgroepen hoofdfuncties'!D:E,2,FALSE),J97)</f>
        <v>Mutaties reserves die verband houden met de hoofdfuncties</v>
      </c>
      <c r="L97" s="2" t="str">
        <f t="shared" si="9"/>
        <v>0</v>
      </c>
      <c r="M97" s="2" t="str">
        <f>IFERROR(VLOOKUP(L97,'Productgroepen hoofdfuncties'!A:B,2,FALSE),L97)</f>
        <v>Financiering en algemene dekkingsmiddelen</v>
      </c>
    </row>
    <row r="98" spans="1:13">
      <c r="A98" s="8"/>
      <c r="B98" s="9"/>
      <c r="C98" s="5" t="s">
        <v>1537</v>
      </c>
      <c r="D98" s="4" t="s">
        <v>1538</v>
      </c>
      <c r="E98" s="5">
        <v>1</v>
      </c>
      <c r="F98" s="2" t="str">
        <f t="shared" si="5"/>
        <v>G1PR080001</v>
      </c>
      <c r="G98" s="2" t="str">
        <f t="shared" si="6"/>
        <v>Mutaties reserves</v>
      </c>
      <c r="H98" s="2" t="str">
        <f t="shared" si="7"/>
        <v>0800</v>
      </c>
      <c r="I98" s="2" t="str">
        <f>IFERROR(VLOOKUP(H98,'Productgroepen hoofdfuncties'!G:H,2,FALSE),H98)</f>
        <v>Mutaties reserves</v>
      </c>
      <c r="J98" s="2" t="str">
        <f t="shared" si="8"/>
        <v>08</v>
      </c>
      <c r="K98" s="2" t="str">
        <f>IFERROR(VLOOKUP(J98,'Productgroepen hoofdfuncties'!D:E,2,FALSE),J98)</f>
        <v>Mutaties reserves die verband houden met de hoofdfuncties</v>
      </c>
      <c r="L98" s="2" t="str">
        <f t="shared" si="9"/>
        <v>0</v>
      </c>
      <c r="M98" s="2" t="str">
        <f>IFERROR(VLOOKUP(L98,'Productgroepen hoofdfuncties'!A:B,2,FALSE),L98)</f>
        <v>Financiering en algemene dekkingsmiddelen</v>
      </c>
    </row>
    <row r="99" spans="1:13">
      <c r="A99" s="8"/>
      <c r="B99" s="9"/>
      <c r="C99" s="5" t="s">
        <v>1539</v>
      </c>
      <c r="D99" s="4" t="s">
        <v>1540</v>
      </c>
      <c r="E99" s="5">
        <v>1</v>
      </c>
      <c r="F99" s="2" t="str">
        <f t="shared" si="5"/>
        <v>G1PR080001</v>
      </c>
      <c r="G99" s="2" t="str">
        <f t="shared" si="6"/>
        <v>Mutaties reserves</v>
      </c>
      <c r="H99" s="2" t="str">
        <f t="shared" si="7"/>
        <v>0800</v>
      </c>
      <c r="I99" s="2" t="str">
        <f>IFERROR(VLOOKUP(H99,'Productgroepen hoofdfuncties'!G:H,2,FALSE),H99)</f>
        <v>Mutaties reserves</v>
      </c>
      <c r="J99" s="2" t="str">
        <f t="shared" si="8"/>
        <v>08</v>
      </c>
      <c r="K99" s="2" t="str">
        <f>IFERROR(VLOOKUP(J99,'Productgroepen hoofdfuncties'!D:E,2,FALSE),J99)</f>
        <v>Mutaties reserves die verband houden met de hoofdfuncties</v>
      </c>
      <c r="L99" s="2" t="str">
        <f t="shared" si="9"/>
        <v>0</v>
      </c>
      <c r="M99" s="2" t="str">
        <f>IFERROR(VLOOKUP(L99,'Productgroepen hoofdfuncties'!A:B,2,FALSE),L99)</f>
        <v>Financiering en algemene dekkingsmiddelen</v>
      </c>
    </row>
    <row r="100" spans="1:13">
      <c r="A100" s="8"/>
      <c r="B100" s="9"/>
      <c r="C100" s="5" t="s">
        <v>1541</v>
      </c>
      <c r="D100" s="4" t="s">
        <v>1542</v>
      </c>
      <c r="E100" s="5">
        <v>1</v>
      </c>
      <c r="F100" s="2" t="str">
        <f t="shared" si="5"/>
        <v>G1PR080001</v>
      </c>
      <c r="G100" s="2" t="str">
        <f t="shared" si="6"/>
        <v>Mutaties reserves</v>
      </c>
      <c r="H100" s="2" t="str">
        <f t="shared" si="7"/>
        <v>0800</v>
      </c>
      <c r="I100" s="2" t="str">
        <f>IFERROR(VLOOKUP(H100,'Productgroepen hoofdfuncties'!G:H,2,FALSE),H100)</f>
        <v>Mutaties reserves</v>
      </c>
      <c r="J100" s="2" t="str">
        <f t="shared" si="8"/>
        <v>08</v>
      </c>
      <c r="K100" s="2" t="str">
        <f>IFERROR(VLOOKUP(J100,'Productgroepen hoofdfuncties'!D:E,2,FALSE),J100)</f>
        <v>Mutaties reserves die verband houden met de hoofdfuncties</v>
      </c>
      <c r="L100" s="2" t="str">
        <f t="shared" si="9"/>
        <v>0</v>
      </c>
      <c r="M100" s="2" t="str">
        <f>IFERROR(VLOOKUP(L100,'Productgroepen hoofdfuncties'!A:B,2,FALSE),L100)</f>
        <v>Financiering en algemene dekkingsmiddelen</v>
      </c>
    </row>
    <row r="101" spans="1:13">
      <c r="A101" s="8"/>
      <c r="B101" s="9"/>
      <c r="C101" s="5" t="s">
        <v>1543</v>
      </c>
      <c r="D101" s="4" t="s">
        <v>1544</v>
      </c>
      <c r="E101" s="5">
        <v>1</v>
      </c>
      <c r="F101" s="2" t="str">
        <f t="shared" si="5"/>
        <v>G1PR080001</v>
      </c>
      <c r="G101" s="2" t="str">
        <f t="shared" si="6"/>
        <v>Mutaties reserves</v>
      </c>
      <c r="H101" s="2" t="str">
        <f t="shared" si="7"/>
        <v>0800</v>
      </c>
      <c r="I101" s="2" t="str">
        <f>IFERROR(VLOOKUP(H101,'Productgroepen hoofdfuncties'!G:H,2,FALSE),H101)</f>
        <v>Mutaties reserves</v>
      </c>
      <c r="J101" s="2" t="str">
        <f t="shared" si="8"/>
        <v>08</v>
      </c>
      <c r="K101" s="2" t="str">
        <f>IFERROR(VLOOKUP(J101,'Productgroepen hoofdfuncties'!D:E,2,FALSE),J101)</f>
        <v>Mutaties reserves die verband houden met de hoofdfuncties</v>
      </c>
      <c r="L101" s="2" t="str">
        <f t="shared" si="9"/>
        <v>0</v>
      </c>
      <c r="M101" s="2" t="str">
        <f>IFERROR(VLOOKUP(L101,'Productgroepen hoofdfuncties'!A:B,2,FALSE),L101)</f>
        <v>Financiering en algemene dekkingsmiddelen</v>
      </c>
    </row>
    <row r="102" spans="1:13">
      <c r="A102" s="8"/>
      <c r="B102" s="9"/>
      <c r="C102" s="5" t="s">
        <v>1545</v>
      </c>
      <c r="D102" s="4" t="s">
        <v>1546</v>
      </c>
      <c r="E102" s="5">
        <v>1</v>
      </c>
      <c r="F102" s="2" t="str">
        <f t="shared" si="5"/>
        <v>G1PR080001</v>
      </c>
      <c r="G102" s="2" t="str">
        <f t="shared" si="6"/>
        <v>Mutaties reserves</v>
      </c>
      <c r="H102" s="2" t="str">
        <f t="shared" si="7"/>
        <v>0800</v>
      </c>
      <c r="I102" s="2" t="str">
        <f>IFERROR(VLOOKUP(H102,'Productgroepen hoofdfuncties'!G:H,2,FALSE),H102)</f>
        <v>Mutaties reserves</v>
      </c>
      <c r="J102" s="2" t="str">
        <f t="shared" si="8"/>
        <v>08</v>
      </c>
      <c r="K102" s="2" t="str">
        <f>IFERROR(VLOOKUP(J102,'Productgroepen hoofdfuncties'!D:E,2,FALSE),J102)</f>
        <v>Mutaties reserves die verband houden met de hoofdfuncties</v>
      </c>
      <c r="L102" s="2" t="str">
        <f t="shared" si="9"/>
        <v>0</v>
      </c>
      <c r="M102" s="2" t="str">
        <f>IFERROR(VLOOKUP(L102,'Productgroepen hoofdfuncties'!A:B,2,FALSE),L102)</f>
        <v>Financiering en algemene dekkingsmiddelen</v>
      </c>
    </row>
    <row r="103" spans="1:13">
      <c r="A103" s="8"/>
      <c r="B103" s="9"/>
      <c r="C103" s="5" t="s">
        <v>1547</v>
      </c>
      <c r="D103" s="4" t="s">
        <v>1548</v>
      </c>
      <c r="E103" s="5">
        <v>1</v>
      </c>
      <c r="F103" s="2" t="str">
        <f t="shared" si="5"/>
        <v>G1PR080001</v>
      </c>
      <c r="G103" s="2" t="str">
        <f t="shared" si="6"/>
        <v>Mutaties reserves</v>
      </c>
      <c r="H103" s="2" t="str">
        <f t="shared" si="7"/>
        <v>0800</v>
      </c>
      <c r="I103" s="2" t="str">
        <f>IFERROR(VLOOKUP(H103,'Productgroepen hoofdfuncties'!G:H,2,FALSE),H103)</f>
        <v>Mutaties reserves</v>
      </c>
      <c r="J103" s="2" t="str">
        <f t="shared" si="8"/>
        <v>08</v>
      </c>
      <c r="K103" s="2" t="str">
        <f>IFERROR(VLOOKUP(J103,'Productgroepen hoofdfuncties'!D:E,2,FALSE),J103)</f>
        <v>Mutaties reserves die verband houden met de hoofdfuncties</v>
      </c>
      <c r="L103" s="2" t="str">
        <f t="shared" si="9"/>
        <v>0</v>
      </c>
      <c r="M103" s="2" t="str">
        <f>IFERROR(VLOOKUP(L103,'Productgroepen hoofdfuncties'!A:B,2,FALSE),L103)</f>
        <v>Financiering en algemene dekkingsmiddelen</v>
      </c>
    </row>
    <row r="104" spans="1:13">
      <c r="A104" s="8"/>
      <c r="B104" s="9"/>
      <c r="C104" s="5" t="s">
        <v>1549</v>
      </c>
      <c r="D104" s="4" t="s">
        <v>1550</v>
      </c>
      <c r="E104" s="5">
        <v>1</v>
      </c>
      <c r="F104" s="2" t="str">
        <f t="shared" si="5"/>
        <v>G1PR080001</v>
      </c>
      <c r="G104" s="2" t="str">
        <f t="shared" si="6"/>
        <v>Mutaties reserves</v>
      </c>
      <c r="H104" s="2" t="str">
        <f t="shared" si="7"/>
        <v>0800</v>
      </c>
      <c r="I104" s="2" t="str">
        <f>IFERROR(VLOOKUP(H104,'Productgroepen hoofdfuncties'!G:H,2,FALSE),H104)</f>
        <v>Mutaties reserves</v>
      </c>
      <c r="J104" s="2" t="str">
        <f t="shared" si="8"/>
        <v>08</v>
      </c>
      <c r="K104" s="2" t="str">
        <f>IFERROR(VLOOKUP(J104,'Productgroepen hoofdfuncties'!D:E,2,FALSE),J104)</f>
        <v>Mutaties reserves die verband houden met de hoofdfuncties</v>
      </c>
      <c r="L104" s="2" t="str">
        <f t="shared" si="9"/>
        <v>0</v>
      </c>
      <c r="M104" s="2" t="str">
        <f>IFERROR(VLOOKUP(L104,'Productgroepen hoofdfuncties'!A:B,2,FALSE),L104)</f>
        <v>Financiering en algemene dekkingsmiddelen</v>
      </c>
    </row>
    <row r="105" spans="1:13">
      <c r="A105" s="8"/>
      <c r="B105" s="9"/>
      <c r="C105" s="5" t="s">
        <v>1551</v>
      </c>
      <c r="D105" s="4" t="s">
        <v>1552</v>
      </c>
      <c r="E105" s="5">
        <v>1</v>
      </c>
      <c r="F105" s="2" t="str">
        <f t="shared" si="5"/>
        <v>G1PR080001</v>
      </c>
      <c r="G105" s="2" t="str">
        <f t="shared" si="6"/>
        <v>Mutaties reserves</v>
      </c>
      <c r="H105" s="2" t="str">
        <f t="shared" si="7"/>
        <v>0800</v>
      </c>
      <c r="I105" s="2" t="str">
        <f>IFERROR(VLOOKUP(H105,'Productgroepen hoofdfuncties'!G:H,2,FALSE),H105)</f>
        <v>Mutaties reserves</v>
      </c>
      <c r="J105" s="2" t="str">
        <f t="shared" si="8"/>
        <v>08</v>
      </c>
      <c r="K105" s="2" t="str">
        <f>IFERROR(VLOOKUP(J105,'Productgroepen hoofdfuncties'!D:E,2,FALSE),J105)</f>
        <v>Mutaties reserves die verband houden met de hoofdfuncties</v>
      </c>
      <c r="L105" s="2" t="str">
        <f t="shared" si="9"/>
        <v>0</v>
      </c>
      <c r="M105" s="2" t="str">
        <f>IFERROR(VLOOKUP(L105,'Productgroepen hoofdfuncties'!A:B,2,FALSE),L105)</f>
        <v>Financiering en algemene dekkingsmiddelen</v>
      </c>
    </row>
    <row r="106" spans="1:13">
      <c r="A106" s="8"/>
      <c r="B106" s="9"/>
      <c r="C106" s="5" t="s">
        <v>1553</v>
      </c>
      <c r="D106" s="4" t="s">
        <v>1554</v>
      </c>
      <c r="E106" s="5">
        <v>1</v>
      </c>
      <c r="F106" s="2" t="str">
        <f t="shared" si="5"/>
        <v>G1PR080001</v>
      </c>
      <c r="G106" s="2" t="str">
        <f t="shared" si="6"/>
        <v>Mutaties reserves</v>
      </c>
      <c r="H106" s="2" t="str">
        <f t="shared" si="7"/>
        <v>0800</v>
      </c>
      <c r="I106" s="2" t="str">
        <f>IFERROR(VLOOKUP(H106,'Productgroepen hoofdfuncties'!G:H,2,FALSE),H106)</f>
        <v>Mutaties reserves</v>
      </c>
      <c r="J106" s="2" t="str">
        <f t="shared" si="8"/>
        <v>08</v>
      </c>
      <c r="K106" s="2" t="str">
        <f>IFERROR(VLOOKUP(J106,'Productgroepen hoofdfuncties'!D:E,2,FALSE),J106)</f>
        <v>Mutaties reserves die verband houden met de hoofdfuncties</v>
      </c>
      <c r="L106" s="2" t="str">
        <f t="shared" si="9"/>
        <v>0</v>
      </c>
      <c r="M106" s="2" t="str">
        <f>IFERROR(VLOOKUP(L106,'Productgroepen hoofdfuncties'!A:B,2,FALSE),L106)</f>
        <v>Financiering en algemene dekkingsmiddelen</v>
      </c>
    </row>
    <row r="107" spans="1:13">
      <c r="A107" s="8"/>
      <c r="B107" s="9"/>
      <c r="C107" s="5" t="s">
        <v>1555</v>
      </c>
      <c r="D107" s="4" t="s">
        <v>1556</v>
      </c>
      <c r="E107" s="5">
        <v>1</v>
      </c>
      <c r="F107" s="2" t="str">
        <f t="shared" si="5"/>
        <v>G1PR080001</v>
      </c>
      <c r="G107" s="2" t="str">
        <f t="shared" si="6"/>
        <v>Mutaties reserves</v>
      </c>
      <c r="H107" s="2" t="str">
        <f t="shared" si="7"/>
        <v>0800</v>
      </c>
      <c r="I107" s="2" t="str">
        <f>IFERROR(VLOOKUP(H107,'Productgroepen hoofdfuncties'!G:H,2,FALSE),H107)</f>
        <v>Mutaties reserves</v>
      </c>
      <c r="J107" s="2" t="str">
        <f t="shared" si="8"/>
        <v>08</v>
      </c>
      <c r="K107" s="2" t="str">
        <f>IFERROR(VLOOKUP(J107,'Productgroepen hoofdfuncties'!D:E,2,FALSE),J107)</f>
        <v>Mutaties reserves die verband houden met de hoofdfuncties</v>
      </c>
      <c r="L107" s="2" t="str">
        <f t="shared" si="9"/>
        <v>0</v>
      </c>
      <c r="M107" s="2" t="str">
        <f>IFERROR(VLOOKUP(L107,'Productgroepen hoofdfuncties'!A:B,2,FALSE),L107)</f>
        <v>Financiering en algemene dekkingsmiddelen</v>
      </c>
    </row>
    <row r="108" spans="1:13">
      <c r="A108" s="8"/>
      <c r="B108" s="9"/>
      <c r="C108" s="5" t="s">
        <v>1557</v>
      </c>
      <c r="D108" s="4" t="s">
        <v>1558</v>
      </c>
      <c r="E108" s="5">
        <v>1</v>
      </c>
      <c r="F108" s="2" t="str">
        <f t="shared" si="5"/>
        <v>G1PR080001</v>
      </c>
      <c r="G108" s="2" t="str">
        <f t="shared" si="6"/>
        <v>Mutaties reserves</v>
      </c>
      <c r="H108" s="2" t="str">
        <f t="shared" si="7"/>
        <v>0800</v>
      </c>
      <c r="I108" s="2" t="str">
        <f>IFERROR(VLOOKUP(H108,'Productgroepen hoofdfuncties'!G:H,2,FALSE),H108)</f>
        <v>Mutaties reserves</v>
      </c>
      <c r="J108" s="2" t="str">
        <f t="shared" si="8"/>
        <v>08</v>
      </c>
      <c r="K108" s="2" t="str">
        <f>IFERROR(VLOOKUP(J108,'Productgroepen hoofdfuncties'!D:E,2,FALSE),J108)</f>
        <v>Mutaties reserves die verband houden met de hoofdfuncties</v>
      </c>
      <c r="L108" s="2" t="str">
        <f t="shared" si="9"/>
        <v>0</v>
      </c>
      <c r="M108" s="2" t="str">
        <f>IFERROR(VLOOKUP(L108,'Productgroepen hoofdfuncties'!A:B,2,FALSE),L108)</f>
        <v>Financiering en algemene dekkingsmiddelen</v>
      </c>
    </row>
    <row r="109" spans="1:13">
      <c r="A109" s="8"/>
      <c r="B109" s="9"/>
      <c r="C109" s="5" t="s">
        <v>1559</v>
      </c>
      <c r="D109" s="4" t="s">
        <v>1560</v>
      </c>
      <c r="E109" s="5">
        <v>1</v>
      </c>
      <c r="F109" s="2" t="str">
        <f t="shared" si="5"/>
        <v>G1PR080001</v>
      </c>
      <c r="G109" s="2" t="str">
        <f t="shared" si="6"/>
        <v>Mutaties reserves</v>
      </c>
      <c r="H109" s="2" t="str">
        <f t="shared" si="7"/>
        <v>0800</v>
      </c>
      <c r="I109" s="2" t="str">
        <f>IFERROR(VLOOKUP(H109,'Productgroepen hoofdfuncties'!G:H,2,FALSE),H109)</f>
        <v>Mutaties reserves</v>
      </c>
      <c r="J109" s="2" t="str">
        <f t="shared" si="8"/>
        <v>08</v>
      </c>
      <c r="K109" s="2" t="str">
        <f>IFERROR(VLOOKUP(J109,'Productgroepen hoofdfuncties'!D:E,2,FALSE),J109)</f>
        <v>Mutaties reserves die verband houden met de hoofdfuncties</v>
      </c>
      <c r="L109" s="2" t="str">
        <f t="shared" si="9"/>
        <v>0</v>
      </c>
      <c r="M109" s="2" t="str">
        <f>IFERROR(VLOOKUP(L109,'Productgroepen hoofdfuncties'!A:B,2,FALSE),L109)</f>
        <v>Financiering en algemene dekkingsmiddelen</v>
      </c>
    </row>
    <row r="110" spans="1:13">
      <c r="A110" s="8"/>
      <c r="B110" s="9"/>
      <c r="C110" s="5" t="s">
        <v>1561</v>
      </c>
      <c r="D110" s="4" t="s">
        <v>1562</v>
      </c>
      <c r="E110" s="5">
        <v>1</v>
      </c>
      <c r="F110" s="2" t="str">
        <f t="shared" si="5"/>
        <v>G1PR080001</v>
      </c>
      <c r="G110" s="2" t="str">
        <f t="shared" si="6"/>
        <v>Mutaties reserves</v>
      </c>
      <c r="H110" s="2" t="str">
        <f t="shared" si="7"/>
        <v>0800</v>
      </c>
      <c r="I110" s="2" t="str">
        <f>IFERROR(VLOOKUP(H110,'Productgroepen hoofdfuncties'!G:H,2,FALSE),H110)</f>
        <v>Mutaties reserves</v>
      </c>
      <c r="J110" s="2" t="str">
        <f t="shared" si="8"/>
        <v>08</v>
      </c>
      <c r="K110" s="2" t="str">
        <f>IFERROR(VLOOKUP(J110,'Productgroepen hoofdfuncties'!D:E,2,FALSE),J110)</f>
        <v>Mutaties reserves die verband houden met de hoofdfuncties</v>
      </c>
      <c r="L110" s="2" t="str">
        <f t="shared" si="9"/>
        <v>0</v>
      </c>
      <c r="M110" s="2" t="str">
        <f>IFERROR(VLOOKUP(L110,'Productgroepen hoofdfuncties'!A:B,2,FALSE),L110)</f>
        <v>Financiering en algemene dekkingsmiddelen</v>
      </c>
    </row>
    <row r="111" spans="1:13">
      <c r="A111" s="8"/>
      <c r="B111" s="9"/>
      <c r="C111" s="5" t="s">
        <v>1563</v>
      </c>
      <c r="D111" s="4" t="s">
        <v>1564</v>
      </c>
      <c r="E111" s="5">
        <v>1</v>
      </c>
      <c r="F111" s="2" t="str">
        <f t="shared" si="5"/>
        <v>G1PR080001</v>
      </c>
      <c r="G111" s="2" t="str">
        <f t="shared" si="6"/>
        <v>Mutaties reserves</v>
      </c>
      <c r="H111" s="2" t="str">
        <f t="shared" si="7"/>
        <v>0800</v>
      </c>
      <c r="I111" s="2" t="str">
        <f>IFERROR(VLOOKUP(H111,'Productgroepen hoofdfuncties'!G:H,2,FALSE),H111)</f>
        <v>Mutaties reserves</v>
      </c>
      <c r="J111" s="2" t="str">
        <f t="shared" si="8"/>
        <v>08</v>
      </c>
      <c r="K111" s="2" t="str">
        <f>IFERROR(VLOOKUP(J111,'Productgroepen hoofdfuncties'!D:E,2,FALSE),J111)</f>
        <v>Mutaties reserves die verband houden met de hoofdfuncties</v>
      </c>
      <c r="L111" s="2" t="str">
        <f t="shared" si="9"/>
        <v>0</v>
      </c>
      <c r="M111" s="2" t="str">
        <f>IFERROR(VLOOKUP(L111,'Productgroepen hoofdfuncties'!A:B,2,FALSE),L111)</f>
        <v>Financiering en algemene dekkingsmiddelen</v>
      </c>
    </row>
    <row r="112" spans="1:13">
      <c r="A112" s="8"/>
      <c r="B112" s="9"/>
      <c r="C112" s="5" t="s">
        <v>1565</v>
      </c>
      <c r="D112" s="4" t="s">
        <v>1566</v>
      </c>
      <c r="E112" s="5">
        <v>1</v>
      </c>
      <c r="F112" s="2" t="str">
        <f t="shared" si="5"/>
        <v>G1PR080001</v>
      </c>
      <c r="G112" s="2" t="str">
        <f t="shared" si="6"/>
        <v>Mutaties reserves</v>
      </c>
      <c r="H112" s="2" t="str">
        <f t="shared" si="7"/>
        <v>0800</v>
      </c>
      <c r="I112" s="2" t="str">
        <f>IFERROR(VLOOKUP(H112,'Productgroepen hoofdfuncties'!G:H,2,FALSE),H112)</f>
        <v>Mutaties reserves</v>
      </c>
      <c r="J112" s="2" t="str">
        <f t="shared" si="8"/>
        <v>08</v>
      </c>
      <c r="K112" s="2" t="str">
        <f>IFERROR(VLOOKUP(J112,'Productgroepen hoofdfuncties'!D:E,2,FALSE),J112)</f>
        <v>Mutaties reserves die verband houden met de hoofdfuncties</v>
      </c>
      <c r="L112" s="2" t="str">
        <f t="shared" si="9"/>
        <v>0</v>
      </c>
      <c r="M112" s="2" t="str">
        <f>IFERROR(VLOOKUP(L112,'Productgroepen hoofdfuncties'!A:B,2,FALSE),L112)</f>
        <v>Financiering en algemene dekkingsmiddelen</v>
      </c>
    </row>
    <row r="113" spans="1:13">
      <c r="A113" s="8"/>
      <c r="B113" s="9"/>
      <c r="C113" s="5" t="s">
        <v>1567</v>
      </c>
      <c r="D113" s="4" t="s">
        <v>1568</v>
      </c>
      <c r="E113" s="5">
        <v>1</v>
      </c>
      <c r="F113" s="2" t="str">
        <f t="shared" si="5"/>
        <v>G1PR080001</v>
      </c>
      <c r="G113" s="2" t="str">
        <f t="shared" si="6"/>
        <v>Mutaties reserves</v>
      </c>
      <c r="H113" s="2" t="str">
        <f t="shared" si="7"/>
        <v>0800</v>
      </c>
      <c r="I113" s="2" t="str">
        <f>IFERROR(VLOOKUP(H113,'Productgroepen hoofdfuncties'!G:H,2,FALSE),H113)</f>
        <v>Mutaties reserves</v>
      </c>
      <c r="J113" s="2" t="str">
        <f t="shared" si="8"/>
        <v>08</v>
      </c>
      <c r="K113" s="2" t="str">
        <f>IFERROR(VLOOKUP(J113,'Productgroepen hoofdfuncties'!D:E,2,FALSE),J113)</f>
        <v>Mutaties reserves die verband houden met de hoofdfuncties</v>
      </c>
      <c r="L113" s="2" t="str">
        <f t="shared" si="9"/>
        <v>0</v>
      </c>
      <c r="M113" s="2" t="str">
        <f>IFERROR(VLOOKUP(L113,'Productgroepen hoofdfuncties'!A:B,2,FALSE),L113)</f>
        <v>Financiering en algemene dekkingsmiddelen</v>
      </c>
    </row>
    <row r="114" spans="1:13">
      <c r="A114" s="8"/>
      <c r="B114" s="9"/>
      <c r="C114" s="5" t="s">
        <v>1569</v>
      </c>
      <c r="D114" s="4" t="s">
        <v>1570</v>
      </c>
      <c r="E114" s="5">
        <v>1</v>
      </c>
      <c r="F114" s="2" t="str">
        <f t="shared" si="5"/>
        <v>G1PR080001</v>
      </c>
      <c r="G114" s="2" t="str">
        <f t="shared" si="6"/>
        <v>Mutaties reserves</v>
      </c>
      <c r="H114" s="2" t="str">
        <f t="shared" si="7"/>
        <v>0800</v>
      </c>
      <c r="I114" s="2" t="str">
        <f>IFERROR(VLOOKUP(H114,'Productgroepen hoofdfuncties'!G:H,2,FALSE),H114)</f>
        <v>Mutaties reserves</v>
      </c>
      <c r="J114" s="2" t="str">
        <f t="shared" si="8"/>
        <v>08</v>
      </c>
      <c r="K114" s="2" t="str">
        <f>IFERROR(VLOOKUP(J114,'Productgroepen hoofdfuncties'!D:E,2,FALSE),J114)</f>
        <v>Mutaties reserves die verband houden met de hoofdfuncties</v>
      </c>
      <c r="L114" s="2" t="str">
        <f t="shared" si="9"/>
        <v>0</v>
      </c>
      <c r="M114" s="2" t="str">
        <f>IFERROR(VLOOKUP(L114,'Productgroepen hoofdfuncties'!A:B,2,FALSE),L114)</f>
        <v>Financiering en algemene dekkingsmiddelen</v>
      </c>
    </row>
    <row r="115" spans="1:13">
      <c r="A115" s="10"/>
      <c r="B115" s="11"/>
      <c r="C115" s="5" t="s">
        <v>1571</v>
      </c>
      <c r="D115" s="4" t="s">
        <v>1572</v>
      </c>
      <c r="E115" s="5">
        <v>1</v>
      </c>
      <c r="F115" s="2" t="str">
        <f t="shared" si="5"/>
        <v>G1PR080001</v>
      </c>
      <c r="G115" s="2" t="str">
        <f t="shared" si="6"/>
        <v>Mutaties reserves</v>
      </c>
      <c r="H115" s="2" t="str">
        <f t="shared" si="7"/>
        <v>0800</v>
      </c>
      <c r="I115" s="2" t="str">
        <f>IFERROR(VLOOKUP(H115,'Productgroepen hoofdfuncties'!G:H,2,FALSE),H115)</f>
        <v>Mutaties reserves</v>
      </c>
      <c r="J115" s="2" t="str">
        <f t="shared" si="8"/>
        <v>08</v>
      </c>
      <c r="K115" s="2" t="str">
        <f>IFERROR(VLOOKUP(J115,'Productgroepen hoofdfuncties'!D:E,2,FALSE),J115)</f>
        <v>Mutaties reserves die verband houden met de hoofdfuncties</v>
      </c>
      <c r="L115" s="2" t="str">
        <f t="shared" si="9"/>
        <v>0</v>
      </c>
      <c r="M115" s="2" t="str">
        <f>IFERROR(VLOOKUP(L115,'Productgroepen hoofdfuncties'!A:B,2,FALSE),L115)</f>
        <v>Financiering en algemene dekkingsmiddelen</v>
      </c>
    </row>
    <row r="116" spans="1:13">
      <c r="A116" s="4" t="s">
        <v>1573</v>
      </c>
      <c r="B116" s="5" t="s">
        <v>1574</v>
      </c>
      <c r="C116" s="5"/>
      <c r="D116" s="4"/>
      <c r="E116" s="5"/>
      <c r="F116" s="2" t="str">
        <f t="shared" si="5"/>
        <v>G1PR080010</v>
      </c>
      <c r="G116" s="2" t="str">
        <f t="shared" si="6"/>
        <v>Beschikking Res/Fondsen</v>
      </c>
      <c r="H116" s="2" t="str">
        <f t="shared" si="7"/>
        <v>0800</v>
      </c>
      <c r="I116" s="2" t="str">
        <f>IFERROR(VLOOKUP(H116,'Productgroepen hoofdfuncties'!G:H,2,FALSE),H116)</f>
        <v>Mutaties reserves</v>
      </c>
      <c r="J116" s="2" t="str">
        <f t="shared" si="8"/>
        <v>08</v>
      </c>
      <c r="K116" s="2" t="str">
        <f>IFERROR(VLOOKUP(J116,'Productgroepen hoofdfuncties'!D:E,2,FALSE),J116)</f>
        <v>Mutaties reserves die verband houden met de hoofdfuncties</v>
      </c>
      <c r="L116" s="2" t="str">
        <f t="shared" si="9"/>
        <v>0</v>
      </c>
      <c r="M116" s="2" t="str">
        <f>IFERROR(VLOOKUP(L116,'Productgroepen hoofdfuncties'!A:B,2,FALSE),L116)</f>
        <v>Financiering en algemene dekkingsmiddelen</v>
      </c>
    </row>
    <row r="117" spans="1:13">
      <c r="A117" s="4" t="s">
        <v>1575</v>
      </c>
      <c r="B117" s="5" t="s">
        <v>1576</v>
      </c>
      <c r="C117" s="5"/>
      <c r="D117" s="4"/>
      <c r="E117" s="5"/>
      <c r="F117" s="2" t="str">
        <f t="shared" si="5"/>
        <v>G1PR080020</v>
      </c>
      <c r="G117" s="2" t="str">
        <f t="shared" si="6"/>
        <v>Vorming Res/Fondsen</v>
      </c>
      <c r="H117" s="2" t="str">
        <f t="shared" si="7"/>
        <v>0800</v>
      </c>
      <c r="I117" s="2" t="str">
        <f>IFERROR(VLOOKUP(H117,'Productgroepen hoofdfuncties'!G:H,2,FALSE),H117)</f>
        <v>Mutaties reserves</v>
      </c>
      <c r="J117" s="2" t="str">
        <f t="shared" si="8"/>
        <v>08</v>
      </c>
      <c r="K117" s="2" t="str">
        <f>IFERROR(VLOOKUP(J117,'Productgroepen hoofdfuncties'!D:E,2,FALSE),J117)</f>
        <v>Mutaties reserves die verband houden met de hoofdfuncties</v>
      </c>
      <c r="L117" s="2" t="str">
        <f t="shared" si="9"/>
        <v>0</v>
      </c>
      <c r="M117" s="2" t="str">
        <f>IFERROR(VLOOKUP(L117,'Productgroepen hoofdfuncties'!A:B,2,FALSE),L117)</f>
        <v>Financiering en algemene dekkingsmiddelen</v>
      </c>
    </row>
    <row r="118" spans="1:13">
      <c r="A118" s="4" t="s">
        <v>1577</v>
      </c>
      <c r="B118" s="5" t="s">
        <v>1578</v>
      </c>
      <c r="C118" s="5"/>
      <c r="D118" s="4"/>
      <c r="E118" s="5"/>
      <c r="F118" s="2" t="str">
        <f t="shared" si="5"/>
        <v>G1PR080030</v>
      </c>
      <c r="G118" s="2" t="str">
        <f t="shared" si="6"/>
        <v>Stort. In Res/Voorz.</v>
      </c>
      <c r="H118" s="2" t="str">
        <f t="shared" si="7"/>
        <v>0800</v>
      </c>
      <c r="I118" s="2" t="str">
        <f>IFERROR(VLOOKUP(H118,'Productgroepen hoofdfuncties'!G:H,2,FALSE),H118)</f>
        <v>Mutaties reserves</v>
      </c>
      <c r="J118" s="2" t="str">
        <f t="shared" si="8"/>
        <v>08</v>
      </c>
      <c r="K118" s="2" t="str">
        <f>IFERROR(VLOOKUP(J118,'Productgroepen hoofdfuncties'!D:E,2,FALSE),J118)</f>
        <v>Mutaties reserves die verband houden met de hoofdfuncties</v>
      </c>
      <c r="L118" s="2" t="str">
        <f t="shared" si="9"/>
        <v>0</v>
      </c>
      <c r="M118" s="2" t="str">
        <f>IFERROR(VLOOKUP(L118,'Productgroepen hoofdfuncties'!A:B,2,FALSE),L118)</f>
        <v>Financiering en algemene dekkingsmiddelen</v>
      </c>
    </row>
    <row r="119" spans="1:13">
      <c r="A119" s="4" t="s">
        <v>1579</v>
      </c>
      <c r="B119" s="5" t="s">
        <v>1580</v>
      </c>
      <c r="C119" s="5"/>
      <c r="D119" s="4"/>
      <c r="E119" s="5"/>
      <c r="F119" s="2" t="str">
        <f t="shared" si="5"/>
        <v>G1PR080040</v>
      </c>
      <c r="G119" s="2" t="str">
        <f t="shared" si="6"/>
        <v>Rte Toev.Res/Voorz.</v>
      </c>
      <c r="H119" s="2" t="str">
        <f t="shared" si="7"/>
        <v>0800</v>
      </c>
      <c r="I119" s="2" t="str">
        <f>IFERROR(VLOOKUP(H119,'Productgroepen hoofdfuncties'!G:H,2,FALSE),H119)</f>
        <v>Mutaties reserves</v>
      </c>
      <c r="J119" s="2" t="str">
        <f t="shared" si="8"/>
        <v>08</v>
      </c>
      <c r="K119" s="2" t="str">
        <f>IFERROR(VLOOKUP(J119,'Productgroepen hoofdfuncties'!D:E,2,FALSE),J119)</f>
        <v>Mutaties reserves die verband houden met de hoofdfuncties</v>
      </c>
      <c r="L119" s="2" t="str">
        <f t="shared" si="9"/>
        <v>0</v>
      </c>
      <c r="M119" s="2" t="str">
        <f>IFERROR(VLOOKUP(L119,'Productgroepen hoofdfuncties'!A:B,2,FALSE),L119)</f>
        <v>Financiering en algemene dekkingsmiddelen</v>
      </c>
    </row>
    <row r="120" spans="1:13">
      <c r="A120" s="4" t="s">
        <v>1581</v>
      </c>
      <c r="B120" s="5" t="s">
        <v>1582</v>
      </c>
      <c r="C120" s="5"/>
      <c r="D120" s="4"/>
      <c r="E120" s="5"/>
      <c r="F120" s="2" t="str">
        <f t="shared" si="5"/>
        <v>G1PR080060</v>
      </c>
      <c r="G120" s="2" t="str">
        <f t="shared" si="6"/>
        <v>Onttr. Aan Res./Voorz.</v>
      </c>
      <c r="H120" s="2" t="str">
        <f t="shared" si="7"/>
        <v>0800</v>
      </c>
      <c r="I120" s="2" t="str">
        <f>IFERROR(VLOOKUP(H120,'Productgroepen hoofdfuncties'!G:H,2,FALSE),H120)</f>
        <v>Mutaties reserves</v>
      </c>
      <c r="J120" s="2" t="str">
        <f t="shared" si="8"/>
        <v>08</v>
      </c>
      <c r="K120" s="2" t="str">
        <f>IFERROR(VLOOKUP(J120,'Productgroepen hoofdfuncties'!D:E,2,FALSE),J120)</f>
        <v>Mutaties reserves die verband houden met de hoofdfuncties</v>
      </c>
      <c r="L120" s="2" t="str">
        <f t="shared" si="9"/>
        <v>0</v>
      </c>
      <c r="M120" s="2" t="str">
        <f>IFERROR(VLOOKUP(L120,'Productgroepen hoofdfuncties'!A:B,2,FALSE),L120)</f>
        <v>Financiering en algemene dekkingsmiddelen</v>
      </c>
    </row>
    <row r="121" spans="1:13">
      <c r="A121" s="4" t="s">
        <v>1583</v>
      </c>
      <c r="B121" s="5" t="s">
        <v>1584</v>
      </c>
      <c r="C121" s="5" t="s">
        <v>1585</v>
      </c>
      <c r="D121" s="4" t="s">
        <v>1586</v>
      </c>
      <c r="E121" s="5">
        <v>1</v>
      </c>
      <c r="F121" s="2" t="str">
        <f t="shared" si="5"/>
        <v>G1PR100100</v>
      </c>
      <c r="G121" s="2" t="str">
        <f t="shared" si="6"/>
        <v>App.kst. PS</v>
      </c>
      <c r="H121" s="2" t="str">
        <f t="shared" si="7"/>
        <v>1001</v>
      </c>
      <c r="I121" s="2" t="str">
        <f>IFERROR(VLOOKUP(H121,'Productgroepen hoofdfuncties'!G:H,2,FALSE),H121)</f>
        <v>Ondersteuning Provinciale Staten</v>
      </c>
      <c r="J121" s="2" t="str">
        <f t="shared" si="8"/>
        <v>10</v>
      </c>
      <c r="K121" s="2" t="str">
        <f>IFERROR(VLOOKUP(J121,'Productgroepen hoofdfuncties'!D:E,2,FALSE),J121)</f>
        <v>Provinciale Staten</v>
      </c>
      <c r="L121" s="2" t="str">
        <f t="shared" si="9"/>
        <v>1</v>
      </c>
      <c r="M121" s="2" t="str">
        <f>IFERROR(VLOOKUP(L121,'Productgroepen hoofdfuncties'!A:B,2,FALSE),L121)</f>
        <v>Algemeen bestuur</v>
      </c>
    </row>
    <row r="122" spans="1:13">
      <c r="A122" s="6" t="s">
        <v>1587</v>
      </c>
      <c r="B122" s="7" t="s">
        <v>1588</v>
      </c>
      <c r="C122" s="5" t="s">
        <v>1589</v>
      </c>
      <c r="D122" s="4" t="s">
        <v>1590</v>
      </c>
      <c r="E122" s="5">
        <v>1</v>
      </c>
      <c r="F122" s="2" t="str">
        <f t="shared" si="5"/>
        <v>G1PR100101</v>
      </c>
      <c r="G122" s="2" t="str">
        <f t="shared" si="6"/>
        <v>Ondersteuning Provinciale Staten</v>
      </c>
      <c r="H122" s="2" t="str">
        <f t="shared" si="7"/>
        <v>1001</v>
      </c>
      <c r="I122" s="2" t="str">
        <f>IFERROR(VLOOKUP(H122,'Productgroepen hoofdfuncties'!G:H,2,FALSE),H122)</f>
        <v>Ondersteuning Provinciale Staten</v>
      </c>
      <c r="J122" s="2" t="str">
        <f t="shared" si="8"/>
        <v>10</v>
      </c>
      <c r="K122" s="2" t="str">
        <f>IFERROR(VLOOKUP(J122,'Productgroepen hoofdfuncties'!D:E,2,FALSE),J122)</f>
        <v>Provinciale Staten</v>
      </c>
      <c r="L122" s="2" t="str">
        <f t="shared" si="9"/>
        <v>1</v>
      </c>
      <c r="M122" s="2" t="str">
        <f>IFERROR(VLOOKUP(L122,'Productgroepen hoofdfuncties'!A:B,2,FALSE),L122)</f>
        <v>Algemeen bestuur</v>
      </c>
    </row>
    <row r="123" spans="1:13">
      <c r="A123" s="8"/>
      <c r="B123" s="9"/>
      <c r="C123" s="5" t="s">
        <v>1591</v>
      </c>
      <c r="D123" s="4" t="s">
        <v>1592</v>
      </c>
      <c r="E123" s="5">
        <v>1</v>
      </c>
      <c r="F123" s="2" t="str">
        <f t="shared" si="5"/>
        <v>G1PR100101</v>
      </c>
      <c r="G123" s="2" t="str">
        <f t="shared" si="6"/>
        <v>Ondersteuning Provinciale Staten</v>
      </c>
      <c r="H123" s="2" t="str">
        <f t="shared" si="7"/>
        <v>1001</v>
      </c>
      <c r="I123" s="2" t="str">
        <f>IFERROR(VLOOKUP(H123,'Productgroepen hoofdfuncties'!G:H,2,FALSE),H123)</f>
        <v>Ondersteuning Provinciale Staten</v>
      </c>
      <c r="J123" s="2" t="str">
        <f t="shared" si="8"/>
        <v>10</v>
      </c>
      <c r="K123" s="2" t="str">
        <f>IFERROR(VLOOKUP(J123,'Productgroepen hoofdfuncties'!D:E,2,FALSE),J123)</f>
        <v>Provinciale Staten</v>
      </c>
      <c r="L123" s="2" t="str">
        <f t="shared" si="9"/>
        <v>1</v>
      </c>
      <c r="M123" s="2" t="str">
        <f>IFERROR(VLOOKUP(L123,'Productgroepen hoofdfuncties'!A:B,2,FALSE),L123)</f>
        <v>Algemeen bestuur</v>
      </c>
    </row>
    <row r="124" spans="1:13">
      <c r="A124" s="8"/>
      <c r="B124" s="9"/>
      <c r="C124" s="5" t="s">
        <v>1593</v>
      </c>
      <c r="D124" s="4" t="s">
        <v>1594</v>
      </c>
      <c r="E124" s="5">
        <v>1</v>
      </c>
      <c r="F124" s="2" t="str">
        <f t="shared" si="5"/>
        <v>G1PR100101</v>
      </c>
      <c r="G124" s="2" t="str">
        <f t="shared" si="6"/>
        <v>Ondersteuning Provinciale Staten</v>
      </c>
      <c r="H124" s="2" t="str">
        <f t="shared" si="7"/>
        <v>1001</v>
      </c>
      <c r="I124" s="2" t="str">
        <f>IFERROR(VLOOKUP(H124,'Productgroepen hoofdfuncties'!G:H,2,FALSE),H124)</f>
        <v>Ondersteuning Provinciale Staten</v>
      </c>
      <c r="J124" s="2" t="str">
        <f t="shared" si="8"/>
        <v>10</v>
      </c>
      <c r="K124" s="2" t="str">
        <f>IFERROR(VLOOKUP(J124,'Productgroepen hoofdfuncties'!D:E,2,FALSE),J124)</f>
        <v>Provinciale Staten</v>
      </c>
      <c r="L124" s="2" t="str">
        <f t="shared" si="9"/>
        <v>1</v>
      </c>
      <c r="M124" s="2" t="str">
        <f>IFERROR(VLOOKUP(L124,'Productgroepen hoofdfuncties'!A:B,2,FALSE),L124)</f>
        <v>Algemeen bestuur</v>
      </c>
    </row>
    <row r="125" spans="1:13">
      <c r="A125" s="8"/>
      <c r="B125" s="9"/>
      <c r="C125" s="5" t="s">
        <v>1595</v>
      </c>
      <c r="D125" s="4" t="s">
        <v>1596</v>
      </c>
      <c r="E125" s="5">
        <v>1</v>
      </c>
      <c r="F125" s="2" t="str">
        <f t="shared" si="5"/>
        <v>G1PR100101</v>
      </c>
      <c r="G125" s="2" t="str">
        <f t="shared" si="6"/>
        <v>Ondersteuning Provinciale Staten</v>
      </c>
      <c r="H125" s="2" t="str">
        <f t="shared" si="7"/>
        <v>1001</v>
      </c>
      <c r="I125" s="2" t="str">
        <f>IFERROR(VLOOKUP(H125,'Productgroepen hoofdfuncties'!G:H,2,FALSE),H125)</f>
        <v>Ondersteuning Provinciale Staten</v>
      </c>
      <c r="J125" s="2" t="str">
        <f t="shared" si="8"/>
        <v>10</v>
      </c>
      <c r="K125" s="2" t="str">
        <f>IFERROR(VLOOKUP(J125,'Productgroepen hoofdfuncties'!D:E,2,FALSE),J125)</f>
        <v>Provinciale Staten</v>
      </c>
      <c r="L125" s="2" t="str">
        <f t="shared" si="9"/>
        <v>1</v>
      </c>
      <c r="M125" s="2" t="str">
        <f>IFERROR(VLOOKUP(L125,'Productgroepen hoofdfuncties'!A:B,2,FALSE),L125)</f>
        <v>Algemeen bestuur</v>
      </c>
    </row>
    <row r="126" spans="1:13">
      <c r="A126" s="8"/>
      <c r="B126" s="9"/>
      <c r="C126" s="5" t="s">
        <v>1597</v>
      </c>
      <c r="D126" s="4" t="s">
        <v>1598</v>
      </c>
      <c r="E126" s="5">
        <v>1</v>
      </c>
      <c r="F126" s="2" t="str">
        <f t="shared" si="5"/>
        <v>G1PR100101</v>
      </c>
      <c r="G126" s="2" t="str">
        <f t="shared" si="6"/>
        <v>Ondersteuning Provinciale Staten</v>
      </c>
      <c r="H126" s="2" t="str">
        <f t="shared" si="7"/>
        <v>1001</v>
      </c>
      <c r="I126" s="2" t="str">
        <f>IFERROR(VLOOKUP(H126,'Productgroepen hoofdfuncties'!G:H,2,FALSE),H126)</f>
        <v>Ondersteuning Provinciale Staten</v>
      </c>
      <c r="J126" s="2" t="str">
        <f t="shared" si="8"/>
        <v>10</v>
      </c>
      <c r="K126" s="2" t="str">
        <f>IFERROR(VLOOKUP(J126,'Productgroepen hoofdfuncties'!D:E,2,FALSE),J126)</f>
        <v>Provinciale Staten</v>
      </c>
      <c r="L126" s="2" t="str">
        <f t="shared" si="9"/>
        <v>1</v>
      </c>
      <c r="M126" s="2" t="str">
        <f>IFERROR(VLOOKUP(L126,'Productgroepen hoofdfuncties'!A:B,2,FALSE),L126)</f>
        <v>Algemeen bestuur</v>
      </c>
    </row>
    <row r="127" spans="1:13">
      <c r="A127" s="8"/>
      <c r="B127" s="9"/>
      <c r="C127" s="5" t="s">
        <v>1599</v>
      </c>
      <c r="D127" s="4" t="s">
        <v>1600</v>
      </c>
      <c r="E127" s="5">
        <v>1</v>
      </c>
      <c r="F127" s="2" t="str">
        <f t="shared" si="5"/>
        <v>G1PR100101</v>
      </c>
      <c r="G127" s="2" t="str">
        <f t="shared" si="6"/>
        <v>Ondersteuning Provinciale Staten</v>
      </c>
      <c r="H127" s="2" t="str">
        <f t="shared" si="7"/>
        <v>1001</v>
      </c>
      <c r="I127" s="2" t="str">
        <f>IFERROR(VLOOKUP(H127,'Productgroepen hoofdfuncties'!G:H,2,FALSE),H127)</f>
        <v>Ondersteuning Provinciale Staten</v>
      </c>
      <c r="J127" s="2" t="str">
        <f t="shared" si="8"/>
        <v>10</v>
      </c>
      <c r="K127" s="2" t="str">
        <f>IFERROR(VLOOKUP(J127,'Productgroepen hoofdfuncties'!D:E,2,FALSE),J127)</f>
        <v>Provinciale Staten</v>
      </c>
      <c r="L127" s="2" t="str">
        <f t="shared" si="9"/>
        <v>1</v>
      </c>
      <c r="M127" s="2" t="str">
        <f>IFERROR(VLOOKUP(L127,'Productgroepen hoofdfuncties'!A:B,2,FALSE),L127)</f>
        <v>Algemeen bestuur</v>
      </c>
    </row>
    <row r="128" spans="1:13">
      <c r="A128" s="8"/>
      <c r="B128" s="9"/>
      <c r="C128" s="5" t="s">
        <v>1601</v>
      </c>
      <c r="D128" s="4" t="s">
        <v>1602</v>
      </c>
      <c r="E128" s="5">
        <v>1</v>
      </c>
      <c r="F128" s="2" t="str">
        <f t="shared" si="5"/>
        <v>G1PR100101</v>
      </c>
      <c r="G128" s="2" t="str">
        <f t="shared" si="6"/>
        <v>Ondersteuning Provinciale Staten</v>
      </c>
      <c r="H128" s="2" t="str">
        <f t="shared" si="7"/>
        <v>1001</v>
      </c>
      <c r="I128" s="2" t="str">
        <f>IFERROR(VLOOKUP(H128,'Productgroepen hoofdfuncties'!G:H,2,FALSE),H128)</f>
        <v>Ondersteuning Provinciale Staten</v>
      </c>
      <c r="J128" s="2" t="str">
        <f t="shared" si="8"/>
        <v>10</v>
      </c>
      <c r="K128" s="2" t="str">
        <f>IFERROR(VLOOKUP(J128,'Productgroepen hoofdfuncties'!D:E,2,FALSE),J128)</f>
        <v>Provinciale Staten</v>
      </c>
      <c r="L128" s="2" t="str">
        <f t="shared" si="9"/>
        <v>1</v>
      </c>
      <c r="M128" s="2" t="str">
        <f>IFERROR(VLOOKUP(L128,'Productgroepen hoofdfuncties'!A:B,2,FALSE),L128)</f>
        <v>Algemeen bestuur</v>
      </c>
    </row>
    <row r="129" spans="1:13">
      <c r="A129" s="8"/>
      <c r="B129" s="9"/>
      <c r="C129" s="5" t="s">
        <v>1603</v>
      </c>
      <c r="D129" s="4" t="s">
        <v>1604</v>
      </c>
      <c r="E129" s="5">
        <v>1</v>
      </c>
      <c r="F129" s="2" t="str">
        <f t="shared" si="5"/>
        <v>G1PR100101</v>
      </c>
      <c r="G129" s="2" t="str">
        <f t="shared" si="6"/>
        <v>Ondersteuning Provinciale Staten</v>
      </c>
      <c r="H129" s="2" t="str">
        <f t="shared" si="7"/>
        <v>1001</v>
      </c>
      <c r="I129" s="2" t="str">
        <f>IFERROR(VLOOKUP(H129,'Productgroepen hoofdfuncties'!G:H,2,FALSE),H129)</f>
        <v>Ondersteuning Provinciale Staten</v>
      </c>
      <c r="J129" s="2" t="str">
        <f t="shared" si="8"/>
        <v>10</v>
      </c>
      <c r="K129" s="2" t="str">
        <f>IFERROR(VLOOKUP(J129,'Productgroepen hoofdfuncties'!D:E,2,FALSE),J129)</f>
        <v>Provinciale Staten</v>
      </c>
      <c r="L129" s="2" t="str">
        <f t="shared" si="9"/>
        <v>1</v>
      </c>
      <c r="M129" s="2" t="str">
        <f>IFERROR(VLOOKUP(L129,'Productgroepen hoofdfuncties'!A:B,2,FALSE),L129)</f>
        <v>Algemeen bestuur</v>
      </c>
    </row>
    <row r="130" spans="1:13">
      <c r="A130" s="8"/>
      <c r="B130" s="9"/>
      <c r="C130" s="5" t="s">
        <v>1605</v>
      </c>
      <c r="D130" s="4" t="s">
        <v>1606</v>
      </c>
      <c r="E130" s="5">
        <v>1</v>
      </c>
      <c r="F130" s="2" t="str">
        <f t="shared" si="5"/>
        <v>G1PR100101</v>
      </c>
      <c r="G130" s="2" t="str">
        <f t="shared" si="6"/>
        <v>Ondersteuning Provinciale Staten</v>
      </c>
      <c r="H130" s="2" t="str">
        <f t="shared" si="7"/>
        <v>1001</v>
      </c>
      <c r="I130" s="2" t="str">
        <f>IFERROR(VLOOKUP(H130,'Productgroepen hoofdfuncties'!G:H,2,FALSE),H130)</f>
        <v>Ondersteuning Provinciale Staten</v>
      </c>
      <c r="J130" s="2" t="str">
        <f t="shared" si="8"/>
        <v>10</v>
      </c>
      <c r="K130" s="2" t="str">
        <f>IFERROR(VLOOKUP(J130,'Productgroepen hoofdfuncties'!D:E,2,FALSE),J130)</f>
        <v>Provinciale Staten</v>
      </c>
      <c r="L130" s="2" t="str">
        <f t="shared" si="9"/>
        <v>1</v>
      </c>
      <c r="M130" s="2" t="str">
        <f>IFERROR(VLOOKUP(L130,'Productgroepen hoofdfuncties'!A:B,2,FALSE),L130)</f>
        <v>Algemeen bestuur</v>
      </c>
    </row>
    <row r="131" spans="1:13">
      <c r="A131" s="8"/>
      <c r="B131" s="9"/>
      <c r="C131" s="5" t="s">
        <v>1607</v>
      </c>
      <c r="D131" s="4" t="s">
        <v>1608</v>
      </c>
      <c r="E131" s="5">
        <v>1</v>
      </c>
      <c r="F131" s="2" t="str">
        <f t="shared" ref="F131:F194" si="10">IF(A131="",F130,A131)</f>
        <v>G1PR100101</v>
      </c>
      <c r="G131" s="2" t="str">
        <f t="shared" ref="G131:G194" si="11">IF(B131="",G130,B131)</f>
        <v>Ondersteuning Provinciale Staten</v>
      </c>
      <c r="H131" s="2" t="str">
        <f t="shared" ref="H131:H194" si="12">IF(RIGHT(LEFT($F131,5),1)="K","Apparaatskosten personeel",IF(RIGHT(LEFT($F131,5),1)="I","Apparaatskosten materieel",LEFT(RIGHT($F131,6),4)))</f>
        <v>1001</v>
      </c>
      <c r="I131" s="2" t="str">
        <f>IFERROR(VLOOKUP(H131,'Productgroepen hoofdfuncties'!G:H,2,FALSE),H131)</f>
        <v>Ondersteuning Provinciale Staten</v>
      </c>
      <c r="J131" s="2" t="str">
        <f t="shared" ref="J131:J194" si="13">IF(RIGHT(LEFT($F131,5),1)="K","Kostenplaatsen",IF(RIGHT(LEFT($F131,5),1)="I","Kostenplaatsen",LEFT(RIGHT($F131,6),2)))</f>
        <v>10</v>
      </c>
      <c r="K131" s="2" t="str">
        <f>IFERROR(VLOOKUP(J131,'Productgroepen hoofdfuncties'!D:E,2,FALSE),J131)</f>
        <v>Provinciale Staten</v>
      </c>
      <c r="L131" s="2" t="str">
        <f t="shared" ref="L131:L194" si="14">IF(RIGHT(LEFT($F131,5),1)="K","Kostenplaatsen",IF(RIGHT(LEFT($F131,5),1)="I","Kostenplaatsen",LEFT(RIGHT($F131,6),1)))</f>
        <v>1</v>
      </c>
      <c r="M131" s="2" t="str">
        <f>IFERROR(VLOOKUP(L131,'Productgroepen hoofdfuncties'!A:B,2,FALSE),L131)</f>
        <v>Algemeen bestuur</v>
      </c>
    </row>
    <row r="132" spans="1:13">
      <c r="A132" s="8"/>
      <c r="B132" s="9"/>
      <c r="C132" s="5" t="s">
        <v>1609</v>
      </c>
      <c r="D132" s="4" t="s">
        <v>1610</v>
      </c>
      <c r="E132" s="5">
        <v>1</v>
      </c>
      <c r="F132" s="2" t="str">
        <f t="shared" si="10"/>
        <v>G1PR100101</v>
      </c>
      <c r="G132" s="2" t="str">
        <f t="shared" si="11"/>
        <v>Ondersteuning Provinciale Staten</v>
      </c>
      <c r="H132" s="2" t="str">
        <f t="shared" si="12"/>
        <v>1001</v>
      </c>
      <c r="I132" s="2" t="str">
        <f>IFERROR(VLOOKUP(H132,'Productgroepen hoofdfuncties'!G:H,2,FALSE),H132)</f>
        <v>Ondersteuning Provinciale Staten</v>
      </c>
      <c r="J132" s="2" t="str">
        <f t="shared" si="13"/>
        <v>10</v>
      </c>
      <c r="K132" s="2" t="str">
        <f>IFERROR(VLOOKUP(J132,'Productgroepen hoofdfuncties'!D:E,2,FALSE),J132)</f>
        <v>Provinciale Staten</v>
      </c>
      <c r="L132" s="2" t="str">
        <f t="shared" si="14"/>
        <v>1</v>
      </c>
      <c r="M132" s="2" t="str">
        <f>IFERROR(VLOOKUP(L132,'Productgroepen hoofdfuncties'!A:B,2,FALSE),L132)</f>
        <v>Algemeen bestuur</v>
      </c>
    </row>
    <row r="133" spans="1:13">
      <c r="A133" s="8"/>
      <c r="B133" s="9"/>
      <c r="C133" s="5" t="s">
        <v>1611</v>
      </c>
      <c r="D133" s="4" t="s">
        <v>1612</v>
      </c>
      <c r="E133" s="5">
        <v>1</v>
      </c>
      <c r="F133" s="2" t="str">
        <f t="shared" si="10"/>
        <v>G1PR100101</v>
      </c>
      <c r="G133" s="2" t="str">
        <f t="shared" si="11"/>
        <v>Ondersteuning Provinciale Staten</v>
      </c>
      <c r="H133" s="2" t="str">
        <f t="shared" si="12"/>
        <v>1001</v>
      </c>
      <c r="I133" s="2" t="str">
        <f>IFERROR(VLOOKUP(H133,'Productgroepen hoofdfuncties'!G:H,2,FALSE),H133)</f>
        <v>Ondersteuning Provinciale Staten</v>
      </c>
      <c r="J133" s="2" t="str">
        <f t="shared" si="13"/>
        <v>10</v>
      </c>
      <c r="K133" s="2" t="str">
        <f>IFERROR(VLOOKUP(J133,'Productgroepen hoofdfuncties'!D:E,2,FALSE),J133)</f>
        <v>Provinciale Staten</v>
      </c>
      <c r="L133" s="2" t="str">
        <f t="shared" si="14"/>
        <v>1</v>
      </c>
      <c r="M133" s="2" t="str">
        <f>IFERROR(VLOOKUP(L133,'Productgroepen hoofdfuncties'!A:B,2,FALSE),L133)</f>
        <v>Algemeen bestuur</v>
      </c>
    </row>
    <row r="134" spans="1:13">
      <c r="A134" s="8"/>
      <c r="B134" s="9"/>
      <c r="C134" s="5" t="s">
        <v>1613</v>
      </c>
      <c r="D134" s="4" t="s">
        <v>1614</v>
      </c>
      <c r="E134" s="5">
        <v>1</v>
      </c>
      <c r="F134" s="2" t="str">
        <f t="shared" si="10"/>
        <v>G1PR100101</v>
      </c>
      <c r="G134" s="2" t="str">
        <f t="shared" si="11"/>
        <v>Ondersteuning Provinciale Staten</v>
      </c>
      <c r="H134" s="2" t="str">
        <f t="shared" si="12"/>
        <v>1001</v>
      </c>
      <c r="I134" s="2" t="str">
        <f>IFERROR(VLOOKUP(H134,'Productgroepen hoofdfuncties'!G:H,2,FALSE),H134)</f>
        <v>Ondersteuning Provinciale Staten</v>
      </c>
      <c r="J134" s="2" t="str">
        <f t="shared" si="13"/>
        <v>10</v>
      </c>
      <c r="K134" s="2" t="str">
        <f>IFERROR(VLOOKUP(J134,'Productgroepen hoofdfuncties'!D:E,2,FALSE),J134)</f>
        <v>Provinciale Staten</v>
      </c>
      <c r="L134" s="2" t="str">
        <f t="shared" si="14"/>
        <v>1</v>
      </c>
      <c r="M134" s="2" t="str">
        <f>IFERROR(VLOOKUP(L134,'Productgroepen hoofdfuncties'!A:B,2,FALSE),L134)</f>
        <v>Algemeen bestuur</v>
      </c>
    </row>
    <row r="135" spans="1:13">
      <c r="A135" s="10"/>
      <c r="B135" s="11"/>
      <c r="C135" s="5" t="s">
        <v>1615</v>
      </c>
      <c r="D135" s="4" t="s">
        <v>1616</v>
      </c>
      <c r="E135" s="5">
        <v>1</v>
      </c>
      <c r="F135" s="2" t="str">
        <f t="shared" si="10"/>
        <v>G1PR100101</v>
      </c>
      <c r="G135" s="2" t="str">
        <f t="shared" si="11"/>
        <v>Ondersteuning Provinciale Staten</v>
      </c>
      <c r="H135" s="2" t="str">
        <f t="shared" si="12"/>
        <v>1001</v>
      </c>
      <c r="I135" s="2" t="str">
        <f>IFERROR(VLOOKUP(H135,'Productgroepen hoofdfuncties'!G:H,2,FALSE),H135)</f>
        <v>Ondersteuning Provinciale Staten</v>
      </c>
      <c r="J135" s="2" t="str">
        <f t="shared" si="13"/>
        <v>10</v>
      </c>
      <c r="K135" s="2" t="str">
        <f>IFERROR(VLOOKUP(J135,'Productgroepen hoofdfuncties'!D:E,2,FALSE),J135)</f>
        <v>Provinciale Staten</v>
      </c>
      <c r="L135" s="2" t="str">
        <f t="shared" si="14"/>
        <v>1</v>
      </c>
      <c r="M135" s="2" t="str">
        <f>IFERROR(VLOOKUP(L135,'Productgroepen hoofdfuncties'!A:B,2,FALSE),L135)</f>
        <v>Algemeen bestuur</v>
      </c>
    </row>
    <row r="136" spans="1:13">
      <c r="A136" s="4" t="s">
        <v>1617</v>
      </c>
      <c r="B136" s="5" t="s">
        <v>1618</v>
      </c>
      <c r="C136" s="5"/>
      <c r="D136" s="4"/>
      <c r="E136" s="5"/>
      <c r="F136" s="2" t="str">
        <f t="shared" si="10"/>
        <v>G1PR100102</v>
      </c>
      <c r="G136" s="2" t="str">
        <f t="shared" si="11"/>
        <v>Statencommissies</v>
      </c>
      <c r="H136" s="2" t="str">
        <f t="shared" si="12"/>
        <v>1001</v>
      </c>
      <c r="I136" s="2" t="str">
        <f>IFERROR(VLOOKUP(H136,'Productgroepen hoofdfuncties'!G:H,2,FALSE),H136)</f>
        <v>Ondersteuning Provinciale Staten</v>
      </c>
      <c r="J136" s="2" t="str">
        <f t="shared" si="13"/>
        <v>10</v>
      </c>
      <c r="K136" s="2" t="str">
        <f>IFERROR(VLOOKUP(J136,'Productgroepen hoofdfuncties'!D:E,2,FALSE),J136)</f>
        <v>Provinciale Staten</v>
      </c>
      <c r="L136" s="2" t="str">
        <f t="shared" si="14"/>
        <v>1</v>
      </c>
      <c r="M136" s="2" t="str">
        <f>IFERROR(VLOOKUP(L136,'Productgroepen hoofdfuncties'!A:B,2,FALSE),L136)</f>
        <v>Algemeen bestuur</v>
      </c>
    </row>
    <row r="137" spans="1:13">
      <c r="A137" s="4" t="s">
        <v>1619</v>
      </c>
      <c r="B137" s="5" t="s">
        <v>1620</v>
      </c>
      <c r="C137" s="5"/>
      <c r="D137" s="4"/>
      <c r="E137" s="5"/>
      <c r="F137" s="2" t="str">
        <f t="shared" si="10"/>
        <v>G1PR100103</v>
      </c>
      <c r="G137" s="2" t="str">
        <f t="shared" si="11"/>
        <v>Rekeningcommissie</v>
      </c>
      <c r="H137" s="2" t="str">
        <f t="shared" si="12"/>
        <v>1001</v>
      </c>
      <c r="I137" s="2" t="str">
        <f>IFERROR(VLOOKUP(H137,'Productgroepen hoofdfuncties'!G:H,2,FALSE),H137)</f>
        <v>Ondersteuning Provinciale Staten</v>
      </c>
      <c r="J137" s="2" t="str">
        <f t="shared" si="13"/>
        <v>10</v>
      </c>
      <c r="K137" s="2" t="str">
        <f>IFERROR(VLOOKUP(J137,'Productgroepen hoofdfuncties'!D:E,2,FALSE),J137)</f>
        <v>Provinciale Staten</v>
      </c>
      <c r="L137" s="2" t="str">
        <f t="shared" si="14"/>
        <v>1</v>
      </c>
      <c r="M137" s="2" t="str">
        <f>IFERROR(VLOOKUP(L137,'Productgroepen hoofdfuncties'!A:B,2,FALSE),L137)</f>
        <v>Algemeen bestuur</v>
      </c>
    </row>
    <row r="138" spans="1:13">
      <c r="A138" s="4" t="s">
        <v>1621</v>
      </c>
      <c r="B138" s="5" t="s">
        <v>1622</v>
      </c>
      <c r="C138" s="5" t="s">
        <v>1623</v>
      </c>
      <c r="D138" s="4" t="s">
        <v>1624</v>
      </c>
      <c r="E138" s="5">
        <v>1</v>
      </c>
      <c r="F138" s="2" t="str">
        <f t="shared" si="10"/>
        <v>G1PR110100</v>
      </c>
      <c r="G138" s="2" t="str">
        <f t="shared" si="11"/>
        <v>App.kst. GS</v>
      </c>
      <c r="H138" s="2" t="str">
        <f t="shared" si="12"/>
        <v>1101</v>
      </c>
      <c r="I138" s="2" t="str">
        <f>IFERROR(VLOOKUP(H138,'Productgroepen hoofdfuncties'!G:H,2,FALSE),H138)</f>
        <v>Gedeputeerde Staten</v>
      </c>
      <c r="J138" s="2" t="str">
        <f t="shared" si="13"/>
        <v>11</v>
      </c>
      <c r="K138" s="2" t="str">
        <f>IFERROR(VLOOKUP(J138,'Productgroepen hoofdfuncties'!D:E,2,FALSE),J138)</f>
        <v>Gedeputeerde Staten</v>
      </c>
      <c r="L138" s="2" t="str">
        <f t="shared" si="14"/>
        <v>1</v>
      </c>
      <c r="M138" s="2" t="str">
        <f>IFERROR(VLOOKUP(L138,'Productgroepen hoofdfuncties'!A:B,2,FALSE),L138)</f>
        <v>Algemeen bestuur</v>
      </c>
    </row>
    <row r="139" spans="1:13">
      <c r="A139" s="6" t="s">
        <v>1625</v>
      </c>
      <c r="B139" s="7" t="s">
        <v>1626</v>
      </c>
      <c r="C139" s="5" t="s">
        <v>1627</v>
      </c>
      <c r="D139" s="4" t="s">
        <v>1628</v>
      </c>
      <c r="E139" s="5">
        <v>1</v>
      </c>
      <c r="F139" s="2" t="str">
        <f t="shared" si="10"/>
        <v>G1PR110101</v>
      </c>
      <c r="G139" s="2" t="str">
        <f t="shared" si="11"/>
        <v>Ondersteuning Gedeputeerde Staten</v>
      </c>
      <c r="H139" s="2" t="str">
        <f t="shared" si="12"/>
        <v>1101</v>
      </c>
      <c r="I139" s="2" t="str">
        <f>IFERROR(VLOOKUP(H139,'Productgroepen hoofdfuncties'!G:H,2,FALSE),H139)</f>
        <v>Gedeputeerde Staten</v>
      </c>
      <c r="J139" s="2" t="str">
        <f t="shared" si="13"/>
        <v>11</v>
      </c>
      <c r="K139" s="2" t="str">
        <f>IFERROR(VLOOKUP(J139,'Productgroepen hoofdfuncties'!D:E,2,FALSE),J139)</f>
        <v>Gedeputeerde Staten</v>
      </c>
      <c r="L139" s="2" t="str">
        <f t="shared" si="14"/>
        <v>1</v>
      </c>
      <c r="M139" s="2" t="str">
        <f>IFERROR(VLOOKUP(L139,'Productgroepen hoofdfuncties'!A:B,2,FALSE),L139)</f>
        <v>Algemeen bestuur</v>
      </c>
    </row>
    <row r="140" spans="1:13">
      <c r="A140" s="8"/>
      <c r="B140" s="9"/>
      <c r="C140" s="5" t="s">
        <v>1629</v>
      </c>
      <c r="D140" s="4" t="s">
        <v>1630</v>
      </c>
      <c r="E140" s="5">
        <v>1</v>
      </c>
      <c r="F140" s="2" t="str">
        <f t="shared" si="10"/>
        <v>G1PR110101</v>
      </c>
      <c r="G140" s="2" t="str">
        <f t="shared" si="11"/>
        <v>Ondersteuning Gedeputeerde Staten</v>
      </c>
      <c r="H140" s="2" t="str">
        <f t="shared" si="12"/>
        <v>1101</v>
      </c>
      <c r="I140" s="2" t="str">
        <f>IFERROR(VLOOKUP(H140,'Productgroepen hoofdfuncties'!G:H,2,FALSE),H140)</f>
        <v>Gedeputeerde Staten</v>
      </c>
      <c r="J140" s="2" t="str">
        <f t="shared" si="13"/>
        <v>11</v>
      </c>
      <c r="K140" s="2" t="str">
        <f>IFERROR(VLOOKUP(J140,'Productgroepen hoofdfuncties'!D:E,2,FALSE),J140)</f>
        <v>Gedeputeerde Staten</v>
      </c>
      <c r="L140" s="2" t="str">
        <f t="shared" si="14"/>
        <v>1</v>
      </c>
      <c r="M140" s="2" t="str">
        <f>IFERROR(VLOOKUP(L140,'Productgroepen hoofdfuncties'!A:B,2,FALSE),L140)</f>
        <v>Algemeen bestuur</v>
      </c>
    </row>
    <row r="141" spans="1:13">
      <c r="A141" s="8"/>
      <c r="B141" s="9"/>
      <c r="C141" s="5" t="s">
        <v>1631</v>
      </c>
      <c r="D141" s="4" t="s">
        <v>1632</v>
      </c>
      <c r="E141" s="5">
        <v>1</v>
      </c>
      <c r="F141" s="2" t="str">
        <f t="shared" si="10"/>
        <v>G1PR110101</v>
      </c>
      <c r="G141" s="2" t="str">
        <f t="shared" si="11"/>
        <v>Ondersteuning Gedeputeerde Staten</v>
      </c>
      <c r="H141" s="2" t="str">
        <f t="shared" si="12"/>
        <v>1101</v>
      </c>
      <c r="I141" s="2" t="str">
        <f>IFERROR(VLOOKUP(H141,'Productgroepen hoofdfuncties'!G:H,2,FALSE),H141)</f>
        <v>Gedeputeerde Staten</v>
      </c>
      <c r="J141" s="2" t="str">
        <f t="shared" si="13"/>
        <v>11</v>
      </c>
      <c r="K141" s="2" t="str">
        <f>IFERROR(VLOOKUP(J141,'Productgroepen hoofdfuncties'!D:E,2,FALSE),J141)</f>
        <v>Gedeputeerde Staten</v>
      </c>
      <c r="L141" s="2" t="str">
        <f t="shared" si="14"/>
        <v>1</v>
      </c>
      <c r="M141" s="2" t="str">
        <f>IFERROR(VLOOKUP(L141,'Productgroepen hoofdfuncties'!A:B,2,FALSE),L141)</f>
        <v>Algemeen bestuur</v>
      </c>
    </row>
    <row r="142" spans="1:13">
      <c r="A142" s="8"/>
      <c r="B142" s="9"/>
      <c r="C142" s="5" t="s">
        <v>1633</v>
      </c>
      <c r="D142" s="4" t="s">
        <v>1634</v>
      </c>
      <c r="E142" s="5">
        <v>1</v>
      </c>
      <c r="F142" s="2" t="str">
        <f t="shared" si="10"/>
        <v>G1PR110101</v>
      </c>
      <c r="G142" s="2" t="str">
        <f t="shared" si="11"/>
        <v>Ondersteuning Gedeputeerde Staten</v>
      </c>
      <c r="H142" s="2" t="str">
        <f t="shared" si="12"/>
        <v>1101</v>
      </c>
      <c r="I142" s="2" t="str">
        <f>IFERROR(VLOOKUP(H142,'Productgroepen hoofdfuncties'!G:H,2,FALSE),H142)</f>
        <v>Gedeputeerde Staten</v>
      </c>
      <c r="J142" s="2" t="str">
        <f t="shared" si="13"/>
        <v>11</v>
      </c>
      <c r="K142" s="2" t="str">
        <f>IFERROR(VLOOKUP(J142,'Productgroepen hoofdfuncties'!D:E,2,FALSE),J142)</f>
        <v>Gedeputeerde Staten</v>
      </c>
      <c r="L142" s="2" t="str">
        <f t="shared" si="14"/>
        <v>1</v>
      </c>
      <c r="M142" s="2" t="str">
        <f>IFERROR(VLOOKUP(L142,'Productgroepen hoofdfuncties'!A:B,2,FALSE),L142)</f>
        <v>Algemeen bestuur</v>
      </c>
    </row>
    <row r="143" spans="1:13">
      <c r="A143" s="8"/>
      <c r="B143" s="9"/>
      <c r="C143" s="5" t="s">
        <v>1635</v>
      </c>
      <c r="D143" s="4" t="s">
        <v>1636</v>
      </c>
      <c r="E143" s="5">
        <v>1</v>
      </c>
      <c r="F143" s="2" t="str">
        <f t="shared" si="10"/>
        <v>G1PR110101</v>
      </c>
      <c r="G143" s="2" t="str">
        <f t="shared" si="11"/>
        <v>Ondersteuning Gedeputeerde Staten</v>
      </c>
      <c r="H143" s="2" t="str">
        <f t="shared" si="12"/>
        <v>1101</v>
      </c>
      <c r="I143" s="2" t="str">
        <f>IFERROR(VLOOKUP(H143,'Productgroepen hoofdfuncties'!G:H,2,FALSE),H143)</f>
        <v>Gedeputeerde Staten</v>
      </c>
      <c r="J143" s="2" t="str">
        <f t="shared" si="13"/>
        <v>11</v>
      </c>
      <c r="K143" s="2" t="str">
        <f>IFERROR(VLOOKUP(J143,'Productgroepen hoofdfuncties'!D:E,2,FALSE),J143)</f>
        <v>Gedeputeerde Staten</v>
      </c>
      <c r="L143" s="2" t="str">
        <f t="shared" si="14"/>
        <v>1</v>
      </c>
      <c r="M143" s="2" t="str">
        <f>IFERROR(VLOOKUP(L143,'Productgroepen hoofdfuncties'!A:B,2,FALSE),L143)</f>
        <v>Algemeen bestuur</v>
      </c>
    </row>
    <row r="144" spans="1:13">
      <c r="A144" s="8"/>
      <c r="B144" s="9"/>
      <c r="C144" s="5" t="s">
        <v>1637</v>
      </c>
      <c r="D144" s="4" t="s">
        <v>1638</v>
      </c>
      <c r="E144" s="5">
        <v>1</v>
      </c>
      <c r="F144" s="2" t="str">
        <f t="shared" si="10"/>
        <v>G1PR110101</v>
      </c>
      <c r="G144" s="2" t="str">
        <f t="shared" si="11"/>
        <v>Ondersteuning Gedeputeerde Staten</v>
      </c>
      <c r="H144" s="2" t="str">
        <f t="shared" si="12"/>
        <v>1101</v>
      </c>
      <c r="I144" s="2" t="str">
        <f>IFERROR(VLOOKUP(H144,'Productgroepen hoofdfuncties'!G:H,2,FALSE),H144)</f>
        <v>Gedeputeerde Staten</v>
      </c>
      <c r="J144" s="2" t="str">
        <f t="shared" si="13"/>
        <v>11</v>
      </c>
      <c r="K144" s="2" t="str">
        <f>IFERROR(VLOOKUP(J144,'Productgroepen hoofdfuncties'!D:E,2,FALSE),J144)</f>
        <v>Gedeputeerde Staten</v>
      </c>
      <c r="L144" s="2" t="str">
        <f t="shared" si="14"/>
        <v>1</v>
      </c>
      <c r="M144" s="2" t="str">
        <f>IFERROR(VLOOKUP(L144,'Productgroepen hoofdfuncties'!A:B,2,FALSE),L144)</f>
        <v>Algemeen bestuur</v>
      </c>
    </row>
    <row r="145" spans="1:13">
      <c r="A145" s="8"/>
      <c r="B145" s="9"/>
      <c r="C145" s="5" t="s">
        <v>1639</v>
      </c>
      <c r="D145" s="4" t="s">
        <v>1640</v>
      </c>
      <c r="E145" s="5">
        <v>1</v>
      </c>
      <c r="F145" s="2" t="str">
        <f t="shared" si="10"/>
        <v>G1PR110101</v>
      </c>
      <c r="G145" s="2" t="str">
        <f t="shared" si="11"/>
        <v>Ondersteuning Gedeputeerde Staten</v>
      </c>
      <c r="H145" s="2" t="str">
        <f t="shared" si="12"/>
        <v>1101</v>
      </c>
      <c r="I145" s="2" t="str">
        <f>IFERROR(VLOOKUP(H145,'Productgroepen hoofdfuncties'!G:H,2,FALSE),H145)</f>
        <v>Gedeputeerde Staten</v>
      </c>
      <c r="J145" s="2" t="str">
        <f t="shared" si="13"/>
        <v>11</v>
      </c>
      <c r="K145" s="2" t="str">
        <f>IFERROR(VLOOKUP(J145,'Productgroepen hoofdfuncties'!D:E,2,FALSE),J145)</f>
        <v>Gedeputeerde Staten</v>
      </c>
      <c r="L145" s="2" t="str">
        <f t="shared" si="14"/>
        <v>1</v>
      </c>
      <c r="M145" s="2" t="str">
        <f>IFERROR(VLOOKUP(L145,'Productgroepen hoofdfuncties'!A:B,2,FALSE),L145)</f>
        <v>Algemeen bestuur</v>
      </c>
    </row>
    <row r="146" spans="1:13">
      <c r="A146" s="8"/>
      <c r="B146" s="9"/>
      <c r="C146" s="5" t="s">
        <v>1641</v>
      </c>
      <c r="D146" s="4" t="s">
        <v>1642</v>
      </c>
      <c r="E146" s="5">
        <v>1</v>
      </c>
      <c r="F146" s="2" t="str">
        <f t="shared" si="10"/>
        <v>G1PR110101</v>
      </c>
      <c r="G146" s="2" t="str">
        <f t="shared" si="11"/>
        <v>Ondersteuning Gedeputeerde Staten</v>
      </c>
      <c r="H146" s="2" t="str">
        <f t="shared" si="12"/>
        <v>1101</v>
      </c>
      <c r="I146" s="2" t="str">
        <f>IFERROR(VLOOKUP(H146,'Productgroepen hoofdfuncties'!G:H,2,FALSE),H146)</f>
        <v>Gedeputeerde Staten</v>
      </c>
      <c r="J146" s="2" t="str">
        <f t="shared" si="13"/>
        <v>11</v>
      </c>
      <c r="K146" s="2" t="str">
        <f>IFERROR(VLOOKUP(J146,'Productgroepen hoofdfuncties'!D:E,2,FALSE),J146)</f>
        <v>Gedeputeerde Staten</v>
      </c>
      <c r="L146" s="2" t="str">
        <f t="shared" si="14"/>
        <v>1</v>
      </c>
      <c r="M146" s="2" t="str">
        <f>IFERROR(VLOOKUP(L146,'Productgroepen hoofdfuncties'!A:B,2,FALSE),L146)</f>
        <v>Algemeen bestuur</v>
      </c>
    </row>
    <row r="147" spans="1:13">
      <c r="A147" s="10"/>
      <c r="B147" s="11"/>
      <c r="C147" s="5" t="s">
        <v>1643</v>
      </c>
      <c r="D147" s="4" t="s">
        <v>1644</v>
      </c>
      <c r="E147" s="5">
        <v>1</v>
      </c>
      <c r="F147" s="2" t="str">
        <f t="shared" si="10"/>
        <v>G1PR110101</v>
      </c>
      <c r="G147" s="2" t="str">
        <f t="shared" si="11"/>
        <v>Ondersteuning Gedeputeerde Staten</v>
      </c>
      <c r="H147" s="2" t="str">
        <f t="shared" si="12"/>
        <v>1101</v>
      </c>
      <c r="I147" s="2" t="str">
        <f>IFERROR(VLOOKUP(H147,'Productgroepen hoofdfuncties'!G:H,2,FALSE),H147)</f>
        <v>Gedeputeerde Staten</v>
      </c>
      <c r="J147" s="2" t="str">
        <f t="shared" si="13"/>
        <v>11</v>
      </c>
      <c r="K147" s="2" t="str">
        <f>IFERROR(VLOOKUP(J147,'Productgroepen hoofdfuncties'!D:E,2,FALSE),J147)</f>
        <v>Gedeputeerde Staten</v>
      </c>
      <c r="L147" s="2" t="str">
        <f t="shared" si="14"/>
        <v>1</v>
      </c>
      <c r="M147" s="2" t="str">
        <f>IFERROR(VLOOKUP(L147,'Productgroepen hoofdfuncties'!A:B,2,FALSE),L147)</f>
        <v>Algemeen bestuur</v>
      </c>
    </row>
    <row r="148" spans="1:13">
      <c r="A148" s="4" t="s">
        <v>1645</v>
      </c>
      <c r="B148" s="5" t="s">
        <v>1646</v>
      </c>
      <c r="C148" s="5" t="s">
        <v>1647</v>
      </c>
      <c r="D148" s="4" t="s">
        <v>1648</v>
      </c>
      <c r="E148" s="5">
        <v>1</v>
      </c>
      <c r="F148" s="2" t="str">
        <f t="shared" si="10"/>
        <v>G1PR120100</v>
      </c>
      <c r="G148" s="2" t="str">
        <f t="shared" si="11"/>
        <v>App.kst. Kabinetszaken</v>
      </c>
      <c r="H148" s="2" t="str">
        <f t="shared" si="12"/>
        <v>1201</v>
      </c>
      <c r="I148" s="2" t="str">
        <f>IFERROR(VLOOKUP(H148,'Productgroepen hoofdfuncties'!G:H,2,FALSE),H148)</f>
        <v>Kabinetszaken</v>
      </c>
      <c r="J148" s="2" t="str">
        <f t="shared" si="13"/>
        <v>12</v>
      </c>
      <c r="K148" s="2" t="str">
        <f>IFERROR(VLOOKUP(J148,'Productgroepen hoofdfuncties'!D:E,2,FALSE),J148)</f>
        <v>Kabinetszaken</v>
      </c>
      <c r="L148" s="2" t="str">
        <f t="shared" si="14"/>
        <v>1</v>
      </c>
      <c r="M148" s="2" t="str">
        <f>IFERROR(VLOOKUP(L148,'Productgroepen hoofdfuncties'!A:B,2,FALSE),L148)</f>
        <v>Algemeen bestuur</v>
      </c>
    </row>
    <row r="149" spans="1:13">
      <c r="A149" s="4" t="s">
        <v>1649</v>
      </c>
      <c r="B149" s="5" t="s">
        <v>1650</v>
      </c>
      <c r="C149" s="5"/>
      <c r="D149" s="4"/>
      <c r="E149" s="5"/>
      <c r="F149" s="2" t="str">
        <f t="shared" si="10"/>
        <v>G1PR120101</v>
      </c>
      <c r="G149" s="2" t="str">
        <f t="shared" si="11"/>
        <v>Ombudsfunctie</v>
      </c>
      <c r="H149" s="2" t="str">
        <f t="shared" si="12"/>
        <v>1201</v>
      </c>
      <c r="I149" s="2" t="str">
        <f>IFERROR(VLOOKUP(H149,'Productgroepen hoofdfuncties'!G:H,2,FALSE),H149)</f>
        <v>Kabinetszaken</v>
      </c>
      <c r="J149" s="2" t="str">
        <f t="shared" si="13"/>
        <v>12</v>
      </c>
      <c r="K149" s="2" t="str">
        <f>IFERROR(VLOOKUP(J149,'Productgroepen hoofdfuncties'!D:E,2,FALSE),J149)</f>
        <v>Kabinetszaken</v>
      </c>
      <c r="L149" s="2" t="str">
        <f t="shared" si="14"/>
        <v>1</v>
      </c>
      <c r="M149" s="2" t="str">
        <f>IFERROR(VLOOKUP(L149,'Productgroepen hoofdfuncties'!A:B,2,FALSE),L149)</f>
        <v>Algemeen bestuur</v>
      </c>
    </row>
    <row r="150" spans="1:13">
      <c r="A150" s="4" t="s">
        <v>1651</v>
      </c>
      <c r="B150" s="5" t="s">
        <v>1652</v>
      </c>
      <c r="C150" s="5"/>
      <c r="D150" s="4"/>
      <c r="E150" s="5"/>
      <c r="F150" s="2" t="str">
        <f t="shared" si="10"/>
        <v>G1PR120102</v>
      </c>
      <c r="G150" s="2" t="str">
        <f t="shared" si="11"/>
        <v>Gemeentebezoeken</v>
      </c>
      <c r="H150" s="2" t="str">
        <f t="shared" si="12"/>
        <v>1201</v>
      </c>
      <c r="I150" s="2" t="str">
        <f>IFERROR(VLOOKUP(H150,'Productgroepen hoofdfuncties'!G:H,2,FALSE),H150)</f>
        <v>Kabinetszaken</v>
      </c>
      <c r="J150" s="2" t="str">
        <f t="shared" si="13"/>
        <v>12</v>
      </c>
      <c r="K150" s="2" t="str">
        <f>IFERROR(VLOOKUP(J150,'Productgroepen hoofdfuncties'!D:E,2,FALSE),J150)</f>
        <v>Kabinetszaken</v>
      </c>
      <c r="L150" s="2" t="str">
        <f t="shared" si="14"/>
        <v>1</v>
      </c>
      <c r="M150" s="2" t="str">
        <f>IFERROR(VLOOKUP(L150,'Productgroepen hoofdfuncties'!A:B,2,FALSE),L150)</f>
        <v>Algemeen bestuur</v>
      </c>
    </row>
    <row r="151" spans="1:13">
      <c r="A151" s="4" t="s">
        <v>1653</v>
      </c>
      <c r="B151" s="5" t="s">
        <v>1654</v>
      </c>
      <c r="C151" s="5"/>
      <c r="D151" s="4"/>
      <c r="E151" s="5"/>
      <c r="F151" s="2" t="str">
        <f t="shared" si="10"/>
        <v>G1PR120103</v>
      </c>
      <c r="G151" s="2" t="str">
        <f t="shared" si="11"/>
        <v>Burgemeesterszaken</v>
      </c>
      <c r="H151" s="2" t="str">
        <f t="shared" si="12"/>
        <v>1201</v>
      </c>
      <c r="I151" s="2" t="str">
        <f>IFERROR(VLOOKUP(H151,'Productgroepen hoofdfuncties'!G:H,2,FALSE),H151)</f>
        <v>Kabinetszaken</v>
      </c>
      <c r="J151" s="2" t="str">
        <f t="shared" si="13"/>
        <v>12</v>
      </c>
      <c r="K151" s="2" t="str">
        <f>IFERROR(VLOOKUP(J151,'Productgroepen hoofdfuncties'!D:E,2,FALSE),J151)</f>
        <v>Kabinetszaken</v>
      </c>
      <c r="L151" s="2" t="str">
        <f t="shared" si="14"/>
        <v>1</v>
      </c>
      <c r="M151" s="2" t="str">
        <f>IFERROR(VLOOKUP(L151,'Productgroepen hoofdfuncties'!A:B,2,FALSE),L151)</f>
        <v>Algemeen bestuur</v>
      </c>
    </row>
    <row r="152" spans="1:13">
      <c r="A152" s="4" t="s">
        <v>1655</v>
      </c>
      <c r="B152" s="5" t="s">
        <v>1656</v>
      </c>
      <c r="C152" s="5"/>
      <c r="D152" s="4"/>
      <c r="E152" s="5"/>
      <c r="F152" s="2" t="str">
        <f t="shared" si="10"/>
        <v>G1PR120104</v>
      </c>
      <c r="G152" s="2" t="str">
        <f t="shared" si="11"/>
        <v>Koninklijke Onderscheidingen En Pred</v>
      </c>
      <c r="H152" s="2" t="str">
        <f t="shared" si="12"/>
        <v>1201</v>
      </c>
      <c r="I152" s="2" t="str">
        <f>IFERROR(VLOOKUP(H152,'Productgroepen hoofdfuncties'!G:H,2,FALSE),H152)</f>
        <v>Kabinetszaken</v>
      </c>
      <c r="J152" s="2" t="str">
        <f t="shared" si="13"/>
        <v>12</v>
      </c>
      <c r="K152" s="2" t="str">
        <f>IFERROR(VLOOKUP(J152,'Productgroepen hoofdfuncties'!D:E,2,FALSE),J152)</f>
        <v>Kabinetszaken</v>
      </c>
      <c r="L152" s="2" t="str">
        <f t="shared" si="14"/>
        <v>1</v>
      </c>
      <c r="M152" s="2" t="str">
        <f>IFERROR(VLOOKUP(L152,'Productgroepen hoofdfuncties'!A:B,2,FALSE),L152)</f>
        <v>Algemeen bestuur</v>
      </c>
    </row>
    <row r="153" spans="1:13">
      <c r="A153" s="6" t="s">
        <v>1657</v>
      </c>
      <c r="B153" s="7" t="s">
        <v>1658</v>
      </c>
      <c r="C153" s="5" t="s">
        <v>1659</v>
      </c>
      <c r="D153" s="4" t="s">
        <v>1660</v>
      </c>
      <c r="E153" s="5">
        <v>1</v>
      </c>
      <c r="F153" s="2" t="str">
        <f t="shared" si="10"/>
        <v>G1PR120105</v>
      </c>
      <c r="G153" s="2" t="str">
        <f t="shared" si="11"/>
        <v>Secretariaat Cdk</v>
      </c>
      <c r="H153" s="2" t="str">
        <f t="shared" si="12"/>
        <v>1201</v>
      </c>
      <c r="I153" s="2" t="str">
        <f>IFERROR(VLOOKUP(H153,'Productgroepen hoofdfuncties'!G:H,2,FALSE),H153)</f>
        <v>Kabinetszaken</v>
      </c>
      <c r="J153" s="2" t="str">
        <f t="shared" si="13"/>
        <v>12</v>
      </c>
      <c r="K153" s="2" t="str">
        <f>IFERROR(VLOOKUP(J153,'Productgroepen hoofdfuncties'!D:E,2,FALSE),J153)</f>
        <v>Kabinetszaken</v>
      </c>
      <c r="L153" s="2" t="str">
        <f t="shared" si="14"/>
        <v>1</v>
      </c>
      <c r="M153" s="2" t="str">
        <f>IFERROR(VLOOKUP(L153,'Productgroepen hoofdfuncties'!A:B,2,FALSE),L153)</f>
        <v>Algemeen bestuur</v>
      </c>
    </row>
    <row r="154" spans="1:13">
      <c r="A154" s="8"/>
      <c r="B154" s="9"/>
      <c r="C154" s="5" t="s">
        <v>1661</v>
      </c>
      <c r="D154" s="4" t="s">
        <v>1662</v>
      </c>
      <c r="E154" s="5">
        <v>1</v>
      </c>
      <c r="F154" s="2" t="str">
        <f t="shared" si="10"/>
        <v>G1PR120105</v>
      </c>
      <c r="G154" s="2" t="str">
        <f t="shared" si="11"/>
        <v>Secretariaat Cdk</v>
      </c>
      <c r="H154" s="2" t="str">
        <f t="shared" si="12"/>
        <v>1201</v>
      </c>
      <c r="I154" s="2" t="str">
        <f>IFERROR(VLOOKUP(H154,'Productgroepen hoofdfuncties'!G:H,2,FALSE),H154)</f>
        <v>Kabinetszaken</v>
      </c>
      <c r="J154" s="2" t="str">
        <f t="shared" si="13"/>
        <v>12</v>
      </c>
      <c r="K154" s="2" t="str">
        <f>IFERROR(VLOOKUP(J154,'Productgroepen hoofdfuncties'!D:E,2,FALSE),J154)</f>
        <v>Kabinetszaken</v>
      </c>
      <c r="L154" s="2" t="str">
        <f t="shared" si="14"/>
        <v>1</v>
      </c>
      <c r="M154" s="2" t="str">
        <f>IFERROR(VLOOKUP(L154,'Productgroepen hoofdfuncties'!A:B,2,FALSE),L154)</f>
        <v>Algemeen bestuur</v>
      </c>
    </row>
    <row r="155" spans="1:13">
      <c r="A155" s="10"/>
      <c r="B155" s="11"/>
      <c r="C155" s="5" t="s">
        <v>1663</v>
      </c>
      <c r="D155" s="4" t="s">
        <v>1664</v>
      </c>
      <c r="E155" s="5">
        <v>1</v>
      </c>
      <c r="F155" s="2" t="str">
        <f t="shared" si="10"/>
        <v>G1PR120105</v>
      </c>
      <c r="G155" s="2" t="str">
        <f t="shared" si="11"/>
        <v>Secretariaat Cdk</v>
      </c>
      <c r="H155" s="2" t="str">
        <f t="shared" si="12"/>
        <v>1201</v>
      </c>
      <c r="I155" s="2" t="str">
        <f>IFERROR(VLOOKUP(H155,'Productgroepen hoofdfuncties'!G:H,2,FALSE),H155)</f>
        <v>Kabinetszaken</v>
      </c>
      <c r="J155" s="2" t="str">
        <f t="shared" si="13"/>
        <v>12</v>
      </c>
      <c r="K155" s="2" t="str">
        <f>IFERROR(VLOOKUP(J155,'Productgroepen hoofdfuncties'!D:E,2,FALSE),J155)</f>
        <v>Kabinetszaken</v>
      </c>
      <c r="L155" s="2" t="str">
        <f t="shared" si="14"/>
        <v>1</v>
      </c>
      <c r="M155" s="2" t="str">
        <f>IFERROR(VLOOKUP(L155,'Productgroepen hoofdfuncties'!A:B,2,FALSE),L155)</f>
        <v>Algemeen bestuur</v>
      </c>
    </row>
    <row r="156" spans="1:13">
      <c r="A156" s="4" t="s">
        <v>1665</v>
      </c>
      <c r="B156" s="5" t="s">
        <v>1666</v>
      </c>
      <c r="C156" s="5" t="s">
        <v>1667</v>
      </c>
      <c r="D156" s="4" t="s">
        <v>1668</v>
      </c>
      <c r="E156" s="5">
        <v>1</v>
      </c>
      <c r="F156" s="2" t="str">
        <f t="shared" si="10"/>
        <v>G1PR120106</v>
      </c>
      <c r="G156" s="2" t="str">
        <f t="shared" si="11"/>
        <v>Secretariaat Prins Bernhard Cultuurf</v>
      </c>
      <c r="H156" s="2" t="str">
        <f t="shared" si="12"/>
        <v>1201</v>
      </c>
      <c r="I156" s="2" t="str">
        <f>IFERROR(VLOOKUP(H156,'Productgroepen hoofdfuncties'!G:H,2,FALSE),H156)</f>
        <v>Kabinetszaken</v>
      </c>
      <c r="J156" s="2" t="str">
        <f t="shared" si="13"/>
        <v>12</v>
      </c>
      <c r="K156" s="2" t="str">
        <f>IFERROR(VLOOKUP(J156,'Productgroepen hoofdfuncties'!D:E,2,FALSE),J156)</f>
        <v>Kabinetszaken</v>
      </c>
      <c r="L156" s="2" t="str">
        <f t="shared" si="14"/>
        <v>1</v>
      </c>
      <c r="M156" s="2" t="str">
        <f>IFERROR(VLOOKUP(L156,'Productgroepen hoofdfuncties'!A:B,2,FALSE),L156)</f>
        <v>Algemeen bestuur</v>
      </c>
    </row>
    <row r="157" spans="1:13">
      <c r="A157" s="4" t="s">
        <v>1669</v>
      </c>
      <c r="B157" s="5" t="s">
        <v>1670</v>
      </c>
      <c r="C157" s="5"/>
      <c r="D157" s="4"/>
      <c r="E157" s="5"/>
      <c r="F157" s="2" t="str">
        <f t="shared" si="10"/>
        <v>G1PR120107</v>
      </c>
      <c r="G157" s="2" t="str">
        <f t="shared" si="11"/>
        <v>Koninklijk Huis</v>
      </c>
      <c r="H157" s="2" t="str">
        <f t="shared" si="12"/>
        <v>1201</v>
      </c>
      <c r="I157" s="2" t="str">
        <f>IFERROR(VLOOKUP(H157,'Productgroepen hoofdfuncties'!G:H,2,FALSE),H157)</f>
        <v>Kabinetszaken</v>
      </c>
      <c r="J157" s="2" t="str">
        <f t="shared" si="13"/>
        <v>12</v>
      </c>
      <c r="K157" s="2" t="str">
        <f>IFERROR(VLOOKUP(J157,'Productgroepen hoofdfuncties'!D:E,2,FALSE),J157)</f>
        <v>Kabinetszaken</v>
      </c>
      <c r="L157" s="2" t="str">
        <f t="shared" si="14"/>
        <v>1</v>
      </c>
      <c r="M157" s="2" t="str">
        <f>IFERROR(VLOOKUP(L157,'Productgroepen hoofdfuncties'!A:B,2,FALSE),L157)</f>
        <v>Algemeen bestuur</v>
      </c>
    </row>
    <row r="158" spans="1:13">
      <c r="A158" s="4" t="s">
        <v>1671</v>
      </c>
      <c r="B158" s="5" t="s">
        <v>1662</v>
      </c>
      <c r="C158" s="5"/>
      <c r="D158" s="4"/>
      <c r="E158" s="5"/>
      <c r="F158" s="2" t="str">
        <f t="shared" si="10"/>
        <v>G1PR120108</v>
      </c>
      <c r="G158" s="2" t="str">
        <f t="shared" si="11"/>
        <v>Viering 4 En 5 Mei</v>
      </c>
      <c r="H158" s="2" t="str">
        <f t="shared" si="12"/>
        <v>1201</v>
      </c>
      <c r="I158" s="2" t="str">
        <f>IFERROR(VLOOKUP(H158,'Productgroepen hoofdfuncties'!G:H,2,FALSE),H158)</f>
        <v>Kabinetszaken</v>
      </c>
      <c r="J158" s="2" t="str">
        <f t="shared" si="13"/>
        <v>12</v>
      </c>
      <c r="K158" s="2" t="str">
        <f>IFERROR(VLOOKUP(J158,'Productgroepen hoofdfuncties'!D:E,2,FALSE),J158)</f>
        <v>Kabinetszaken</v>
      </c>
      <c r="L158" s="2" t="str">
        <f t="shared" si="14"/>
        <v>1</v>
      </c>
      <c r="M158" s="2" t="str">
        <f>IFERROR(VLOOKUP(L158,'Productgroepen hoofdfuncties'!A:B,2,FALSE),L158)</f>
        <v>Algemeen bestuur</v>
      </c>
    </row>
    <row r="159" spans="1:13">
      <c r="A159" s="4" t="s">
        <v>1672</v>
      </c>
      <c r="B159" s="5" t="s">
        <v>1673</v>
      </c>
      <c r="C159" s="5" t="s">
        <v>1674</v>
      </c>
      <c r="D159" s="4" t="s">
        <v>1675</v>
      </c>
      <c r="E159" s="5">
        <v>1</v>
      </c>
      <c r="F159" s="2" t="str">
        <f t="shared" si="10"/>
        <v>G1PR130100</v>
      </c>
      <c r="G159" s="2" t="str">
        <f t="shared" si="11"/>
        <v>App.kst. Best.Org.</v>
      </c>
      <c r="H159" s="2" t="str">
        <f t="shared" si="12"/>
        <v>1301</v>
      </c>
      <c r="I159" s="2" t="str">
        <f>IFERROR(VLOOKUP(H159,'Productgroepen hoofdfuncties'!G:H,2,FALSE),H159)</f>
        <v>Bestuurlijke organisatie</v>
      </c>
      <c r="J159" s="2" t="str">
        <f t="shared" si="13"/>
        <v>13</v>
      </c>
      <c r="K159" s="2" t="str">
        <f>IFERROR(VLOOKUP(J159,'Productgroepen hoofdfuncties'!D:E,2,FALSE),J159)</f>
        <v>Bestuurlijke organisatie</v>
      </c>
      <c r="L159" s="2" t="str">
        <f t="shared" si="14"/>
        <v>1</v>
      </c>
      <c r="M159" s="2" t="str">
        <f>IFERROR(VLOOKUP(L159,'Productgroepen hoofdfuncties'!A:B,2,FALSE),L159)</f>
        <v>Algemeen bestuur</v>
      </c>
    </row>
    <row r="160" spans="1:13">
      <c r="A160" s="6" t="s">
        <v>1676</v>
      </c>
      <c r="B160" s="7" t="s">
        <v>1677</v>
      </c>
      <c r="C160" s="5" t="s">
        <v>1678</v>
      </c>
      <c r="D160" s="4" t="s">
        <v>1679</v>
      </c>
      <c r="E160" s="5">
        <v>1</v>
      </c>
      <c r="F160" s="2" t="str">
        <f t="shared" si="10"/>
        <v>G1PR130101</v>
      </c>
      <c r="G160" s="2" t="str">
        <f t="shared" si="11"/>
        <v>Bestuurlijke Organisatie</v>
      </c>
      <c r="H160" s="2" t="str">
        <f t="shared" si="12"/>
        <v>1301</v>
      </c>
      <c r="I160" s="2" t="str">
        <f>IFERROR(VLOOKUP(H160,'Productgroepen hoofdfuncties'!G:H,2,FALSE),H160)</f>
        <v>Bestuurlijke organisatie</v>
      </c>
      <c r="J160" s="2" t="str">
        <f t="shared" si="13"/>
        <v>13</v>
      </c>
      <c r="K160" s="2" t="str">
        <f>IFERROR(VLOOKUP(J160,'Productgroepen hoofdfuncties'!D:E,2,FALSE),J160)</f>
        <v>Bestuurlijke organisatie</v>
      </c>
      <c r="L160" s="2" t="str">
        <f t="shared" si="14"/>
        <v>1</v>
      </c>
      <c r="M160" s="2" t="str">
        <f>IFERROR(VLOOKUP(L160,'Productgroepen hoofdfuncties'!A:B,2,FALSE),L160)</f>
        <v>Algemeen bestuur</v>
      </c>
    </row>
    <row r="161" spans="1:13">
      <c r="A161" s="8"/>
      <c r="B161" s="9"/>
      <c r="C161" s="5" t="s">
        <v>1680</v>
      </c>
      <c r="D161" s="4" t="s">
        <v>1681</v>
      </c>
      <c r="E161" s="5">
        <v>1</v>
      </c>
      <c r="F161" s="2" t="str">
        <f t="shared" si="10"/>
        <v>G1PR130101</v>
      </c>
      <c r="G161" s="2" t="str">
        <f t="shared" si="11"/>
        <v>Bestuurlijke Organisatie</v>
      </c>
      <c r="H161" s="2" t="str">
        <f t="shared" si="12"/>
        <v>1301</v>
      </c>
      <c r="I161" s="2" t="str">
        <f>IFERROR(VLOOKUP(H161,'Productgroepen hoofdfuncties'!G:H,2,FALSE),H161)</f>
        <v>Bestuurlijke organisatie</v>
      </c>
      <c r="J161" s="2" t="str">
        <f t="shared" si="13"/>
        <v>13</v>
      </c>
      <c r="K161" s="2" t="str">
        <f>IFERROR(VLOOKUP(J161,'Productgroepen hoofdfuncties'!D:E,2,FALSE),J161)</f>
        <v>Bestuurlijke organisatie</v>
      </c>
      <c r="L161" s="2" t="str">
        <f t="shared" si="14"/>
        <v>1</v>
      </c>
      <c r="M161" s="2" t="str">
        <f>IFERROR(VLOOKUP(L161,'Productgroepen hoofdfuncties'!A:B,2,FALSE),L161)</f>
        <v>Algemeen bestuur</v>
      </c>
    </row>
    <row r="162" spans="1:13">
      <c r="A162" s="8"/>
      <c r="B162" s="9"/>
      <c r="C162" s="5" t="s">
        <v>1682</v>
      </c>
      <c r="D162" s="4" t="s">
        <v>1683</v>
      </c>
      <c r="E162" s="5">
        <v>1</v>
      </c>
      <c r="F162" s="2" t="str">
        <f t="shared" si="10"/>
        <v>G1PR130101</v>
      </c>
      <c r="G162" s="2" t="str">
        <f t="shared" si="11"/>
        <v>Bestuurlijke Organisatie</v>
      </c>
      <c r="H162" s="2" t="str">
        <f t="shared" si="12"/>
        <v>1301</v>
      </c>
      <c r="I162" s="2" t="str">
        <f>IFERROR(VLOOKUP(H162,'Productgroepen hoofdfuncties'!G:H,2,FALSE),H162)</f>
        <v>Bestuurlijke organisatie</v>
      </c>
      <c r="J162" s="2" t="str">
        <f t="shared" si="13"/>
        <v>13</v>
      </c>
      <c r="K162" s="2" t="str">
        <f>IFERROR(VLOOKUP(J162,'Productgroepen hoofdfuncties'!D:E,2,FALSE),J162)</f>
        <v>Bestuurlijke organisatie</v>
      </c>
      <c r="L162" s="2" t="str">
        <f t="shared" si="14"/>
        <v>1</v>
      </c>
      <c r="M162" s="2" t="str">
        <f>IFERROR(VLOOKUP(L162,'Productgroepen hoofdfuncties'!A:B,2,FALSE),L162)</f>
        <v>Algemeen bestuur</v>
      </c>
    </row>
    <row r="163" spans="1:13">
      <c r="A163" s="8"/>
      <c r="B163" s="9"/>
      <c r="C163" s="5" t="s">
        <v>1684</v>
      </c>
      <c r="D163" s="4" t="s">
        <v>1685</v>
      </c>
      <c r="E163" s="5">
        <v>1</v>
      </c>
      <c r="F163" s="2" t="str">
        <f t="shared" si="10"/>
        <v>G1PR130101</v>
      </c>
      <c r="G163" s="2" t="str">
        <f t="shared" si="11"/>
        <v>Bestuurlijke Organisatie</v>
      </c>
      <c r="H163" s="2" t="str">
        <f t="shared" si="12"/>
        <v>1301</v>
      </c>
      <c r="I163" s="2" t="str">
        <f>IFERROR(VLOOKUP(H163,'Productgroepen hoofdfuncties'!G:H,2,FALSE),H163)</f>
        <v>Bestuurlijke organisatie</v>
      </c>
      <c r="J163" s="2" t="str">
        <f t="shared" si="13"/>
        <v>13</v>
      </c>
      <c r="K163" s="2" t="str">
        <f>IFERROR(VLOOKUP(J163,'Productgroepen hoofdfuncties'!D:E,2,FALSE),J163)</f>
        <v>Bestuurlijke organisatie</v>
      </c>
      <c r="L163" s="2" t="str">
        <f t="shared" si="14"/>
        <v>1</v>
      </c>
      <c r="M163" s="2" t="str">
        <f>IFERROR(VLOOKUP(L163,'Productgroepen hoofdfuncties'!A:B,2,FALSE),L163)</f>
        <v>Algemeen bestuur</v>
      </c>
    </row>
    <row r="164" spans="1:13">
      <c r="A164" s="8"/>
      <c r="B164" s="9"/>
      <c r="C164" s="5" t="s">
        <v>1686</v>
      </c>
      <c r="D164" s="4" t="s">
        <v>1687</v>
      </c>
      <c r="E164" s="5">
        <v>1</v>
      </c>
      <c r="F164" s="2" t="str">
        <f t="shared" si="10"/>
        <v>G1PR130101</v>
      </c>
      <c r="G164" s="2" t="str">
        <f t="shared" si="11"/>
        <v>Bestuurlijke Organisatie</v>
      </c>
      <c r="H164" s="2" t="str">
        <f t="shared" si="12"/>
        <v>1301</v>
      </c>
      <c r="I164" s="2" t="str">
        <f>IFERROR(VLOOKUP(H164,'Productgroepen hoofdfuncties'!G:H,2,FALSE),H164)</f>
        <v>Bestuurlijke organisatie</v>
      </c>
      <c r="J164" s="2" t="str">
        <f t="shared" si="13"/>
        <v>13</v>
      </c>
      <c r="K164" s="2" t="str">
        <f>IFERROR(VLOOKUP(J164,'Productgroepen hoofdfuncties'!D:E,2,FALSE),J164)</f>
        <v>Bestuurlijke organisatie</v>
      </c>
      <c r="L164" s="2" t="str">
        <f t="shared" si="14"/>
        <v>1</v>
      </c>
      <c r="M164" s="2" t="str">
        <f>IFERROR(VLOOKUP(L164,'Productgroepen hoofdfuncties'!A:B,2,FALSE),L164)</f>
        <v>Algemeen bestuur</v>
      </c>
    </row>
    <row r="165" spans="1:13">
      <c r="A165" s="10"/>
      <c r="B165" s="11"/>
      <c r="C165" s="5" t="s">
        <v>1688</v>
      </c>
      <c r="D165" s="4" t="s">
        <v>1689</v>
      </c>
      <c r="E165" s="5">
        <v>1</v>
      </c>
      <c r="F165" s="2" t="str">
        <f t="shared" si="10"/>
        <v>G1PR130101</v>
      </c>
      <c r="G165" s="2" t="str">
        <f t="shared" si="11"/>
        <v>Bestuurlijke Organisatie</v>
      </c>
      <c r="H165" s="2" t="str">
        <f t="shared" si="12"/>
        <v>1301</v>
      </c>
      <c r="I165" s="2" t="str">
        <f>IFERROR(VLOOKUP(H165,'Productgroepen hoofdfuncties'!G:H,2,FALSE),H165)</f>
        <v>Bestuurlijke organisatie</v>
      </c>
      <c r="J165" s="2" t="str">
        <f t="shared" si="13"/>
        <v>13</v>
      </c>
      <c r="K165" s="2" t="str">
        <f>IFERROR(VLOOKUP(J165,'Productgroepen hoofdfuncties'!D:E,2,FALSE),J165)</f>
        <v>Bestuurlijke organisatie</v>
      </c>
      <c r="L165" s="2" t="str">
        <f t="shared" si="14"/>
        <v>1</v>
      </c>
      <c r="M165" s="2" t="str">
        <f>IFERROR(VLOOKUP(L165,'Productgroepen hoofdfuncties'!A:B,2,FALSE),L165)</f>
        <v>Algemeen bestuur</v>
      </c>
    </row>
    <row r="166" spans="1:13">
      <c r="A166" s="4" t="s">
        <v>1690</v>
      </c>
      <c r="B166" s="5" t="s">
        <v>1691</v>
      </c>
      <c r="C166" s="5" t="s">
        <v>1692</v>
      </c>
      <c r="D166" s="4" t="s">
        <v>1693</v>
      </c>
      <c r="E166" s="5">
        <v>1</v>
      </c>
      <c r="F166" s="2" t="str">
        <f t="shared" si="10"/>
        <v>G1PR140100</v>
      </c>
      <c r="G166" s="2" t="str">
        <f t="shared" si="11"/>
        <v>App.kst. Fin.Toez.Gemeenten</v>
      </c>
      <c r="H166" s="2" t="str">
        <f t="shared" si="12"/>
        <v>1401</v>
      </c>
      <c r="I166" s="2" t="str">
        <f>IFERROR(VLOOKUP(H166,'Productgroepen hoofdfuncties'!G:H,2,FALSE),H166)</f>
        <v>Financieel toezicht op de gemeenten</v>
      </c>
      <c r="J166" s="2" t="str">
        <f t="shared" si="13"/>
        <v>14</v>
      </c>
      <c r="K166" s="2" t="str">
        <f>IFERROR(VLOOKUP(J166,'Productgroepen hoofdfuncties'!D:E,2,FALSE),J166)</f>
        <v>Financieel toezicht op de gemeenten</v>
      </c>
      <c r="L166" s="2" t="str">
        <f t="shared" si="14"/>
        <v>1</v>
      </c>
      <c r="M166" s="2" t="str">
        <f>IFERROR(VLOOKUP(L166,'Productgroepen hoofdfuncties'!A:B,2,FALSE),L166)</f>
        <v>Algemeen bestuur</v>
      </c>
    </row>
    <row r="167" spans="1:13">
      <c r="A167" s="4" t="s">
        <v>1694</v>
      </c>
      <c r="B167" s="5" t="s">
        <v>1695</v>
      </c>
      <c r="C167" s="5" t="s">
        <v>1696</v>
      </c>
      <c r="D167" s="4" t="s">
        <v>1697</v>
      </c>
      <c r="E167" s="5">
        <v>1</v>
      </c>
      <c r="F167" s="2" t="str">
        <f t="shared" si="10"/>
        <v>G1PR140101</v>
      </c>
      <c r="G167" s="2" t="str">
        <f t="shared" si="11"/>
        <v>Toezicht Op De Gemeenschappelijke Re</v>
      </c>
      <c r="H167" s="2" t="str">
        <f t="shared" si="12"/>
        <v>1401</v>
      </c>
      <c r="I167" s="2" t="str">
        <f>IFERROR(VLOOKUP(H167,'Productgroepen hoofdfuncties'!G:H,2,FALSE),H167)</f>
        <v>Financieel toezicht op de gemeenten</v>
      </c>
      <c r="J167" s="2" t="str">
        <f t="shared" si="13"/>
        <v>14</v>
      </c>
      <c r="K167" s="2" t="str">
        <f>IFERROR(VLOOKUP(J167,'Productgroepen hoofdfuncties'!D:E,2,FALSE),J167)</f>
        <v>Financieel toezicht op de gemeenten</v>
      </c>
      <c r="L167" s="2" t="str">
        <f t="shared" si="14"/>
        <v>1</v>
      </c>
      <c r="M167" s="2" t="str">
        <f>IFERROR(VLOOKUP(L167,'Productgroepen hoofdfuncties'!A:B,2,FALSE),L167)</f>
        <v>Algemeen bestuur</v>
      </c>
    </row>
    <row r="168" spans="1:13">
      <c r="A168" s="4" t="s">
        <v>1698</v>
      </c>
      <c r="B168" s="5" t="s">
        <v>1699</v>
      </c>
      <c r="C168" s="5"/>
      <c r="D168" s="4"/>
      <c r="E168" s="5"/>
      <c r="F168" s="2" t="str">
        <f t="shared" si="10"/>
        <v>G1PR140102</v>
      </c>
      <c r="G168" s="2" t="str">
        <f t="shared" si="11"/>
        <v>Toezicht Op De Grondexploitatie Geme</v>
      </c>
      <c r="H168" s="2" t="str">
        <f t="shared" si="12"/>
        <v>1401</v>
      </c>
      <c r="I168" s="2" t="str">
        <f>IFERROR(VLOOKUP(H168,'Productgroepen hoofdfuncties'!G:H,2,FALSE),H168)</f>
        <v>Financieel toezicht op de gemeenten</v>
      </c>
      <c r="J168" s="2" t="str">
        <f t="shared" si="13"/>
        <v>14</v>
      </c>
      <c r="K168" s="2" t="str">
        <f>IFERROR(VLOOKUP(J168,'Productgroepen hoofdfuncties'!D:E,2,FALSE),J168)</f>
        <v>Financieel toezicht op de gemeenten</v>
      </c>
      <c r="L168" s="2" t="str">
        <f t="shared" si="14"/>
        <v>1</v>
      </c>
      <c r="M168" s="2" t="str">
        <f>IFERROR(VLOOKUP(L168,'Productgroepen hoofdfuncties'!A:B,2,FALSE),L168)</f>
        <v>Algemeen bestuur</v>
      </c>
    </row>
    <row r="169" spans="1:13">
      <c r="A169" s="4" t="s">
        <v>1700</v>
      </c>
      <c r="B169" s="5" t="s">
        <v>1701</v>
      </c>
      <c r="C169" s="5"/>
      <c r="D169" s="4"/>
      <c r="E169" s="5"/>
      <c r="F169" s="2" t="str">
        <f t="shared" si="10"/>
        <v>G1PR140103</v>
      </c>
      <c r="G169" s="2" t="str">
        <f t="shared" si="11"/>
        <v>Toezicht Op Financien Gemeenten</v>
      </c>
      <c r="H169" s="2" t="str">
        <f t="shared" si="12"/>
        <v>1401</v>
      </c>
      <c r="I169" s="2" t="str">
        <f>IFERROR(VLOOKUP(H169,'Productgroepen hoofdfuncties'!G:H,2,FALSE),H169)</f>
        <v>Financieel toezicht op de gemeenten</v>
      </c>
      <c r="J169" s="2" t="str">
        <f t="shared" si="13"/>
        <v>14</v>
      </c>
      <c r="K169" s="2" t="str">
        <f>IFERROR(VLOOKUP(J169,'Productgroepen hoofdfuncties'!D:E,2,FALSE),J169)</f>
        <v>Financieel toezicht op de gemeenten</v>
      </c>
      <c r="L169" s="2" t="str">
        <f t="shared" si="14"/>
        <v>1</v>
      </c>
      <c r="M169" s="2" t="str">
        <f>IFERROR(VLOOKUP(L169,'Productgroepen hoofdfuncties'!A:B,2,FALSE),L169)</f>
        <v>Algemeen bestuur</v>
      </c>
    </row>
    <row r="170" spans="1:13">
      <c r="A170" s="4" t="s">
        <v>1702</v>
      </c>
      <c r="B170" s="5" t="s">
        <v>1703</v>
      </c>
      <c r="C170" s="5"/>
      <c r="D170" s="4"/>
      <c r="E170" s="5"/>
      <c r="F170" s="2" t="str">
        <f t="shared" si="10"/>
        <v>G1PR140104</v>
      </c>
      <c r="G170" s="2" t="str">
        <f t="shared" si="11"/>
        <v>Toezicht Op De Gemeentelijke Belasti</v>
      </c>
      <c r="H170" s="2" t="str">
        <f t="shared" si="12"/>
        <v>1401</v>
      </c>
      <c r="I170" s="2" t="str">
        <f>IFERROR(VLOOKUP(H170,'Productgroepen hoofdfuncties'!G:H,2,FALSE),H170)</f>
        <v>Financieel toezicht op de gemeenten</v>
      </c>
      <c r="J170" s="2" t="str">
        <f t="shared" si="13"/>
        <v>14</v>
      </c>
      <c r="K170" s="2" t="str">
        <f>IFERROR(VLOOKUP(J170,'Productgroepen hoofdfuncties'!D:E,2,FALSE),J170)</f>
        <v>Financieel toezicht op de gemeenten</v>
      </c>
      <c r="L170" s="2" t="str">
        <f t="shared" si="14"/>
        <v>1</v>
      </c>
      <c r="M170" s="2" t="str">
        <f>IFERROR(VLOOKUP(L170,'Productgroepen hoofdfuncties'!A:B,2,FALSE),L170)</f>
        <v>Algemeen bestuur</v>
      </c>
    </row>
    <row r="171" spans="1:13">
      <c r="A171" s="4" t="s">
        <v>1704</v>
      </c>
      <c r="B171" s="5" t="s">
        <v>1705</v>
      </c>
      <c r="C171" s="5" t="s">
        <v>1706</v>
      </c>
      <c r="D171" s="4" t="s">
        <v>1707</v>
      </c>
      <c r="E171" s="5">
        <v>1</v>
      </c>
      <c r="F171" s="2" t="str">
        <f t="shared" si="10"/>
        <v>G1PR150100</v>
      </c>
      <c r="G171" s="2" t="str">
        <f t="shared" si="11"/>
        <v>App.kst. Wettelijke Regelingen</v>
      </c>
      <c r="H171" s="2" t="str">
        <f t="shared" si="12"/>
        <v>1501</v>
      </c>
      <c r="I171" s="2" t="str">
        <f>IFERROR(VLOOKUP(H171,'Productgroepen hoofdfuncties'!G:H,2,FALSE),H171)</f>
        <v>Uitvoering van wettelijke regelingen</v>
      </c>
      <c r="J171" s="2" t="str">
        <f t="shared" si="13"/>
        <v>15</v>
      </c>
      <c r="K171" s="2" t="str">
        <f>IFERROR(VLOOKUP(J171,'Productgroepen hoofdfuncties'!D:E,2,FALSE),J171)</f>
        <v>Uitvoering van overige wettelijke regelingen</v>
      </c>
      <c r="L171" s="2" t="str">
        <f t="shared" si="14"/>
        <v>1</v>
      </c>
      <c r="M171" s="2" t="str">
        <f>IFERROR(VLOOKUP(L171,'Productgroepen hoofdfuncties'!A:B,2,FALSE),L171)</f>
        <v>Algemeen bestuur</v>
      </c>
    </row>
    <row r="172" spans="1:13">
      <c r="A172" s="6" t="s">
        <v>1708</v>
      </c>
      <c r="B172" s="7" t="s">
        <v>1709</v>
      </c>
      <c r="C172" s="5" t="s">
        <v>1710</v>
      </c>
      <c r="D172" s="4" t="s">
        <v>1711</v>
      </c>
      <c r="E172" s="5">
        <v>1</v>
      </c>
      <c r="F172" s="2" t="str">
        <f t="shared" si="10"/>
        <v>G1PR150101</v>
      </c>
      <c r="G172" s="2" t="str">
        <f t="shared" si="11"/>
        <v>Cie rechtsbesch./nat.ombudsman</v>
      </c>
      <c r="H172" s="2" t="str">
        <f t="shared" si="12"/>
        <v>1501</v>
      </c>
      <c r="I172" s="2" t="str">
        <f>IFERROR(VLOOKUP(H172,'Productgroepen hoofdfuncties'!G:H,2,FALSE),H172)</f>
        <v>Uitvoering van wettelijke regelingen</v>
      </c>
      <c r="J172" s="2" t="str">
        <f t="shared" si="13"/>
        <v>15</v>
      </c>
      <c r="K172" s="2" t="str">
        <f>IFERROR(VLOOKUP(J172,'Productgroepen hoofdfuncties'!D:E,2,FALSE),J172)</f>
        <v>Uitvoering van overige wettelijke regelingen</v>
      </c>
      <c r="L172" s="2" t="str">
        <f t="shared" si="14"/>
        <v>1</v>
      </c>
      <c r="M172" s="2" t="str">
        <f>IFERROR(VLOOKUP(L172,'Productgroepen hoofdfuncties'!A:B,2,FALSE),L172)</f>
        <v>Algemeen bestuur</v>
      </c>
    </row>
    <row r="173" spans="1:13">
      <c r="A173" s="10"/>
      <c r="B173" s="11"/>
      <c r="C173" s="5" t="s">
        <v>1712</v>
      </c>
      <c r="D173" s="4" t="s">
        <v>1713</v>
      </c>
      <c r="E173" s="5">
        <v>1</v>
      </c>
      <c r="F173" s="2" t="str">
        <f t="shared" si="10"/>
        <v>G1PR150101</v>
      </c>
      <c r="G173" s="2" t="str">
        <f t="shared" si="11"/>
        <v>Cie rechtsbesch./nat.ombudsman</v>
      </c>
      <c r="H173" s="2" t="str">
        <f t="shared" si="12"/>
        <v>1501</v>
      </c>
      <c r="I173" s="2" t="str">
        <f>IFERROR(VLOOKUP(H173,'Productgroepen hoofdfuncties'!G:H,2,FALSE),H173)</f>
        <v>Uitvoering van wettelijke regelingen</v>
      </c>
      <c r="J173" s="2" t="str">
        <f t="shared" si="13"/>
        <v>15</v>
      </c>
      <c r="K173" s="2" t="str">
        <f>IFERROR(VLOOKUP(J173,'Productgroepen hoofdfuncties'!D:E,2,FALSE),J173)</f>
        <v>Uitvoering van overige wettelijke regelingen</v>
      </c>
      <c r="L173" s="2" t="str">
        <f t="shared" si="14"/>
        <v>1</v>
      </c>
      <c r="M173" s="2" t="str">
        <f>IFERROR(VLOOKUP(L173,'Productgroepen hoofdfuncties'!A:B,2,FALSE),L173)</f>
        <v>Algemeen bestuur</v>
      </c>
    </row>
    <row r="174" spans="1:13">
      <c r="A174" s="6" t="s">
        <v>1714</v>
      </c>
      <c r="B174" s="7" t="s">
        <v>1715</v>
      </c>
      <c r="C174" s="5" t="s">
        <v>1716</v>
      </c>
      <c r="D174" s="4" t="s">
        <v>1717</v>
      </c>
      <c r="E174" s="5">
        <v>1</v>
      </c>
      <c r="F174" s="2" t="str">
        <f t="shared" si="10"/>
        <v>G1PR150102</v>
      </c>
      <c r="G174" s="2" t="str">
        <f t="shared" si="11"/>
        <v>Archieftoezicht</v>
      </c>
      <c r="H174" s="2" t="str">
        <f t="shared" si="12"/>
        <v>1501</v>
      </c>
      <c r="I174" s="2" t="str">
        <f>IFERROR(VLOOKUP(H174,'Productgroepen hoofdfuncties'!G:H,2,FALSE),H174)</f>
        <v>Uitvoering van wettelijke regelingen</v>
      </c>
      <c r="J174" s="2" t="str">
        <f t="shared" si="13"/>
        <v>15</v>
      </c>
      <c r="K174" s="2" t="str">
        <f>IFERROR(VLOOKUP(J174,'Productgroepen hoofdfuncties'!D:E,2,FALSE),J174)</f>
        <v>Uitvoering van overige wettelijke regelingen</v>
      </c>
      <c r="L174" s="2" t="str">
        <f t="shared" si="14"/>
        <v>1</v>
      </c>
      <c r="M174" s="2" t="str">
        <f>IFERROR(VLOOKUP(L174,'Productgroepen hoofdfuncties'!A:B,2,FALSE),L174)</f>
        <v>Algemeen bestuur</v>
      </c>
    </row>
    <row r="175" spans="1:13">
      <c r="A175" s="8"/>
      <c r="B175" s="9"/>
      <c r="C175" s="5" t="s">
        <v>1718</v>
      </c>
      <c r="D175" s="4" t="s">
        <v>1719</v>
      </c>
      <c r="E175" s="5">
        <v>1</v>
      </c>
      <c r="F175" s="2" t="str">
        <f t="shared" si="10"/>
        <v>G1PR150102</v>
      </c>
      <c r="G175" s="2" t="str">
        <f t="shared" si="11"/>
        <v>Archieftoezicht</v>
      </c>
      <c r="H175" s="2" t="str">
        <f t="shared" si="12"/>
        <v>1501</v>
      </c>
      <c r="I175" s="2" t="str">
        <f>IFERROR(VLOOKUP(H175,'Productgroepen hoofdfuncties'!G:H,2,FALSE),H175)</f>
        <v>Uitvoering van wettelijke regelingen</v>
      </c>
      <c r="J175" s="2" t="str">
        <f t="shared" si="13"/>
        <v>15</v>
      </c>
      <c r="K175" s="2" t="str">
        <f>IFERROR(VLOOKUP(J175,'Productgroepen hoofdfuncties'!D:E,2,FALSE),J175)</f>
        <v>Uitvoering van overige wettelijke regelingen</v>
      </c>
      <c r="L175" s="2" t="str">
        <f t="shared" si="14"/>
        <v>1</v>
      </c>
      <c r="M175" s="2" t="str">
        <f>IFERROR(VLOOKUP(L175,'Productgroepen hoofdfuncties'!A:B,2,FALSE),L175)</f>
        <v>Algemeen bestuur</v>
      </c>
    </row>
    <row r="176" spans="1:13">
      <c r="A176" s="10"/>
      <c r="B176" s="11"/>
      <c r="C176" s="5" t="s">
        <v>1720</v>
      </c>
      <c r="D176" s="4" t="s">
        <v>1721</v>
      </c>
      <c r="E176" s="5">
        <v>1</v>
      </c>
      <c r="F176" s="2" t="str">
        <f t="shared" si="10"/>
        <v>G1PR150102</v>
      </c>
      <c r="G176" s="2" t="str">
        <f t="shared" si="11"/>
        <v>Archieftoezicht</v>
      </c>
      <c r="H176" s="2" t="str">
        <f t="shared" si="12"/>
        <v>1501</v>
      </c>
      <c r="I176" s="2" t="str">
        <f>IFERROR(VLOOKUP(H176,'Productgroepen hoofdfuncties'!G:H,2,FALSE),H176)</f>
        <v>Uitvoering van wettelijke regelingen</v>
      </c>
      <c r="J176" s="2" t="str">
        <f t="shared" si="13"/>
        <v>15</v>
      </c>
      <c r="K176" s="2" t="str">
        <f>IFERROR(VLOOKUP(J176,'Productgroepen hoofdfuncties'!D:E,2,FALSE),J176)</f>
        <v>Uitvoering van overige wettelijke regelingen</v>
      </c>
      <c r="L176" s="2" t="str">
        <f t="shared" si="14"/>
        <v>1</v>
      </c>
      <c r="M176" s="2" t="str">
        <f>IFERROR(VLOOKUP(L176,'Productgroepen hoofdfuncties'!A:B,2,FALSE),L176)</f>
        <v>Algemeen bestuur</v>
      </c>
    </row>
    <row r="177" spans="1:13">
      <c r="A177" s="4" t="s">
        <v>1722</v>
      </c>
      <c r="B177" s="5" t="s">
        <v>1723</v>
      </c>
      <c r="C177" s="5" t="s">
        <v>1724</v>
      </c>
      <c r="D177" s="4" t="s">
        <v>1725</v>
      </c>
      <c r="E177" s="5">
        <v>1</v>
      </c>
      <c r="F177" s="2" t="str">
        <f t="shared" si="10"/>
        <v>G1PR150103</v>
      </c>
      <c r="G177" s="2" t="str">
        <f t="shared" si="11"/>
        <v>Drank- En Horecawet</v>
      </c>
      <c r="H177" s="2" t="str">
        <f t="shared" si="12"/>
        <v>1501</v>
      </c>
      <c r="I177" s="2" t="str">
        <f>IFERROR(VLOOKUP(H177,'Productgroepen hoofdfuncties'!G:H,2,FALSE),H177)</f>
        <v>Uitvoering van wettelijke regelingen</v>
      </c>
      <c r="J177" s="2" t="str">
        <f t="shared" si="13"/>
        <v>15</v>
      </c>
      <c r="K177" s="2" t="str">
        <f>IFERROR(VLOOKUP(J177,'Productgroepen hoofdfuncties'!D:E,2,FALSE),J177)</f>
        <v>Uitvoering van overige wettelijke regelingen</v>
      </c>
      <c r="L177" s="2" t="str">
        <f t="shared" si="14"/>
        <v>1</v>
      </c>
      <c r="M177" s="2" t="str">
        <f>IFERROR(VLOOKUP(L177,'Productgroepen hoofdfuncties'!A:B,2,FALSE),L177)</f>
        <v>Algemeen bestuur</v>
      </c>
    </row>
    <row r="178" spans="1:13">
      <c r="A178" s="4" t="s">
        <v>1726</v>
      </c>
      <c r="B178" s="5" t="s">
        <v>1727</v>
      </c>
      <c r="C178" s="5" t="s">
        <v>1728</v>
      </c>
      <c r="D178" s="4" t="s">
        <v>1729</v>
      </c>
      <c r="E178" s="5">
        <v>1</v>
      </c>
      <c r="F178" s="2" t="str">
        <f t="shared" si="10"/>
        <v>G1PR150104</v>
      </c>
      <c r="G178" s="2" t="str">
        <f t="shared" si="11"/>
        <v>Interbesturlijk toezicht (IBT)</v>
      </c>
      <c r="H178" s="2" t="str">
        <f t="shared" si="12"/>
        <v>1501</v>
      </c>
      <c r="I178" s="2" t="str">
        <f>IFERROR(VLOOKUP(H178,'Productgroepen hoofdfuncties'!G:H,2,FALSE),H178)</f>
        <v>Uitvoering van wettelijke regelingen</v>
      </c>
      <c r="J178" s="2" t="str">
        <f t="shared" si="13"/>
        <v>15</v>
      </c>
      <c r="K178" s="2" t="str">
        <f>IFERROR(VLOOKUP(J178,'Productgroepen hoofdfuncties'!D:E,2,FALSE),J178)</f>
        <v>Uitvoering van overige wettelijke regelingen</v>
      </c>
      <c r="L178" s="2" t="str">
        <f t="shared" si="14"/>
        <v>1</v>
      </c>
      <c r="M178" s="2" t="str">
        <f>IFERROR(VLOOKUP(L178,'Productgroepen hoofdfuncties'!A:B,2,FALSE),L178)</f>
        <v>Algemeen bestuur</v>
      </c>
    </row>
    <row r="179" spans="1:13">
      <c r="A179" s="4" t="s">
        <v>1730</v>
      </c>
      <c r="B179" s="5" t="s">
        <v>1731</v>
      </c>
      <c r="C179" s="5"/>
      <c r="D179" s="4"/>
      <c r="E179" s="5"/>
      <c r="F179" s="2" t="str">
        <f t="shared" si="10"/>
        <v>G1PR150109</v>
      </c>
      <c r="G179" s="2" t="str">
        <f t="shared" si="11"/>
        <v>Overige Wettelijke Regelingen</v>
      </c>
      <c r="H179" s="2" t="str">
        <f t="shared" si="12"/>
        <v>1501</v>
      </c>
      <c r="I179" s="2" t="str">
        <f>IFERROR(VLOOKUP(H179,'Productgroepen hoofdfuncties'!G:H,2,FALSE),H179)</f>
        <v>Uitvoering van wettelijke regelingen</v>
      </c>
      <c r="J179" s="2" t="str">
        <f t="shared" si="13"/>
        <v>15</v>
      </c>
      <c r="K179" s="2" t="str">
        <f>IFERROR(VLOOKUP(J179,'Productgroepen hoofdfuncties'!D:E,2,FALSE),J179)</f>
        <v>Uitvoering van overige wettelijke regelingen</v>
      </c>
      <c r="L179" s="2" t="str">
        <f t="shared" si="14"/>
        <v>1</v>
      </c>
      <c r="M179" s="2" t="str">
        <f>IFERROR(VLOOKUP(L179,'Productgroepen hoofdfuncties'!A:B,2,FALSE),L179)</f>
        <v>Algemeen bestuur</v>
      </c>
    </row>
    <row r="180" spans="1:13">
      <c r="A180" s="4" t="s">
        <v>1732</v>
      </c>
      <c r="B180" s="5" t="s">
        <v>1733</v>
      </c>
      <c r="C180" s="5" t="s">
        <v>1734</v>
      </c>
      <c r="D180" s="4" t="s">
        <v>1735</v>
      </c>
      <c r="E180" s="5">
        <v>1</v>
      </c>
      <c r="F180" s="2" t="str">
        <f t="shared" si="10"/>
        <v>G1PR160100</v>
      </c>
      <c r="G180" s="2" t="str">
        <f t="shared" si="11"/>
        <v>App.kst. Best.Samenwerking</v>
      </c>
      <c r="H180" s="2" t="str">
        <f t="shared" si="12"/>
        <v>1601</v>
      </c>
      <c r="I180" s="2" t="str">
        <f>IFERROR(VLOOKUP(H180,'Productgroepen hoofdfuncties'!G:H,2,FALSE),H180)</f>
        <v>Bestuurlijke samenwerking</v>
      </c>
      <c r="J180" s="2" t="str">
        <f t="shared" si="13"/>
        <v>16</v>
      </c>
      <c r="K180" s="2" t="str">
        <f>IFERROR(VLOOKUP(J180,'Productgroepen hoofdfuncties'!D:E,2,FALSE),J180)</f>
        <v>Overige zaken betreffende algemeen bestuur</v>
      </c>
      <c r="L180" s="2" t="str">
        <f t="shared" si="14"/>
        <v>1</v>
      </c>
      <c r="M180" s="2" t="str">
        <f>IFERROR(VLOOKUP(L180,'Productgroepen hoofdfuncties'!A:B,2,FALSE),L180)</f>
        <v>Algemeen bestuur</v>
      </c>
    </row>
    <row r="181" spans="1:13">
      <c r="A181" s="6" t="s">
        <v>1736</v>
      </c>
      <c r="B181" s="7" t="s">
        <v>1737</v>
      </c>
      <c r="C181" s="5" t="s">
        <v>1738</v>
      </c>
      <c r="D181" s="4" t="s">
        <v>1739</v>
      </c>
      <c r="E181" s="5">
        <v>1</v>
      </c>
      <c r="F181" s="2" t="str">
        <f t="shared" si="10"/>
        <v>G1PR160101</v>
      </c>
      <c r="G181" s="2" t="str">
        <f t="shared" si="11"/>
        <v>Ipo</v>
      </c>
      <c r="H181" s="2" t="str">
        <f t="shared" si="12"/>
        <v>1601</v>
      </c>
      <c r="I181" s="2" t="str">
        <f>IFERROR(VLOOKUP(H181,'Productgroepen hoofdfuncties'!G:H,2,FALSE),H181)</f>
        <v>Bestuurlijke samenwerking</v>
      </c>
      <c r="J181" s="2" t="str">
        <f t="shared" si="13"/>
        <v>16</v>
      </c>
      <c r="K181" s="2" t="str">
        <f>IFERROR(VLOOKUP(J181,'Productgroepen hoofdfuncties'!D:E,2,FALSE),J181)</f>
        <v>Overige zaken betreffende algemeen bestuur</v>
      </c>
      <c r="L181" s="2" t="str">
        <f t="shared" si="14"/>
        <v>1</v>
      </c>
      <c r="M181" s="2" t="str">
        <f>IFERROR(VLOOKUP(L181,'Productgroepen hoofdfuncties'!A:B,2,FALSE),L181)</f>
        <v>Algemeen bestuur</v>
      </c>
    </row>
    <row r="182" spans="1:13">
      <c r="A182" s="8"/>
      <c r="B182" s="9"/>
      <c r="C182" s="5" t="s">
        <v>1740</v>
      </c>
      <c r="D182" s="4" t="s">
        <v>1741</v>
      </c>
      <c r="E182" s="5">
        <v>1</v>
      </c>
      <c r="F182" s="2" t="str">
        <f t="shared" si="10"/>
        <v>G1PR160101</v>
      </c>
      <c r="G182" s="2" t="str">
        <f t="shared" si="11"/>
        <v>Ipo</v>
      </c>
      <c r="H182" s="2" t="str">
        <f t="shared" si="12"/>
        <v>1601</v>
      </c>
      <c r="I182" s="2" t="str">
        <f>IFERROR(VLOOKUP(H182,'Productgroepen hoofdfuncties'!G:H,2,FALSE),H182)</f>
        <v>Bestuurlijke samenwerking</v>
      </c>
      <c r="J182" s="2" t="str">
        <f t="shared" si="13"/>
        <v>16</v>
      </c>
      <c r="K182" s="2" t="str">
        <f>IFERROR(VLOOKUP(J182,'Productgroepen hoofdfuncties'!D:E,2,FALSE),J182)</f>
        <v>Overige zaken betreffende algemeen bestuur</v>
      </c>
      <c r="L182" s="2" t="str">
        <f t="shared" si="14"/>
        <v>1</v>
      </c>
      <c r="M182" s="2" t="str">
        <f>IFERROR(VLOOKUP(L182,'Productgroepen hoofdfuncties'!A:B,2,FALSE),L182)</f>
        <v>Algemeen bestuur</v>
      </c>
    </row>
    <row r="183" spans="1:13">
      <c r="A183" s="10"/>
      <c r="B183" s="11"/>
      <c r="C183" s="5" t="s">
        <v>1742</v>
      </c>
      <c r="D183" s="4" t="s">
        <v>1743</v>
      </c>
      <c r="E183" s="5">
        <v>1</v>
      </c>
      <c r="F183" s="2" t="str">
        <f t="shared" si="10"/>
        <v>G1PR160101</v>
      </c>
      <c r="G183" s="2" t="str">
        <f t="shared" si="11"/>
        <v>Ipo</v>
      </c>
      <c r="H183" s="2" t="str">
        <f t="shared" si="12"/>
        <v>1601</v>
      </c>
      <c r="I183" s="2" t="str">
        <f>IFERROR(VLOOKUP(H183,'Productgroepen hoofdfuncties'!G:H,2,FALSE),H183)</f>
        <v>Bestuurlijke samenwerking</v>
      </c>
      <c r="J183" s="2" t="str">
        <f t="shared" si="13"/>
        <v>16</v>
      </c>
      <c r="K183" s="2" t="str">
        <f>IFERROR(VLOOKUP(J183,'Productgroepen hoofdfuncties'!D:E,2,FALSE),J183)</f>
        <v>Overige zaken betreffende algemeen bestuur</v>
      </c>
      <c r="L183" s="2" t="str">
        <f t="shared" si="14"/>
        <v>1</v>
      </c>
      <c r="M183" s="2" t="str">
        <f>IFERROR(VLOOKUP(L183,'Productgroepen hoofdfuncties'!A:B,2,FALSE),L183)</f>
        <v>Algemeen bestuur</v>
      </c>
    </row>
    <row r="184" spans="1:13">
      <c r="A184" s="4" t="s">
        <v>1744</v>
      </c>
      <c r="B184" s="5" t="s">
        <v>1745</v>
      </c>
      <c r="C184" s="5" t="s">
        <v>1746</v>
      </c>
      <c r="D184" s="4" t="s">
        <v>1747</v>
      </c>
      <c r="E184" s="5">
        <v>1</v>
      </c>
      <c r="F184" s="2" t="str">
        <f t="shared" si="10"/>
        <v>G1PR160102</v>
      </c>
      <c r="G184" s="2" t="str">
        <f t="shared" si="11"/>
        <v>Snn</v>
      </c>
      <c r="H184" s="2" t="str">
        <f t="shared" si="12"/>
        <v>1601</v>
      </c>
      <c r="I184" s="2" t="str">
        <f>IFERROR(VLOOKUP(H184,'Productgroepen hoofdfuncties'!G:H,2,FALSE),H184)</f>
        <v>Bestuurlijke samenwerking</v>
      </c>
      <c r="J184" s="2" t="str">
        <f t="shared" si="13"/>
        <v>16</v>
      </c>
      <c r="K184" s="2" t="str">
        <f>IFERROR(VLOOKUP(J184,'Productgroepen hoofdfuncties'!D:E,2,FALSE),J184)</f>
        <v>Overige zaken betreffende algemeen bestuur</v>
      </c>
      <c r="L184" s="2" t="str">
        <f t="shared" si="14"/>
        <v>1</v>
      </c>
      <c r="M184" s="2" t="str">
        <f>IFERROR(VLOOKUP(L184,'Productgroepen hoofdfuncties'!A:B,2,FALSE),L184)</f>
        <v>Algemeen bestuur</v>
      </c>
    </row>
    <row r="185" spans="1:13">
      <c r="A185" s="6" t="s">
        <v>1748</v>
      </c>
      <c r="B185" s="7" t="s">
        <v>1749</v>
      </c>
      <c r="C185" s="5" t="s">
        <v>1750</v>
      </c>
      <c r="D185" s="4" t="s">
        <v>1751</v>
      </c>
      <c r="E185" s="5">
        <v>1</v>
      </c>
      <c r="F185" s="2" t="str">
        <f t="shared" si="10"/>
        <v>G1PR160103</v>
      </c>
      <c r="G185" s="2" t="str">
        <f t="shared" si="11"/>
        <v>Nhi/Europa</v>
      </c>
      <c r="H185" s="2" t="str">
        <f t="shared" si="12"/>
        <v>1601</v>
      </c>
      <c r="I185" s="2" t="str">
        <f>IFERROR(VLOOKUP(H185,'Productgroepen hoofdfuncties'!G:H,2,FALSE),H185)</f>
        <v>Bestuurlijke samenwerking</v>
      </c>
      <c r="J185" s="2" t="str">
        <f t="shared" si="13"/>
        <v>16</v>
      </c>
      <c r="K185" s="2" t="str">
        <f>IFERROR(VLOOKUP(J185,'Productgroepen hoofdfuncties'!D:E,2,FALSE),J185)</f>
        <v>Overige zaken betreffende algemeen bestuur</v>
      </c>
      <c r="L185" s="2" t="str">
        <f t="shared" si="14"/>
        <v>1</v>
      </c>
      <c r="M185" s="2" t="str">
        <f>IFERROR(VLOOKUP(L185,'Productgroepen hoofdfuncties'!A:B,2,FALSE),L185)</f>
        <v>Algemeen bestuur</v>
      </c>
    </row>
    <row r="186" spans="1:13">
      <c r="A186" s="8"/>
      <c r="B186" s="9"/>
      <c r="C186" s="5" t="s">
        <v>1752</v>
      </c>
      <c r="D186" s="4" t="s">
        <v>1753</v>
      </c>
      <c r="E186" s="5">
        <v>1</v>
      </c>
      <c r="F186" s="2" t="str">
        <f t="shared" si="10"/>
        <v>G1PR160103</v>
      </c>
      <c r="G186" s="2" t="str">
        <f t="shared" si="11"/>
        <v>Nhi/Europa</v>
      </c>
      <c r="H186" s="2" t="str">
        <f t="shared" si="12"/>
        <v>1601</v>
      </c>
      <c r="I186" s="2" t="str">
        <f>IFERROR(VLOOKUP(H186,'Productgroepen hoofdfuncties'!G:H,2,FALSE),H186)</f>
        <v>Bestuurlijke samenwerking</v>
      </c>
      <c r="J186" s="2" t="str">
        <f t="shared" si="13"/>
        <v>16</v>
      </c>
      <c r="K186" s="2" t="str">
        <f>IFERROR(VLOOKUP(J186,'Productgroepen hoofdfuncties'!D:E,2,FALSE),J186)</f>
        <v>Overige zaken betreffende algemeen bestuur</v>
      </c>
      <c r="L186" s="2" t="str">
        <f t="shared" si="14"/>
        <v>1</v>
      </c>
      <c r="M186" s="2" t="str">
        <f>IFERROR(VLOOKUP(L186,'Productgroepen hoofdfuncties'!A:B,2,FALSE),L186)</f>
        <v>Algemeen bestuur</v>
      </c>
    </row>
    <row r="187" spans="1:13">
      <c r="A187" s="8"/>
      <c r="B187" s="9"/>
      <c r="C187" s="5" t="s">
        <v>1754</v>
      </c>
      <c r="D187" s="4" t="s">
        <v>1755</v>
      </c>
      <c r="E187" s="5">
        <v>1</v>
      </c>
      <c r="F187" s="2" t="str">
        <f t="shared" si="10"/>
        <v>G1PR160103</v>
      </c>
      <c r="G187" s="2" t="str">
        <f t="shared" si="11"/>
        <v>Nhi/Europa</v>
      </c>
      <c r="H187" s="2" t="str">
        <f t="shared" si="12"/>
        <v>1601</v>
      </c>
      <c r="I187" s="2" t="str">
        <f>IFERROR(VLOOKUP(H187,'Productgroepen hoofdfuncties'!G:H,2,FALSE),H187)</f>
        <v>Bestuurlijke samenwerking</v>
      </c>
      <c r="J187" s="2" t="str">
        <f t="shared" si="13"/>
        <v>16</v>
      </c>
      <c r="K187" s="2" t="str">
        <f>IFERROR(VLOOKUP(J187,'Productgroepen hoofdfuncties'!D:E,2,FALSE),J187)</f>
        <v>Overige zaken betreffende algemeen bestuur</v>
      </c>
      <c r="L187" s="2" t="str">
        <f t="shared" si="14"/>
        <v>1</v>
      </c>
      <c r="M187" s="2" t="str">
        <f>IFERROR(VLOOKUP(L187,'Productgroepen hoofdfuncties'!A:B,2,FALSE),L187)</f>
        <v>Algemeen bestuur</v>
      </c>
    </row>
    <row r="188" spans="1:13">
      <c r="A188" s="8"/>
      <c r="B188" s="9"/>
      <c r="C188" s="5" t="s">
        <v>1756</v>
      </c>
      <c r="D188" s="4" t="s">
        <v>1757</v>
      </c>
      <c r="E188" s="5">
        <v>1</v>
      </c>
      <c r="F188" s="2" t="str">
        <f t="shared" si="10"/>
        <v>G1PR160103</v>
      </c>
      <c r="G188" s="2" t="str">
        <f t="shared" si="11"/>
        <v>Nhi/Europa</v>
      </c>
      <c r="H188" s="2" t="str">
        <f t="shared" si="12"/>
        <v>1601</v>
      </c>
      <c r="I188" s="2" t="str">
        <f>IFERROR(VLOOKUP(H188,'Productgroepen hoofdfuncties'!G:H,2,FALSE),H188)</f>
        <v>Bestuurlijke samenwerking</v>
      </c>
      <c r="J188" s="2" t="str">
        <f t="shared" si="13"/>
        <v>16</v>
      </c>
      <c r="K188" s="2" t="str">
        <f>IFERROR(VLOOKUP(J188,'Productgroepen hoofdfuncties'!D:E,2,FALSE),J188)</f>
        <v>Overige zaken betreffende algemeen bestuur</v>
      </c>
      <c r="L188" s="2" t="str">
        <f t="shared" si="14"/>
        <v>1</v>
      </c>
      <c r="M188" s="2" t="str">
        <f>IFERROR(VLOOKUP(L188,'Productgroepen hoofdfuncties'!A:B,2,FALSE),L188)</f>
        <v>Algemeen bestuur</v>
      </c>
    </row>
    <row r="189" spans="1:13">
      <c r="A189" s="8"/>
      <c r="B189" s="9"/>
      <c r="C189" s="5" t="s">
        <v>1758</v>
      </c>
      <c r="D189" s="4" t="s">
        <v>1759</v>
      </c>
      <c r="E189" s="5">
        <v>1</v>
      </c>
      <c r="F189" s="2" t="str">
        <f t="shared" si="10"/>
        <v>G1PR160103</v>
      </c>
      <c r="G189" s="2" t="str">
        <f t="shared" si="11"/>
        <v>Nhi/Europa</v>
      </c>
      <c r="H189" s="2" t="str">
        <f t="shared" si="12"/>
        <v>1601</v>
      </c>
      <c r="I189" s="2" t="str">
        <f>IFERROR(VLOOKUP(H189,'Productgroepen hoofdfuncties'!G:H,2,FALSE),H189)</f>
        <v>Bestuurlijke samenwerking</v>
      </c>
      <c r="J189" s="2" t="str">
        <f t="shared" si="13"/>
        <v>16</v>
      </c>
      <c r="K189" s="2" t="str">
        <f>IFERROR(VLOOKUP(J189,'Productgroepen hoofdfuncties'!D:E,2,FALSE),J189)</f>
        <v>Overige zaken betreffende algemeen bestuur</v>
      </c>
      <c r="L189" s="2" t="str">
        <f t="shared" si="14"/>
        <v>1</v>
      </c>
      <c r="M189" s="2" t="str">
        <f>IFERROR(VLOOKUP(L189,'Productgroepen hoofdfuncties'!A:B,2,FALSE),L189)</f>
        <v>Algemeen bestuur</v>
      </c>
    </row>
    <row r="190" spans="1:13">
      <c r="A190" s="8"/>
      <c r="B190" s="9"/>
      <c r="C190" s="5" t="s">
        <v>1760</v>
      </c>
      <c r="D190" s="4" t="s">
        <v>1761</v>
      </c>
      <c r="E190" s="5">
        <v>1</v>
      </c>
      <c r="F190" s="2" t="str">
        <f t="shared" si="10"/>
        <v>G1PR160103</v>
      </c>
      <c r="G190" s="2" t="str">
        <f t="shared" si="11"/>
        <v>Nhi/Europa</v>
      </c>
      <c r="H190" s="2" t="str">
        <f t="shared" si="12"/>
        <v>1601</v>
      </c>
      <c r="I190" s="2" t="str">
        <f>IFERROR(VLOOKUP(H190,'Productgroepen hoofdfuncties'!G:H,2,FALSE),H190)</f>
        <v>Bestuurlijke samenwerking</v>
      </c>
      <c r="J190" s="2" t="str">
        <f t="shared" si="13"/>
        <v>16</v>
      </c>
      <c r="K190" s="2" t="str">
        <f>IFERROR(VLOOKUP(J190,'Productgroepen hoofdfuncties'!D:E,2,FALSE),J190)</f>
        <v>Overige zaken betreffende algemeen bestuur</v>
      </c>
      <c r="L190" s="2" t="str">
        <f t="shared" si="14"/>
        <v>1</v>
      </c>
      <c r="M190" s="2" t="str">
        <f>IFERROR(VLOOKUP(L190,'Productgroepen hoofdfuncties'!A:B,2,FALSE),L190)</f>
        <v>Algemeen bestuur</v>
      </c>
    </row>
    <row r="191" spans="1:13">
      <c r="A191" s="8"/>
      <c r="B191" s="9"/>
      <c r="C191" s="5" t="s">
        <v>1762</v>
      </c>
      <c r="D191" s="4" t="s">
        <v>1763</v>
      </c>
      <c r="E191" s="5">
        <v>1</v>
      </c>
      <c r="F191" s="2" t="str">
        <f t="shared" si="10"/>
        <v>G1PR160103</v>
      </c>
      <c r="G191" s="2" t="str">
        <f t="shared" si="11"/>
        <v>Nhi/Europa</v>
      </c>
      <c r="H191" s="2" t="str">
        <f t="shared" si="12"/>
        <v>1601</v>
      </c>
      <c r="I191" s="2" t="str">
        <f>IFERROR(VLOOKUP(H191,'Productgroepen hoofdfuncties'!G:H,2,FALSE),H191)</f>
        <v>Bestuurlijke samenwerking</v>
      </c>
      <c r="J191" s="2" t="str">
        <f t="shared" si="13"/>
        <v>16</v>
      </c>
      <c r="K191" s="2" t="str">
        <f>IFERROR(VLOOKUP(J191,'Productgroepen hoofdfuncties'!D:E,2,FALSE),J191)</f>
        <v>Overige zaken betreffende algemeen bestuur</v>
      </c>
      <c r="L191" s="2" t="str">
        <f t="shared" si="14"/>
        <v>1</v>
      </c>
      <c r="M191" s="2" t="str">
        <f>IFERROR(VLOOKUP(L191,'Productgroepen hoofdfuncties'!A:B,2,FALSE),L191)</f>
        <v>Algemeen bestuur</v>
      </c>
    </row>
    <row r="192" spans="1:13">
      <c r="A192" s="10"/>
      <c r="B192" s="11"/>
      <c r="C192" s="5" t="s">
        <v>1764</v>
      </c>
      <c r="D192" s="4" t="s">
        <v>1765</v>
      </c>
      <c r="E192" s="5">
        <v>1</v>
      </c>
      <c r="F192" s="2" t="str">
        <f t="shared" si="10"/>
        <v>G1PR160103</v>
      </c>
      <c r="G192" s="2" t="str">
        <f t="shared" si="11"/>
        <v>Nhi/Europa</v>
      </c>
      <c r="H192" s="2" t="str">
        <f t="shared" si="12"/>
        <v>1601</v>
      </c>
      <c r="I192" s="2" t="str">
        <f>IFERROR(VLOOKUP(H192,'Productgroepen hoofdfuncties'!G:H,2,FALSE),H192)</f>
        <v>Bestuurlijke samenwerking</v>
      </c>
      <c r="J192" s="2" t="str">
        <f t="shared" si="13"/>
        <v>16</v>
      </c>
      <c r="K192" s="2" t="str">
        <f>IFERROR(VLOOKUP(J192,'Productgroepen hoofdfuncties'!D:E,2,FALSE),J192)</f>
        <v>Overige zaken betreffende algemeen bestuur</v>
      </c>
      <c r="L192" s="2" t="str">
        <f t="shared" si="14"/>
        <v>1</v>
      </c>
      <c r="M192" s="2" t="str">
        <f>IFERROR(VLOOKUP(L192,'Productgroepen hoofdfuncties'!A:B,2,FALSE),L192)</f>
        <v>Algemeen bestuur</v>
      </c>
    </row>
    <row r="193" spans="1:13">
      <c r="A193" s="4" t="s">
        <v>1766</v>
      </c>
      <c r="B193" s="5" t="s">
        <v>1767</v>
      </c>
      <c r="C193" s="5" t="s">
        <v>1768</v>
      </c>
      <c r="D193" s="4" t="s">
        <v>1769</v>
      </c>
      <c r="E193" s="5">
        <v>1</v>
      </c>
      <c r="F193" s="2" t="str">
        <f t="shared" si="10"/>
        <v>G1PR160104</v>
      </c>
      <c r="G193" s="2" t="str">
        <f t="shared" si="11"/>
        <v>Bann</v>
      </c>
      <c r="H193" s="2" t="str">
        <f t="shared" si="12"/>
        <v>1601</v>
      </c>
      <c r="I193" s="2" t="str">
        <f>IFERROR(VLOOKUP(H193,'Productgroepen hoofdfuncties'!G:H,2,FALSE),H193)</f>
        <v>Bestuurlijke samenwerking</v>
      </c>
      <c r="J193" s="2" t="str">
        <f t="shared" si="13"/>
        <v>16</v>
      </c>
      <c r="K193" s="2" t="str">
        <f>IFERROR(VLOOKUP(J193,'Productgroepen hoofdfuncties'!D:E,2,FALSE),J193)</f>
        <v>Overige zaken betreffende algemeen bestuur</v>
      </c>
      <c r="L193" s="2" t="str">
        <f t="shared" si="14"/>
        <v>1</v>
      </c>
      <c r="M193" s="2" t="str">
        <f>IFERROR(VLOOKUP(L193,'Productgroepen hoofdfuncties'!A:B,2,FALSE),L193)</f>
        <v>Algemeen bestuur</v>
      </c>
    </row>
    <row r="194" spans="1:13">
      <c r="A194" s="4" t="s">
        <v>1770</v>
      </c>
      <c r="B194" s="5" t="s">
        <v>1771</v>
      </c>
      <c r="C194" s="5" t="s">
        <v>1772</v>
      </c>
      <c r="D194" s="4" t="s">
        <v>1773</v>
      </c>
      <c r="E194" s="5">
        <v>1</v>
      </c>
      <c r="F194" s="2" t="str">
        <f t="shared" si="10"/>
        <v>G1PR160200</v>
      </c>
      <c r="G194" s="2" t="str">
        <f t="shared" si="11"/>
        <v>App.kst. Voorz.Personeel</v>
      </c>
      <c r="H194" s="2" t="str">
        <f t="shared" si="12"/>
        <v>1602</v>
      </c>
      <c r="I194" s="2" t="str">
        <f>IFERROR(VLOOKUP(H194,'Productgroepen hoofdfuncties'!G:H,2,FALSE),H194)</f>
        <v>Voorzieningen personeel</v>
      </c>
      <c r="J194" s="2" t="str">
        <f t="shared" si="13"/>
        <v>16</v>
      </c>
      <c r="K194" s="2" t="str">
        <f>IFERROR(VLOOKUP(J194,'Productgroepen hoofdfuncties'!D:E,2,FALSE),J194)</f>
        <v>Overige zaken betreffende algemeen bestuur</v>
      </c>
      <c r="L194" s="2" t="str">
        <f t="shared" si="14"/>
        <v>1</v>
      </c>
      <c r="M194" s="2" t="str">
        <f>IFERROR(VLOOKUP(L194,'Productgroepen hoofdfuncties'!A:B,2,FALSE),L194)</f>
        <v>Algemeen bestuur</v>
      </c>
    </row>
    <row r="195" spans="1:13">
      <c r="A195" s="6" t="s">
        <v>1774</v>
      </c>
      <c r="B195" s="7" t="s">
        <v>1775</v>
      </c>
      <c r="C195" s="5" t="s">
        <v>1776</v>
      </c>
      <c r="D195" s="4" t="s">
        <v>1777</v>
      </c>
      <c r="E195" s="5">
        <v>1</v>
      </c>
      <c r="F195" s="2" t="str">
        <f t="shared" ref="F195:F258" si="15">IF(A195="",F194,A195)</f>
        <v>G1PR160201</v>
      </c>
      <c r="G195" s="2" t="str">
        <f t="shared" ref="G195:G258" si="16">IF(B195="",G194,B195)</f>
        <v>Huidig Personeel</v>
      </c>
      <c r="H195" s="2" t="str">
        <f t="shared" ref="H195:H258" si="17">IF(RIGHT(LEFT($F195,5),1)="K","Apparaatskosten personeel",IF(RIGHT(LEFT($F195,5),1)="I","Apparaatskosten materieel",LEFT(RIGHT($F195,6),4)))</f>
        <v>1602</v>
      </c>
      <c r="I195" s="2" t="str">
        <f>IFERROR(VLOOKUP(H195,'Productgroepen hoofdfuncties'!G:H,2,FALSE),H195)</f>
        <v>Voorzieningen personeel</v>
      </c>
      <c r="J195" s="2" t="str">
        <f t="shared" ref="J195:J258" si="18">IF(RIGHT(LEFT($F195,5),1)="K","Kostenplaatsen",IF(RIGHT(LEFT($F195,5),1)="I","Kostenplaatsen",LEFT(RIGHT($F195,6),2)))</f>
        <v>16</v>
      </c>
      <c r="K195" s="2" t="str">
        <f>IFERROR(VLOOKUP(J195,'Productgroepen hoofdfuncties'!D:E,2,FALSE),J195)</f>
        <v>Overige zaken betreffende algemeen bestuur</v>
      </c>
      <c r="L195" s="2" t="str">
        <f t="shared" ref="L195:L258" si="19">IF(RIGHT(LEFT($F195,5),1)="K","Kostenplaatsen",IF(RIGHT(LEFT($F195,5),1)="I","Kostenplaatsen",LEFT(RIGHT($F195,6),1)))</f>
        <v>1</v>
      </c>
      <c r="M195" s="2" t="str">
        <f>IFERROR(VLOOKUP(L195,'Productgroepen hoofdfuncties'!A:B,2,FALSE),L195)</f>
        <v>Algemeen bestuur</v>
      </c>
    </row>
    <row r="196" spans="1:13">
      <c r="A196" s="8"/>
      <c r="B196" s="9"/>
      <c r="C196" s="5" t="s">
        <v>1778</v>
      </c>
      <c r="D196" s="4" t="s">
        <v>1779</v>
      </c>
      <c r="E196" s="5">
        <v>1</v>
      </c>
      <c r="F196" s="2" t="str">
        <f t="shared" si="15"/>
        <v>G1PR160201</v>
      </c>
      <c r="G196" s="2" t="str">
        <f t="shared" si="16"/>
        <v>Huidig Personeel</v>
      </c>
      <c r="H196" s="2" t="str">
        <f t="shared" si="17"/>
        <v>1602</v>
      </c>
      <c r="I196" s="2" t="str">
        <f>IFERROR(VLOOKUP(H196,'Productgroepen hoofdfuncties'!G:H,2,FALSE),H196)</f>
        <v>Voorzieningen personeel</v>
      </c>
      <c r="J196" s="2" t="str">
        <f t="shared" si="18"/>
        <v>16</v>
      </c>
      <c r="K196" s="2" t="str">
        <f>IFERROR(VLOOKUP(J196,'Productgroepen hoofdfuncties'!D:E,2,FALSE),J196)</f>
        <v>Overige zaken betreffende algemeen bestuur</v>
      </c>
      <c r="L196" s="2" t="str">
        <f t="shared" si="19"/>
        <v>1</v>
      </c>
      <c r="M196" s="2" t="str">
        <f>IFERROR(VLOOKUP(L196,'Productgroepen hoofdfuncties'!A:B,2,FALSE),L196)</f>
        <v>Algemeen bestuur</v>
      </c>
    </row>
    <row r="197" spans="1:13">
      <c r="A197" s="8"/>
      <c r="B197" s="9"/>
      <c r="C197" s="5" t="s">
        <v>1780</v>
      </c>
      <c r="D197" s="4" t="s">
        <v>1781</v>
      </c>
      <c r="E197" s="5">
        <v>1</v>
      </c>
      <c r="F197" s="2" t="str">
        <f t="shared" si="15"/>
        <v>G1PR160201</v>
      </c>
      <c r="G197" s="2" t="str">
        <f t="shared" si="16"/>
        <v>Huidig Personeel</v>
      </c>
      <c r="H197" s="2" t="str">
        <f t="shared" si="17"/>
        <v>1602</v>
      </c>
      <c r="I197" s="2" t="str">
        <f>IFERROR(VLOOKUP(H197,'Productgroepen hoofdfuncties'!G:H,2,FALSE),H197)</f>
        <v>Voorzieningen personeel</v>
      </c>
      <c r="J197" s="2" t="str">
        <f t="shared" si="18"/>
        <v>16</v>
      </c>
      <c r="K197" s="2" t="str">
        <f>IFERROR(VLOOKUP(J197,'Productgroepen hoofdfuncties'!D:E,2,FALSE),J197)</f>
        <v>Overige zaken betreffende algemeen bestuur</v>
      </c>
      <c r="L197" s="2" t="str">
        <f t="shared" si="19"/>
        <v>1</v>
      </c>
      <c r="M197" s="2" t="str">
        <f>IFERROR(VLOOKUP(L197,'Productgroepen hoofdfuncties'!A:B,2,FALSE),L197)</f>
        <v>Algemeen bestuur</v>
      </c>
    </row>
    <row r="198" spans="1:13">
      <c r="A198" s="8"/>
      <c r="B198" s="9"/>
      <c r="C198" s="5" t="s">
        <v>1782</v>
      </c>
      <c r="D198" s="4" t="s">
        <v>1783</v>
      </c>
      <c r="E198" s="5">
        <v>1</v>
      </c>
      <c r="F198" s="2" t="str">
        <f t="shared" si="15"/>
        <v>G1PR160201</v>
      </c>
      <c r="G198" s="2" t="str">
        <f t="shared" si="16"/>
        <v>Huidig Personeel</v>
      </c>
      <c r="H198" s="2" t="str">
        <f t="shared" si="17"/>
        <v>1602</v>
      </c>
      <c r="I198" s="2" t="str">
        <f>IFERROR(VLOOKUP(H198,'Productgroepen hoofdfuncties'!G:H,2,FALSE),H198)</f>
        <v>Voorzieningen personeel</v>
      </c>
      <c r="J198" s="2" t="str">
        <f t="shared" si="18"/>
        <v>16</v>
      </c>
      <c r="K198" s="2" t="str">
        <f>IFERROR(VLOOKUP(J198,'Productgroepen hoofdfuncties'!D:E,2,FALSE),J198)</f>
        <v>Overige zaken betreffende algemeen bestuur</v>
      </c>
      <c r="L198" s="2" t="str">
        <f t="shared" si="19"/>
        <v>1</v>
      </c>
      <c r="M198" s="2" t="str">
        <f>IFERROR(VLOOKUP(L198,'Productgroepen hoofdfuncties'!A:B,2,FALSE),L198)</f>
        <v>Algemeen bestuur</v>
      </c>
    </row>
    <row r="199" spans="1:13">
      <c r="A199" s="8"/>
      <c r="B199" s="9"/>
      <c r="C199" s="5" t="s">
        <v>1784</v>
      </c>
      <c r="D199" s="4" t="s">
        <v>1785</v>
      </c>
      <c r="E199" s="5">
        <v>1</v>
      </c>
      <c r="F199" s="2" t="str">
        <f t="shared" si="15"/>
        <v>G1PR160201</v>
      </c>
      <c r="G199" s="2" t="str">
        <f t="shared" si="16"/>
        <v>Huidig Personeel</v>
      </c>
      <c r="H199" s="2" t="str">
        <f t="shared" si="17"/>
        <v>1602</v>
      </c>
      <c r="I199" s="2" t="str">
        <f>IFERROR(VLOOKUP(H199,'Productgroepen hoofdfuncties'!G:H,2,FALSE),H199)</f>
        <v>Voorzieningen personeel</v>
      </c>
      <c r="J199" s="2" t="str">
        <f t="shared" si="18"/>
        <v>16</v>
      </c>
      <c r="K199" s="2" t="str">
        <f>IFERROR(VLOOKUP(J199,'Productgroepen hoofdfuncties'!D:E,2,FALSE),J199)</f>
        <v>Overige zaken betreffende algemeen bestuur</v>
      </c>
      <c r="L199" s="2" t="str">
        <f t="shared" si="19"/>
        <v>1</v>
      </c>
      <c r="M199" s="2" t="str">
        <f>IFERROR(VLOOKUP(L199,'Productgroepen hoofdfuncties'!A:B,2,FALSE),L199)</f>
        <v>Algemeen bestuur</v>
      </c>
    </row>
    <row r="200" spans="1:13">
      <c r="A200" s="8"/>
      <c r="B200" s="9"/>
      <c r="C200" s="5" t="s">
        <v>1786</v>
      </c>
      <c r="D200" s="4" t="s">
        <v>1785</v>
      </c>
      <c r="E200" s="5">
        <v>1</v>
      </c>
      <c r="F200" s="2" t="str">
        <f t="shared" si="15"/>
        <v>G1PR160201</v>
      </c>
      <c r="G200" s="2" t="str">
        <f t="shared" si="16"/>
        <v>Huidig Personeel</v>
      </c>
      <c r="H200" s="2" t="str">
        <f t="shared" si="17"/>
        <v>1602</v>
      </c>
      <c r="I200" s="2" t="str">
        <f>IFERROR(VLOOKUP(H200,'Productgroepen hoofdfuncties'!G:H,2,FALSE),H200)</f>
        <v>Voorzieningen personeel</v>
      </c>
      <c r="J200" s="2" t="str">
        <f t="shared" si="18"/>
        <v>16</v>
      </c>
      <c r="K200" s="2" t="str">
        <f>IFERROR(VLOOKUP(J200,'Productgroepen hoofdfuncties'!D:E,2,FALSE),J200)</f>
        <v>Overige zaken betreffende algemeen bestuur</v>
      </c>
      <c r="L200" s="2" t="str">
        <f t="shared" si="19"/>
        <v>1</v>
      </c>
      <c r="M200" s="2" t="str">
        <f>IFERROR(VLOOKUP(L200,'Productgroepen hoofdfuncties'!A:B,2,FALSE),L200)</f>
        <v>Algemeen bestuur</v>
      </c>
    </row>
    <row r="201" spans="1:13">
      <c r="A201" s="8"/>
      <c r="B201" s="9"/>
      <c r="C201" s="5" t="s">
        <v>1787</v>
      </c>
      <c r="D201" s="4" t="s">
        <v>1788</v>
      </c>
      <c r="E201" s="5">
        <v>1</v>
      </c>
      <c r="F201" s="2" t="str">
        <f t="shared" si="15"/>
        <v>G1PR160201</v>
      </c>
      <c r="G201" s="2" t="str">
        <f t="shared" si="16"/>
        <v>Huidig Personeel</v>
      </c>
      <c r="H201" s="2" t="str">
        <f t="shared" si="17"/>
        <v>1602</v>
      </c>
      <c r="I201" s="2" t="str">
        <f>IFERROR(VLOOKUP(H201,'Productgroepen hoofdfuncties'!G:H,2,FALSE),H201)</f>
        <v>Voorzieningen personeel</v>
      </c>
      <c r="J201" s="2" t="str">
        <f t="shared" si="18"/>
        <v>16</v>
      </c>
      <c r="K201" s="2" t="str">
        <f>IFERROR(VLOOKUP(J201,'Productgroepen hoofdfuncties'!D:E,2,FALSE),J201)</f>
        <v>Overige zaken betreffende algemeen bestuur</v>
      </c>
      <c r="L201" s="2" t="str">
        <f t="shared" si="19"/>
        <v>1</v>
      </c>
      <c r="M201" s="2" t="str">
        <f>IFERROR(VLOOKUP(L201,'Productgroepen hoofdfuncties'!A:B,2,FALSE),L201)</f>
        <v>Algemeen bestuur</v>
      </c>
    </row>
    <row r="202" spans="1:13">
      <c r="A202" s="8"/>
      <c r="B202" s="9"/>
      <c r="C202" s="5" t="s">
        <v>1789</v>
      </c>
      <c r="D202" s="4" t="s">
        <v>1790</v>
      </c>
      <c r="E202" s="5">
        <v>1</v>
      </c>
      <c r="F202" s="2" t="str">
        <f t="shared" si="15"/>
        <v>G1PR160201</v>
      </c>
      <c r="G202" s="2" t="str">
        <f t="shared" si="16"/>
        <v>Huidig Personeel</v>
      </c>
      <c r="H202" s="2" t="str">
        <f t="shared" si="17"/>
        <v>1602</v>
      </c>
      <c r="I202" s="2" t="str">
        <f>IFERROR(VLOOKUP(H202,'Productgroepen hoofdfuncties'!G:H,2,FALSE),H202)</f>
        <v>Voorzieningen personeel</v>
      </c>
      <c r="J202" s="2" t="str">
        <f t="shared" si="18"/>
        <v>16</v>
      </c>
      <c r="K202" s="2" t="str">
        <f>IFERROR(VLOOKUP(J202,'Productgroepen hoofdfuncties'!D:E,2,FALSE),J202)</f>
        <v>Overige zaken betreffende algemeen bestuur</v>
      </c>
      <c r="L202" s="2" t="str">
        <f t="shared" si="19"/>
        <v>1</v>
      </c>
      <c r="M202" s="2" t="str">
        <f>IFERROR(VLOOKUP(L202,'Productgroepen hoofdfuncties'!A:B,2,FALSE),L202)</f>
        <v>Algemeen bestuur</v>
      </c>
    </row>
    <row r="203" spans="1:13">
      <c r="A203" s="8"/>
      <c r="B203" s="9"/>
      <c r="C203" s="5" t="s">
        <v>1791</v>
      </c>
      <c r="D203" s="4" t="s">
        <v>1792</v>
      </c>
      <c r="E203" s="5">
        <v>1</v>
      </c>
      <c r="F203" s="2" t="str">
        <f t="shared" si="15"/>
        <v>G1PR160201</v>
      </c>
      <c r="G203" s="2" t="str">
        <f t="shared" si="16"/>
        <v>Huidig Personeel</v>
      </c>
      <c r="H203" s="2" t="str">
        <f t="shared" si="17"/>
        <v>1602</v>
      </c>
      <c r="I203" s="2" t="str">
        <f>IFERROR(VLOOKUP(H203,'Productgroepen hoofdfuncties'!G:H,2,FALSE),H203)</f>
        <v>Voorzieningen personeel</v>
      </c>
      <c r="J203" s="2" t="str">
        <f t="shared" si="18"/>
        <v>16</v>
      </c>
      <c r="K203" s="2" t="str">
        <f>IFERROR(VLOOKUP(J203,'Productgroepen hoofdfuncties'!D:E,2,FALSE),J203)</f>
        <v>Overige zaken betreffende algemeen bestuur</v>
      </c>
      <c r="L203" s="2" t="str">
        <f t="shared" si="19"/>
        <v>1</v>
      </c>
      <c r="M203" s="2" t="str">
        <f>IFERROR(VLOOKUP(L203,'Productgroepen hoofdfuncties'!A:B,2,FALSE),L203)</f>
        <v>Algemeen bestuur</v>
      </c>
    </row>
    <row r="204" spans="1:13">
      <c r="A204" s="8"/>
      <c r="B204" s="9"/>
      <c r="C204" s="5" t="s">
        <v>1793</v>
      </c>
      <c r="D204" s="4" t="s">
        <v>1794</v>
      </c>
      <c r="E204" s="5">
        <v>1</v>
      </c>
      <c r="F204" s="2" t="str">
        <f t="shared" si="15"/>
        <v>G1PR160201</v>
      </c>
      <c r="G204" s="2" t="str">
        <f t="shared" si="16"/>
        <v>Huidig Personeel</v>
      </c>
      <c r="H204" s="2" t="str">
        <f t="shared" si="17"/>
        <v>1602</v>
      </c>
      <c r="I204" s="2" t="str">
        <f>IFERROR(VLOOKUP(H204,'Productgroepen hoofdfuncties'!G:H,2,FALSE),H204)</f>
        <v>Voorzieningen personeel</v>
      </c>
      <c r="J204" s="2" t="str">
        <f t="shared" si="18"/>
        <v>16</v>
      </c>
      <c r="K204" s="2" t="str">
        <f>IFERROR(VLOOKUP(J204,'Productgroepen hoofdfuncties'!D:E,2,FALSE),J204)</f>
        <v>Overige zaken betreffende algemeen bestuur</v>
      </c>
      <c r="L204" s="2" t="str">
        <f t="shared" si="19"/>
        <v>1</v>
      </c>
      <c r="M204" s="2" t="str">
        <f>IFERROR(VLOOKUP(L204,'Productgroepen hoofdfuncties'!A:B,2,FALSE),L204)</f>
        <v>Algemeen bestuur</v>
      </c>
    </row>
    <row r="205" spans="1:13">
      <c r="A205" s="8"/>
      <c r="B205" s="9"/>
      <c r="C205" s="5" t="s">
        <v>1795</v>
      </c>
      <c r="D205" s="4" t="s">
        <v>1796</v>
      </c>
      <c r="E205" s="5">
        <v>1</v>
      </c>
      <c r="F205" s="2" t="str">
        <f t="shared" si="15"/>
        <v>G1PR160201</v>
      </c>
      <c r="G205" s="2" t="str">
        <f t="shared" si="16"/>
        <v>Huidig Personeel</v>
      </c>
      <c r="H205" s="2" t="str">
        <f t="shared" si="17"/>
        <v>1602</v>
      </c>
      <c r="I205" s="2" t="str">
        <f>IFERROR(VLOOKUP(H205,'Productgroepen hoofdfuncties'!G:H,2,FALSE),H205)</f>
        <v>Voorzieningen personeel</v>
      </c>
      <c r="J205" s="2" t="str">
        <f t="shared" si="18"/>
        <v>16</v>
      </c>
      <c r="K205" s="2" t="str">
        <f>IFERROR(VLOOKUP(J205,'Productgroepen hoofdfuncties'!D:E,2,FALSE),J205)</f>
        <v>Overige zaken betreffende algemeen bestuur</v>
      </c>
      <c r="L205" s="2" t="str">
        <f t="shared" si="19"/>
        <v>1</v>
      </c>
      <c r="M205" s="2" t="str">
        <f>IFERROR(VLOOKUP(L205,'Productgroepen hoofdfuncties'!A:B,2,FALSE),L205)</f>
        <v>Algemeen bestuur</v>
      </c>
    </row>
    <row r="206" spans="1:13">
      <c r="A206" s="8"/>
      <c r="B206" s="9"/>
      <c r="C206" s="5" t="s">
        <v>1797</v>
      </c>
      <c r="D206" s="4" t="s">
        <v>1798</v>
      </c>
      <c r="E206" s="5">
        <v>1</v>
      </c>
      <c r="F206" s="2" t="str">
        <f t="shared" si="15"/>
        <v>G1PR160201</v>
      </c>
      <c r="G206" s="2" t="str">
        <f t="shared" si="16"/>
        <v>Huidig Personeel</v>
      </c>
      <c r="H206" s="2" t="str">
        <f t="shared" si="17"/>
        <v>1602</v>
      </c>
      <c r="I206" s="2" t="str">
        <f>IFERROR(VLOOKUP(H206,'Productgroepen hoofdfuncties'!G:H,2,FALSE),H206)</f>
        <v>Voorzieningen personeel</v>
      </c>
      <c r="J206" s="2" t="str">
        <f t="shared" si="18"/>
        <v>16</v>
      </c>
      <c r="K206" s="2" t="str">
        <f>IFERROR(VLOOKUP(J206,'Productgroepen hoofdfuncties'!D:E,2,FALSE),J206)</f>
        <v>Overige zaken betreffende algemeen bestuur</v>
      </c>
      <c r="L206" s="2" t="str">
        <f t="shared" si="19"/>
        <v>1</v>
      </c>
      <c r="M206" s="2" t="str">
        <f>IFERROR(VLOOKUP(L206,'Productgroepen hoofdfuncties'!A:B,2,FALSE),L206)</f>
        <v>Algemeen bestuur</v>
      </c>
    </row>
    <row r="207" spans="1:13">
      <c r="A207" s="8"/>
      <c r="B207" s="9"/>
      <c r="C207" s="5" t="s">
        <v>1799</v>
      </c>
      <c r="D207" s="4" t="s">
        <v>1800</v>
      </c>
      <c r="E207" s="5">
        <v>1</v>
      </c>
      <c r="F207" s="2" t="str">
        <f t="shared" si="15"/>
        <v>G1PR160201</v>
      </c>
      <c r="G207" s="2" t="str">
        <f t="shared" si="16"/>
        <v>Huidig Personeel</v>
      </c>
      <c r="H207" s="2" t="str">
        <f t="shared" si="17"/>
        <v>1602</v>
      </c>
      <c r="I207" s="2" t="str">
        <f>IFERROR(VLOOKUP(H207,'Productgroepen hoofdfuncties'!G:H,2,FALSE),H207)</f>
        <v>Voorzieningen personeel</v>
      </c>
      <c r="J207" s="2" t="str">
        <f t="shared" si="18"/>
        <v>16</v>
      </c>
      <c r="K207" s="2" t="str">
        <f>IFERROR(VLOOKUP(J207,'Productgroepen hoofdfuncties'!D:E,2,FALSE),J207)</f>
        <v>Overige zaken betreffende algemeen bestuur</v>
      </c>
      <c r="L207" s="2" t="str">
        <f t="shared" si="19"/>
        <v>1</v>
      </c>
      <c r="M207" s="2" t="str">
        <f>IFERROR(VLOOKUP(L207,'Productgroepen hoofdfuncties'!A:B,2,FALSE),L207)</f>
        <v>Algemeen bestuur</v>
      </c>
    </row>
    <row r="208" spans="1:13">
      <c r="A208" s="10"/>
      <c r="B208" s="11"/>
      <c r="C208" s="5" t="s">
        <v>1801</v>
      </c>
      <c r="D208" s="4" t="s">
        <v>1802</v>
      </c>
      <c r="E208" s="5">
        <v>1</v>
      </c>
      <c r="F208" s="2" t="str">
        <f t="shared" si="15"/>
        <v>G1PR160201</v>
      </c>
      <c r="G208" s="2" t="str">
        <f t="shared" si="16"/>
        <v>Huidig Personeel</v>
      </c>
      <c r="H208" s="2" t="str">
        <f t="shared" si="17"/>
        <v>1602</v>
      </c>
      <c r="I208" s="2" t="str">
        <f>IFERROR(VLOOKUP(H208,'Productgroepen hoofdfuncties'!G:H,2,FALSE),H208)</f>
        <v>Voorzieningen personeel</v>
      </c>
      <c r="J208" s="2" t="str">
        <f t="shared" si="18"/>
        <v>16</v>
      </c>
      <c r="K208" s="2" t="str">
        <f>IFERROR(VLOOKUP(J208,'Productgroepen hoofdfuncties'!D:E,2,FALSE),J208)</f>
        <v>Overige zaken betreffende algemeen bestuur</v>
      </c>
      <c r="L208" s="2" t="str">
        <f t="shared" si="19"/>
        <v>1</v>
      </c>
      <c r="M208" s="2" t="str">
        <f>IFERROR(VLOOKUP(L208,'Productgroepen hoofdfuncties'!A:B,2,FALSE),L208)</f>
        <v>Algemeen bestuur</v>
      </c>
    </row>
    <row r="209" spans="1:13">
      <c r="A209" s="6" t="s">
        <v>1803</v>
      </c>
      <c r="B209" s="7" t="s">
        <v>1804</v>
      </c>
      <c r="C209" s="5" t="s">
        <v>1805</v>
      </c>
      <c r="D209" s="4" t="s">
        <v>1806</v>
      </c>
      <c r="E209" s="5">
        <v>1</v>
      </c>
      <c r="F209" s="2" t="str">
        <f t="shared" si="15"/>
        <v>G1PR160202</v>
      </c>
      <c r="G209" s="2" t="str">
        <f t="shared" si="16"/>
        <v>Inactief Personeel</v>
      </c>
      <c r="H209" s="2" t="str">
        <f t="shared" si="17"/>
        <v>1602</v>
      </c>
      <c r="I209" s="2" t="str">
        <f>IFERROR(VLOOKUP(H209,'Productgroepen hoofdfuncties'!G:H,2,FALSE),H209)</f>
        <v>Voorzieningen personeel</v>
      </c>
      <c r="J209" s="2" t="str">
        <f t="shared" si="18"/>
        <v>16</v>
      </c>
      <c r="K209" s="2" t="str">
        <f>IFERROR(VLOOKUP(J209,'Productgroepen hoofdfuncties'!D:E,2,FALSE),J209)</f>
        <v>Overige zaken betreffende algemeen bestuur</v>
      </c>
      <c r="L209" s="2" t="str">
        <f t="shared" si="19"/>
        <v>1</v>
      </c>
      <c r="M209" s="2" t="str">
        <f>IFERROR(VLOOKUP(L209,'Productgroepen hoofdfuncties'!A:B,2,FALSE),L209)</f>
        <v>Algemeen bestuur</v>
      </c>
    </row>
    <row r="210" spans="1:13">
      <c r="A210" s="8"/>
      <c r="B210" s="9"/>
      <c r="C210" s="5" t="s">
        <v>1807</v>
      </c>
      <c r="D210" s="4" t="s">
        <v>1808</v>
      </c>
      <c r="E210" s="5">
        <v>1</v>
      </c>
      <c r="F210" s="2" t="str">
        <f t="shared" si="15"/>
        <v>G1PR160202</v>
      </c>
      <c r="G210" s="2" t="str">
        <f t="shared" si="16"/>
        <v>Inactief Personeel</v>
      </c>
      <c r="H210" s="2" t="str">
        <f t="shared" si="17"/>
        <v>1602</v>
      </c>
      <c r="I210" s="2" t="str">
        <f>IFERROR(VLOOKUP(H210,'Productgroepen hoofdfuncties'!G:H,2,FALSE),H210)</f>
        <v>Voorzieningen personeel</v>
      </c>
      <c r="J210" s="2" t="str">
        <f t="shared" si="18"/>
        <v>16</v>
      </c>
      <c r="K210" s="2" t="str">
        <f>IFERROR(VLOOKUP(J210,'Productgroepen hoofdfuncties'!D:E,2,FALSE),J210)</f>
        <v>Overige zaken betreffende algemeen bestuur</v>
      </c>
      <c r="L210" s="2" t="str">
        <f t="shared" si="19"/>
        <v>1</v>
      </c>
      <c r="M210" s="2" t="str">
        <f>IFERROR(VLOOKUP(L210,'Productgroepen hoofdfuncties'!A:B,2,FALSE),L210)</f>
        <v>Algemeen bestuur</v>
      </c>
    </row>
    <row r="211" spans="1:13">
      <c r="A211" s="8"/>
      <c r="B211" s="9"/>
      <c r="C211" s="5" t="s">
        <v>1809</v>
      </c>
      <c r="D211" s="4" t="s">
        <v>1810</v>
      </c>
      <c r="E211" s="5">
        <v>1</v>
      </c>
      <c r="F211" s="2" t="str">
        <f t="shared" si="15"/>
        <v>G1PR160202</v>
      </c>
      <c r="G211" s="2" t="str">
        <f t="shared" si="16"/>
        <v>Inactief Personeel</v>
      </c>
      <c r="H211" s="2" t="str">
        <f t="shared" si="17"/>
        <v>1602</v>
      </c>
      <c r="I211" s="2" t="str">
        <f>IFERROR(VLOOKUP(H211,'Productgroepen hoofdfuncties'!G:H,2,FALSE),H211)</f>
        <v>Voorzieningen personeel</v>
      </c>
      <c r="J211" s="2" t="str">
        <f t="shared" si="18"/>
        <v>16</v>
      </c>
      <c r="K211" s="2" t="str">
        <f>IFERROR(VLOOKUP(J211,'Productgroepen hoofdfuncties'!D:E,2,FALSE),J211)</f>
        <v>Overige zaken betreffende algemeen bestuur</v>
      </c>
      <c r="L211" s="2" t="str">
        <f t="shared" si="19"/>
        <v>1</v>
      </c>
      <c r="M211" s="2" t="str">
        <f>IFERROR(VLOOKUP(L211,'Productgroepen hoofdfuncties'!A:B,2,FALSE),L211)</f>
        <v>Algemeen bestuur</v>
      </c>
    </row>
    <row r="212" spans="1:13">
      <c r="A212" s="10"/>
      <c r="B212" s="11"/>
      <c r="C212" s="5" t="s">
        <v>1811</v>
      </c>
      <c r="D212" s="4" t="s">
        <v>1812</v>
      </c>
      <c r="E212" s="5">
        <v>1</v>
      </c>
      <c r="F212" s="2" t="str">
        <f t="shared" si="15"/>
        <v>G1PR160202</v>
      </c>
      <c r="G212" s="2" t="str">
        <f t="shared" si="16"/>
        <v>Inactief Personeel</v>
      </c>
      <c r="H212" s="2" t="str">
        <f t="shared" si="17"/>
        <v>1602</v>
      </c>
      <c r="I212" s="2" t="str">
        <f>IFERROR(VLOOKUP(H212,'Productgroepen hoofdfuncties'!G:H,2,FALSE),H212)</f>
        <v>Voorzieningen personeel</v>
      </c>
      <c r="J212" s="2" t="str">
        <f t="shared" si="18"/>
        <v>16</v>
      </c>
      <c r="K212" s="2" t="str">
        <f>IFERROR(VLOOKUP(J212,'Productgroepen hoofdfuncties'!D:E,2,FALSE),J212)</f>
        <v>Overige zaken betreffende algemeen bestuur</v>
      </c>
      <c r="L212" s="2" t="str">
        <f t="shared" si="19"/>
        <v>1</v>
      </c>
      <c r="M212" s="2" t="str">
        <f>IFERROR(VLOOKUP(L212,'Productgroepen hoofdfuncties'!A:B,2,FALSE),L212)</f>
        <v>Algemeen bestuur</v>
      </c>
    </row>
    <row r="213" spans="1:13">
      <c r="A213" s="4" t="s">
        <v>1813</v>
      </c>
      <c r="B213" s="5" t="s">
        <v>1814</v>
      </c>
      <c r="C213" s="5" t="s">
        <v>1815</v>
      </c>
      <c r="D213" s="4" t="s">
        <v>1816</v>
      </c>
      <c r="E213" s="5">
        <v>1</v>
      </c>
      <c r="F213" s="2" t="str">
        <f t="shared" si="15"/>
        <v>G1PR160300</v>
      </c>
      <c r="G213" s="2" t="str">
        <f t="shared" si="16"/>
        <v>App.kst. Communicatie</v>
      </c>
      <c r="H213" s="2" t="str">
        <f t="shared" si="17"/>
        <v>1603</v>
      </c>
      <c r="I213" s="2" t="str">
        <f>IFERROR(VLOOKUP(H213,'Productgroepen hoofdfuncties'!G:H,2,FALSE),H213)</f>
        <v>Communicatie</v>
      </c>
      <c r="J213" s="2" t="str">
        <f t="shared" si="18"/>
        <v>16</v>
      </c>
      <c r="K213" s="2" t="str">
        <f>IFERROR(VLOOKUP(J213,'Productgroepen hoofdfuncties'!D:E,2,FALSE),J213)</f>
        <v>Overige zaken betreffende algemeen bestuur</v>
      </c>
      <c r="L213" s="2" t="str">
        <f t="shared" si="19"/>
        <v>1</v>
      </c>
      <c r="M213" s="2" t="str">
        <f>IFERROR(VLOOKUP(L213,'Productgroepen hoofdfuncties'!A:B,2,FALSE),L213)</f>
        <v>Algemeen bestuur</v>
      </c>
    </row>
    <row r="214" spans="1:13">
      <c r="A214" s="4" t="s">
        <v>1817</v>
      </c>
      <c r="B214" s="5" t="s">
        <v>1818</v>
      </c>
      <c r="C214" s="5"/>
      <c r="D214" s="4"/>
      <c r="E214" s="5"/>
      <c r="F214" s="2" t="str">
        <f t="shared" si="15"/>
        <v>G1PR160301</v>
      </c>
      <c r="G214" s="2" t="str">
        <f t="shared" si="16"/>
        <v>Onderzoek En Ontwikkeling</v>
      </c>
      <c r="H214" s="2" t="str">
        <f t="shared" si="17"/>
        <v>1603</v>
      </c>
      <c r="I214" s="2" t="str">
        <f>IFERROR(VLOOKUP(H214,'Productgroepen hoofdfuncties'!G:H,2,FALSE),H214)</f>
        <v>Communicatie</v>
      </c>
      <c r="J214" s="2" t="str">
        <f t="shared" si="18"/>
        <v>16</v>
      </c>
      <c r="K214" s="2" t="str">
        <f>IFERROR(VLOOKUP(J214,'Productgroepen hoofdfuncties'!D:E,2,FALSE),J214)</f>
        <v>Overige zaken betreffende algemeen bestuur</v>
      </c>
      <c r="L214" s="2" t="str">
        <f t="shared" si="19"/>
        <v>1</v>
      </c>
      <c r="M214" s="2" t="str">
        <f>IFERROR(VLOOKUP(L214,'Productgroepen hoofdfuncties'!A:B,2,FALSE),L214)</f>
        <v>Algemeen bestuur</v>
      </c>
    </row>
    <row r="215" spans="1:13">
      <c r="A215" s="6" t="s">
        <v>1819</v>
      </c>
      <c r="B215" s="7" t="s">
        <v>1820</v>
      </c>
      <c r="C215" s="5" t="s">
        <v>1821</v>
      </c>
      <c r="D215" s="4" t="s">
        <v>1822</v>
      </c>
      <c r="E215" s="5">
        <v>1</v>
      </c>
      <c r="F215" s="2" t="str">
        <f t="shared" si="15"/>
        <v>G1PR160302</v>
      </c>
      <c r="G215" s="2" t="str">
        <f t="shared" si="16"/>
        <v>Beleidsvoorlichting communicatie</v>
      </c>
      <c r="H215" s="2" t="str">
        <f t="shared" si="17"/>
        <v>1603</v>
      </c>
      <c r="I215" s="2" t="str">
        <f>IFERROR(VLOOKUP(H215,'Productgroepen hoofdfuncties'!G:H,2,FALSE),H215)</f>
        <v>Communicatie</v>
      </c>
      <c r="J215" s="2" t="str">
        <f t="shared" si="18"/>
        <v>16</v>
      </c>
      <c r="K215" s="2" t="str">
        <f>IFERROR(VLOOKUP(J215,'Productgroepen hoofdfuncties'!D:E,2,FALSE),J215)</f>
        <v>Overige zaken betreffende algemeen bestuur</v>
      </c>
      <c r="L215" s="2" t="str">
        <f t="shared" si="19"/>
        <v>1</v>
      </c>
      <c r="M215" s="2" t="str">
        <f>IFERROR(VLOOKUP(L215,'Productgroepen hoofdfuncties'!A:B,2,FALSE),L215)</f>
        <v>Algemeen bestuur</v>
      </c>
    </row>
    <row r="216" spans="1:13">
      <c r="A216" s="8"/>
      <c r="B216" s="9"/>
      <c r="C216" s="5" t="s">
        <v>1823</v>
      </c>
      <c r="D216" s="4" t="s">
        <v>1824</v>
      </c>
      <c r="E216" s="5">
        <v>1</v>
      </c>
      <c r="F216" s="2" t="str">
        <f t="shared" si="15"/>
        <v>G1PR160302</v>
      </c>
      <c r="G216" s="2" t="str">
        <f t="shared" si="16"/>
        <v>Beleidsvoorlichting communicatie</v>
      </c>
      <c r="H216" s="2" t="str">
        <f t="shared" si="17"/>
        <v>1603</v>
      </c>
      <c r="I216" s="2" t="str">
        <f>IFERROR(VLOOKUP(H216,'Productgroepen hoofdfuncties'!G:H,2,FALSE),H216)</f>
        <v>Communicatie</v>
      </c>
      <c r="J216" s="2" t="str">
        <f t="shared" si="18"/>
        <v>16</v>
      </c>
      <c r="K216" s="2" t="str">
        <f>IFERROR(VLOOKUP(J216,'Productgroepen hoofdfuncties'!D:E,2,FALSE),J216)</f>
        <v>Overige zaken betreffende algemeen bestuur</v>
      </c>
      <c r="L216" s="2" t="str">
        <f t="shared" si="19"/>
        <v>1</v>
      </c>
      <c r="M216" s="2" t="str">
        <f>IFERROR(VLOOKUP(L216,'Productgroepen hoofdfuncties'!A:B,2,FALSE),L216)</f>
        <v>Algemeen bestuur</v>
      </c>
    </row>
    <row r="217" spans="1:13">
      <c r="A217" s="8"/>
      <c r="B217" s="9"/>
      <c r="C217" s="5" t="s">
        <v>1825</v>
      </c>
      <c r="D217" s="4" t="s">
        <v>1826</v>
      </c>
      <c r="E217" s="5">
        <v>1</v>
      </c>
      <c r="F217" s="2" t="str">
        <f t="shared" si="15"/>
        <v>G1PR160302</v>
      </c>
      <c r="G217" s="2" t="str">
        <f t="shared" si="16"/>
        <v>Beleidsvoorlichting communicatie</v>
      </c>
      <c r="H217" s="2" t="str">
        <f t="shared" si="17"/>
        <v>1603</v>
      </c>
      <c r="I217" s="2" t="str">
        <f>IFERROR(VLOOKUP(H217,'Productgroepen hoofdfuncties'!G:H,2,FALSE),H217)</f>
        <v>Communicatie</v>
      </c>
      <c r="J217" s="2" t="str">
        <f t="shared" si="18"/>
        <v>16</v>
      </c>
      <c r="K217" s="2" t="str">
        <f>IFERROR(VLOOKUP(J217,'Productgroepen hoofdfuncties'!D:E,2,FALSE),J217)</f>
        <v>Overige zaken betreffende algemeen bestuur</v>
      </c>
      <c r="L217" s="2" t="str">
        <f t="shared" si="19"/>
        <v>1</v>
      </c>
      <c r="M217" s="2" t="str">
        <f>IFERROR(VLOOKUP(L217,'Productgroepen hoofdfuncties'!A:B,2,FALSE),L217)</f>
        <v>Algemeen bestuur</v>
      </c>
    </row>
    <row r="218" spans="1:13">
      <c r="A218" s="10"/>
      <c r="B218" s="11"/>
      <c r="C218" s="5" t="s">
        <v>1827</v>
      </c>
      <c r="D218" s="4" t="s">
        <v>1828</v>
      </c>
      <c r="E218" s="5">
        <v>1</v>
      </c>
      <c r="F218" s="2" t="str">
        <f t="shared" si="15"/>
        <v>G1PR160302</v>
      </c>
      <c r="G218" s="2" t="str">
        <f t="shared" si="16"/>
        <v>Beleidsvoorlichting communicatie</v>
      </c>
      <c r="H218" s="2" t="str">
        <f t="shared" si="17"/>
        <v>1603</v>
      </c>
      <c r="I218" s="2" t="str">
        <f>IFERROR(VLOOKUP(H218,'Productgroepen hoofdfuncties'!G:H,2,FALSE),H218)</f>
        <v>Communicatie</v>
      </c>
      <c r="J218" s="2" t="str">
        <f t="shared" si="18"/>
        <v>16</v>
      </c>
      <c r="K218" s="2" t="str">
        <f>IFERROR(VLOOKUP(J218,'Productgroepen hoofdfuncties'!D:E,2,FALSE),J218)</f>
        <v>Overige zaken betreffende algemeen bestuur</v>
      </c>
      <c r="L218" s="2" t="str">
        <f t="shared" si="19"/>
        <v>1</v>
      </c>
      <c r="M218" s="2" t="str">
        <f>IFERROR(VLOOKUP(L218,'Productgroepen hoofdfuncties'!A:B,2,FALSE),L218)</f>
        <v>Algemeen bestuur</v>
      </c>
    </row>
    <row r="219" spans="1:13">
      <c r="A219" s="4" t="s">
        <v>1829</v>
      </c>
      <c r="B219" s="5" t="s">
        <v>1830</v>
      </c>
      <c r="C219" s="5"/>
      <c r="D219" s="4"/>
      <c r="E219" s="5"/>
      <c r="F219" s="2" t="str">
        <f t="shared" si="15"/>
        <v>G1PR160303</v>
      </c>
      <c r="G219" s="2" t="str">
        <f t="shared" si="16"/>
        <v>Persvoorlichting</v>
      </c>
      <c r="H219" s="2" t="str">
        <f t="shared" si="17"/>
        <v>1603</v>
      </c>
      <c r="I219" s="2" t="str">
        <f>IFERROR(VLOOKUP(H219,'Productgroepen hoofdfuncties'!G:H,2,FALSE),H219)</f>
        <v>Communicatie</v>
      </c>
      <c r="J219" s="2" t="str">
        <f t="shared" si="18"/>
        <v>16</v>
      </c>
      <c r="K219" s="2" t="str">
        <f>IFERROR(VLOOKUP(J219,'Productgroepen hoofdfuncties'!D:E,2,FALSE),J219)</f>
        <v>Overige zaken betreffende algemeen bestuur</v>
      </c>
      <c r="L219" s="2" t="str">
        <f t="shared" si="19"/>
        <v>1</v>
      </c>
      <c r="M219" s="2" t="str">
        <f>IFERROR(VLOOKUP(L219,'Productgroepen hoofdfuncties'!A:B,2,FALSE),L219)</f>
        <v>Algemeen bestuur</v>
      </c>
    </row>
    <row r="220" spans="1:13">
      <c r="A220" s="6" t="s">
        <v>1831</v>
      </c>
      <c r="B220" s="7" t="s">
        <v>1832</v>
      </c>
      <c r="C220" s="5" t="s">
        <v>1833</v>
      </c>
      <c r="D220" s="4" t="s">
        <v>1834</v>
      </c>
      <c r="E220" s="5">
        <v>1</v>
      </c>
      <c r="F220" s="2" t="str">
        <f t="shared" si="15"/>
        <v>G1PR160304</v>
      </c>
      <c r="G220" s="2" t="str">
        <f t="shared" si="16"/>
        <v>Publieksvoorlichting</v>
      </c>
      <c r="H220" s="2" t="str">
        <f t="shared" si="17"/>
        <v>1603</v>
      </c>
      <c r="I220" s="2" t="str">
        <f>IFERROR(VLOOKUP(H220,'Productgroepen hoofdfuncties'!G:H,2,FALSE),H220)</f>
        <v>Communicatie</v>
      </c>
      <c r="J220" s="2" t="str">
        <f t="shared" si="18"/>
        <v>16</v>
      </c>
      <c r="K220" s="2" t="str">
        <f>IFERROR(VLOOKUP(J220,'Productgroepen hoofdfuncties'!D:E,2,FALSE),J220)</f>
        <v>Overige zaken betreffende algemeen bestuur</v>
      </c>
      <c r="L220" s="2" t="str">
        <f t="shared" si="19"/>
        <v>1</v>
      </c>
      <c r="M220" s="2" t="str">
        <f>IFERROR(VLOOKUP(L220,'Productgroepen hoofdfuncties'!A:B,2,FALSE),L220)</f>
        <v>Algemeen bestuur</v>
      </c>
    </row>
    <row r="221" spans="1:13">
      <c r="A221" s="8"/>
      <c r="B221" s="9"/>
      <c r="C221" s="5" t="s">
        <v>1835</v>
      </c>
      <c r="D221" s="4" t="s">
        <v>1836</v>
      </c>
      <c r="E221" s="5">
        <v>1</v>
      </c>
      <c r="F221" s="2" t="str">
        <f t="shared" si="15"/>
        <v>G1PR160304</v>
      </c>
      <c r="G221" s="2" t="str">
        <f t="shared" si="16"/>
        <v>Publieksvoorlichting</v>
      </c>
      <c r="H221" s="2" t="str">
        <f t="shared" si="17"/>
        <v>1603</v>
      </c>
      <c r="I221" s="2" t="str">
        <f>IFERROR(VLOOKUP(H221,'Productgroepen hoofdfuncties'!G:H,2,FALSE),H221)</f>
        <v>Communicatie</v>
      </c>
      <c r="J221" s="2" t="str">
        <f t="shared" si="18"/>
        <v>16</v>
      </c>
      <c r="K221" s="2" t="str">
        <f>IFERROR(VLOOKUP(J221,'Productgroepen hoofdfuncties'!D:E,2,FALSE),J221)</f>
        <v>Overige zaken betreffende algemeen bestuur</v>
      </c>
      <c r="L221" s="2" t="str">
        <f t="shared" si="19"/>
        <v>1</v>
      </c>
      <c r="M221" s="2" t="str">
        <f>IFERROR(VLOOKUP(L221,'Productgroepen hoofdfuncties'!A:B,2,FALSE),L221)</f>
        <v>Algemeen bestuur</v>
      </c>
    </row>
    <row r="222" spans="1:13">
      <c r="A222" s="8"/>
      <c r="B222" s="9"/>
      <c r="C222" s="5" t="s">
        <v>1837</v>
      </c>
      <c r="D222" s="4" t="s">
        <v>1838</v>
      </c>
      <c r="E222" s="5">
        <v>1</v>
      </c>
      <c r="F222" s="2" t="str">
        <f t="shared" si="15"/>
        <v>G1PR160304</v>
      </c>
      <c r="G222" s="2" t="str">
        <f t="shared" si="16"/>
        <v>Publieksvoorlichting</v>
      </c>
      <c r="H222" s="2" t="str">
        <f t="shared" si="17"/>
        <v>1603</v>
      </c>
      <c r="I222" s="2" t="str">
        <f>IFERROR(VLOOKUP(H222,'Productgroepen hoofdfuncties'!G:H,2,FALSE),H222)</f>
        <v>Communicatie</v>
      </c>
      <c r="J222" s="2" t="str">
        <f t="shared" si="18"/>
        <v>16</v>
      </c>
      <c r="K222" s="2" t="str">
        <f>IFERROR(VLOOKUP(J222,'Productgroepen hoofdfuncties'!D:E,2,FALSE),J222)</f>
        <v>Overige zaken betreffende algemeen bestuur</v>
      </c>
      <c r="L222" s="2" t="str">
        <f t="shared" si="19"/>
        <v>1</v>
      </c>
      <c r="M222" s="2" t="str">
        <f>IFERROR(VLOOKUP(L222,'Productgroepen hoofdfuncties'!A:B,2,FALSE),L222)</f>
        <v>Algemeen bestuur</v>
      </c>
    </row>
    <row r="223" spans="1:13">
      <c r="A223" s="10"/>
      <c r="B223" s="11"/>
      <c r="C223" s="5" t="s">
        <v>1839</v>
      </c>
      <c r="D223" s="4" t="s">
        <v>1840</v>
      </c>
      <c r="E223" s="5">
        <v>1</v>
      </c>
      <c r="F223" s="2" t="str">
        <f t="shared" si="15"/>
        <v>G1PR160304</v>
      </c>
      <c r="G223" s="2" t="str">
        <f t="shared" si="16"/>
        <v>Publieksvoorlichting</v>
      </c>
      <c r="H223" s="2" t="str">
        <f t="shared" si="17"/>
        <v>1603</v>
      </c>
      <c r="I223" s="2" t="str">
        <f>IFERROR(VLOOKUP(H223,'Productgroepen hoofdfuncties'!G:H,2,FALSE),H223)</f>
        <v>Communicatie</v>
      </c>
      <c r="J223" s="2" t="str">
        <f t="shared" si="18"/>
        <v>16</v>
      </c>
      <c r="K223" s="2" t="str">
        <f>IFERROR(VLOOKUP(J223,'Productgroepen hoofdfuncties'!D:E,2,FALSE),J223)</f>
        <v>Overige zaken betreffende algemeen bestuur</v>
      </c>
      <c r="L223" s="2" t="str">
        <f t="shared" si="19"/>
        <v>1</v>
      </c>
      <c r="M223" s="2" t="str">
        <f>IFERROR(VLOOKUP(L223,'Productgroepen hoofdfuncties'!A:B,2,FALSE),L223)</f>
        <v>Algemeen bestuur</v>
      </c>
    </row>
    <row r="224" spans="1:13">
      <c r="A224" s="4" t="s">
        <v>1841</v>
      </c>
      <c r="B224" s="5" t="s">
        <v>1842</v>
      </c>
      <c r="C224" s="5"/>
      <c r="D224" s="4"/>
      <c r="E224" s="5"/>
      <c r="F224" s="2" t="str">
        <f t="shared" si="15"/>
        <v>G1PR160305</v>
      </c>
      <c r="G224" s="2" t="str">
        <f t="shared" si="16"/>
        <v>Jeugdparticipatie</v>
      </c>
      <c r="H224" s="2" t="str">
        <f t="shared" si="17"/>
        <v>1603</v>
      </c>
      <c r="I224" s="2" t="str">
        <f>IFERROR(VLOOKUP(H224,'Productgroepen hoofdfuncties'!G:H,2,FALSE),H224)</f>
        <v>Communicatie</v>
      </c>
      <c r="J224" s="2" t="str">
        <f t="shared" si="18"/>
        <v>16</v>
      </c>
      <c r="K224" s="2" t="str">
        <f>IFERROR(VLOOKUP(J224,'Productgroepen hoofdfuncties'!D:E,2,FALSE),J224)</f>
        <v>Overige zaken betreffende algemeen bestuur</v>
      </c>
      <c r="L224" s="2" t="str">
        <f t="shared" si="19"/>
        <v>1</v>
      </c>
      <c r="M224" s="2" t="str">
        <f>IFERROR(VLOOKUP(L224,'Productgroepen hoofdfuncties'!A:B,2,FALSE),L224)</f>
        <v>Algemeen bestuur</v>
      </c>
    </row>
    <row r="225" spans="1:13">
      <c r="A225" s="4" t="s">
        <v>1843</v>
      </c>
      <c r="B225" s="5" t="s">
        <v>1844</v>
      </c>
      <c r="C225" s="5"/>
      <c r="D225" s="4"/>
      <c r="E225" s="5"/>
      <c r="F225" s="2" t="str">
        <f t="shared" si="15"/>
        <v>G1PR160306</v>
      </c>
      <c r="G225" s="2" t="str">
        <f t="shared" si="16"/>
        <v>Interne Communicatie</v>
      </c>
      <c r="H225" s="2" t="str">
        <f t="shared" si="17"/>
        <v>1603</v>
      </c>
      <c r="I225" s="2" t="str">
        <f>IFERROR(VLOOKUP(H225,'Productgroepen hoofdfuncties'!G:H,2,FALSE),H225)</f>
        <v>Communicatie</v>
      </c>
      <c r="J225" s="2" t="str">
        <f t="shared" si="18"/>
        <v>16</v>
      </c>
      <c r="K225" s="2" t="str">
        <f>IFERROR(VLOOKUP(J225,'Productgroepen hoofdfuncties'!D:E,2,FALSE),J225)</f>
        <v>Overige zaken betreffende algemeen bestuur</v>
      </c>
      <c r="L225" s="2" t="str">
        <f t="shared" si="19"/>
        <v>1</v>
      </c>
      <c r="M225" s="2" t="str">
        <f>IFERROR(VLOOKUP(L225,'Productgroepen hoofdfuncties'!A:B,2,FALSE),L225)</f>
        <v>Algemeen bestuur</v>
      </c>
    </row>
    <row r="226" spans="1:13">
      <c r="A226" s="4" t="s">
        <v>1845</v>
      </c>
      <c r="B226" s="5" t="s">
        <v>1846</v>
      </c>
      <c r="C226" s="5" t="s">
        <v>1847</v>
      </c>
      <c r="D226" s="4" t="s">
        <v>1848</v>
      </c>
      <c r="E226" s="5">
        <v>1</v>
      </c>
      <c r="F226" s="2" t="str">
        <f t="shared" si="15"/>
        <v>G1PR160400</v>
      </c>
      <c r="G226" s="2" t="str">
        <f t="shared" si="16"/>
        <v>App.kst. Prom/Relatiemanagem.</v>
      </c>
      <c r="H226" s="2" t="str">
        <f t="shared" si="17"/>
        <v>1604</v>
      </c>
      <c r="I226" s="2" t="str">
        <f>IFERROR(VLOOKUP(H226,'Productgroepen hoofdfuncties'!G:H,2,FALSE),H226)</f>
        <v>Promotie en relatiemanagement</v>
      </c>
      <c r="J226" s="2" t="str">
        <f t="shared" si="18"/>
        <v>16</v>
      </c>
      <c r="K226" s="2" t="str">
        <f>IFERROR(VLOOKUP(J226,'Productgroepen hoofdfuncties'!D:E,2,FALSE),J226)</f>
        <v>Overige zaken betreffende algemeen bestuur</v>
      </c>
      <c r="L226" s="2" t="str">
        <f t="shared" si="19"/>
        <v>1</v>
      </c>
      <c r="M226" s="2" t="str">
        <f>IFERROR(VLOOKUP(L226,'Productgroepen hoofdfuncties'!A:B,2,FALSE),L226)</f>
        <v>Algemeen bestuur</v>
      </c>
    </row>
    <row r="227" spans="1:13">
      <c r="A227" s="4" t="s">
        <v>1849</v>
      </c>
      <c r="B227" s="5" t="s">
        <v>1850</v>
      </c>
      <c r="C227" s="5"/>
      <c r="D227" s="4"/>
      <c r="E227" s="5"/>
      <c r="F227" s="2" t="str">
        <f t="shared" si="15"/>
        <v>G1PR160401</v>
      </c>
      <c r="G227" s="2" t="str">
        <f t="shared" si="16"/>
        <v>Beleidsontwikkeling</v>
      </c>
      <c r="H227" s="2" t="str">
        <f t="shared" si="17"/>
        <v>1604</v>
      </c>
      <c r="I227" s="2" t="str">
        <f>IFERROR(VLOOKUP(H227,'Productgroepen hoofdfuncties'!G:H,2,FALSE),H227)</f>
        <v>Promotie en relatiemanagement</v>
      </c>
      <c r="J227" s="2" t="str">
        <f t="shared" si="18"/>
        <v>16</v>
      </c>
      <c r="K227" s="2" t="str">
        <f>IFERROR(VLOOKUP(J227,'Productgroepen hoofdfuncties'!D:E,2,FALSE),J227)</f>
        <v>Overige zaken betreffende algemeen bestuur</v>
      </c>
      <c r="L227" s="2" t="str">
        <f t="shared" si="19"/>
        <v>1</v>
      </c>
      <c r="M227" s="2" t="str">
        <f>IFERROR(VLOOKUP(L227,'Productgroepen hoofdfuncties'!A:B,2,FALSE),L227)</f>
        <v>Algemeen bestuur</v>
      </c>
    </row>
    <row r="228" spans="1:13">
      <c r="A228" s="4" t="s">
        <v>1851</v>
      </c>
      <c r="B228" s="5" t="s">
        <v>1097</v>
      </c>
      <c r="C228" s="5"/>
      <c r="D228" s="4"/>
      <c r="E228" s="5"/>
      <c r="F228" s="2" t="str">
        <f t="shared" si="15"/>
        <v>G1PR160402</v>
      </c>
      <c r="G228" s="2" t="str">
        <f t="shared" si="16"/>
        <v>Representatie</v>
      </c>
      <c r="H228" s="2" t="str">
        <f t="shared" si="17"/>
        <v>1604</v>
      </c>
      <c r="I228" s="2" t="str">
        <f>IFERROR(VLOOKUP(H228,'Productgroepen hoofdfuncties'!G:H,2,FALSE),H228)</f>
        <v>Promotie en relatiemanagement</v>
      </c>
      <c r="J228" s="2" t="str">
        <f t="shared" si="18"/>
        <v>16</v>
      </c>
      <c r="K228" s="2" t="str">
        <f>IFERROR(VLOOKUP(J228,'Productgroepen hoofdfuncties'!D:E,2,FALSE),J228)</f>
        <v>Overige zaken betreffende algemeen bestuur</v>
      </c>
      <c r="L228" s="2" t="str">
        <f t="shared" si="19"/>
        <v>1</v>
      </c>
      <c r="M228" s="2" t="str">
        <f>IFERROR(VLOOKUP(L228,'Productgroepen hoofdfuncties'!A:B,2,FALSE),L228)</f>
        <v>Algemeen bestuur</v>
      </c>
    </row>
    <row r="229" spans="1:13">
      <c r="A229" s="6" t="s">
        <v>1852</v>
      </c>
      <c r="B229" s="7" t="s">
        <v>1853</v>
      </c>
      <c r="C229" s="5" t="s">
        <v>1854</v>
      </c>
      <c r="D229" s="4" t="s">
        <v>1855</v>
      </c>
      <c r="E229" s="5">
        <v>1</v>
      </c>
      <c r="F229" s="2" t="str">
        <f t="shared" si="15"/>
        <v>G1PR160403</v>
      </c>
      <c r="G229" s="2" t="str">
        <f t="shared" si="16"/>
        <v>Grote En Middenevenementen</v>
      </c>
      <c r="H229" s="2" t="str">
        <f t="shared" si="17"/>
        <v>1604</v>
      </c>
      <c r="I229" s="2" t="str">
        <f>IFERROR(VLOOKUP(H229,'Productgroepen hoofdfuncties'!G:H,2,FALSE),H229)</f>
        <v>Promotie en relatiemanagement</v>
      </c>
      <c r="J229" s="2" t="str">
        <f t="shared" si="18"/>
        <v>16</v>
      </c>
      <c r="K229" s="2" t="str">
        <f>IFERROR(VLOOKUP(J229,'Productgroepen hoofdfuncties'!D:E,2,FALSE),J229)</f>
        <v>Overige zaken betreffende algemeen bestuur</v>
      </c>
      <c r="L229" s="2" t="str">
        <f t="shared" si="19"/>
        <v>1</v>
      </c>
      <c r="M229" s="2" t="str">
        <f>IFERROR(VLOOKUP(L229,'Productgroepen hoofdfuncties'!A:B,2,FALSE),L229)</f>
        <v>Algemeen bestuur</v>
      </c>
    </row>
    <row r="230" spans="1:13">
      <c r="A230" s="8"/>
      <c r="B230" s="9"/>
      <c r="C230" s="5" t="s">
        <v>1856</v>
      </c>
      <c r="D230" s="4" t="s">
        <v>1857</v>
      </c>
      <c r="E230" s="5">
        <v>1</v>
      </c>
      <c r="F230" s="2" t="str">
        <f t="shared" si="15"/>
        <v>G1PR160403</v>
      </c>
      <c r="G230" s="2" t="str">
        <f t="shared" si="16"/>
        <v>Grote En Middenevenementen</v>
      </c>
      <c r="H230" s="2" t="str">
        <f t="shared" si="17"/>
        <v>1604</v>
      </c>
      <c r="I230" s="2" t="str">
        <f>IFERROR(VLOOKUP(H230,'Productgroepen hoofdfuncties'!G:H,2,FALSE),H230)</f>
        <v>Promotie en relatiemanagement</v>
      </c>
      <c r="J230" s="2" t="str">
        <f t="shared" si="18"/>
        <v>16</v>
      </c>
      <c r="K230" s="2" t="str">
        <f>IFERROR(VLOOKUP(J230,'Productgroepen hoofdfuncties'!D:E,2,FALSE),J230)</f>
        <v>Overige zaken betreffende algemeen bestuur</v>
      </c>
      <c r="L230" s="2" t="str">
        <f t="shared" si="19"/>
        <v>1</v>
      </c>
      <c r="M230" s="2" t="str">
        <f>IFERROR(VLOOKUP(L230,'Productgroepen hoofdfuncties'!A:B,2,FALSE),L230)</f>
        <v>Algemeen bestuur</v>
      </c>
    </row>
    <row r="231" spans="1:13">
      <c r="A231" s="8"/>
      <c r="B231" s="9"/>
      <c r="C231" s="5" t="s">
        <v>1858</v>
      </c>
      <c r="D231" s="4" t="s">
        <v>1859</v>
      </c>
      <c r="E231" s="5">
        <v>1</v>
      </c>
      <c r="F231" s="2" t="str">
        <f t="shared" si="15"/>
        <v>G1PR160403</v>
      </c>
      <c r="G231" s="2" t="str">
        <f t="shared" si="16"/>
        <v>Grote En Middenevenementen</v>
      </c>
      <c r="H231" s="2" t="str">
        <f t="shared" si="17"/>
        <v>1604</v>
      </c>
      <c r="I231" s="2" t="str">
        <f>IFERROR(VLOOKUP(H231,'Productgroepen hoofdfuncties'!G:H,2,FALSE),H231)</f>
        <v>Promotie en relatiemanagement</v>
      </c>
      <c r="J231" s="2" t="str">
        <f t="shared" si="18"/>
        <v>16</v>
      </c>
      <c r="K231" s="2" t="str">
        <f>IFERROR(VLOOKUP(J231,'Productgroepen hoofdfuncties'!D:E,2,FALSE),J231)</f>
        <v>Overige zaken betreffende algemeen bestuur</v>
      </c>
      <c r="L231" s="2" t="str">
        <f t="shared" si="19"/>
        <v>1</v>
      </c>
      <c r="M231" s="2" t="str">
        <f>IFERROR(VLOOKUP(L231,'Productgroepen hoofdfuncties'!A:B,2,FALSE),L231)</f>
        <v>Algemeen bestuur</v>
      </c>
    </row>
    <row r="232" spans="1:13">
      <c r="A232" s="8"/>
      <c r="B232" s="9"/>
      <c r="C232" s="5" t="s">
        <v>1860</v>
      </c>
      <c r="D232" s="4" t="s">
        <v>1861</v>
      </c>
      <c r="E232" s="5">
        <v>1</v>
      </c>
      <c r="F232" s="2" t="str">
        <f t="shared" si="15"/>
        <v>G1PR160403</v>
      </c>
      <c r="G232" s="2" t="str">
        <f t="shared" si="16"/>
        <v>Grote En Middenevenementen</v>
      </c>
      <c r="H232" s="2" t="str">
        <f t="shared" si="17"/>
        <v>1604</v>
      </c>
      <c r="I232" s="2" t="str">
        <f>IFERROR(VLOOKUP(H232,'Productgroepen hoofdfuncties'!G:H,2,FALSE),H232)</f>
        <v>Promotie en relatiemanagement</v>
      </c>
      <c r="J232" s="2" t="str">
        <f t="shared" si="18"/>
        <v>16</v>
      </c>
      <c r="K232" s="2" t="str">
        <f>IFERROR(VLOOKUP(J232,'Productgroepen hoofdfuncties'!D:E,2,FALSE),J232)</f>
        <v>Overige zaken betreffende algemeen bestuur</v>
      </c>
      <c r="L232" s="2" t="str">
        <f t="shared" si="19"/>
        <v>1</v>
      </c>
      <c r="M232" s="2" t="str">
        <f>IFERROR(VLOOKUP(L232,'Productgroepen hoofdfuncties'!A:B,2,FALSE),L232)</f>
        <v>Algemeen bestuur</v>
      </c>
    </row>
    <row r="233" spans="1:13">
      <c r="A233" s="8"/>
      <c r="B233" s="9"/>
      <c r="C233" s="5" t="s">
        <v>1862</v>
      </c>
      <c r="D233" s="4" t="s">
        <v>1863</v>
      </c>
      <c r="E233" s="5">
        <v>1</v>
      </c>
      <c r="F233" s="2" t="str">
        <f t="shared" si="15"/>
        <v>G1PR160403</v>
      </c>
      <c r="G233" s="2" t="str">
        <f t="shared" si="16"/>
        <v>Grote En Middenevenementen</v>
      </c>
      <c r="H233" s="2" t="str">
        <f t="shared" si="17"/>
        <v>1604</v>
      </c>
      <c r="I233" s="2" t="str">
        <f>IFERROR(VLOOKUP(H233,'Productgroepen hoofdfuncties'!G:H,2,FALSE),H233)</f>
        <v>Promotie en relatiemanagement</v>
      </c>
      <c r="J233" s="2" t="str">
        <f t="shared" si="18"/>
        <v>16</v>
      </c>
      <c r="K233" s="2" t="str">
        <f>IFERROR(VLOOKUP(J233,'Productgroepen hoofdfuncties'!D:E,2,FALSE),J233)</f>
        <v>Overige zaken betreffende algemeen bestuur</v>
      </c>
      <c r="L233" s="2" t="str">
        <f t="shared" si="19"/>
        <v>1</v>
      </c>
      <c r="M233" s="2" t="str">
        <f>IFERROR(VLOOKUP(L233,'Productgroepen hoofdfuncties'!A:B,2,FALSE),L233)</f>
        <v>Algemeen bestuur</v>
      </c>
    </row>
    <row r="234" spans="1:13">
      <c r="A234" s="8"/>
      <c r="B234" s="9"/>
      <c r="C234" s="5" t="s">
        <v>1864</v>
      </c>
      <c r="D234" s="4" t="s">
        <v>1865</v>
      </c>
      <c r="E234" s="5">
        <v>1</v>
      </c>
      <c r="F234" s="2" t="str">
        <f t="shared" si="15"/>
        <v>G1PR160403</v>
      </c>
      <c r="G234" s="2" t="str">
        <f t="shared" si="16"/>
        <v>Grote En Middenevenementen</v>
      </c>
      <c r="H234" s="2" t="str">
        <f t="shared" si="17"/>
        <v>1604</v>
      </c>
      <c r="I234" s="2" t="str">
        <f>IFERROR(VLOOKUP(H234,'Productgroepen hoofdfuncties'!G:H,2,FALSE),H234)</f>
        <v>Promotie en relatiemanagement</v>
      </c>
      <c r="J234" s="2" t="str">
        <f t="shared" si="18"/>
        <v>16</v>
      </c>
      <c r="K234" s="2" t="str">
        <f>IFERROR(VLOOKUP(J234,'Productgroepen hoofdfuncties'!D:E,2,FALSE),J234)</f>
        <v>Overige zaken betreffende algemeen bestuur</v>
      </c>
      <c r="L234" s="2" t="str">
        <f t="shared" si="19"/>
        <v>1</v>
      </c>
      <c r="M234" s="2" t="str">
        <f>IFERROR(VLOOKUP(L234,'Productgroepen hoofdfuncties'!A:B,2,FALSE),L234)</f>
        <v>Algemeen bestuur</v>
      </c>
    </row>
    <row r="235" spans="1:13">
      <c r="A235" s="8"/>
      <c r="B235" s="9"/>
      <c r="C235" s="5" t="s">
        <v>1866</v>
      </c>
      <c r="D235" s="4" t="s">
        <v>1867</v>
      </c>
      <c r="E235" s="5">
        <v>1</v>
      </c>
      <c r="F235" s="2" t="str">
        <f t="shared" si="15"/>
        <v>G1PR160403</v>
      </c>
      <c r="G235" s="2" t="str">
        <f t="shared" si="16"/>
        <v>Grote En Middenevenementen</v>
      </c>
      <c r="H235" s="2" t="str">
        <f t="shared" si="17"/>
        <v>1604</v>
      </c>
      <c r="I235" s="2" t="str">
        <f>IFERROR(VLOOKUP(H235,'Productgroepen hoofdfuncties'!G:H,2,FALSE),H235)</f>
        <v>Promotie en relatiemanagement</v>
      </c>
      <c r="J235" s="2" t="str">
        <f t="shared" si="18"/>
        <v>16</v>
      </c>
      <c r="K235" s="2" t="str">
        <f>IFERROR(VLOOKUP(J235,'Productgroepen hoofdfuncties'!D:E,2,FALSE),J235)</f>
        <v>Overige zaken betreffende algemeen bestuur</v>
      </c>
      <c r="L235" s="2" t="str">
        <f t="shared" si="19"/>
        <v>1</v>
      </c>
      <c r="M235" s="2" t="str">
        <f>IFERROR(VLOOKUP(L235,'Productgroepen hoofdfuncties'!A:B,2,FALSE),L235)</f>
        <v>Algemeen bestuur</v>
      </c>
    </row>
    <row r="236" spans="1:13">
      <c r="A236" s="8"/>
      <c r="B236" s="9"/>
      <c r="C236" s="5" t="s">
        <v>1868</v>
      </c>
      <c r="D236" s="4" t="s">
        <v>1869</v>
      </c>
      <c r="E236" s="5">
        <v>1</v>
      </c>
      <c r="F236" s="2" t="str">
        <f t="shared" si="15"/>
        <v>G1PR160403</v>
      </c>
      <c r="G236" s="2" t="str">
        <f t="shared" si="16"/>
        <v>Grote En Middenevenementen</v>
      </c>
      <c r="H236" s="2" t="str">
        <f t="shared" si="17"/>
        <v>1604</v>
      </c>
      <c r="I236" s="2" t="str">
        <f>IFERROR(VLOOKUP(H236,'Productgroepen hoofdfuncties'!G:H,2,FALSE),H236)</f>
        <v>Promotie en relatiemanagement</v>
      </c>
      <c r="J236" s="2" t="str">
        <f t="shared" si="18"/>
        <v>16</v>
      </c>
      <c r="K236" s="2" t="str">
        <f>IFERROR(VLOOKUP(J236,'Productgroepen hoofdfuncties'!D:E,2,FALSE),J236)</f>
        <v>Overige zaken betreffende algemeen bestuur</v>
      </c>
      <c r="L236" s="2" t="str">
        <f t="shared" si="19"/>
        <v>1</v>
      </c>
      <c r="M236" s="2" t="str">
        <f>IFERROR(VLOOKUP(L236,'Productgroepen hoofdfuncties'!A:B,2,FALSE),L236)</f>
        <v>Algemeen bestuur</v>
      </c>
    </row>
    <row r="237" spans="1:13">
      <c r="A237" s="8"/>
      <c r="B237" s="9"/>
      <c r="C237" s="5" t="s">
        <v>1870</v>
      </c>
      <c r="D237" s="4" t="s">
        <v>1871</v>
      </c>
      <c r="E237" s="5">
        <v>1</v>
      </c>
      <c r="F237" s="2" t="str">
        <f t="shared" si="15"/>
        <v>G1PR160403</v>
      </c>
      <c r="G237" s="2" t="str">
        <f t="shared" si="16"/>
        <v>Grote En Middenevenementen</v>
      </c>
      <c r="H237" s="2" t="str">
        <f t="shared" si="17"/>
        <v>1604</v>
      </c>
      <c r="I237" s="2" t="str">
        <f>IFERROR(VLOOKUP(H237,'Productgroepen hoofdfuncties'!G:H,2,FALSE),H237)</f>
        <v>Promotie en relatiemanagement</v>
      </c>
      <c r="J237" s="2" t="str">
        <f t="shared" si="18"/>
        <v>16</v>
      </c>
      <c r="K237" s="2" t="str">
        <f>IFERROR(VLOOKUP(J237,'Productgroepen hoofdfuncties'!D:E,2,FALSE),J237)</f>
        <v>Overige zaken betreffende algemeen bestuur</v>
      </c>
      <c r="L237" s="2" t="str">
        <f t="shared" si="19"/>
        <v>1</v>
      </c>
      <c r="M237" s="2" t="str">
        <f>IFERROR(VLOOKUP(L237,'Productgroepen hoofdfuncties'!A:B,2,FALSE),L237)</f>
        <v>Algemeen bestuur</v>
      </c>
    </row>
    <row r="238" spans="1:13">
      <c r="A238" s="8"/>
      <c r="B238" s="9"/>
      <c r="C238" s="5" t="s">
        <v>1872</v>
      </c>
      <c r="D238" s="4" t="s">
        <v>1873</v>
      </c>
      <c r="E238" s="5">
        <v>1</v>
      </c>
      <c r="F238" s="2" t="str">
        <f t="shared" si="15"/>
        <v>G1PR160403</v>
      </c>
      <c r="G238" s="2" t="str">
        <f t="shared" si="16"/>
        <v>Grote En Middenevenementen</v>
      </c>
      <c r="H238" s="2" t="str">
        <f t="shared" si="17"/>
        <v>1604</v>
      </c>
      <c r="I238" s="2" t="str">
        <f>IFERROR(VLOOKUP(H238,'Productgroepen hoofdfuncties'!G:H,2,FALSE),H238)</f>
        <v>Promotie en relatiemanagement</v>
      </c>
      <c r="J238" s="2" t="str">
        <f t="shared" si="18"/>
        <v>16</v>
      </c>
      <c r="K238" s="2" t="str">
        <f>IFERROR(VLOOKUP(J238,'Productgroepen hoofdfuncties'!D:E,2,FALSE),J238)</f>
        <v>Overige zaken betreffende algemeen bestuur</v>
      </c>
      <c r="L238" s="2" t="str">
        <f t="shared" si="19"/>
        <v>1</v>
      </c>
      <c r="M238" s="2" t="str">
        <f>IFERROR(VLOOKUP(L238,'Productgroepen hoofdfuncties'!A:B,2,FALSE),L238)</f>
        <v>Algemeen bestuur</v>
      </c>
    </row>
    <row r="239" spans="1:13">
      <c r="A239" s="8"/>
      <c r="B239" s="9"/>
      <c r="C239" s="5" t="s">
        <v>1874</v>
      </c>
      <c r="D239" s="4" t="s">
        <v>1875</v>
      </c>
      <c r="E239" s="5">
        <v>1</v>
      </c>
      <c r="F239" s="2" t="str">
        <f t="shared" si="15"/>
        <v>G1PR160403</v>
      </c>
      <c r="G239" s="2" t="str">
        <f t="shared" si="16"/>
        <v>Grote En Middenevenementen</v>
      </c>
      <c r="H239" s="2" t="str">
        <f t="shared" si="17"/>
        <v>1604</v>
      </c>
      <c r="I239" s="2" t="str">
        <f>IFERROR(VLOOKUP(H239,'Productgroepen hoofdfuncties'!G:H,2,FALSE),H239)</f>
        <v>Promotie en relatiemanagement</v>
      </c>
      <c r="J239" s="2" t="str">
        <f t="shared" si="18"/>
        <v>16</v>
      </c>
      <c r="K239" s="2" t="str">
        <f>IFERROR(VLOOKUP(J239,'Productgroepen hoofdfuncties'!D:E,2,FALSE),J239)</f>
        <v>Overige zaken betreffende algemeen bestuur</v>
      </c>
      <c r="L239" s="2" t="str">
        <f t="shared" si="19"/>
        <v>1</v>
      </c>
      <c r="M239" s="2" t="str">
        <f>IFERROR(VLOOKUP(L239,'Productgroepen hoofdfuncties'!A:B,2,FALSE),L239)</f>
        <v>Algemeen bestuur</v>
      </c>
    </row>
    <row r="240" spans="1:13">
      <c r="A240" s="10"/>
      <c r="B240" s="11"/>
      <c r="C240" s="5" t="s">
        <v>1876</v>
      </c>
      <c r="D240" s="4" t="s">
        <v>1877</v>
      </c>
      <c r="E240" s="5">
        <v>1</v>
      </c>
      <c r="F240" s="2" t="str">
        <f t="shared" si="15"/>
        <v>G1PR160403</v>
      </c>
      <c r="G240" s="2" t="str">
        <f t="shared" si="16"/>
        <v>Grote En Middenevenementen</v>
      </c>
      <c r="H240" s="2" t="str">
        <f t="shared" si="17"/>
        <v>1604</v>
      </c>
      <c r="I240" s="2" t="str">
        <f>IFERROR(VLOOKUP(H240,'Productgroepen hoofdfuncties'!G:H,2,FALSE),H240)</f>
        <v>Promotie en relatiemanagement</v>
      </c>
      <c r="J240" s="2" t="str">
        <f t="shared" si="18"/>
        <v>16</v>
      </c>
      <c r="K240" s="2" t="str">
        <f>IFERROR(VLOOKUP(J240,'Productgroepen hoofdfuncties'!D:E,2,FALSE),J240)</f>
        <v>Overige zaken betreffende algemeen bestuur</v>
      </c>
      <c r="L240" s="2" t="str">
        <f t="shared" si="19"/>
        <v>1</v>
      </c>
      <c r="M240" s="2" t="str">
        <f>IFERROR(VLOOKUP(L240,'Productgroepen hoofdfuncties'!A:B,2,FALSE),L240)</f>
        <v>Algemeen bestuur</v>
      </c>
    </row>
    <row r="241" spans="1:13">
      <c r="A241" s="6" t="s">
        <v>1878</v>
      </c>
      <c r="B241" s="7" t="s">
        <v>1879</v>
      </c>
      <c r="C241" s="5" t="s">
        <v>1880</v>
      </c>
      <c r="D241" s="4" t="s">
        <v>1881</v>
      </c>
      <c r="E241" s="5">
        <v>1</v>
      </c>
      <c r="F241" s="2" t="str">
        <f t="shared" si="15"/>
        <v>G1PR160404</v>
      </c>
      <c r="G241" s="2" t="str">
        <f t="shared" si="16"/>
        <v>Relatiemanagement</v>
      </c>
      <c r="H241" s="2" t="str">
        <f t="shared" si="17"/>
        <v>1604</v>
      </c>
      <c r="I241" s="2" t="str">
        <f>IFERROR(VLOOKUP(H241,'Productgroepen hoofdfuncties'!G:H,2,FALSE),H241)</f>
        <v>Promotie en relatiemanagement</v>
      </c>
      <c r="J241" s="2" t="str">
        <f t="shared" si="18"/>
        <v>16</v>
      </c>
      <c r="K241" s="2" t="str">
        <f>IFERROR(VLOOKUP(J241,'Productgroepen hoofdfuncties'!D:E,2,FALSE),J241)</f>
        <v>Overige zaken betreffende algemeen bestuur</v>
      </c>
      <c r="L241" s="2" t="str">
        <f t="shared" si="19"/>
        <v>1</v>
      </c>
      <c r="M241" s="2" t="str">
        <f>IFERROR(VLOOKUP(L241,'Productgroepen hoofdfuncties'!A:B,2,FALSE),L241)</f>
        <v>Algemeen bestuur</v>
      </c>
    </row>
    <row r="242" spans="1:13">
      <c r="A242" s="8"/>
      <c r="B242" s="9"/>
      <c r="C242" s="5" t="s">
        <v>1882</v>
      </c>
      <c r="D242" s="4" t="s">
        <v>1879</v>
      </c>
      <c r="E242" s="5">
        <v>1</v>
      </c>
      <c r="F242" s="2" t="str">
        <f t="shared" si="15"/>
        <v>G1PR160404</v>
      </c>
      <c r="G242" s="2" t="str">
        <f t="shared" si="16"/>
        <v>Relatiemanagement</v>
      </c>
      <c r="H242" s="2" t="str">
        <f t="shared" si="17"/>
        <v>1604</v>
      </c>
      <c r="I242" s="2" t="str">
        <f>IFERROR(VLOOKUP(H242,'Productgroepen hoofdfuncties'!G:H,2,FALSE),H242)</f>
        <v>Promotie en relatiemanagement</v>
      </c>
      <c r="J242" s="2" t="str">
        <f t="shared" si="18"/>
        <v>16</v>
      </c>
      <c r="K242" s="2" t="str">
        <f>IFERROR(VLOOKUP(J242,'Productgroepen hoofdfuncties'!D:E,2,FALSE),J242)</f>
        <v>Overige zaken betreffende algemeen bestuur</v>
      </c>
      <c r="L242" s="2" t="str">
        <f t="shared" si="19"/>
        <v>1</v>
      </c>
      <c r="M242" s="2" t="str">
        <f>IFERROR(VLOOKUP(L242,'Productgroepen hoofdfuncties'!A:B,2,FALSE),L242)</f>
        <v>Algemeen bestuur</v>
      </c>
    </row>
    <row r="243" spans="1:13">
      <c r="A243" s="10"/>
      <c r="B243" s="11"/>
      <c r="C243" s="5" t="s">
        <v>1883</v>
      </c>
      <c r="D243" s="4" t="s">
        <v>1884</v>
      </c>
      <c r="E243" s="5">
        <v>1</v>
      </c>
      <c r="F243" s="2" t="str">
        <f t="shared" si="15"/>
        <v>G1PR160404</v>
      </c>
      <c r="G243" s="2" t="str">
        <f t="shared" si="16"/>
        <v>Relatiemanagement</v>
      </c>
      <c r="H243" s="2" t="str">
        <f t="shared" si="17"/>
        <v>1604</v>
      </c>
      <c r="I243" s="2" t="str">
        <f>IFERROR(VLOOKUP(H243,'Productgroepen hoofdfuncties'!G:H,2,FALSE),H243)</f>
        <v>Promotie en relatiemanagement</v>
      </c>
      <c r="J243" s="2" t="str">
        <f t="shared" si="18"/>
        <v>16</v>
      </c>
      <c r="K243" s="2" t="str">
        <f>IFERROR(VLOOKUP(J243,'Productgroepen hoofdfuncties'!D:E,2,FALSE),J243)</f>
        <v>Overige zaken betreffende algemeen bestuur</v>
      </c>
      <c r="L243" s="2" t="str">
        <f t="shared" si="19"/>
        <v>1</v>
      </c>
      <c r="M243" s="2" t="str">
        <f>IFERROR(VLOOKUP(L243,'Productgroepen hoofdfuncties'!A:B,2,FALSE),L243)</f>
        <v>Algemeen bestuur</v>
      </c>
    </row>
    <row r="244" spans="1:13">
      <c r="A244" s="4" t="s">
        <v>1885</v>
      </c>
      <c r="B244" s="5" t="s">
        <v>1886</v>
      </c>
      <c r="C244" s="5" t="s">
        <v>1887</v>
      </c>
      <c r="D244" s="4" t="s">
        <v>1888</v>
      </c>
      <c r="E244" s="5">
        <v>1</v>
      </c>
      <c r="F244" s="2" t="str">
        <f t="shared" si="15"/>
        <v>G1PR160405</v>
      </c>
      <c r="G244" s="2" t="str">
        <f t="shared" si="16"/>
        <v>Groningen Promotie</v>
      </c>
      <c r="H244" s="2" t="str">
        <f t="shared" si="17"/>
        <v>1604</v>
      </c>
      <c r="I244" s="2" t="str">
        <f>IFERROR(VLOOKUP(H244,'Productgroepen hoofdfuncties'!G:H,2,FALSE),H244)</f>
        <v>Promotie en relatiemanagement</v>
      </c>
      <c r="J244" s="2" t="str">
        <f t="shared" si="18"/>
        <v>16</v>
      </c>
      <c r="K244" s="2" t="str">
        <f>IFERROR(VLOOKUP(J244,'Productgroepen hoofdfuncties'!D:E,2,FALSE),J244)</f>
        <v>Overige zaken betreffende algemeen bestuur</v>
      </c>
      <c r="L244" s="2" t="str">
        <f t="shared" si="19"/>
        <v>1</v>
      </c>
      <c r="M244" s="2" t="str">
        <f>IFERROR(VLOOKUP(L244,'Productgroepen hoofdfuncties'!A:B,2,FALSE),L244)</f>
        <v>Algemeen bestuur</v>
      </c>
    </row>
    <row r="245" spans="1:13">
      <c r="A245" s="4" t="s">
        <v>1889</v>
      </c>
      <c r="B245" s="5" t="s">
        <v>1890</v>
      </c>
      <c r="C245" s="5"/>
      <c r="D245" s="4"/>
      <c r="E245" s="5"/>
      <c r="F245" s="2" t="str">
        <f t="shared" si="15"/>
        <v>G1PR160406</v>
      </c>
      <c r="G245" s="2" t="str">
        <f t="shared" si="16"/>
        <v>Jaarverslag</v>
      </c>
      <c r="H245" s="2" t="str">
        <f t="shared" si="17"/>
        <v>1604</v>
      </c>
      <c r="I245" s="2" t="str">
        <f>IFERROR(VLOOKUP(H245,'Productgroepen hoofdfuncties'!G:H,2,FALSE),H245)</f>
        <v>Promotie en relatiemanagement</v>
      </c>
      <c r="J245" s="2" t="str">
        <f t="shared" si="18"/>
        <v>16</v>
      </c>
      <c r="K245" s="2" t="str">
        <f>IFERROR(VLOOKUP(J245,'Productgroepen hoofdfuncties'!D:E,2,FALSE),J245)</f>
        <v>Overige zaken betreffende algemeen bestuur</v>
      </c>
      <c r="L245" s="2" t="str">
        <f t="shared" si="19"/>
        <v>1</v>
      </c>
      <c r="M245" s="2" t="str">
        <f>IFERROR(VLOOKUP(L245,'Productgroepen hoofdfuncties'!A:B,2,FALSE),L245)</f>
        <v>Algemeen bestuur</v>
      </c>
    </row>
    <row r="246" spans="1:13">
      <c r="A246" s="4" t="s">
        <v>1891</v>
      </c>
      <c r="B246" s="5" t="s">
        <v>1892</v>
      </c>
      <c r="C246" s="5" t="s">
        <v>1893</v>
      </c>
      <c r="D246" s="4" t="s">
        <v>1894</v>
      </c>
      <c r="E246" s="5">
        <v>1</v>
      </c>
      <c r="F246" s="2" t="str">
        <f t="shared" si="15"/>
        <v>G1PR160500</v>
      </c>
      <c r="G246" s="2" t="str">
        <f t="shared" si="16"/>
        <v>App.kst. Alg.Bestuurlijk</v>
      </c>
      <c r="H246" s="2" t="str">
        <f t="shared" si="17"/>
        <v>1605</v>
      </c>
      <c r="I246" s="2" t="str">
        <f>IFERROR(VLOOKUP(H246,'Productgroepen hoofdfuncties'!G:H,2,FALSE),H246)</f>
        <v>1605</v>
      </c>
      <c r="J246" s="2" t="str">
        <f t="shared" si="18"/>
        <v>16</v>
      </c>
      <c r="K246" s="2" t="str">
        <f>IFERROR(VLOOKUP(J246,'Productgroepen hoofdfuncties'!D:E,2,FALSE),J246)</f>
        <v>Overige zaken betreffende algemeen bestuur</v>
      </c>
      <c r="L246" s="2" t="str">
        <f t="shared" si="19"/>
        <v>1</v>
      </c>
      <c r="M246" s="2" t="str">
        <f>IFERROR(VLOOKUP(L246,'Productgroepen hoofdfuncties'!A:B,2,FALSE),L246)</f>
        <v>Algemeen bestuur</v>
      </c>
    </row>
    <row r="247" spans="1:13">
      <c r="A247" s="4" t="s">
        <v>1895</v>
      </c>
      <c r="B247" s="5" t="s">
        <v>1896</v>
      </c>
      <c r="C247" s="5" t="s">
        <v>1897</v>
      </c>
      <c r="D247" s="4" t="s">
        <v>1685</v>
      </c>
      <c r="E247" s="5">
        <v>1</v>
      </c>
      <c r="F247" s="2" t="str">
        <f t="shared" si="15"/>
        <v>G1PR160501</v>
      </c>
      <c r="G247" s="2" t="str">
        <f t="shared" si="16"/>
        <v>Algemeen Bestuurlijk</v>
      </c>
      <c r="H247" s="2" t="str">
        <f t="shared" si="17"/>
        <v>1605</v>
      </c>
      <c r="I247" s="2" t="str">
        <f>IFERROR(VLOOKUP(H247,'Productgroepen hoofdfuncties'!G:H,2,FALSE),H247)</f>
        <v>1605</v>
      </c>
      <c r="J247" s="2" t="str">
        <f t="shared" si="18"/>
        <v>16</v>
      </c>
      <c r="K247" s="2" t="str">
        <f>IFERROR(VLOOKUP(J247,'Productgroepen hoofdfuncties'!D:E,2,FALSE),J247)</f>
        <v>Overige zaken betreffende algemeen bestuur</v>
      </c>
      <c r="L247" s="2" t="str">
        <f t="shared" si="19"/>
        <v>1</v>
      </c>
      <c r="M247" s="2" t="str">
        <f>IFERROR(VLOOKUP(L247,'Productgroepen hoofdfuncties'!A:B,2,FALSE),L247)</f>
        <v>Algemeen bestuur</v>
      </c>
    </row>
    <row r="248" spans="1:13">
      <c r="A248" s="4" t="s">
        <v>1898</v>
      </c>
      <c r="B248" s="5" t="s">
        <v>1899</v>
      </c>
      <c r="C248" s="5" t="s">
        <v>1900</v>
      </c>
      <c r="D248" s="4" t="s">
        <v>1901</v>
      </c>
      <c r="E248" s="5">
        <v>1</v>
      </c>
      <c r="F248" s="2" t="str">
        <f t="shared" si="15"/>
        <v>G1PR170100</v>
      </c>
      <c r="G248" s="2" t="str">
        <f t="shared" si="16"/>
        <v>App.kst. Diensten Voor Derden</v>
      </c>
      <c r="H248" s="2" t="str">
        <f t="shared" si="17"/>
        <v>1701</v>
      </c>
      <c r="I248" s="2" t="str">
        <f>IFERROR(VLOOKUP(H248,'Productgroepen hoofdfuncties'!G:H,2,FALSE),H248)</f>
        <v>Diensten voor derden</v>
      </c>
      <c r="J248" s="2" t="str">
        <f t="shared" si="18"/>
        <v>17</v>
      </c>
      <c r="K248" s="2" t="str">
        <f>IFERROR(VLOOKUP(J248,'Productgroepen hoofdfuncties'!D:E,2,FALSE),J248)</f>
        <v>Overige baten en lasten</v>
      </c>
      <c r="L248" s="2" t="str">
        <f t="shared" si="19"/>
        <v>1</v>
      </c>
      <c r="M248" s="2" t="str">
        <f>IFERROR(VLOOKUP(L248,'Productgroepen hoofdfuncties'!A:B,2,FALSE),L248)</f>
        <v>Algemeen bestuur</v>
      </c>
    </row>
    <row r="249" spans="1:13">
      <c r="A249" s="4" t="s">
        <v>1902</v>
      </c>
      <c r="B249" s="5" t="s">
        <v>1903</v>
      </c>
      <c r="C249" s="5" t="s">
        <v>1904</v>
      </c>
      <c r="D249" s="4" t="s">
        <v>1905</v>
      </c>
      <c r="E249" s="5">
        <v>1</v>
      </c>
      <c r="F249" s="2" t="str">
        <f t="shared" si="15"/>
        <v>G1PR170101</v>
      </c>
      <c r="G249" s="2" t="str">
        <f t="shared" si="16"/>
        <v>Diensten Voor Snn</v>
      </c>
      <c r="H249" s="2" t="str">
        <f t="shared" si="17"/>
        <v>1701</v>
      </c>
      <c r="I249" s="2" t="str">
        <f>IFERROR(VLOOKUP(H249,'Productgroepen hoofdfuncties'!G:H,2,FALSE),H249)</f>
        <v>Diensten voor derden</v>
      </c>
      <c r="J249" s="2" t="str">
        <f t="shared" si="18"/>
        <v>17</v>
      </c>
      <c r="K249" s="2" t="str">
        <f>IFERROR(VLOOKUP(J249,'Productgroepen hoofdfuncties'!D:E,2,FALSE),J249)</f>
        <v>Overige baten en lasten</v>
      </c>
      <c r="L249" s="2" t="str">
        <f t="shared" si="19"/>
        <v>1</v>
      </c>
      <c r="M249" s="2" t="str">
        <f>IFERROR(VLOOKUP(L249,'Productgroepen hoofdfuncties'!A:B,2,FALSE),L249)</f>
        <v>Algemeen bestuur</v>
      </c>
    </row>
    <row r="250" spans="1:13">
      <c r="A250" s="4" t="s">
        <v>1906</v>
      </c>
      <c r="B250" s="5" t="s">
        <v>1907</v>
      </c>
      <c r="C250" s="5" t="s">
        <v>1908</v>
      </c>
      <c r="D250" s="4" t="s">
        <v>1909</v>
      </c>
      <c r="E250" s="5">
        <v>1</v>
      </c>
      <c r="F250" s="2" t="str">
        <f t="shared" si="15"/>
        <v>G1PR170102</v>
      </c>
      <c r="G250" s="2" t="str">
        <f t="shared" si="16"/>
        <v>Diensten Voor Commissie Bodemdaling</v>
      </c>
      <c r="H250" s="2" t="str">
        <f t="shared" si="17"/>
        <v>1701</v>
      </c>
      <c r="I250" s="2" t="str">
        <f>IFERROR(VLOOKUP(H250,'Productgroepen hoofdfuncties'!G:H,2,FALSE),H250)</f>
        <v>Diensten voor derden</v>
      </c>
      <c r="J250" s="2" t="str">
        <f t="shared" si="18"/>
        <v>17</v>
      </c>
      <c r="K250" s="2" t="str">
        <f>IFERROR(VLOOKUP(J250,'Productgroepen hoofdfuncties'!D:E,2,FALSE),J250)</f>
        <v>Overige baten en lasten</v>
      </c>
      <c r="L250" s="2" t="str">
        <f t="shared" si="19"/>
        <v>1</v>
      </c>
      <c r="M250" s="2" t="str">
        <f>IFERROR(VLOOKUP(L250,'Productgroepen hoofdfuncties'!A:B,2,FALSE),L250)</f>
        <v>Algemeen bestuur</v>
      </c>
    </row>
    <row r="251" spans="1:13">
      <c r="A251" s="4" t="s">
        <v>1910</v>
      </c>
      <c r="B251" s="5" t="s">
        <v>1911</v>
      </c>
      <c r="C251" s="5" t="s">
        <v>1912</v>
      </c>
      <c r="D251" s="4" t="s">
        <v>1913</v>
      </c>
      <c r="E251" s="5">
        <v>1</v>
      </c>
      <c r="F251" s="2" t="str">
        <f t="shared" si="15"/>
        <v>G1PR170103</v>
      </c>
      <c r="G251" s="2" t="str">
        <f t="shared" si="16"/>
        <v>Diensten Voor De Blauwe Stad</v>
      </c>
      <c r="H251" s="2" t="str">
        <f t="shared" si="17"/>
        <v>1701</v>
      </c>
      <c r="I251" s="2" t="str">
        <f>IFERROR(VLOOKUP(H251,'Productgroepen hoofdfuncties'!G:H,2,FALSE),H251)</f>
        <v>Diensten voor derden</v>
      </c>
      <c r="J251" s="2" t="str">
        <f t="shared" si="18"/>
        <v>17</v>
      </c>
      <c r="K251" s="2" t="str">
        <f>IFERROR(VLOOKUP(J251,'Productgroepen hoofdfuncties'!D:E,2,FALSE),J251)</f>
        <v>Overige baten en lasten</v>
      </c>
      <c r="L251" s="2" t="str">
        <f t="shared" si="19"/>
        <v>1</v>
      </c>
      <c r="M251" s="2" t="str">
        <f>IFERROR(VLOOKUP(L251,'Productgroepen hoofdfuncties'!A:B,2,FALSE),L251)</f>
        <v>Algemeen bestuur</v>
      </c>
    </row>
    <row r="252" spans="1:13">
      <c r="A252" s="4" t="s">
        <v>1914</v>
      </c>
      <c r="B252" s="5" t="s">
        <v>1915</v>
      </c>
      <c r="C252" s="5" t="s">
        <v>1916</v>
      </c>
      <c r="D252" s="4" t="s">
        <v>1917</v>
      </c>
      <c r="E252" s="5">
        <v>1</v>
      </c>
      <c r="F252" s="2" t="str">
        <f t="shared" si="15"/>
        <v>G1PR170104</v>
      </c>
      <c r="G252" s="2" t="str">
        <f t="shared" si="16"/>
        <v>Diensten Voor De Regiovisie</v>
      </c>
      <c r="H252" s="2" t="str">
        <f t="shared" si="17"/>
        <v>1701</v>
      </c>
      <c r="I252" s="2" t="str">
        <f>IFERROR(VLOOKUP(H252,'Productgroepen hoofdfuncties'!G:H,2,FALSE),H252)</f>
        <v>Diensten voor derden</v>
      </c>
      <c r="J252" s="2" t="str">
        <f t="shared" si="18"/>
        <v>17</v>
      </c>
      <c r="K252" s="2" t="str">
        <f>IFERROR(VLOOKUP(J252,'Productgroepen hoofdfuncties'!D:E,2,FALSE),J252)</f>
        <v>Overige baten en lasten</v>
      </c>
      <c r="L252" s="2" t="str">
        <f t="shared" si="19"/>
        <v>1</v>
      </c>
      <c r="M252" s="2" t="str">
        <f>IFERROR(VLOOKUP(L252,'Productgroepen hoofdfuncties'!A:B,2,FALSE),L252)</f>
        <v>Algemeen bestuur</v>
      </c>
    </row>
    <row r="253" spans="1:13">
      <c r="A253" s="4" t="s">
        <v>1918</v>
      </c>
      <c r="B253" s="5" t="s">
        <v>1919</v>
      </c>
      <c r="C253" s="5" t="s">
        <v>1920</v>
      </c>
      <c r="D253" s="4" t="s">
        <v>1921</v>
      </c>
      <c r="E253" s="5">
        <v>1</v>
      </c>
      <c r="F253" s="2" t="str">
        <f t="shared" si="15"/>
        <v>G1PR170105</v>
      </c>
      <c r="G253" s="2" t="str">
        <f t="shared" si="16"/>
        <v>Diensten Voor De Edr</v>
      </c>
      <c r="H253" s="2" t="str">
        <f t="shared" si="17"/>
        <v>1701</v>
      </c>
      <c r="I253" s="2" t="str">
        <f>IFERROR(VLOOKUP(H253,'Productgroepen hoofdfuncties'!G:H,2,FALSE),H253)</f>
        <v>Diensten voor derden</v>
      </c>
      <c r="J253" s="2" t="str">
        <f t="shared" si="18"/>
        <v>17</v>
      </c>
      <c r="K253" s="2" t="str">
        <f>IFERROR(VLOOKUP(J253,'Productgroepen hoofdfuncties'!D:E,2,FALSE),J253)</f>
        <v>Overige baten en lasten</v>
      </c>
      <c r="L253" s="2" t="str">
        <f t="shared" si="19"/>
        <v>1</v>
      </c>
      <c r="M253" s="2" t="str">
        <f>IFERROR(VLOOKUP(L253,'Productgroepen hoofdfuncties'!A:B,2,FALSE),L253)</f>
        <v>Algemeen bestuur</v>
      </c>
    </row>
    <row r="254" spans="1:13">
      <c r="A254" s="4" t="s">
        <v>1922</v>
      </c>
      <c r="B254" s="5" t="s">
        <v>1923</v>
      </c>
      <c r="C254" s="5" t="s">
        <v>1924</v>
      </c>
      <c r="D254" s="4" t="s">
        <v>1923</v>
      </c>
      <c r="E254" s="5">
        <v>1</v>
      </c>
      <c r="F254" s="2" t="str">
        <f t="shared" si="15"/>
        <v>G1PR170106</v>
      </c>
      <c r="G254" s="2" t="str">
        <f t="shared" si="16"/>
        <v>EU-Lobbyist</v>
      </c>
      <c r="H254" s="2" t="str">
        <f t="shared" si="17"/>
        <v>1701</v>
      </c>
      <c r="I254" s="2" t="str">
        <f>IFERROR(VLOOKUP(H254,'Productgroepen hoofdfuncties'!G:H,2,FALSE),H254)</f>
        <v>Diensten voor derden</v>
      </c>
      <c r="J254" s="2" t="str">
        <f t="shared" si="18"/>
        <v>17</v>
      </c>
      <c r="K254" s="2" t="str">
        <f>IFERROR(VLOOKUP(J254,'Productgroepen hoofdfuncties'!D:E,2,FALSE),J254)</f>
        <v>Overige baten en lasten</v>
      </c>
      <c r="L254" s="2" t="str">
        <f t="shared" si="19"/>
        <v>1</v>
      </c>
      <c r="M254" s="2" t="str">
        <f>IFERROR(VLOOKUP(L254,'Productgroepen hoofdfuncties'!A:B,2,FALSE),L254)</f>
        <v>Algemeen bestuur</v>
      </c>
    </row>
    <row r="255" spans="1:13">
      <c r="A255" s="4" t="s">
        <v>1925</v>
      </c>
      <c r="B255" s="5" t="s">
        <v>1926</v>
      </c>
      <c r="C255" s="5" t="s">
        <v>1927</v>
      </c>
      <c r="D255" s="4" t="s">
        <v>1928</v>
      </c>
      <c r="E255" s="5">
        <v>1</v>
      </c>
      <c r="F255" s="2" t="str">
        <f t="shared" si="15"/>
        <v>G1PR170107</v>
      </c>
      <c r="G255" s="2" t="str">
        <f t="shared" si="16"/>
        <v>Diensten P.B.Cultuurfonds</v>
      </c>
      <c r="H255" s="2" t="str">
        <f t="shared" si="17"/>
        <v>1701</v>
      </c>
      <c r="I255" s="2" t="str">
        <f>IFERROR(VLOOKUP(H255,'Productgroepen hoofdfuncties'!G:H,2,FALSE),H255)</f>
        <v>Diensten voor derden</v>
      </c>
      <c r="J255" s="2" t="str">
        <f t="shared" si="18"/>
        <v>17</v>
      </c>
      <c r="K255" s="2" t="str">
        <f>IFERROR(VLOOKUP(J255,'Productgroepen hoofdfuncties'!D:E,2,FALSE),J255)</f>
        <v>Overige baten en lasten</v>
      </c>
      <c r="L255" s="2" t="str">
        <f t="shared" si="19"/>
        <v>1</v>
      </c>
      <c r="M255" s="2" t="str">
        <f>IFERROR(VLOOKUP(L255,'Productgroepen hoofdfuncties'!A:B,2,FALSE),L255)</f>
        <v>Algemeen bestuur</v>
      </c>
    </row>
    <row r="256" spans="1:13">
      <c r="A256" s="4" t="s">
        <v>1929</v>
      </c>
      <c r="B256" s="5" t="s">
        <v>1930</v>
      </c>
      <c r="C256" s="5" t="s">
        <v>1931</v>
      </c>
      <c r="D256" s="4" t="s">
        <v>1930</v>
      </c>
      <c r="E256" s="5">
        <v>1</v>
      </c>
      <c r="F256" s="2" t="str">
        <f t="shared" si="15"/>
        <v>G1PR170108</v>
      </c>
      <c r="G256" s="2" t="str">
        <f t="shared" si="16"/>
        <v>Diensten Regiotram</v>
      </c>
      <c r="H256" s="2" t="str">
        <f t="shared" si="17"/>
        <v>1701</v>
      </c>
      <c r="I256" s="2" t="str">
        <f>IFERROR(VLOOKUP(H256,'Productgroepen hoofdfuncties'!G:H,2,FALSE),H256)</f>
        <v>Diensten voor derden</v>
      </c>
      <c r="J256" s="2" t="str">
        <f t="shared" si="18"/>
        <v>17</v>
      </c>
      <c r="K256" s="2" t="str">
        <f>IFERROR(VLOOKUP(J256,'Productgroepen hoofdfuncties'!D:E,2,FALSE),J256)</f>
        <v>Overige baten en lasten</v>
      </c>
      <c r="L256" s="2" t="str">
        <f t="shared" si="19"/>
        <v>1</v>
      </c>
      <c r="M256" s="2" t="str">
        <f>IFERROR(VLOOKUP(L256,'Productgroepen hoofdfuncties'!A:B,2,FALSE),L256)</f>
        <v>Algemeen bestuur</v>
      </c>
    </row>
    <row r="257" spans="1:13">
      <c r="A257" s="4" t="s">
        <v>1932</v>
      </c>
      <c r="B257" s="5" t="s">
        <v>1933</v>
      </c>
      <c r="C257" s="5" t="s">
        <v>1934</v>
      </c>
      <c r="D257" s="4" t="s">
        <v>1933</v>
      </c>
      <c r="E257" s="5">
        <v>1</v>
      </c>
      <c r="F257" s="2" t="str">
        <f t="shared" si="15"/>
        <v>G1PR170109</v>
      </c>
      <c r="G257" s="2" t="str">
        <f t="shared" si="16"/>
        <v>Diensten Elo-Grunn</v>
      </c>
      <c r="H257" s="2" t="str">
        <f t="shared" si="17"/>
        <v>1701</v>
      </c>
      <c r="I257" s="2" t="str">
        <f>IFERROR(VLOOKUP(H257,'Productgroepen hoofdfuncties'!G:H,2,FALSE),H257)</f>
        <v>Diensten voor derden</v>
      </c>
      <c r="J257" s="2" t="str">
        <f t="shared" si="18"/>
        <v>17</v>
      </c>
      <c r="K257" s="2" t="str">
        <f>IFERROR(VLOOKUP(J257,'Productgroepen hoofdfuncties'!D:E,2,FALSE),J257)</f>
        <v>Overige baten en lasten</v>
      </c>
      <c r="L257" s="2" t="str">
        <f t="shared" si="19"/>
        <v>1</v>
      </c>
      <c r="M257" s="2" t="str">
        <f>IFERROR(VLOOKUP(L257,'Productgroepen hoofdfuncties'!A:B,2,FALSE),L257)</f>
        <v>Algemeen bestuur</v>
      </c>
    </row>
    <row r="258" spans="1:13">
      <c r="A258" s="4" t="s">
        <v>1935</v>
      </c>
      <c r="B258" s="5" t="s">
        <v>1936</v>
      </c>
      <c r="C258" s="5"/>
      <c r="D258" s="4"/>
      <c r="E258" s="5"/>
      <c r="F258" s="2" t="str">
        <f t="shared" si="15"/>
        <v>G1PR170110</v>
      </c>
      <c r="G258" s="2" t="str">
        <f t="shared" si="16"/>
        <v>Diensten V.  Gemeenten/Instellingen</v>
      </c>
      <c r="H258" s="2" t="str">
        <f t="shared" si="17"/>
        <v>1701</v>
      </c>
      <c r="I258" s="2" t="str">
        <f>IFERROR(VLOOKUP(H258,'Productgroepen hoofdfuncties'!G:H,2,FALSE),H258)</f>
        <v>Diensten voor derden</v>
      </c>
      <c r="J258" s="2" t="str">
        <f t="shared" si="18"/>
        <v>17</v>
      </c>
      <c r="K258" s="2" t="str">
        <f>IFERROR(VLOOKUP(J258,'Productgroepen hoofdfuncties'!D:E,2,FALSE),J258)</f>
        <v>Overige baten en lasten</v>
      </c>
      <c r="L258" s="2" t="str">
        <f t="shared" si="19"/>
        <v>1</v>
      </c>
      <c r="M258" s="2" t="str">
        <f>IFERROR(VLOOKUP(L258,'Productgroepen hoofdfuncties'!A:B,2,FALSE),L258)</f>
        <v>Algemeen bestuur</v>
      </c>
    </row>
    <row r="259" spans="1:13">
      <c r="A259" s="4" t="s">
        <v>1937</v>
      </c>
      <c r="B259" s="5" t="s">
        <v>1938</v>
      </c>
      <c r="C259" s="5" t="s">
        <v>1939</v>
      </c>
      <c r="D259" s="4" t="s">
        <v>1940</v>
      </c>
      <c r="E259" s="5">
        <v>1</v>
      </c>
      <c r="F259" s="2" t="str">
        <f t="shared" ref="F259:F322" si="20">IF(A259="",F258,A259)</f>
        <v>G1PR170111</v>
      </c>
      <c r="G259" s="2" t="str">
        <f t="shared" ref="G259:G322" si="21">IF(B259="",G258,B259)</f>
        <v>Diensten voor Omgevingsdienst Gr.</v>
      </c>
      <c r="H259" s="2" t="str">
        <f t="shared" ref="H259:H322" si="22">IF(RIGHT(LEFT($F259,5),1)="K","Apparaatskosten personeel",IF(RIGHT(LEFT($F259,5),1)="I","Apparaatskosten materieel",LEFT(RIGHT($F259,6),4)))</f>
        <v>1701</v>
      </c>
      <c r="I259" s="2" t="str">
        <f>IFERROR(VLOOKUP(H259,'Productgroepen hoofdfuncties'!G:H,2,FALSE),H259)</f>
        <v>Diensten voor derden</v>
      </c>
      <c r="J259" s="2" t="str">
        <f t="shared" ref="J259:J322" si="23">IF(RIGHT(LEFT($F259,5),1)="K","Kostenplaatsen",IF(RIGHT(LEFT($F259,5),1)="I","Kostenplaatsen",LEFT(RIGHT($F259,6),2)))</f>
        <v>17</v>
      </c>
      <c r="K259" s="2" t="str">
        <f>IFERROR(VLOOKUP(J259,'Productgroepen hoofdfuncties'!D:E,2,FALSE),J259)</f>
        <v>Overige baten en lasten</v>
      </c>
      <c r="L259" s="2" t="str">
        <f t="shared" ref="L259:L322" si="24">IF(RIGHT(LEFT($F259,5),1)="K","Kostenplaatsen",IF(RIGHT(LEFT($F259,5),1)="I","Kostenplaatsen",LEFT(RIGHT($F259,6),1)))</f>
        <v>1</v>
      </c>
      <c r="M259" s="2" t="str">
        <f>IFERROR(VLOOKUP(L259,'Productgroepen hoofdfuncties'!A:B,2,FALSE),L259)</f>
        <v>Algemeen bestuur</v>
      </c>
    </row>
    <row r="260" spans="1:13">
      <c r="A260" s="4" t="s">
        <v>1941</v>
      </c>
      <c r="B260" s="5" t="s">
        <v>1942</v>
      </c>
      <c r="C260" s="5" t="s">
        <v>1943</v>
      </c>
      <c r="D260" s="4" t="s">
        <v>1944</v>
      </c>
      <c r="E260" s="5">
        <v>1</v>
      </c>
      <c r="F260" s="2" t="str">
        <f t="shared" si="20"/>
        <v>G1PR170112</v>
      </c>
      <c r="G260" s="2" t="str">
        <f t="shared" si="21"/>
        <v>Diensten voor Prolander (DLG)</v>
      </c>
      <c r="H260" s="2" t="str">
        <f t="shared" si="22"/>
        <v>1701</v>
      </c>
      <c r="I260" s="2" t="str">
        <f>IFERROR(VLOOKUP(H260,'Productgroepen hoofdfuncties'!G:H,2,FALSE),H260)</f>
        <v>Diensten voor derden</v>
      </c>
      <c r="J260" s="2" t="str">
        <f t="shared" si="23"/>
        <v>17</v>
      </c>
      <c r="K260" s="2" t="str">
        <f>IFERROR(VLOOKUP(J260,'Productgroepen hoofdfuncties'!D:E,2,FALSE),J260)</f>
        <v>Overige baten en lasten</v>
      </c>
      <c r="L260" s="2" t="str">
        <f t="shared" si="24"/>
        <v>1</v>
      </c>
      <c r="M260" s="2" t="str">
        <f>IFERROR(VLOOKUP(L260,'Productgroepen hoofdfuncties'!A:B,2,FALSE),L260)</f>
        <v>Algemeen bestuur</v>
      </c>
    </row>
    <row r="261" spans="1:13">
      <c r="A261" s="6" t="s">
        <v>1945</v>
      </c>
      <c r="B261" s="7" t="s">
        <v>1946</v>
      </c>
      <c r="C261" s="5" t="s">
        <v>1947</v>
      </c>
      <c r="D261" s="4" t="s">
        <v>1948</v>
      </c>
      <c r="E261" s="5">
        <v>1</v>
      </c>
      <c r="F261" s="2" t="str">
        <f t="shared" si="20"/>
        <v>G1PR170199</v>
      </c>
      <c r="G261" s="2" t="str">
        <f t="shared" si="21"/>
        <v>Overige Diensten Voor Derden</v>
      </c>
      <c r="H261" s="2" t="str">
        <f t="shared" si="22"/>
        <v>1701</v>
      </c>
      <c r="I261" s="2" t="str">
        <f>IFERROR(VLOOKUP(H261,'Productgroepen hoofdfuncties'!G:H,2,FALSE),H261)</f>
        <v>Diensten voor derden</v>
      </c>
      <c r="J261" s="2" t="str">
        <f t="shared" si="23"/>
        <v>17</v>
      </c>
      <c r="K261" s="2" t="str">
        <f>IFERROR(VLOOKUP(J261,'Productgroepen hoofdfuncties'!D:E,2,FALSE),J261)</f>
        <v>Overige baten en lasten</v>
      </c>
      <c r="L261" s="2" t="str">
        <f t="shared" si="24"/>
        <v>1</v>
      </c>
      <c r="M261" s="2" t="str">
        <f>IFERROR(VLOOKUP(L261,'Productgroepen hoofdfuncties'!A:B,2,FALSE),L261)</f>
        <v>Algemeen bestuur</v>
      </c>
    </row>
    <row r="262" spans="1:13">
      <c r="A262" s="10"/>
      <c r="B262" s="11"/>
      <c r="C262" s="5" t="s">
        <v>1949</v>
      </c>
      <c r="D262" s="4" t="s">
        <v>1950</v>
      </c>
      <c r="E262" s="5">
        <v>1</v>
      </c>
      <c r="F262" s="2" t="str">
        <f t="shared" si="20"/>
        <v>G1PR170199</v>
      </c>
      <c r="G262" s="2" t="str">
        <f t="shared" si="21"/>
        <v>Overige Diensten Voor Derden</v>
      </c>
      <c r="H262" s="2" t="str">
        <f t="shared" si="22"/>
        <v>1701</v>
      </c>
      <c r="I262" s="2" t="str">
        <f>IFERROR(VLOOKUP(H262,'Productgroepen hoofdfuncties'!G:H,2,FALSE),H262)</f>
        <v>Diensten voor derden</v>
      </c>
      <c r="J262" s="2" t="str">
        <f t="shared" si="23"/>
        <v>17</v>
      </c>
      <c r="K262" s="2" t="str">
        <f>IFERROR(VLOOKUP(J262,'Productgroepen hoofdfuncties'!D:E,2,FALSE),J262)</f>
        <v>Overige baten en lasten</v>
      </c>
      <c r="L262" s="2" t="str">
        <f t="shared" si="24"/>
        <v>1</v>
      </c>
      <c r="M262" s="2" t="str">
        <f>IFERROR(VLOOKUP(L262,'Productgroepen hoofdfuncties'!A:B,2,FALSE),L262)</f>
        <v>Algemeen bestuur</v>
      </c>
    </row>
    <row r="263" spans="1:13">
      <c r="A263" s="4" t="s">
        <v>1951</v>
      </c>
      <c r="B263" s="5" t="s">
        <v>1952</v>
      </c>
      <c r="C263" s="5" t="s">
        <v>1953</v>
      </c>
      <c r="D263" s="4" t="s">
        <v>1954</v>
      </c>
      <c r="E263" s="5">
        <v>1</v>
      </c>
      <c r="F263" s="2" t="str">
        <f t="shared" si="20"/>
        <v>G1PR170200</v>
      </c>
      <c r="G263" s="2" t="str">
        <f t="shared" si="21"/>
        <v>App.kst. Verhuur Gebouwen</v>
      </c>
      <c r="H263" s="2" t="str">
        <f t="shared" si="22"/>
        <v>1702</v>
      </c>
      <c r="I263" s="2" t="str">
        <f>IFERROR(VLOOKUP(H263,'Productgroepen hoofdfuncties'!G:H,2,FALSE),H263)</f>
        <v>Verhuur van gebouwen</v>
      </c>
      <c r="J263" s="2" t="str">
        <f t="shared" si="23"/>
        <v>17</v>
      </c>
      <c r="K263" s="2" t="str">
        <f>IFERROR(VLOOKUP(J263,'Productgroepen hoofdfuncties'!D:E,2,FALSE),J263)</f>
        <v>Overige baten en lasten</v>
      </c>
      <c r="L263" s="2" t="str">
        <f t="shared" si="24"/>
        <v>1</v>
      </c>
      <c r="M263" s="2" t="str">
        <f>IFERROR(VLOOKUP(L263,'Productgroepen hoofdfuncties'!A:B,2,FALSE),L263)</f>
        <v>Algemeen bestuur</v>
      </c>
    </row>
    <row r="264" spans="1:13">
      <c r="A264" s="6" t="s">
        <v>1955</v>
      </c>
      <c r="B264" s="7" t="s">
        <v>1956</v>
      </c>
      <c r="C264" s="5" t="s">
        <v>1957</v>
      </c>
      <c r="D264" s="4" t="s">
        <v>1958</v>
      </c>
      <c r="E264" s="5">
        <v>1</v>
      </c>
      <c r="F264" s="2" t="str">
        <f t="shared" si="20"/>
        <v>G1PR170201</v>
      </c>
      <c r="G264" s="2" t="str">
        <f t="shared" si="21"/>
        <v>Verhuur Van Gebouwen</v>
      </c>
      <c r="H264" s="2" t="str">
        <f t="shared" si="22"/>
        <v>1702</v>
      </c>
      <c r="I264" s="2" t="str">
        <f>IFERROR(VLOOKUP(H264,'Productgroepen hoofdfuncties'!G:H,2,FALSE),H264)</f>
        <v>Verhuur van gebouwen</v>
      </c>
      <c r="J264" s="2" t="str">
        <f t="shared" si="23"/>
        <v>17</v>
      </c>
      <c r="K264" s="2" t="str">
        <f>IFERROR(VLOOKUP(J264,'Productgroepen hoofdfuncties'!D:E,2,FALSE),J264)</f>
        <v>Overige baten en lasten</v>
      </c>
      <c r="L264" s="2" t="str">
        <f t="shared" si="24"/>
        <v>1</v>
      </c>
      <c r="M264" s="2" t="str">
        <f>IFERROR(VLOOKUP(L264,'Productgroepen hoofdfuncties'!A:B,2,FALSE),L264)</f>
        <v>Algemeen bestuur</v>
      </c>
    </row>
    <row r="265" spans="1:13">
      <c r="A265" s="8"/>
      <c r="B265" s="9"/>
      <c r="C265" s="5" t="s">
        <v>1959</v>
      </c>
      <c r="D265" s="4" t="s">
        <v>1960</v>
      </c>
      <c r="E265" s="5">
        <v>1</v>
      </c>
      <c r="F265" s="2" t="str">
        <f t="shared" si="20"/>
        <v>G1PR170201</v>
      </c>
      <c r="G265" s="2" t="str">
        <f t="shared" si="21"/>
        <v>Verhuur Van Gebouwen</v>
      </c>
      <c r="H265" s="2" t="str">
        <f t="shared" si="22"/>
        <v>1702</v>
      </c>
      <c r="I265" s="2" t="str">
        <f>IFERROR(VLOOKUP(H265,'Productgroepen hoofdfuncties'!G:H,2,FALSE),H265)</f>
        <v>Verhuur van gebouwen</v>
      </c>
      <c r="J265" s="2" t="str">
        <f t="shared" si="23"/>
        <v>17</v>
      </c>
      <c r="K265" s="2" t="str">
        <f>IFERROR(VLOOKUP(J265,'Productgroepen hoofdfuncties'!D:E,2,FALSE),J265)</f>
        <v>Overige baten en lasten</v>
      </c>
      <c r="L265" s="2" t="str">
        <f t="shared" si="24"/>
        <v>1</v>
      </c>
      <c r="M265" s="2" t="str">
        <f>IFERROR(VLOOKUP(L265,'Productgroepen hoofdfuncties'!A:B,2,FALSE),L265)</f>
        <v>Algemeen bestuur</v>
      </c>
    </row>
    <row r="266" spans="1:13">
      <c r="A266" s="10"/>
      <c r="B266" s="11"/>
      <c r="C266" s="5" t="s">
        <v>1961</v>
      </c>
      <c r="D266" s="4" t="s">
        <v>1962</v>
      </c>
      <c r="E266" s="5">
        <v>1</v>
      </c>
      <c r="F266" s="2" t="str">
        <f t="shared" si="20"/>
        <v>G1PR170201</v>
      </c>
      <c r="G266" s="2" t="str">
        <f t="shared" si="21"/>
        <v>Verhuur Van Gebouwen</v>
      </c>
      <c r="H266" s="2" t="str">
        <f t="shared" si="22"/>
        <v>1702</v>
      </c>
      <c r="I266" s="2" t="str">
        <f>IFERROR(VLOOKUP(H266,'Productgroepen hoofdfuncties'!G:H,2,FALSE),H266)</f>
        <v>Verhuur van gebouwen</v>
      </c>
      <c r="J266" s="2" t="str">
        <f t="shared" si="23"/>
        <v>17</v>
      </c>
      <c r="K266" s="2" t="str">
        <f>IFERROR(VLOOKUP(J266,'Productgroepen hoofdfuncties'!D:E,2,FALSE),J266)</f>
        <v>Overige baten en lasten</v>
      </c>
      <c r="L266" s="2" t="str">
        <f t="shared" si="24"/>
        <v>1</v>
      </c>
      <c r="M266" s="2" t="str">
        <f>IFERROR(VLOOKUP(L266,'Productgroepen hoofdfuncties'!A:B,2,FALSE),L266)</f>
        <v>Algemeen bestuur</v>
      </c>
    </row>
    <row r="267" spans="1:13">
      <c r="A267" s="4" t="s">
        <v>1963</v>
      </c>
      <c r="B267" s="5" t="s">
        <v>1964</v>
      </c>
      <c r="C267" s="5" t="s">
        <v>1965</v>
      </c>
      <c r="D267" s="4" t="s">
        <v>1964</v>
      </c>
      <c r="E267" s="5">
        <v>1</v>
      </c>
      <c r="F267" s="2" t="str">
        <f t="shared" si="20"/>
        <v>G1PR170300</v>
      </c>
      <c r="G267" s="2" t="str">
        <f t="shared" si="21"/>
        <v>Apparaatkosten Hoofdvaarwegen</v>
      </c>
      <c r="H267" s="2" t="str">
        <f t="shared" si="22"/>
        <v>1703</v>
      </c>
      <c r="I267" s="2" t="str">
        <f>IFERROR(VLOOKUP(H267,'Productgroepen hoofdfuncties'!G:H,2,FALSE),H267)</f>
        <v>Diensten voor derden hoofdvaarwegen</v>
      </c>
      <c r="J267" s="2" t="str">
        <f t="shared" si="23"/>
        <v>17</v>
      </c>
      <c r="K267" s="2" t="str">
        <f>IFERROR(VLOOKUP(J267,'Productgroepen hoofdfuncties'!D:E,2,FALSE),J267)</f>
        <v>Overige baten en lasten</v>
      </c>
      <c r="L267" s="2" t="str">
        <f t="shared" si="24"/>
        <v>1</v>
      </c>
      <c r="M267" s="2" t="str">
        <f>IFERROR(VLOOKUP(L267,'Productgroepen hoofdfuncties'!A:B,2,FALSE),L267)</f>
        <v>Algemeen bestuur</v>
      </c>
    </row>
    <row r="268" spans="1:13">
      <c r="A268" s="4" t="s">
        <v>1966</v>
      </c>
      <c r="B268" s="5" t="s">
        <v>1967</v>
      </c>
      <c r="C268" s="5" t="s">
        <v>1968</v>
      </c>
      <c r="D268" s="4" t="s">
        <v>1969</v>
      </c>
      <c r="E268" s="5">
        <v>1</v>
      </c>
      <c r="F268" s="2" t="str">
        <f t="shared" si="20"/>
        <v>G1PR170301</v>
      </c>
      <c r="G268" s="2" t="str">
        <f t="shared" si="21"/>
        <v>Directe kosten vast onderhoud</v>
      </c>
      <c r="H268" s="2" t="str">
        <f t="shared" si="22"/>
        <v>1703</v>
      </c>
      <c r="I268" s="2" t="str">
        <f>IFERROR(VLOOKUP(H268,'Productgroepen hoofdfuncties'!G:H,2,FALSE),H268)</f>
        <v>Diensten voor derden hoofdvaarwegen</v>
      </c>
      <c r="J268" s="2" t="str">
        <f t="shared" si="23"/>
        <v>17</v>
      </c>
      <c r="K268" s="2" t="str">
        <f>IFERROR(VLOOKUP(J268,'Productgroepen hoofdfuncties'!D:E,2,FALSE),J268)</f>
        <v>Overige baten en lasten</v>
      </c>
      <c r="L268" s="2" t="str">
        <f t="shared" si="24"/>
        <v>1</v>
      </c>
      <c r="M268" s="2" t="str">
        <f>IFERROR(VLOOKUP(L268,'Productgroepen hoofdfuncties'!A:B,2,FALSE),L268)</f>
        <v>Algemeen bestuur</v>
      </c>
    </row>
    <row r="269" spans="1:13">
      <c r="A269" s="4" t="s">
        <v>1970</v>
      </c>
      <c r="B269" s="5" t="s">
        <v>1971</v>
      </c>
      <c r="C269" s="5" t="s">
        <v>1972</v>
      </c>
      <c r="D269" s="4" t="s">
        <v>1973</v>
      </c>
      <c r="E269" s="5">
        <v>1</v>
      </c>
      <c r="F269" s="2" t="str">
        <f t="shared" si="20"/>
        <v>G1PR170302</v>
      </c>
      <c r="G269" s="2" t="str">
        <f t="shared" si="21"/>
        <v>Varend bedr. HVW Rijk</v>
      </c>
      <c r="H269" s="2" t="str">
        <f t="shared" si="22"/>
        <v>1703</v>
      </c>
      <c r="I269" s="2" t="str">
        <f>IFERROR(VLOOKUP(H269,'Productgroepen hoofdfuncties'!G:H,2,FALSE),H269)</f>
        <v>Diensten voor derden hoofdvaarwegen</v>
      </c>
      <c r="J269" s="2" t="str">
        <f t="shared" si="23"/>
        <v>17</v>
      </c>
      <c r="K269" s="2" t="str">
        <f>IFERROR(VLOOKUP(J269,'Productgroepen hoofdfuncties'!D:E,2,FALSE),J269)</f>
        <v>Overige baten en lasten</v>
      </c>
      <c r="L269" s="2" t="str">
        <f t="shared" si="24"/>
        <v>1</v>
      </c>
      <c r="M269" s="2" t="str">
        <f>IFERROR(VLOOKUP(L269,'Productgroepen hoofdfuncties'!A:B,2,FALSE),L269)</f>
        <v>Algemeen bestuur</v>
      </c>
    </row>
    <row r="270" spans="1:13">
      <c r="A270" s="4" t="s">
        <v>1974</v>
      </c>
      <c r="B270" s="5" t="s">
        <v>1975</v>
      </c>
      <c r="C270" s="5" t="s">
        <v>1976</v>
      </c>
      <c r="D270" s="4" t="s">
        <v>1977</v>
      </c>
      <c r="E270" s="5">
        <v>1</v>
      </c>
      <c r="F270" s="2" t="str">
        <f t="shared" si="20"/>
        <v>G1PR170303</v>
      </c>
      <c r="G270" s="2" t="str">
        <f t="shared" si="21"/>
        <v>Bediening HVW Rijk</v>
      </c>
      <c r="H270" s="2" t="str">
        <f t="shared" si="22"/>
        <v>1703</v>
      </c>
      <c r="I270" s="2" t="str">
        <f>IFERROR(VLOOKUP(H270,'Productgroepen hoofdfuncties'!G:H,2,FALSE),H270)</f>
        <v>Diensten voor derden hoofdvaarwegen</v>
      </c>
      <c r="J270" s="2" t="str">
        <f t="shared" si="23"/>
        <v>17</v>
      </c>
      <c r="K270" s="2" t="str">
        <f>IFERROR(VLOOKUP(J270,'Productgroepen hoofdfuncties'!D:E,2,FALSE),J270)</f>
        <v>Overige baten en lasten</v>
      </c>
      <c r="L270" s="2" t="str">
        <f t="shared" si="24"/>
        <v>1</v>
      </c>
      <c r="M270" s="2" t="str">
        <f>IFERROR(VLOOKUP(L270,'Productgroepen hoofdfuncties'!A:B,2,FALSE),L270)</f>
        <v>Algemeen bestuur</v>
      </c>
    </row>
    <row r="271" spans="1:13">
      <c r="A271" s="4" t="s">
        <v>1978</v>
      </c>
      <c r="B271" s="5" t="s">
        <v>1979</v>
      </c>
      <c r="C271" s="5" t="s">
        <v>1980</v>
      </c>
      <c r="D271" s="4" t="s">
        <v>1981</v>
      </c>
      <c r="E271" s="5">
        <v>1</v>
      </c>
      <c r="F271" s="2" t="str">
        <f t="shared" si="20"/>
        <v>G1PR170304</v>
      </c>
      <c r="G271" s="2" t="str">
        <f t="shared" si="21"/>
        <v>Overige werken derden BO</v>
      </c>
      <c r="H271" s="2" t="str">
        <f t="shared" si="22"/>
        <v>1703</v>
      </c>
      <c r="I271" s="2" t="str">
        <f>IFERROR(VLOOKUP(H271,'Productgroepen hoofdfuncties'!G:H,2,FALSE),H271)</f>
        <v>Diensten voor derden hoofdvaarwegen</v>
      </c>
      <c r="J271" s="2" t="str">
        <f t="shared" si="23"/>
        <v>17</v>
      </c>
      <c r="K271" s="2" t="str">
        <f>IFERROR(VLOOKUP(J271,'Productgroepen hoofdfuncties'!D:E,2,FALSE),J271)</f>
        <v>Overige baten en lasten</v>
      </c>
      <c r="L271" s="2" t="str">
        <f t="shared" si="24"/>
        <v>1</v>
      </c>
      <c r="M271" s="2" t="str">
        <f>IFERROR(VLOOKUP(L271,'Productgroepen hoofdfuncties'!A:B,2,FALSE),L271)</f>
        <v>Algemeen bestuur</v>
      </c>
    </row>
    <row r="272" spans="1:13">
      <c r="A272" s="6" t="s">
        <v>1982</v>
      </c>
      <c r="B272" s="7" t="s">
        <v>1983</v>
      </c>
      <c r="C272" s="5" t="s">
        <v>1984</v>
      </c>
      <c r="D272" s="4" t="s">
        <v>1985</v>
      </c>
      <c r="E272" s="5">
        <v>1</v>
      </c>
      <c r="F272" s="2" t="str">
        <f t="shared" si="20"/>
        <v>G1PR179901</v>
      </c>
      <c r="G272" s="2" t="str">
        <f t="shared" si="21"/>
        <v>Betalingsverschillen</v>
      </c>
      <c r="H272" s="2" t="str">
        <f t="shared" si="22"/>
        <v>1799</v>
      </c>
      <c r="I272" s="2" t="str">
        <f>IFERROR(VLOOKUP(H272,'Productgroepen hoofdfuncties'!G:H,2,FALSE),H272)</f>
        <v>1799</v>
      </c>
      <c r="J272" s="2" t="str">
        <f t="shared" si="23"/>
        <v>17</v>
      </c>
      <c r="K272" s="2" t="str">
        <f>IFERROR(VLOOKUP(J272,'Productgroepen hoofdfuncties'!D:E,2,FALSE),J272)</f>
        <v>Overige baten en lasten</v>
      </c>
      <c r="L272" s="2" t="str">
        <f t="shared" si="24"/>
        <v>1</v>
      </c>
      <c r="M272" s="2" t="str">
        <f>IFERROR(VLOOKUP(L272,'Productgroepen hoofdfuncties'!A:B,2,FALSE),L272)</f>
        <v>Algemeen bestuur</v>
      </c>
    </row>
    <row r="273" spans="1:13">
      <c r="A273" s="10"/>
      <c r="B273" s="11"/>
      <c r="C273" s="5" t="s">
        <v>1986</v>
      </c>
      <c r="D273" s="4" t="s">
        <v>1987</v>
      </c>
      <c r="E273" s="5">
        <v>1</v>
      </c>
      <c r="F273" s="2" t="str">
        <f t="shared" si="20"/>
        <v>G1PR179901</v>
      </c>
      <c r="G273" s="2" t="str">
        <f t="shared" si="21"/>
        <v>Betalingsverschillen</v>
      </c>
      <c r="H273" s="2" t="str">
        <f t="shared" si="22"/>
        <v>1799</v>
      </c>
      <c r="I273" s="2" t="str">
        <f>IFERROR(VLOOKUP(H273,'Productgroepen hoofdfuncties'!G:H,2,FALSE),H273)</f>
        <v>1799</v>
      </c>
      <c r="J273" s="2" t="str">
        <f t="shared" si="23"/>
        <v>17</v>
      </c>
      <c r="K273" s="2" t="str">
        <f>IFERROR(VLOOKUP(J273,'Productgroepen hoofdfuncties'!D:E,2,FALSE),J273)</f>
        <v>Overige baten en lasten</v>
      </c>
      <c r="L273" s="2" t="str">
        <f t="shared" si="24"/>
        <v>1</v>
      </c>
      <c r="M273" s="2" t="str">
        <f>IFERROR(VLOOKUP(L273,'Productgroepen hoofdfuncties'!A:B,2,FALSE),L273)</f>
        <v>Algemeen bestuur</v>
      </c>
    </row>
    <row r="274" spans="1:13">
      <c r="A274" s="4" t="s">
        <v>1988</v>
      </c>
      <c r="B274" s="5" t="s">
        <v>1989</v>
      </c>
      <c r="C274" s="5" t="s">
        <v>1990</v>
      </c>
      <c r="D274" s="4" t="s">
        <v>1989</v>
      </c>
      <c r="E274" s="5">
        <v>1</v>
      </c>
      <c r="F274" s="2" t="str">
        <f t="shared" si="20"/>
        <v>G1PR179902</v>
      </c>
      <c r="G274" s="2" t="str">
        <f t="shared" si="21"/>
        <v>Diverse lasten en baten</v>
      </c>
      <c r="H274" s="2" t="str">
        <f t="shared" si="22"/>
        <v>1799</v>
      </c>
      <c r="I274" s="2" t="str">
        <f>IFERROR(VLOOKUP(H274,'Productgroepen hoofdfuncties'!G:H,2,FALSE),H274)</f>
        <v>1799</v>
      </c>
      <c r="J274" s="2" t="str">
        <f t="shared" si="23"/>
        <v>17</v>
      </c>
      <c r="K274" s="2" t="str">
        <f>IFERROR(VLOOKUP(J274,'Productgroepen hoofdfuncties'!D:E,2,FALSE),J274)</f>
        <v>Overige baten en lasten</v>
      </c>
      <c r="L274" s="2" t="str">
        <f t="shared" si="24"/>
        <v>1</v>
      </c>
      <c r="M274" s="2" t="str">
        <f>IFERROR(VLOOKUP(L274,'Productgroepen hoofdfuncties'!A:B,2,FALSE),L274)</f>
        <v>Algemeen bestuur</v>
      </c>
    </row>
    <row r="275" spans="1:13">
      <c r="A275" s="4" t="s">
        <v>1991</v>
      </c>
      <c r="B275" s="5" t="s">
        <v>1992</v>
      </c>
      <c r="C275" s="5" t="s">
        <v>1993</v>
      </c>
      <c r="D275" s="4" t="s">
        <v>1994</v>
      </c>
      <c r="E275" s="5">
        <v>1</v>
      </c>
      <c r="F275" s="2" t="str">
        <f t="shared" si="20"/>
        <v>G1PR179999</v>
      </c>
      <c r="G275" s="2" t="str">
        <f t="shared" si="21"/>
        <v>Afwikkeling lasten en baten vgj</v>
      </c>
      <c r="H275" s="2" t="str">
        <f t="shared" si="22"/>
        <v>1799</v>
      </c>
      <c r="I275" s="2" t="str">
        <f>IFERROR(VLOOKUP(H275,'Productgroepen hoofdfuncties'!G:H,2,FALSE),H275)</f>
        <v>1799</v>
      </c>
      <c r="J275" s="2" t="str">
        <f t="shared" si="23"/>
        <v>17</v>
      </c>
      <c r="K275" s="2" t="str">
        <f>IFERROR(VLOOKUP(J275,'Productgroepen hoofdfuncties'!D:E,2,FALSE),J275)</f>
        <v>Overige baten en lasten</v>
      </c>
      <c r="L275" s="2" t="str">
        <f t="shared" si="24"/>
        <v>1</v>
      </c>
      <c r="M275" s="2" t="str">
        <f>IFERROR(VLOOKUP(L275,'Productgroepen hoofdfuncties'!A:B,2,FALSE),L275)</f>
        <v>Algemeen bestuur</v>
      </c>
    </row>
    <row r="276" spans="1:13">
      <c r="A276" s="4" t="s">
        <v>1995</v>
      </c>
      <c r="B276" s="5" t="s">
        <v>1996</v>
      </c>
      <c r="C276" s="5" t="s">
        <v>1997</v>
      </c>
      <c r="D276" s="4" t="s">
        <v>1998</v>
      </c>
      <c r="E276" s="5">
        <v>1</v>
      </c>
      <c r="F276" s="2" t="str">
        <f t="shared" si="20"/>
        <v>G1PR200100</v>
      </c>
      <c r="G276" s="2" t="str">
        <f t="shared" si="21"/>
        <v>App.kst. Openbare Orde En Veil.</v>
      </c>
      <c r="H276" s="2" t="str">
        <f t="shared" si="22"/>
        <v>2001</v>
      </c>
      <c r="I276" s="2" t="str">
        <f>IFERROR(VLOOKUP(H276,'Productgroepen hoofdfuncties'!G:H,2,FALSE),H276)</f>
        <v>Openbare orde en veiligheid</v>
      </c>
      <c r="J276" s="2" t="str">
        <f t="shared" si="23"/>
        <v>20</v>
      </c>
      <c r="K276" s="2" t="str">
        <f>IFERROR(VLOOKUP(J276,'Productgroepen hoofdfuncties'!D:E,2,FALSE),J276)</f>
        <v>Openbare orde en veiligheid, algemeen</v>
      </c>
      <c r="L276" s="2" t="str">
        <f t="shared" si="24"/>
        <v>2</v>
      </c>
      <c r="M276" s="2" t="str">
        <f>IFERROR(VLOOKUP(L276,'Productgroepen hoofdfuncties'!A:B,2,FALSE),L276)</f>
        <v>Openbare orde en veiligheid</v>
      </c>
    </row>
    <row r="277" spans="1:13">
      <c r="A277" s="4" t="s">
        <v>1999</v>
      </c>
      <c r="B277" s="5" t="s">
        <v>1850</v>
      </c>
      <c r="C277" s="5"/>
      <c r="D277" s="4"/>
      <c r="E277" s="5"/>
      <c r="F277" s="2" t="str">
        <f t="shared" si="20"/>
        <v>G1PR200101</v>
      </c>
      <c r="G277" s="2" t="str">
        <f t="shared" si="21"/>
        <v>Beleidsontwikkeling</v>
      </c>
      <c r="H277" s="2" t="str">
        <f t="shared" si="22"/>
        <v>2001</v>
      </c>
      <c r="I277" s="2" t="str">
        <f>IFERROR(VLOOKUP(H277,'Productgroepen hoofdfuncties'!G:H,2,FALSE),H277)</f>
        <v>Openbare orde en veiligheid</v>
      </c>
      <c r="J277" s="2" t="str">
        <f t="shared" si="23"/>
        <v>20</v>
      </c>
      <c r="K277" s="2" t="str">
        <f>IFERROR(VLOOKUP(J277,'Productgroepen hoofdfuncties'!D:E,2,FALSE),J277)</f>
        <v>Openbare orde en veiligheid, algemeen</v>
      </c>
      <c r="L277" s="2" t="str">
        <f t="shared" si="24"/>
        <v>2</v>
      </c>
      <c r="M277" s="2" t="str">
        <f>IFERROR(VLOOKUP(L277,'Productgroepen hoofdfuncties'!A:B,2,FALSE),L277)</f>
        <v>Openbare orde en veiligheid</v>
      </c>
    </row>
    <row r="278" spans="1:13">
      <c r="A278" s="6" t="s">
        <v>2000</v>
      </c>
      <c r="B278" s="7" t="s">
        <v>2001</v>
      </c>
      <c r="C278" s="5" t="s">
        <v>2002</v>
      </c>
      <c r="D278" s="4" t="s">
        <v>2003</v>
      </c>
      <c r="E278" s="5">
        <v>1</v>
      </c>
      <c r="F278" s="2" t="str">
        <f t="shared" si="20"/>
        <v>G1PR200102</v>
      </c>
      <c r="G278" s="2" t="str">
        <f t="shared" si="21"/>
        <v>Openbare Orde En Veiligheid</v>
      </c>
      <c r="H278" s="2" t="str">
        <f t="shared" si="22"/>
        <v>2001</v>
      </c>
      <c r="I278" s="2" t="str">
        <f>IFERROR(VLOOKUP(H278,'Productgroepen hoofdfuncties'!G:H,2,FALSE),H278)</f>
        <v>Openbare orde en veiligheid</v>
      </c>
      <c r="J278" s="2" t="str">
        <f t="shared" si="23"/>
        <v>20</v>
      </c>
      <c r="K278" s="2" t="str">
        <f>IFERROR(VLOOKUP(J278,'Productgroepen hoofdfuncties'!D:E,2,FALSE),J278)</f>
        <v>Openbare orde en veiligheid, algemeen</v>
      </c>
      <c r="L278" s="2" t="str">
        <f t="shared" si="24"/>
        <v>2</v>
      </c>
      <c r="M278" s="2" t="str">
        <f>IFERROR(VLOOKUP(L278,'Productgroepen hoofdfuncties'!A:B,2,FALSE),L278)</f>
        <v>Openbare orde en veiligheid</v>
      </c>
    </row>
    <row r="279" spans="1:13">
      <c r="A279" s="8"/>
      <c r="B279" s="9"/>
      <c r="C279" s="5" t="s">
        <v>2004</v>
      </c>
      <c r="D279" s="4" t="s">
        <v>2005</v>
      </c>
      <c r="E279" s="5">
        <v>1</v>
      </c>
      <c r="F279" s="2" t="str">
        <f t="shared" si="20"/>
        <v>G1PR200102</v>
      </c>
      <c r="G279" s="2" t="str">
        <f t="shared" si="21"/>
        <v>Openbare Orde En Veiligheid</v>
      </c>
      <c r="H279" s="2" t="str">
        <f t="shared" si="22"/>
        <v>2001</v>
      </c>
      <c r="I279" s="2" t="str">
        <f>IFERROR(VLOOKUP(H279,'Productgroepen hoofdfuncties'!G:H,2,FALSE),H279)</f>
        <v>Openbare orde en veiligheid</v>
      </c>
      <c r="J279" s="2" t="str">
        <f t="shared" si="23"/>
        <v>20</v>
      </c>
      <c r="K279" s="2" t="str">
        <f>IFERROR(VLOOKUP(J279,'Productgroepen hoofdfuncties'!D:E,2,FALSE),J279)</f>
        <v>Openbare orde en veiligheid, algemeen</v>
      </c>
      <c r="L279" s="2" t="str">
        <f t="shared" si="24"/>
        <v>2</v>
      </c>
      <c r="M279" s="2" t="str">
        <f>IFERROR(VLOOKUP(L279,'Productgroepen hoofdfuncties'!A:B,2,FALSE),L279)</f>
        <v>Openbare orde en veiligheid</v>
      </c>
    </row>
    <row r="280" spans="1:13">
      <c r="A280" s="8"/>
      <c r="B280" s="9"/>
      <c r="C280" s="5" t="s">
        <v>2006</v>
      </c>
      <c r="D280" s="4" t="s">
        <v>2007</v>
      </c>
      <c r="E280" s="5">
        <v>1</v>
      </c>
      <c r="F280" s="2" t="str">
        <f t="shared" si="20"/>
        <v>G1PR200102</v>
      </c>
      <c r="G280" s="2" t="str">
        <f t="shared" si="21"/>
        <v>Openbare Orde En Veiligheid</v>
      </c>
      <c r="H280" s="2" t="str">
        <f t="shared" si="22"/>
        <v>2001</v>
      </c>
      <c r="I280" s="2" t="str">
        <f>IFERROR(VLOOKUP(H280,'Productgroepen hoofdfuncties'!G:H,2,FALSE),H280)</f>
        <v>Openbare orde en veiligheid</v>
      </c>
      <c r="J280" s="2" t="str">
        <f t="shared" si="23"/>
        <v>20</v>
      </c>
      <c r="K280" s="2" t="str">
        <f>IFERROR(VLOOKUP(J280,'Productgroepen hoofdfuncties'!D:E,2,FALSE),J280)</f>
        <v>Openbare orde en veiligheid, algemeen</v>
      </c>
      <c r="L280" s="2" t="str">
        <f t="shared" si="24"/>
        <v>2</v>
      </c>
      <c r="M280" s="2" t="str">
        <f>IFERROR(VLOOKUP(L280,'Productgroepen hoofdfuncties'!A:B,2,FALSE),L280)</f>
        <v>Openbare orde en veiligheid</v>
      </c>
    </row>
    <row r="281" spans="1:13">
      <c r="A281" s="10"/>
      <c r="B281" s="11"/>
      <c r="C281" s="5" t="s">
        <v>2008</v>
      </c>
      <c r="D281" s="4" t="s">
        <v>2009</v>
      </c>
      <c r="E281" s="5">
        <v>1</v>
      </c>
      <c r="F281" s="2" t="str">
        <f t="shared" si="20"/>
        <v>G1PR200102</v>
      </c>
      <c r="G281" s="2" t="str">
        <f t="shared" si="21"/>
        <v>Openbare Orde En Veiligheid</v>
      </c>
      <c r="H281" s="2" t="str">
        <f t="shared" si="22"/>
        <v>2001</v>
      </c>
      <c r="I281" s="2" t="str">
        <f>IFERROR(VLOOKUP(H281,'Productgroepen hoofdfuncties'!G:H,2,FALSE),H281)</f>
        <v>Openbare orde en veiligheid</v>
      </c>
      <c r="J281" s="2" t="str">
        <f t="shared" si="23"/>
        <v>20</v>
      </c>
      <c r="K281" s="2" t="str">
        <f>IFERROR(VLOOKUP(J281,'Productgroepen hoofdfuncties'!D:E,2,FALSE),J281)</f>
        <v>Openbare orde en veiligheid, algemeen</v>
      </c>
      <c r="L281" s="2" t="str">
        <f t="shared" si="24"/>
        <v>2</v>
      </c>
      <c r="M281" s="2" t="str">
        <f>IFERROR(VLOOKUP(L281,'Productgroepen hoofdfuncties'!A:B,2,FALSE),L281)</f>
        <v>Openbare orde en veiligheid</v>
      </c>
    </row>
    <row r="282" spans="1:13">
      <c r="A282" s="6" t="s">
        <v>2010</v>
      </c>
      <c r="B282" s="7" t="s">
        <v>2011</v>
      </c>
      <c r="C282" s="5" t="s">
        <v>2012</v>
      </c>
      <c r="D282" s="4" t="s">
        <v>2013</v>
      </c>
      <c r="E282" s="5">
        <v>1</v>
      </c>
      <c r="F282" s="2" t="str">
        <f t="shared" si="20"/>
        <v>G1PR200103</v>
      </c>
      <c r="G282" s="2" t="str">
        <f t="shared" si="21"/>
        <v>Integraal Veiligheidsbeleid</v>
      </c>
      <c r="H282" s="2" t="str">
        <f t="shared" si="22"/>
        <v>2001</v>
      </c>
      <c r="I282" s="2" t="str">
        <f>IFERROR(VLOOKUP(H282,'Productgroepen hoofdfuncties'!G:H,2,FALSE),H282)</f>
        <v>Openbare orde en veiligheid</v>
      </c>
      <c r="J282" s="2" t="str">
        <f t="shared" si="23"/>
        <v>20</v>
      </c>
      <c r="K282" s="2" t="str">
        <f>IFERROR(VLOOKUP(J282,'Productgroepen hoofdfuncties'!D:E,2,FALSE),J282)</f>
        <v>Openbare orde en veiligheid, algemeen</v>
      </c>
      <c r="L282" s="2" t="str">
        <f t="shared" si="24"/>
        <v>2</v>
      </c>
      <c r="M282" s="2" t="str">
        <f>IFERROR(VLOOKUP(L282,'Productgroepen hoofdfuncties'!A:B,2,FALSE),L282)</f>
        <v>Openbare orde en veiligheid</v>
      </c>
    </row>
    <row r="283" spans="1:13">
      <c r="A283" s="8"/>
      <c r="B283" s="9"/>
      <c r="C283" s="5" t="s">
        <v>2014</v>
      </c>
      <c r="D283" s="4" t="s">
        <v>2015</v>
      </c>
      <c r="E283" s="5">
        <v>1</v>
      </c>
      <c r="F283" s="2" t="str">
        <f t="shared" si="20"/>
        <v>G1PR200103</v>
      </c>
      <c r="G283" s="2" t="str">
        <f t="shared" si="21"/>
        <v>Integraal Veiligheidsbeleid</v>
      </c>
      <c r="H283" s="2" t="str">
        <f t="shared" si="22"/>
        <v>2001</v>
      </c>
      <c r="I283" s="2" t="str">
        <f>IFERROR(VLOOKUP(H283,'Productgroepen hoofdfuncties'!G:H,2,FALSE),H283)</f>
        <v>Openbare orde en veiligheid</v>
      </c>
      <c r="J283" s="2" t="str">
        <f t="shared" si="23"/>
        <v>20</v>
      </c>
      <c r="K283" s="2" t="str">
        <f>IFERROR(VLOOKUP(J283,'Productgroepen hoofdfuncties'!D:E,2,FALSE),J283)</f>
        <v>Openbare orde en veiligheid, algemeen</v>
      </c>
      <c r="L283" s="2" t="str">
        <f t="shared" si="24"/>
        <v>2</v>
      </c>
      <c r="M283" s="2" t="str">
        <f>IFERROR(VLOOKUP(L283,'Productgroepen hoofdfuncties'!A:B,2,FALSE),L283)</f>
        <v>Openbare orde en veiligheid</v>
      </c>
    </row>
    <row r="284" spans="1:13">
      <c r="A284" s="10"/>
      <c r="B284" s="11"/>
      <c r="C284" s="5" t="s">
        <v>2016</v>
      </c>
      <c r="D284" s="4" t="s">
        <v>2017</v>
      </c>
      <c r="E284" s="5">
        <v>1</v>
      </c>
      <c r="F284" s="2" t="str">
        <f t="shared" si="20"/>
        <v>G1PR200103</v>
      </c>
      <c r="G284" s="2" t="str">
        <f t="shared" si="21"/>
        <v>Integraal Veiligheidsbeleid</v>
      </c>
      <c r="H284" s="2" t="str">
        <f t="shared" si="22"/>
        <v>2001</v>
      </c>
      <c r="I284" s="2" t="str">
        <f>IFERROR(VLOOKUP(H284,'Productgroepen hoofdfuncties'!G:H,2,FALSE),H284)</f>
        <v>Openbare orde en veiligheid</v>
      </c>
      <c r="J284" s="2" t="str">
        <f t="shared" si="23"/>
        <v>20</v>
      </c>
      <c r="K284" s="2" t="str">
        <f>IFERROR(VLOOKUP(J284,'Productgroepen hoofdfuncties'!D:E,2,FALSE),J284)</f>
        <v>Openbare orde en veiligheid, algemeen</v>
      </c>
      <c r="L284" s="2" t="str">
        <f t="shared" si="24"/>
        <v>2</v>
      </c>
      <c r="M284" s="2" t="str">
        <f>IFERROR(VLOOKUP(L284,'Productgroepen hoofdfuncties'!A:B,2,FALSE),L284)</f>
        <v>Openbare orde en veiligheid</v>
      </c>
    </row>
    <row r="285" spans="1:13">
      <c r="A285" s="4" t="s">
        <v>2018</v>
      </c>
      <c r="B285" s="5" t="s">
        <v>2019</v>
      </c>
      <c r="C285" s="5"/>
      <c r="D285" s="4"/>
      <c r="E285" s="5"/>
      <c r="F285" s="2" t="str">
        <f t="shared" si="20"/>
        <v>G1PR200104</v>
      </c>
      <c r="G285" s="2" t="str">
        <f t="shared" si="21"/>
        <v>Crisismanagement</v>
      </c>
      <c r="H285" s="2" t="str">
        <f t="shared" si="22"/>
        <v>2001</v>
      </c>
      <c r="I285" s="2" t="str">
        <f>IFERROR(VLOOKUP(H285,'Productgroepen hoofdfuncties'!G:H,2,FALSE),H285)</f>
        <v>Openbare orde en veiligheid</v>
      </c>
      <c r="J285" s="2" t="str">
        <f t="shared" si="23"/>
        <v>20</v>
      </c>
      <c r="K285" s="2" t="str">
        <f>IFERROR(VLOOKUP(J285,'Productgroepen hoofdfuncties'!D:E,2,FALSE),J285)</f>
        <v>Openbare orde en veiligheid, algemeen</v>
      </c>
      <c r="L285" s="2" t="str">
        <f t="shared" si="24"/>
        <v>2</v>
      </c>
      <c r="M285" s="2" t="str">
        <f>IFERROR(VLOOKUP(L285,'Productgroepen hoofdfuncties'!A:B,2,FALSE),L285)</f>
        <v>Openbare orde en veiligheid</v>
      </c>
    </row>
    <row r="286" spans="1:13">
      <c r="A286" s="4" t="s">
        <v>2020</v>
      </c>
      <c r="B286" s="5" t="s">
        <v>2021</v>
      </c>
      <c r="C286" s="5" t="s">
        <v>2022</v>
      </c>
      <c r="D286" s="4" t="s">
        <v>2023</v>
      </c>
      <c r="E286" s="5">
        <v>1</v>
      </c>
      <c r="F286" s="2" t="str">
        <f t="shared" si="20"/>
        <v>G1PR300100</v>
      </c>
      <c r="G286" s="2" t="str">
        <f t="shared" si="21"/>
        <v>App. kst. Mobiliteitsbeleid</v>
      </c>
      <c r="H286" s="2" t="str">
        <f t="shared" si="22"/>
        <v>3001</v>
      </c>
      <c r="I286" s="2" t="str">
        <f>IFERROR(VLOOKUP(H286,'Productgroepen hoofdfuncties'!G:H,2,FALSE),H286)</f>
        <v>Mobiliteitsbeleid</v>
      </c>
      <c r="J286" s="2" t="str">
        <f t="shared" si="23"/>
        <v>30</v>
      </c>
      <c r="K286" s="2" t="str">
        <f>IFERROR(VLOOKUP(J286,'Productgroepen hoofdfuncties'!D:E,2,FALSE),J286)</f>
        <v>Verkeer en vervoer, algemeen</v>
      </c>
      <c r="L286" s="2" t="str">
        <f t="shared" si="24"/>
        <v>3</v>
      </c>
      <c r="M286" s="2" t="str">
        <f>IFERROR(VLOOKUP(L286,'Productgroepen hoofdfuncties'!A:B,2,FALSE),L286)</f>
        <v>Verkeer en vervoer</v>
      </c>
    </row>
    <row r="287" spans="1:13">
      <c r="A287" s="6" t="s">
        <v>2024</v>
      </c>
      <c r="B287" s="7" t="s">
        <v>2025</v>
      </c>
      <c r="C287" s="5" t="s">
        <v>2026</v>
      </c>
      <c r="D287" s="4" t="s">
        <v>2027</v>
      </c>
      <c r="E287" s="5">
        <v>1</v>
      </c>
      <c r="F287" s="2" t="str">
        <f t="shared" si="20"/>
        <v>G1PR300101</v>
      </c>
      <c r="G287" s="2" t="str">
        <f t="shared" si="21"/>
        <v>Mobiliteitsbeleid Algemeen</v>
      </c>
      <c r="H287" s="2" t="str">
        <f t="shared" si="22"/>
        <v>3001</v>
      </c>
      <c r="I287" s="2" t="str">
        <f>IFERROR(VLOOKUP(H287,'Productgroepen hoofdfuncties'!G:H,2,FALSE),H287)</f>
        <v>Mobiliteitsbeleid</v>
      </c>
      <c r="J287" s="2" t="str">
        <f t="shared" si="23"/>
        <v>30</v>
      </c>
      <c r="K287" s="2" t="str">
        <f>IFERROR(VLOOKUP(J287,'Productgroepen hoofdfuncties'!D:E,2,FALSE),J287)</f>
        <v>Verkeer en vervoer, algemeen</v>
      </c>
      <c r="L287" s="2" t="str">
        <f t="shared" si="24"/>
        <v>3</v>
      </c>
      <c r="M287" s="2" t="str">
        <f>IFERROR(VLOOKUP(L287,'Productgroepen hoofdfuncties'!A:B,2,FALSE),L287)</f>
        <v>Verkeer en vervoer</v>
      </c>
    </row>
    <row r="288" spans="1:13">
      <c r="A288" s="8"/>
      <c r="B288" s="9"/>
      <c r="C288" s="5" t="s">
        <v>2028</v>
      </c>
      <c r="D288" s="4" t="s">
        <v>2029</v>
      </c>
      <c r="E288" s="5">
        <v>1</v>
      </c>
      <c r="F288" s="2" t="str">
        <f t="shared" si="20"/>
        <v>G1PR300101</v>
      </c>
      <c r="G288" s="2" t="str">
        <f t="shared" si="21"/>
        <v>Mobiliteitsbeleid Algemeen</v>
      </c>
      <c r="H288" s="2" t="str">
        <f t="shared" si="22"/>
        <v>3001</v>
      </c>
      <c r="I288" s="2" t="str">
        <f>IFERROR(VLOOKUP(H288,'Productgroepen hoofdfuncties'!G:H,2,FALSE),H288)</f>
        <v>Mobiliteitsbeleid</v>
      </c>
      <c r="J288" s="2" t="str">
        <f t="shared" si="23"/>
        <v>30</v>
      </c>
      <c r="K288" s="2" t="str">
        <f>IFERROR(VLOOKUP(J288,'Productgroepen hoofdfuncties'!D:E,2,FALSE),J288)</f>
        <v>Verkeer en vervoer, algemeen</v>
      </c>
      <c r="L288" s="2" t="str">
        <f t="shared" si="24"/>
        <v>3</v>
      </c>
      <c r="M288" s="2" t="str">
        <f>IFERROR(VLOOKUP(L288,'Productgroepen hoofdfuncties'!A:B,2,FALSE),L288)</f>
        <v>Verkeer en vervoer</v>
      </c>
    </row>
    <row r="289" spans="1:13">
      <c r="A289" s="8"/>
      <c r="B289" s="9"/>
      <c r="C289" s="5" t="s">
        <v>2030</v>
      </c>
      <c r="D289" s="4" t="s">
        <v>2031</v>
      </c>
      <c r="E289" s="5">
        <v>1</v>
      </c>
      <c r="F289" s="2" t="str">
        <f t="shared" si="20"/>
        <v>G1PR300101</v>
      </c>
      <c r="G289" s="2" t="str">
        <f t="shared" si="21"/>
        <v>Mobiliteitsbeleid Algemeen</v>
      </c>
      <c r="H289" s="2" t="str">
        <f t="shared" si="22"/>
        <v>3001</v>
      </c>
      <c r="I289" s="2" t="str">
        <f>IFERROR(VLOOKUP(H289,'Productgroepen hoofdfuncties'!G:H,2,FALSE),H289)</f>
        <v>Mobiliteitsbeleid</v>
      </c>
      <c r="J289" s="2" t="str">
        <f t="shared" si="23"/>
        <v>30</v>
      </c>
      <c r="K289" s="2" t="str">
        <f>IFERROR(VLOOKUP(J289,'Productgroepen hoofdfuncties'!D:E,2,FALSE),J289)</f>
        <v>Verkeer en vervoer, algemeen</v>
      </c>
      <c r="L289" s="2" t="str">
        <f t="shared" si="24"/>
        <v>3</v>
      </c>
      <c r="M289" s="2" t="str">
        <f>IFERROR(VLOOKUP(L289,'Productgroepen hoofdfuncties'!A:B,2,FALSE),L289)</f>
        <v>Verkeer en vervoer</v>
      </c>
    </row>
    <row r="290" spans="1:13">
      <c r="A290" s="8"/>
      <c r="B290" s="9"/>
      <c r="C290" s="5" t="s">
        <v>2032</v>
      </c>
      <c r="D290" s="4" t="s">
        <v>2033</v>
      </c>
      <c r="E290" s="5">
        <v>1</v>
      </c>
      <c r="F290" s="2" t="str">
        <f t="shared" si="20"/>
        <v>G1PR300101</v>
      </c>
      <c r="G290" s="2" t="str">
        <f t="shared" si="21"/>
        <v>Mobiliteitsbeleid Algemeen</v>
      </c>
      <c r="H290" s="2" t="str">
        <f t="shared" si="22"/>
        <v>3001</v>
      </c>
      <c r="I290" s="2" t="str">
        <f>IFERROR(VLOOKUP(H290,'Productgroepen hoofdfuncties'!G:H,2,FALSE),H290)</f>
        <v>Mobiliteitsbeleid</v>
      </c>
      <c r="J290" s="2" t="str">
        <f t="shared" si="23"/>
        <v>30</v>
      </c>
      <c r="K290" s="2" t="str">
        <f>IFERROR(VLOOKUP(J290,'Productgroepen hoofdfuncties'!D:E,2,FALSE),J290)</f>
        <v>Verkeer en vervoer, algemeen</v>
      </c>
      <c r="L290" s="2" t="str">
        <f t="shared" si="24"/>
        <v>3</v>
      </c>
      <c r="M290" s="2" t="str">
        <f>IFERROR(VLOOKUP(L290,'Productgroepen hoofdfuncties'!A:B,2,FALSE),L290)</f>
        <v>Verkeer en vervoer</v>
      </c>
    </row>
    <row r="291" spans="1:13">
      <c r="A291" s="8"/>
      <c r="B291" s="9"/>
      <c r="C291" s="5" t="s">
        <v>2034</v>
      </c>
      <c r="D291" s="4" t="s">
        <v>2035</v>
      </c>
      <c r="E291" s="5">
        <v>1</v>
      </c>
      <c r="F291" s="2" t="str">
        <f t="shared" si="20"/>
        <v>G1PR300101</v>
      </c>
      <c r="G291" s="2" t="str">
        <f t="shared" si="21"/>
        <v>Mobiliteitsbeleid Algemeen</v>
      </c>
      <c r="H291" s="2" t="str">
        <f t="shared" si="22"/>
        <v>3001</v>
      </c>
      <c r="I291" s="2" t="str">
        <f>IFERROR(VLOOKUP(H291,'Productgroepen hoofdfuncties'!G:H,2,FALSE),H291)</f>
        <v>Mobiliteitsbeleid</v>
      </c>
      <c r="J291" s="2" t="str">
        <f t="shared" si="23"/>
        <v>30</v>
      </c>
      <c r="K291" s="2" t="str">
        <f>IFERROR(VLOOKUP(J291,'Productgroepen hoofdfuncties'!D:E,2,FALSE),J291)</f>
        <v>Verkeer en vervoer, algemeen</v>
      </c>
      <c r="L291" s="2" t="str">
        <f t="shared" si="24"/>
        <v>3</v>
      </c>
      <c r="M291" s="2" t="str">
        <f>IFERROR(VLOOKUP(L291,'Productgroepen hoofdfuncties'!A:B,2,FALSE),L291)</f>
        <v>Verkeer en vervoer</v>
      </c>
    </row>
    <row r="292" spans="1:13">
      <c r="A292" s="8"/>
      <c r="B292" s="9"/>
      <c r="C292" s="5" t="s">
        <v>2036</v>
      </c>
      <c r="D292" s="4" t="s">
        <v>2037</v>
      </c>
      <c r="E292" s="5">
        <v>1</v>
      </c>
      <c r="F292" s="2" t="str">
        <f t="shared" si="20"/>
        <v>G1PR300101</v>
      </c>
      <c r="G292" s="2" t="str">
        <f t="shared" si="21"/>
        <v>Mobiliteitsbeleid Algemeen</v>
      </c>
      <c r="H292" s="2" t="str">
        <f t="shared" si="22"/>
        <v>3001</v>
      </c>
      <c r="I292" s="2" t="str">
        <f>IFERROR(VLOOKUP(H292,'Productgroepen hoofdfuncties'!G:H,2,FALSE),H292)</f>
        <v>Mobiliteitsbeleid</v>
      </c>
      <c r="J292" s="2" t="str">
        <f t="shared" si="23"/>
        <v>30</v>
      </c>
      <c r="K292" s="2" t="str">
        <f>IFERROR(VLOOKUP(J292,'Productgroepen hoofdfuncties'!D:E,2,FALSE),J292)</f>
        <v>Verkeer en vervoer, algemeen</v>
      </c>
      <c r="L292" s="2" t="str">
        <f t="shared" si="24"/>
        <v>3</v>
      </c>
      <c r="M292" s="2" t="str">
        <f>IFERROR(VLOOKUP(L292,'Productgroepen hoofdfuncties'!A:B,2,FALSE),L292)</f>
        <v>Verkeer en vervoer</v>
      </c>
    </row>
    <row r="293" spans="1:13">
      <c r="A293" s="8"/>
      <c r="B293" s="9"/>
      <c r="C293" s="5" t="s">
        <v>2038</v>
      </c>
      <c r="D293" s="4" t="s">
        <v>2039</v>
      </c>
      <c r="E293" s="5">
        <v>1</v>
      </c>
      <c r="F293" s="2" t="str">
        <f t="shared" si="20"/>
        <v>G1PR300101</v>
      </c>
      <c r="G293" s="2" t="str">
        <f t="shared" si="21"/>
        <v>Mobiliteitsbeleid Algemeen</v>
      </c>
      <c r="H293" s="2" t="str">
        <f t="shared" si="22"/>
        <v>3001</v>
      </c>
      <c r="I293" s="2" t="str">
        <f>IFERROR(VLOOKUP(H293,'Productgroepen hoofdfuncties'!G:H,2,FALSE),H293)</f>
        <v>Mobiliteitsbeleid</v>
      </c>
      <c r="J293" s="2" t="str">
        <f t="shared" si="23"/>
        <v>30</v>
      </c>
      <c r="K293" s="2" t="str">
        <f>IFERROR(VLOOKUP(J293,'Productgroepen hoofdfuncties'!D:E,2,FALSE),J293)</f>
        <v>Verkeer en vervoer, algemeen</v>
      </c>
      <c r="L293" s="2" t="str">
        <f t="shared" si="24"/>
        <v>3</v>
      </c>
      <c r="M293" s="2" t="str">
        <f>IFERROR(VLOOKUP(L293,'Productgroepen hoofdfuncties'!A:B,2,FALSE),L293)</f>
        <v>Verkeer en vervoer</v>
      </c>
    </row>
    <row r="294" spans="1:13">
      <c r="A294" s="8"/>
      <c r="B294" s="9"/>
      <c r="C294" s="5" t="s">
        <v>2040</v>
      </c>
      <c r="D294" s="4" t="s">
        <v>2041</v>
      </c>
      <c r="E294" s="5">
        <v>1</v>
      </c>
      <c r="F294" s="2" t="str">
        <f t="shared" si="20"/>
        <v>G1PR300101</v>
      </c>
      <c r="G294" s="2" t="str">
        <f t="shared" si="21"/>
        <v>Mobiliteitsbeleid Algemeen</v>
      </c>
      <c r="H294" s="2" t="str">
        <f t="shared" si="22"/>
        <v>3001</v>
      </c>
      <c r="I294" s="2" t="str">
        <f>IFERROR(VLOOKUP(H294,'Productgroepen hoofdfuncties'!G:H,2,FALSE),H294)</f>
        <v>Mobiliteitsbeleid</v>
      </c>
      <c r="J294" s="2" t="str">
        <f t="shared" si="23"/>
        <v>30</v>
      </c>
      <c r="K294" s="2" t="str">
        <f>IFERROR(VLOOKUP(J294,'Productgroepen hoofdfuncties'!D:E,2,FALSE),J294)</f>
        <v>Verkeer en vervoer, algemeen</v>
      </c>
      <c r="L294" s="2" t="str">
        <f t="shared" si="24"/>
        <v>3</v>
      </c>
      <c r="M294" s="2" t="str">
        <f>IFERROR(VLOOKUP(L294,'Productgroepen hoofdfuncties'!A:B,2,FALSE),L294)</f>
        <v>Verkeer en vervoer</v>
      </c>
    </row>
    <row r="295" spans="1:13">
      <c r="A295" s="8"/>
      <c r="B295" s="9"/>
      <c r="C295" s="5" t="s">
        <v>2042</v>
      </c>
      <c r="D295" s="4" t="s">
        <v>2043</v>
      </c>
      <c r="E295" s="5">
        <v>1</v>
      </c>
      <c r="F295" s="2" t="str">
        <f t="shared" si="20"/>
        <v>G1PR300101</v>
      </c>
      <c r="G295" s="2" t="str">
        <f t="shared" si="21"/>
        <v>Mobiliteitsbeleid Algemeen</v>
      </c>
      <c r="H295" s="2" t="str">
        <f t="shared" si="22"/>
        <v>3001</v>
      </c>
      <c r="I295" s="2" t="str">
        <f>IFERROR(VLOOKUP(H295,'Productgroepen hoofdfuncties'!G:H,2,FALSE),H295)</f>
        <v>Mobiliteitsbeleid</v>
      </c>
      <c r="J295" s="2" t="str">
        <f t="shared" si="23"/>
        <v>30</v>
      </c>
      <c r="K295" s="2" t="str">
        <f>IFERROR(VLOOKUP(J295,'Productgroepen hoofdfuncties'!D:E,2,FALSE),J295)</f>
        <v>Verkeer en vervoer, algemeen</v>
      </c>
      <c r="L295" s="2" t="str">
        <f t="shared" si="24"/>
        <v>3</v>
      </c>
      <c r="M295" s="2" t="str">
        <f>IFERROR(VLOOKUP(L295,'Productgroepen hoofdfuncties'!A:B,2,FALSE),L295)</f>
        <v>Verkeer en vervoer</v>
      </c>
    </row>
    <row r="296" spans="1:13">
      <c r="A296" s="8"/>
      <c r="B296" s="9"/>
      <c r="C296" s="5" t="s">
        <v>2044</v>
      </c>
      <c r="D296" s="4" t="s">
        <v>2045</v>
      </c>
      <c r="E296" s="5">
        <v>1</v>
      </c>
      <c r="F296" s="2" t="str">
        <f t="shared" si="20"/>
        <v>G1PR300101</v>
      </c>
      <c r="G296" s="2" t="str">
        <f t="shared" si="21"/>
        <v>Mobiliteitsbeleid Algemeen</v>
      </c>
      <c r="H296" s="2" t="str">
        <f t="shared" si="22"/>
        <v>3001</v>
      </c>
      <c r="I296" s="2" t="str">
        <f>IFERROR(VLOOKUP(H296,'Productgroepen hoofdfuncties'!G:H,2,FALSE),H296)</f>
        <v>Mobiliteitsbeleid</v>
      </c>
      <c r="J296" s="2" t="str">
        <f t="shared" si="23"/>
        <v>30</v>
      </c>
      <c r="K296" s="2" t="str">
        <f>IFERROR(VLOOKUP(J296,'Productgroepen hoofdfuncties'!D:E,2,FALSE),J296)</f>
        <v>Verkeer en vervoer, algemeen</v>
      </c>
      <c r="L296" s="2" t="str">
        <f t="shared" si="24"/>
        <v>3</v>
      </c>
      <c r="M296" s="2" t="str">
        <f>IFERROR(VLOOKUP(L296,'Productgroepen hoofdfuncties'!A:B,2,FALSE),L296)</f>
        <v>Verkeer en vervoer</v>
      </c>
    </row>
    <row r="297" spans="1:13">
      <c r="A297" s="8"/>
      <c r="B297" s="9"/>
      <c r="C297" s="5" t="s">
        <v>2046</v>
      </c>
      <c r="D297" s="4" t="s">
        <v>2047</v>
      </c>
      <c r="E297" s="5">
        <v>1</v>
      </c>
      <c r="F297" s="2" t="str">
        <f t="shared" si="20"/>
        <v>G1PR300101</v>
      </c>
      <c r="G297" s="2" t="str">
        <f t="shared" si="21"/>
        <v>Mobiliteitsbeleid Algemeen</v>
      </c>
      <c r="H297" s="2" t="str">
        <f t="shared" si="22"/>
        <v>3001</v>
      </c>
      <c r="I297" s="2" t="str">
        <f>IFERROR(VLOOKUP(H297,'Productgroepen hoofdfuncties'!G:H,2,FALSE),H297)</f>
        <v>Mobiliteitsbeleid</v>
      </c>
      <c r="J297" s="2" t="str">
        <f t="shared" si="23"/>
        <v>30</v>
      </c>
      <c r="K297" s="2" t="str">
        <f>IFERROR(VLOOKUP(J297,'Productgroepen hoofdfuncties'!D:E,2,FALSE),J297)</f>
        <v>Verkeer en vervoer, algemeen</v>
      </c>
      <c r="L297" s="2" t="str">
        <f t="shared" si="24"/>
        <v>3</v>
      </c>
      <c r="M297" s="2" t="str">
        <f>IFERROR(VLOOKUP(L297,'Productgroepen hoofdfuncties'!A:B,2,FALSE),L297)</f>
        <v>Verkeer en vervoer</v>
      </c>
    </row>
    <row r="298" spans="1:13">
      <c r="A298" s="8"/>
      <c r="B298" s="9"/>
      <c r="C298" s="5" t="s">
        <v>2048</v>
      </c>
      <c r="D298" s="4" t="s">
        <v>2049</v>
      </c>
      <c r="E298" s="5">
        <v>1</v>
      </c>
      <c r="F298" s="2" t="str">
        <f t="shared" si="20"/>
        <v>G1PR300101</v>
      </c>
      <c r="G298" s="2" t="str">
        <f t="shared" si="21"/>
        <v>Mobiliteitsbeleid Algemeen</v>
      </c>
      <c r="H298" s="2" t="str">
        <f t="shared" si="22"/>
        <v>3001</v>
      </c>
      <c r="I298" s="2" t="str">
        <f>IFERROR(VLOOKUP(H298,'Productgroepen hoofdfuncties'!G:H,2,FALSE),H298)</f>
        <v>Mobiliteitsbeleid</v>
      </c>
      <c r="J298" s="2" t="str">
        <f t="shared" si="23"/>
        <v>30</v>
      </c>
      <c r="K298" s="2" t="str">
        <f>IFERROR(VLOOKUP(J298,'Productgroepen hoofdfuncties'!D:E,2,FALSE),J298)</f>
        <v>Verkeer en vervoer, algemeen</v>
      </c>
      <c r="L298" s="2" t="str">
        <f t="shared" si="24"/>
        <v>3</v>
      </c>
      <c r="M298" s="2" t="str">
        <f>IFERROR(VLOOKUP(L298,'Productgroepen hoofdfuncties'!A:B,2,FALSE),L298)</f>
        <v>Verkeer en vervoer</v>
      </c>
    </row>
    <row r="299" spans="1:13">
      <c r="A299" s="8"/>
      <c r="B299" s="9"/>
      <c r="C299" s="5" t="s">
        <v>2050</v>
      </c>
      <c r="D299" s="4" t="s">
        <v>2051</v>
      </c>
      <c r="E299" s="5">
        <v>1</v>
      </c>
      <c r="F299" s="2" t="str">
        <f t="shared" si="20"/>
        <v>G1PR300101</v>
      </c>
      <c r="G299" s="2" t="str">
        <f t="shared" si="21"/>
        <v>Mobiliteitsbeleid Algemeen</v>
      </c>
      <c r="H299" s="2" t="str">
        <f t="shared" si="22"/>
        <v>3001</v>
      </c>
      <c r="I299" s="2" t="str">
        <f>IFERROR(VLOOKUP(H299,'Productgroepen hoofdfuncties'!G:H,2,FALSE),H299)</f>
        <v>Mobiliteitsbeleid</v>
      </c>
      <c r="J299" s="2" t="str">
        <f t="shared" si="23"/>
        <v>30</v>
      </c>
      <c r="K299" s="2" t="str">
        <f>IFERROR(VLOOKUP(J299,'Productgroepen hoofdfuncties'!D:E,2,FALSE),J299)</f>
        <v>Verkeer en vervoer, algemeen</v>
      </c>
      <c r="L299" s="2" t="str">
        <f t="shared" si="24"/>
        <v>3</v>
      </c>
      <c r="M299" s="2" t="str">
        <f>IFERROR(VLOOKUP(L299,'Productgroepen hoofdfuncties'!A:B,2,FALSE),L299)</f>
        <v>Verkeer en vervoer</v>
      </c>
    </row>
    <row r="300" spans="1:13">
      <c r="A300" s="8"/>
      <c r="B300" s="9"/>
      <c r="C300" s="5" t="s">
        <v>2052</v>
      </c>
      <c r="D300" s="4" t="s">
        <v>2053</v>
      </c>
      <c r="E300" s="5">
        <v>1</v>
      </c>
      <c r="F300" s="2" t="str">
        <f t="shared" si="20"/>
        <v>G1PR300101</v>
      </c>
      <c r="G300" s="2" t="str">
        <f t="shared" si="21"/>
        <v>Mobiliteitsbeleid Algemeen</v>
      </c>
      <c r="H300" s="2" t="str">
        <f t="shared" si="22"/>
        <v>3001</v>
      </c>
      <c r="I300" s="2" t="str">
        <f>IFERROR(VLOOKUP(H300,'Productgroepen hoofdfuncties'!G:H,2,FALSE),H300)</f>
        <v>Mobiliteitsbeleid</v>
      </c>
      <c r="J300" s="2" t="str">
        <f t="shared" si="23"/>
        <v>30</v>
      </c>
      <c r="K300" s="2" t="str">
        <f>IFERROR(VLOOKUP(J300,'Productgroepen hoofdfuncties'!D:E,2,FALSE),J300)</f>
        <v>Verkeer en vervoer, algemeen</v>
      </c>
      <c r="L300" s="2" t="str">
        <f t="shared" si="24"/>
        <v>3</v>
      </c>
      <c r="M300" s="2" t="str">
        <f>IFERROR(VLOOKUP(L300,'Productgroepen hoofdfuncties'!A:B,2,FALSE),L300)</f>
        <v>Verkeer en vervoer</v>
      </c>
    </row>
    <row r="301" spans="1:13">
      <c r="A301" s="8"/>
      <c r="B301" s="9"/>
      <c r="C301" s="5" t="s">
        <v>2054</v>
      </c>
      <c r="D301" s="4" t="s">
        <v>2055</v>
      </c>
      <c r="E301" s="5">
        <v>1</v>
      </c>
      <c r="F301" s="2" t="str">
        <f t="shared" si="20"/>
        <v>G1PR300101</v>
      </c>
      <c r="G301" s="2" t="str">
        <f t="shared" si="21"/>
        <v>Mobiliteitsbeleid Algemeen</v>
      </c>
      <c r="H301" s="2" t="str">
        <f t="shared" si="22"/>
        <v>3001</v>
      </c>
      <c r="I301" s="2" t="str">
        <f>IFERROR(VLOOKUP(H301,'Productgroepen hoofdfuncties'!G:H,2,FALSE),H301)</f>
        <v>Mobiliteitsbeleid</v>
      </c>
      <c r="J301" s="2" t="str">
        <f t="shared" si="23"/>
        <v>30</v>
      </c>
      <c r="K301" s="2" t="str">
        <f>IFERROR(VLOOKUP(J301,'Productgroepen hoofdfuncties'!D:E,2,FALSE),J301)</f>
        <v>Verkeer en vervoer, algemeen</v>
      </c>
      <c r="L301" s="2" t="str">
        <f t="shared" si="24"/>
        <v>3</v>
      </c>
      <c r="M301" s="2" t="str">
        <f>IFERROR(VLOOKUP(L301,'Productgroepen hoofdfuncties'!A:B,2,FALSE),L301)</f>
        <v>Verkeer en vervoer</v>
      </c>
    </row>
    <row r="302" spans="1:13">
      <c r="A302" s="8"/>
      <c r="B302" s="9"/>
      <c r="C302" s="5" t="s">
        <v>2056</v>
      </c>
      <c r="D302" s="4" t="s">
        <v>2057</v>
      </c>
      <c r="E302" s="5">
        <v>1</v>
      </c>
      <c r="F302" s="2" t="str">
        <f t="shared" si="20"/>
        <v>G1PR300101</v>
      </c>
      <c r="G302" s="2" t="str">
        <f t="shared" si="21"/>
        <v>Mobiliteitsbeleid Algemeen</v>
      </c>
      <c r="H302" s="2" t="str">
        <f t="shared" si="22"/>
        <v>3001</v>
      </c>
      <c r="I302" s="2" t="str">
        <f>IFERROR(VLOOKUP(H302,'Productgroepen hoofdfuncties'!G:H,2,FALSE),H302)</f>
        <v>Mobiliteitsbeleid</v>
      </c>
      <c r="J302" s="2" t="str">
        <f t="shared" si="23"/>
        <v>30</v>
      </c>
      <c r="K302" s="2" t="str">
        <f>IFERROR(VLOOKUP(J302,'Productgroepen hoofdfuncties'!D:E,2,FALSE),J302)</f>
        <v>Verkeer en vervoer, algemeen</v>
      </c>
      <c r="L302" s="2" t="str">
        <f t="shared" si="24"/>
        <v>3</v>
      </c>
      <c r="M302" s="2" t="str">
        <f>IFERROR(VLOOKUP(L302,'Productgroepen hoofdfuncties'!A:B,2,FALSE),L302)</f>
        <v>Verkeer en vervoer</v>
      </c>
    </row>
    <row r="303" spans="1:13">
      <c r="A303" s="8"/>
      <c r="B303" s="9"/>
      <c r="C303" s="5" t="s">
        <v>2058</v>
      </c>
      <c r="D303" s="4" t="s">
        <v>2059</v>
      </c>
      <c r="E303" s="5">
        <v>1</v>
      </c>
      <c r="F303" s="2" t="str">
        <f t="shared" si="20"/>
        <v>G1PR300101</v>
      </c>
      <c r="G303" s="2" t="str">
        <f t="shared" si="21"/>
        <v>Mobiliteitsbeleid Algemeen</v>
      </c>
      <c r="H303" s="2" t="str">
        <f t="shared" si="22"/>
        <v>3001</v>
      </c>
      <c r="I303" s="2" t="str">
        <f>IFERROR(VLOOKUP(H303,'Productgroepen hoofdfuncties'!G:H,2,FALSE),H303)</f>
        <v>Mobiliteitsbeleid</v>
      </c>
      <c r="J303" s="2" t="str">
        <f t="shared" si="23"/>
        <v>30</v>
      </c>
      <c r="K303" s="2" t="str">
        <f>IFERROR(VLOOKUP(J303,'Productgroepen hoofdfuncties'!D:E,2,FALSE),J303)</f>
        <v>Verkeer en vervoer, algemeen</v>
      </c>
      <c r="L303" s="2" t="str">
        <f t="shared" si="24"/>
        <v>3</v>
      </c>
      <c r="M303" s="2" t="str">
        <f>IFERROR(VLOOKUP(L303,'Productgroepen hoofdfuncties'!A:B,2,FALSE),L303)</f>
        <v>Verkeer en vervoer</v>
      </c>
    </row>
    <row r="304" spans="1:13">
      <c r="A304" s="8"/>
      <c r="B304" s="9"/>
      <c r="C304" s="5" t="s">
        <v>2060</v>
      </c>
      <c r="D304" s="4" t="s">
        <v>2061</v>
      </c>
      <c r="E304" s="5">
        <v>1</v>
      </c>
      <c r="F304" s="2" t="str">
        <f t="shared" si="20"/>
        <v>G1PR300101</v>
      </c>
      <c r="G304" s="2" t="str">
        <f t="shared" si="21"/>
        <v>Mobiliteitsbeleid Algemeen</v>
      </c>
      <c r="H304" s="2" t="str">
        <f t="shared" si="22"/>
        <v>3001</v>
      </c>
      <c r="I304" s="2" t="str">
        <f>IFERROR(VLOOKUP(H304,'Productgroepen hoofdfuncties'!G:H,2,FALSE),H304)</f>
        <v>Mobiliteitsbeleid</v>
      </c>
      <c r="J304" s="2" t="str">
        <f t="shared" si="23"/>
        <v>30</v>
      </c>
      <c r="K304" s="2" t="str">
        <f>IFERROR(VLOOKUP(J304,'Productgroepen hoofdfuncties'!D:E,2,FALSE),J304)</f>
        <v>Verkeer en vervoer, algemeen</v>
      </c>
      <c r="L304" s="2" t="str">
        <f t="shared" si="24"/>
        <v>3</v>
      </c>
      <c r="M304" s="2" t="str">
        <f>IFERROR(VLOOKUP(L304,'Productgroepen hoofdfuncties'!A:B,2,FALSE),L304)</f>
        <v>Verkeer en vervoer</v>
      </c>
    </row>
    <row r="305" spans="1:13">
      <c r="A305" s="8"/>
      <c r="B305" s="9"/>
      <c r="C305" s="5" t="s">
        <v>2062</v>
      </c>
      <c r="D305" s="4" t="s">
        <v>2063</v>
      </c>
      <c r="E305" s="5">
        <v>1</v>
      </c>
      <c r="F305" s="2" t="str">
        <f t="shared" si="20"/>
        <v>G1PR300101</v>
      </c>
      <c r="G305" s="2" t="str">
        <f t="shared" si="21"/>
        <v>Mobiliteitsbeleid Algemeen</v>
      </c>
      <c r="H305" s="2" t="str">
        <f t="shared" si="22"/>
        <v>3001</v>
      </c>
      <c r="I305" s="2" t="str">
        <f>IFERROR(VLOOKUP(H305,'Productgroepen hoofdfuncties'!G:H,2,FALSE),H305)</f>
        <v>Mobiliteitsbeleid</v>
      </c>
      <c r="J305" s="2" t="str">
        <f t="shared" si="23"/>
        <v>30</v>
      </c>
      <c r="K305" s="2" t="str">
        <f>IFERROR(VLOOKUP(J305,'Productgroepen hoofdfuncties'!D:E,2,FALSE),J305)</f>
        <v>Verkeer en vervoer, algemeen</v>
      </c>
      <c r="L305" s="2" t="str">
        <f t="shared" si="24"/>
        <v>3</v>
      </c>
      <c r="M305" s="2" t="str">
        <f>IFERROR(VLOOKUP(L305,'Productgroepen hoofdfuncties'!A:B,2,FALSE),L305)</f>
        <v>Verkeer en vervoer</v>
      </c>
    </row>
    <row r="306" spans="1:13">
      <c r="A306" s="8"/>
      <c r="B306" s="9"/>
      <c r="C306" s="5" t="s">
        <v>2064</v>
      </c>
      <c r="D306" s="4" t="s">
        <v>2065</v>
      </c>
      <c r="E306" s="5">
        <v>1</v>
      </c>
      <c r="F306" s="2" t="str">
        <f t="shared" si="20"/>
        <v>G1PR300101</v>
      </c>
      <c r="G306" s="2" t="str">
        <f t="shared" si="21"/>
        <v>Mobiliteitsbeleid Algemeen</v>
      </c>
      <c r="H306" s="2" t="str">
        <f t="shared" si="22"/>
        <v>3001</v>
      </c>
      <c r="I306" s="2" t="str">
        <f>IFERROR(VLOOKUP(H306,'Productgroepen hoofdfuncties'!G:H,2,FALSE),H306)</f>
        <v>Mobiliteitsbeleid</v>
      </c>
      <c r="J306" s="2" t="str">
        <f t="shared" si="23"/>
        <v>30</v>
      </c>
      <c r="K306" s="2" t="str">
        <f>IFERROR(VLOOKUP(J306,'Productgroepen hoofdfuncties'!D:E,2,FALSE),J306)</f>
        <v>Verkeer en vervoer, algemeen</v>
      </c>
      <c r="L306" s="2" t="str">
        <f t="shared" si="24"/>
        <v>3</v>
      </c>
      <c r="M306" s="2" t="str">
        <f>IFERROR(VLOOKUP(L306,'Productgroepen hoofdfuncties'!A:B,2,FALSE),L306)</f>
        <v>Verkeer en vervoer</v>
      </c>
    </row>
    <row r="307" spans="1:13">
      <c r="A307" s="8"/>
      <c r="B307" s="9"/>
      <c r="C307" s="5" t="s">
        <v>2066</v>
      </c>
      <c r="D307" s="4" t="s">
        <v>2067</v>
      </c>
      <c r="E307" s="5">
        <v>1</v>
      </c>
      <c r="F307" s="2" t="str">
        <f t="shared" si="20"/>
        <v>G1PR300101</v>
      </c>
      <c r="G307" s="2" t="str">
        <f t="shared" si="21"/>
        <v>Mobiliteitsbeleid Algemeen</v>
      </c>
      <c r="H307" s="2" t="str">
        <f t="shared" si="22"/>
        <v>3001</v>
      </c>
      <c r="I307" s="2" t="str">
        <f>IFERROR(VLOOKUP(H307,'Productgroepen hoofdfuncties'!G:H,2,FALSE),H307)</f>
        <v>Mobiliteitsbeleid</v>
      </c>
      <c r="J307" s="2" t="str">
        <f t="shared" si="23"/>
        <v>30</v>
      </c>
      <c r="K307" s="2" t="str">
        <f>IFERROR(VLOOKUP(J307,'Productgroepen hoofdfuncties'!D:E,2,FALSE),J307)</f>
        <v>Verkeer en vervoer, algemeen</v>
      </c>
      <c r="L307" s="2" t="str">
        <f t="shared" si="24"/>
        <v>3</v>
      </c>
      <c r="M307" s="2" t="str">
        <f>IFERROR(VLOOKUP(L307,'Productgroepen hoofdfuncties'!A:B,2,FALSE),L307)</f>
        <v>Verkeer en vervoer</v>
      </c>
    </row>
    <row r="308" spans="1:13">
      <c r="A308" s="8"/>
      <c r="B308" s="9"/>
      <c r="C308" s="5" t="s">
        <v>2068</v>
      </c>
      <c r="D308" s="4" t="s">
        <v>2069</v>
      </c>
      <c r="E308" s="5">
        <v>1</v>
      </c>
      <c r="F308" s="2" t="str">
        <f t="shared" si="20"/>
        <v>G1PR300101</v>
      </c>
      <c r="G308" s="2" t="str">
        <f t="shared" si="21"/>
        <v>Mobiliteitsbeleid Algemeen</v>
      </c>
      <c r="H308" s="2" t="str">
        <f t="shared" si="22"/>
        <v>3001</v>
      </c>
      <c r="I308" s="2" t="str">
        <f>IFERROR(VLOOKUP(H308,'Productgroepen hoofdfuncties'!G:H,2,FALSE),H308)</f>
        <v>Mobiliteitsbeleid</v>
      </c>
      <c r="J308" s="2" t="str">
        <f t="shared" si="23"/>
        <v>30</v>
      </c>
      <c r="K308" s="2" t="str">
        <f>IFERROR(VLOOKUP(J308,'Productgroepen hoofdfuncties'!D:E,2,FALSE),J308)</f>
        <v>Verkeer en vervoer, algemeen</v>
      </c>
      <c r="L308" s="2" t="str">
        <f t="shared" si="24"/>
        <v>3</v>
      </c>
      <c r="M308" s="2" t="str">
        <f>IFERROR(VLOOKUP(L308,'Productgroepen hoofdfuncties'!A:B,2,FALSE),L308)</f>
        <v>Verkeer en vervoer</v>
      </c>
    </row>
    <row r="309" spans="1:13">
      <c r="A309" s="8"/>
      <c r="B309" s="9"/>
      <c r="C309" s="5" t="s">
        <v>2070</v>
      </c>
      <c r="D309" s="4" t="s">
        <v>2071</v>
      </c>
      <c r="E309" s="5">
        <v>1</v>
      </c>
      <c r="F309" s="2" t="str">
        <f t="shared" si="20"/>
        <v>G1PR300101</v>
      </c>
      <c r="G309" s="2" t="str">
        <f t="shared" si="21"/>
        <v>Mobiliteitsbeleid Algemeen</v>
      </c>
      <c r="H309" s="2" t="str">
        <f t="shared" si="22"/>
        <v>3001</v>
      </c>
      <c r="I309" s="2" t="str">
        <f>IFERROR(VLOOKUP(H309,'Productgroepen hoofdfuncties'!G:H,2,FALSE),H309)</f>
        <v>Mobiliteitsbeleid</v>
      </c>
      <c r="J309" s="2" t="str">
        <f t="shared" si="23"/>
        <v>30</v>
      </c>
      <c r="K309" s="2" t="str">
        <f>IFERROR(VLOOKUP(J309,'Productgroepen hoofdfuncties'!D:E,2,FALSE),J309)</f>
        <v>Verkeer en vervoer, algemeen</v>
      </c>
      <c r="L309" s="2" t="str">
        <f t="shared" si="24"/>
        <v>3</v>
      </c>
      <c r="M309" s="2" t="str">
        <f>IFERROR(VLOOKUP(L309,'Productgroepen hoofdfuncties'!A:B,2,FALSE),L309)</f>
        <v>Verkeer en vervoer</v>
      </c>
    </row>
    <row r="310" spans="1:13">
      <c r="A310" s="8"/>
      <c r="B310" s="9"/>
      <c r="C310" s="5" t="s">
        <v>2072</v>
      </c>
      <c r="D310" s="4" t="s">
        <v>2073</v>
      </c>
      <c r="E310" s="5">
        <v>1</v>
      </c>
      <c r="F310" s="2" t="str">
        <f t="shared" si="20"/>
        <v>G1PR300101</v>
      </c>
      <c r="G310" s="2" t="str">
        <f t="shared" si="21"/>
        <v>Mobiliteitsbeleid Algemeen</v>
      </c>
      <c r="H310" s="2" t="str">
        <f t="shared" si="22"/>
        <v>3001</v>
      </c>
      <c r="I310" s="2" t="str">
        <f>IFERROR(VLOOKUP(H310,'Productgroepen hoofdfuncties'!G:H,2,FALSE),H310)</f>
        <v>Mobiliteitsbeleid</v>
      </c>
      <c r="J310" s="2" t="str">
        <f t="shared" si="23"/>
        <v>30</v>
      </c>
      <c r="K310" s="2" t="str">
        <f>IFERROR(VLOOKUP(J310,'Productgroepen hoofdfuncties'!D:E,2,FALSE),J310)</f>
        <v>Verkeer en vervoer, algemeen</v>
      </c>
      <c r="L310" s="2" t="str">
        <f t="shared" si="24"/>
        <v>3</v>
      </c>
      <c r="M310" s="2" t="str">
        <f>IFERROR(VLOOKUP(L310,'Productgroepen hoofdfuncties'!A:B,2,FALSE),L310)</f>
        <v>Verkeer en vervoer</v>
      </c>
    </row>
    <row r="311" spans="1:13">
      <c r="A311" s="8"/>
      <c r="B311" s="9"/>
      <c r="C311" s="5" t="s">
        <v>2074</v>
      </c>
      <c r="D311" s="4" t="s">
        <v>2075</v>
      </c>
      <c r="E311" s="5">
        <v>1</v>
      </c>
      <c r="F311" s="2" t="str">
        <f t="shared" si="20"/>
        <v>G1PR300101</v>
      </c>
      <c r="G311" s="2" t="str">
        <f t="shared" si="21"/>
        <v>Mobiliteitsbeleid Algemeen</v>
      </c>
      <c r="H311" s="2" t="str">
        <f t="shared" si="22"/>
        <v>3001</v>
      </c>
      <c r="I311" s="2" t="str">
        <f>IFERROR(VLOOKUP(H311,'Productgroepen hoofdfuncties'!G:H,2,FALSE),H311)</f>
        <v>Mobiliteitsbeleid</v>
      </c>
      <c r="J311" s="2" t="str">
        <f t="shared" si="23"/>
        <v>30</v>
      </c>
      <c r="K311" s="2" t="str">
        <f>IFERROR(VLOOKUP(J311,'Productgroepen hoofdfuncties'!D:E,2,FALSE),J311)</f>
        <v>Verkeer en vervoer, algemeen</v>
      </c>
      <c r="L311" s="2" t="str">
        <f t="shared" si="24"/>
        <v>3</v>
      </c>
      <c r="M311" s="2" t="str">
        <f>IFERROR(VLOOKUP(L311,'Productgroepen hoofdfuncties'!A:B,2,FALSE),L311)</f>
        <v>Verkeer en vervoer</v>
      </c>
    </row>
    <row r="312" spans="1:13">
      <c r="A312" s="8"/>
      <c r="B312" s="9"/>
      <c r="C312" s="5" t="s">
        <v>2076</v>
      </c>
      <c r="D312" s="4" t="s">
        <v>2077</v>
      </c>
      <c r="E312" s="5">
        <v>1</v>
      </c>
      <c r="F312" s="2" t="str">
        <f t="shared" si="20"/>
        <v>G1PR300101</v>
      </c>
      <c r="G312" s="2" t="str">
        <f t="shared" si="21"/>
        <v>Mobiliteitsbeleid Algemeen</v>
      </c>
      <c r="H312" s="2" t="str">
        <f t="shared" si="22"/>
        <v>3001</v>
      </c>
      <c r="I312" s="2" t="str">
        <f>IFERROR(VLOOKUP(H312,'Productgroepen hoofdfuncties'!G:H,2,FALSE),H312)</f>
        <v>Mobiliteitsbeleid</v>
      </c>
      <c r="J312" s="2" t="str">
        <f t="shared" si="23"/>
        <v>30</v>
      </c>
      <c r="K312" s="2" t="str">
        <f>IFERROR(VLOOKUP(J312,'Productgroepen hoofdfuncties'!D:E,2,FALSE),J312)</f>
        <v>Verkeer en vervoer, algemeen</v>
      </c>
      <c r="L312" s="2" t="str">
        <f t="shared" si="24"/>
        <v>3</v>
      </c>
      <c r="M312" s="2" t="str">
        <f>IFERROR(VLOOKUP(L312,'Productgroepen hoofdfuncties'!A:B,2,FALSE),L312)</f>
        <v>Verkeer en vervoer</v>
      </c>
    </row>
    <row r="313" spans="1:13">
      <c r="A313" s="8"/>
      <c r="B313" s="9"/>
      <c r="C313" s="5" t="s">
        <v>2078</v>
      </c>
      <c r="D313" s="4" t="s">
        <v>2079</v>
      </c>
      <c r="E313" s="5">
        <v>1</v>
      </c>
      <c r="F313" s="2" t="str">
        <f t="shared" si="20"/>
        <v>G1PR300101</v>
      </c>
      <c r="G313" s="2" t="str">
        <f t="shared" si="21"/>
        <v>Mobiliteitsbeleid Algemeen</v>
      </c>
      <c r="H313" s="2" t="str">
        <f t="shared" si="22"/>
        <v>3001</v>
      </c>
      <c r="I313" s="2" t="str">
        <f>IFERROR(VLOOKUP(H313,'Productgroepen hoofdfuncties'!G:H,2,FALSE),H313)</f>
        <v>Mobiliteitsbeleid</v>
      </c>
      <c r="J313" s="2" t="str">
        <f t="shared" si="23"/>
        <v>30</v>
      </c>
      <c r="K313" s="2" t="str">
        <f>IFERROR(VLOOKUP(J313,'Productgroepen hoofdfuncties'!D:E,2,FALSE),J313)</f>
        <v>Verkeer en vervoer, algemeen</v>
      </c>
      <c r="L313" s="2" t="str">
        <f t="shared" si="24"/>
        <v>3</v>
      </c>
      <c r="M313" s="2" t="str">
        <f>IFERROR(VLOOKUP(L313,'Productgroepen hoofdfuncties'!A:B,2,FALSE),L313)</f>
        <v>Verkeer en vervoer</v>
      </c>
    </row>
    <row r="314" spans="1:13">
      <c r="A314" s="8"/>
      <c r="B314" s="9"/>
      <c r="C314" s="5" t="s">
        <v>2080</v>
      </c>
      <c r="D314" s="4" t="s">
        <v>2081</v>
      </c>
      <c r="E314" s="5">
        <v>1</v>
      </c>
      <c r="F314" s="2" t="str">
        <f t="shared" si="20"/>
        <v>G1PR300101</v>
      </c>
      <c r="G314" s="2" t="str">
        <f t="shared" si="21"/>
        <v>Mobiliteitsbeleid Algemeen</v>
      </c>
      <c r="H314" s="2" t="str">
        <f t="shared" si="22"/>
        <v>3001</v>
      </c>
      <c r="I314" s="2" t="str">
        <f>IFERROR(VLOOKUP(H314,'Productgroepen hoofdfuncties'!G:H,2,FALSE),H314)</f>
        <v>Mobiliteitsbeleid</v>
      </c>
      <c r="J314" s="2" t="str">
        <f t="shared" si="23"/>
        <v>30</v>
      </c>
      <c r="K314" s="2" t="str">
        <f>IFERROR(VLOOKUP(J314,'Productgroepen hoofdfuncties'!D:E,2,FALSE),J314)</f>
        <v>Verkeer en vervoer, algemeen</v>
      </c>
      <c r="L314" s="2" t="str">
        <f t="shared" si="24"/>
        <v>3</v>
      </c>
      <c r="M314" s="2" t="str">
        <f>IFERROR(VLOOKUP(L314,'Productgroepen hoofdfuncties'!A:B,2,FALSE),L314)</f>
        <v>Verkeer en vervoer</v>
      </c>
    </row>
    <row r="315" spans="1:13">
      <c r="A315" s="8"/>
      <c r="B315" s="9"/>
      <c r="C315" s="5" t="s">
        <v>2082</v>
      </c>
      <c r="D315" s="4" t="s">
        <v>2083</v>
      </c>
      <c r="E315" s="5">
        <v>1</v>
      </c>
      <c r="F315" s="2" t="str">
        <f t="shared" si="20"/>
        <v>G1PR300101</v>
      </c>
      <c r="G315" s="2" t="str">
        <f t="shared" si="21"/>
        <v>Mobiliteitsbeleid Algemeen</v>
      </c>
      <c r="H315" s="2" t="str">
        <f t="shared" si="22"/>
        <v>3001</v>
      </c>
      <c r="I315" s="2" t="str">
        <f>IFERROR(VLOOKUP(H315,'Productgroepen hoofdfuncties'!G:H,2,FALSE),H315)</f>
        <v>Mobiliteitsbeleid</v>
      </c>
      <c r="J315" s="2" t="str">
        <f t="shared" si="23"/>
        <v>30</v>
      </c>
      <c r="K315" s="2" t="str">
        <f>IFERROR(VLOOKUP(J315,'Productgroepen hoofdfuncties'!D:E,2,FALSE),J315)</f>
        <v>Verkeer en vervoer, algemeen</v>
      </c>
      <c r="L315" s="2" t="str">
        <f t="shared" si="24"/>
        <v>3</v>
      </c>
      <c r="M315" s="2" t="str">
        <f>IFERROR(VLOOKUP(L315,'Productgroepen hoofdfuncties'!A:B,2,FALSE),L315)</f>
        <v>Verkeer en vervoer</v>
      </c>
    </row>
    <row r="316" spans="1:13">
      <c r="A316" s="8"/>
      <c r="B316" s="9"/>
      <c r="C316" s="5" t="s">
        <v>2084</v>
      </c>
      <c r="D316" s="4" t="s">
        <v>2085</v>
      </c>
      <c r="E316" s="5">
        <v>1</v>
      </c>
      <c r="F316" s="2" t="str">
        <f t="shared" si="20"/>
        <v>G1PR300101</v>
      </c>
      <c r="G316" s="2" t="str">
        <f t="shared" si="21"/>
        <v>Mobiliteitsbeleid Algemeen</v>
      </c>
      <c r="H316" s="2" t="str">
        <f t="shared" si="22"/>
        <v>3001</v>
      </c>
      <c r="I316" s="2" t="str">
        <f>IFERROR(VLOOKUP(H316,'Productgroepen hoofdfuncties'!G:H,2,FALSE),H316)</f>
        <v>Mobiliteitsbeleid</v>
      </c>
      <c r="J316" s="2" t="str">
        <f t="shared" si="23"/>
        <v>30</v>
      </c>
      <c r="K316" s="2" t="str">
        <f>IFERROR(VLOOKUP(J316,'Productgroepen hoofdfuncties'!D:E,2,FALSE),J316)</f>
        <v>Verkeer en vervoer, algemeen</v>
      </c>
      <c r="L316" s="2" t="str">
        <f t="shared" si="24"/>
        <v>3</v>
      </c>
      <c r="M316" s="2" t="str">
        <f>IFERROR(VLOOKUP(L316,'Productgroepen hoofdfuncties'!A:B,2,FALSE),L316)</f>
        <v>Verkeer en vervoer</v>
      </c>
    </row>
    <row r="317" spans="1:13">
      <c r="A317" s="8"/>
      <c r="B317" s="9"/>
      <c r="C317" s="5" t="s">
        <v>2086</v>
      </c>
      <c r="D317" s="4" t="s">
        <v>2087</v>
      </c>
      <c r="E317" s="5">
        <v>1</v>
      </c>
      <c r="F317" s="2" t="str">
        <f t="shared" si="20"/>
        <v>G1PR300101</v>
      </c>
      <c r="G317" s="2" t="str">
        <f t="shared" si="21"/>
        <v>Mobiliteitsbeleid Algemeen</v>
      </c>
      <c r="H317" s="2" t="str">
        <f t="shared" si="22"/>
        <v>3001</v>
      </c>
      <c r="I317" s="2" t="str">
        <f>IFERROR(VLOOKUP(H317,'Productgroepen hoofdfuncties'!G:H,2,FALSE),H317)</f>
        <v>Mobiliteitsbeleid</v>
      </c>
      <c r="J317" s="2" t="str">
        <f t="shared" si="23"/>
        <v>30</v>
      </c>
      <c r="K317" s="2" t="str">
        <f>IFERROR(VLOOKUP(J317,'Productgroepen hoofdfuncties'!D:E,2,FALSE),J317)</f>
        <v>Verkeer en vervoer, algemeen</v>
      </c>
      <c r="L317" s="2" t="str">
        <f t="shared" si="24"/>
        <v>3</v>
      </c>
      <c r="M317" s="2" t="str">
        <f>IFERROR(VLOOKUP(L317,'Productgroepen hoofdfuncties'!A:B,2,FALSE),L317)</f>
        <v>Verkeer en vervoer</v>
      </c>
    </row>
    <row r="318" spans="1:13">
      <c r="A318" s="8"/>
      <c r="B318" s="9"/>
      <c r="C318" s="5" t="s">
        <v>2088</v>
      </c>
      <c r="D318" s="4" t="s">
        <v>2089</v>
      </c>
      <c r="E318" s="5">
        <v>1</v>
      </c>
      <c r="F318" s="2" t="str">
        <f t="shared" si="20"/>
        <v>G1PR300101</v>
      </c>
      <c r="G318" s="2" t="str">
        <f t="shared" si="21"/>
        <v>Mobiliteitsbeleid Algemeen</v>
      </c>
      <c r="H318" s="2" t="str">
        <f t="shared" si="22"/>
        <v>3001</v>
      </c>
      <c r="I318" s="2" t="str">
        <f>IFERROR(VLOOKUP(H318,'Productgroepen hoofdfuncties'!G:H,2,FALSE),H318)</f>
        <v>Mobiliteitsbeleid</v>
      </c>
      <c r="J318" s="2" t="str">
        <f t="shared" si="23"/>
        <v>30</v>
      </c>
      <c r="K318" s="2" t="str">
        <f>IFERROR(VLOOKUP(J318,'Productgroepen hoofdfuncties'!D:E,2,FALSE),J318)</f>
        <v>Verkeer en vervoer, algemeen</v>
      </c>
      <c r="L318" s="2" t="str">
        <f t="shared" si="24"/>
        <v>3</v>
      </c>
      <c r="M318" s="2" t="str">
        <f>IFERROR(VLOOKUP(L318,'Productgroepen hoofdfuncties'!A:B,2,FALSE),L318)</f>
        <v>Verkeer en vervoer</v>
      </c>
    </row>
    <row r="319" spans="1:13">
      <c r="A319" s="8"/>
      <c r="B319" s="9"/>
      <c r="C319" s="5" t="s">
        <v>2090</v>
      </c>
      <c r="D319" s="4" t="s">
        <v>2091</v>
      </c>
      <c r="E319" s="5">
        <v>1</v>
      </c>
      <c r="F319" s="2" t="str">
        <f t="shared" si="20"/>
        <v>G1PR300101</v>
      </c>
      <c r="G319" s="2" t="str">
        <f t="shared" si="21"/>
        <v>Mobiliteitsbeleid Algemeen</v>
      </c>
      <c r="H319" s="2" t="str">
        <f t="shared" si="22"/>
        <v>3001</v>
      </c>
      <c r="I319" s="2" t="str">
        <f>IFERROR(VLOOKUP(H319,'Productgroepen hoofdfuncties'!G:H,2,FALSE),H319)</f>
        <v>Mobiliteitsbeleid</v>
      </c>
      <c r="J319" s="2" t="str">
        <f t="shared" si="23"/>
        <v>30</v>
      </c>
      <c r="K319" s="2" t="str">
        <f>IFERROR(VLOOKUP(J319,'Productgroepen hoofdfuncties'!D:E,2,FALSE),J319)</f>
        <v>Verkeer en vervoer, algemeen</v>
      </c>
      <c r="L319" s="2" t="str">
        <f t="shared" si="24"/>
        <v>3</v>
      </c>
      <c r="M319" s="2" t="str">
        <f>IFERROR(VLOOKUP(L319,'Productgroepen hoofdfuncties'!A:B,2,FALSE),L319)</f>
        <v>Verkeer en vervoer</v>
      </c>
    </row>
    <row r="320" spans="1:13">
      <c r="A320" s="8"/>
      <c r="B320" s="9"/>
      <c r="C320" s="5" t="s">
        <v>2092</v>
      </c>
      <c r="D320" s="4" t="s">
        <v>2093</v>
      </c>
      <c r="E320" s="5">
        <v>1</v>
      </c>
      <c r="F320" s="2" t="str">
        <f t="shared" si="20"/>
        <v>G1PR300101</v>
      </c>
      <c r="G320" s="2" t="str">
        <f t="shared" si="21"/>
        <v>Mobiliteitsbeleid Algemeen</v>
      </c>
      <c r="H320" s="2" t="str">
        <f t="shared" si="22"/>
        <v>3001</v>
      </c>
      <c r="I320" s="2" t="str">
        <f>IFERROR(VLOOKUP(H320,'Productgroepen hoofdfuncties'!G:H,2,FALSE),H320)</f>
        <v>Mobiliteitsbeleid</v>
      </c>
      <c r="J320" s="2" t="str">
        <f t="shared" si="23"/>
        <v>30</v>
      </c>
      <c r="K320" s="2" t="str">
        <f>IFERROR(VLOOKUP(J320,'Productgroepen hoofdfuncties'!D:E,2,FALSE),J320)</f>
        <v>Verkeer en vervoer, algemeen</v>
      </c>
      <c r="L320" s="2" t="str">
        <f t="shared" si="24"/>
        <v>3</v>
      </c>
      <c r="M320" s="2" t="str">
        <f>IFERROR(VLOOKUP(L320,'Productgroepen hoofdfuncties'!A:B,2,FALSE),L320)</f>
        <v>Verkeer en vervoer</v>
      </c>
    </row>
    <row r="321" spans="1:13">
      <c r="A321" s="10"/>
      <c r="B321" s="11"/>
      <c r="C321" s="5" t="s">
        <v>2094</v>
      </c>
      <c r="D321" s="4" t="s">
        <v>2095</v>
      </c>
      <c r="E321" s="5">
        <v>1</v>
      </c>
      <c r="F321" s="2" t="str">
        <f t="shared" si="20"/>
        <v>G1PR300101</v>
      </c>
      <c r="G321" s="2" t="str">
        <f t="shared" si="21"/>
        <v>Mobiliteitsbeleid Algemeen</v>
      </c>
      <c r="H321" s="2" t="str">
        <f t="shared" si="22"/>
        <v>3001</v>
      </c>
      <c r="I321" s="2" t="str">
        <f>IFERROR(VLOOKUP(H321,'Productgroepen hoofdfuncties'!G:H,2,FALSE),H321)</f>
        <v>Mobiliteitsbeleid</v>
      </c>
      <c r="J321" s="2" t="str">
        <f t="shared" si="23"/>
        <v>30</v>
      </c>
      <c r="K321" s="2" t="str">
        <f>IFERROR(VLOOKUP(J321,'Productgroepen hoofdfuncties'!D:E,2,FALSE),J321)</f>
        <v>Verkeer en vervoer, algemeen</v>
      </c>
      <c r="L321" s="2" t="str">
        <f t="shared" si="24"/>
        <v>3</v>
      </c>
      <c r="M321" s="2" t="str">
        <f>IFERROR(VLOOKUP(L321,'Productgroepen hoofdfuncties'!A:B,2,FALSE),L321)</f>
        <v>Verkeer en vervoer</v>
      </c>
    </row>
    <row r="322" spans="1:13">
      <c r="A322" s="6" t="s">
        <v>2096</v>
      </c>
      <c r="B322" s="7" t="s">
        <v>2097</v>
      </c>
      <c r="C322" s="5" t="s">
        <v>2098</v>
      </c>
      <c r="D322" s="4" t="s">
        <v>2099</v>
      </c>
      <c r="E322" s="5">
        <v>1</v>
      </c>
      <c r="F322" s="2" t="str">
        <f t="shared" si="20"/>
        <v>G1PR300102</v>
      </c>
      <c r="G322" s="2" t="str">
        <f t="shared" si="21"/>
        <v>Verdi/Kleine Infrastructuur</v>
      </c>
      <c r="H322" s="2" t="str">
        <f t="shared" si="22"/>
        <v>3001</v>
      </c>
      <c r="I322" s="2" t="str">
        <f>IFERROR(VLOOKUP(H322,'Productgroepen hoofdfuncties'!G:H,2,FALSE),H322)</f>
        <v>Mobiliteitsbeleid</v>
      </c>
      <c r="J322" s="2" t="str">
        <f t="shared" si="23"/>
        <v>30</v>
      </c>
      <c r="K322" s="2" t="str">
        <f>IFERROR(VLOOKUP(J322,'Productgroepen hoofdfuncties'!D:E,2,FALSE),J322)</f>
        <v>Verkeer en vervoer, algemeen</v>
      </c>
      <c r="L322" s="2" t="str">
        <f t="shared" si="24"/>
        <v>3</v>
      </c>
      <c r="M322" s="2" t="str">
        <f>IFERROR(VLOOKUP(L322,'Productgroepen hoofdfuncties'!A:B,2,FALSE),L322)</f>
        <v>Verkeer en vervoer</v>
      </c>
    </row>
    <row r="323" spans="1:13">
      <c r="A323" s="8"/>
      <c r="B323" s="9"/>
      <c r="C323" s="5" t="s">
        <v>2100</v>
      </c>
      <c r="D323" s="4" t="s">
        <v>2101</v>
      </c>
      <c r="E323" s="5">
        <v>1</v>
      </c>
      <c r="F323" s="2" t="str">
        <f t="shared" ref="F323:F386" si="25">IF(A323="",F322,A323)</f>
        <v>G1PR300102</v>
      </c>
      <c r="G323" s="2" t="str">
        <f t="shared" ref="G323:G386" si="26">IF(B323="",G322,B323)</f>
        <v>Verdi/Kleine Infrastructuur</v>
      </c>
      <c r="H323" s="2" t="str">
        <f t="shared" ref="H323:H386" si="27">IF(RIGHT(LEFT($F323,5),1)="K","Apparaatskosten personeel",IF(RIGHT(LEFT($F323,5),1)="I","Apparaatskosten materieel",LEFT(RIGHT($F323,6),4)))</f>
        <v>3001</v>
      </c>
      <c r="I323" s="2" t="str">
        <f>IFERROR(VLOOKUP(H323,'Productgroepen hoofdfuncties'!G:H,2,FALSE),H323)</f>
        <v>Mobiliteitsbeleid</v>
      </c>
      <c r="J323" s="2" t="str">
        <f t="shared" ref="J323:J386" si="28">IF(RIGHT(LEFT($F323,5),1)="K","Kostenplaatsen",IF(RIGHT(LEFT($F323,5),1)="I","Kostenplaatsen",LEFT(RIGHT($F323,6),2)))</f>
        <v>30</v>
      </c>
      <c r="K323" s="2" t="str">
        <f>IFERROR(VLOOKUP(J323,'Productgroepen hoofdfuncties'!D:E,2,FALSE),J323)</f>
        <v>Verkeer en vervoer, algemeen</v>
      </c>
      <c r="L323" s="2" t="str">
        <f t="shared" ref="L323:L386" si="29">IF(RIGHT(LEFT($F323,5),1)="K","Kostenplaatsen",IF(RIGHT(LEFT($F323,5),1)="I","Kostenplaatsen",LEFT(RIGHT($F323,6),1)))</f>
        <v>3</v>
      </c>
      <c r="M323" s="2" t="str">
        <f>IFERROR(VLOOKUP(L323,'Productgroepen hoofdfuncties'!A:B,2,FALSE),L323)</f>
        <v>Verkeer en vervoer</v>
      </c>
    </row>
    <row r="324" spans="1:13">
      <c r="A324" s="8"/>
      <c r="B324" s="9"/>
      <c r="C324" s="5" t="s">
        <v>2102</v>
      </c>
      <c r="D324" s="4" t="s">
        <v>2103</v>
      </c>
      <c r="E324" s="5">
        <v>1</v>
      </c>
      <c r="F324" s="2" t="str">
        <f t="shared" si="25"/>
        <v>G1PR300102</v>
      </c>
      <c r="G324" s="2" t="str">
        <f t="shared" si="26"/>
        <v>Verdi/Kleine Infrastructuur</v>
      </c>
      <c r="H324" s="2" t="str">
        <f t="shared" si="27"/>
        <v>3001</v>
      </c>
      <c r="I324" s="2" t="str">
        <f>IFERROR(VLOOKUP(H324,'Productgroepen hoofdfuncties'!G:H,2,FALSE),H324)</f>
        <v>Mobiliteitsbeleid</v>
      </c>
      <c r="J324" s="2" t="str">
        <f t="shared" si="28"/>
        <v>30</v>
      </c>
      <c r="K324" s="2" t="str">
        <f>IFERROR(VLOOKUP(J324,'Productgroepen hoofdfuncties'!D:E,2,FALSE),J324)</f>
        <v>Verkeer en vervoer, algemeen</v>
      </c>
      <c r="L324" s="2" t="str">
        <f t="shared" si="29"/>
        <v>3</v>
      </c>
      <c r="M324" s="2" t="str">
        <f>IFERROR(VLOOKUP(L324,'Productgroepen hoofdfuncties'!A:B,2,FALSE),L324)</f>
        <v>Verkeer en vervoer</v>
      </c>
    </row>
    <row r="325" spans="1:13">
      <c r="A325" s="8"/>
      <c r="B325" s="9"/>
      <c r="C325" s="5" t="s">
        <v>2104</v>
      </c>
      <c r="D325" s="4" t="s">
        <v>2105</v>
      </c>
      <c r="E325" s="5">
        <v>1</v>
      </c>
      <c r="F325" s="2" t="str">
        <f t="shared" si="25"/>
        <v>G1PR300102</v>
      </c>
      <c r="G325" s="2" t="str">
        <f t="shared" si="26"/>
        <v>Verdi/Kleine Infrastructuur</v>
      </c>
      <c r="H325" s="2" t="str">
        <f t="shared" si="27"/>
        <v>3001</v>
      </c>
      <c r="I325" s="2" t="str">
        <f>IFERROR(VLOOKUP(H325,'Productgroepen hoofdfuncties'!G:H,2,FALSE),H325)</f>
        <v>Mobiliteitsbeleid</v>
      </c>
      <c r="J325" s="2" t="str">
        <f t="shared" si="28"/>
        <v>30</v>
      </c>
      <c r="K325" s="2" t="str">
        <f>IFERROR(VLOOKUP(J325,'Productgroepen hoofdfuncties'!D:E,2,FALSE),J325)</f>
        <v>Verkeer en vervoer, algemeen</v>
      </c>
      <c r="L325" s="2" t="str">
        <f t="shared" si="29"/>
        <v>3</v>
      </c>
      <c r="M325" s="2" t="str">
        <f>IFERROR(VLOOKUP(L325,'Productgroepen hoofdfuncties'!A:B,2,FALSE),L325)</f>
        <v>Verkeer en vervoer</v>
      </c>
    </row>
    <row r="326" spans="1:13">
      <c r="A326" s="8"/>
      <c r="B326" s="9"/>
      <c r="C326" s="5" t="s">
        <v>2106</v>
      </c>
      <c r="D326" s="4" t="s">
        <v>2107</v>
      </c>
      <c r="E326" s="5">
        <v>1</v>
      </c>
      <c r="F326" s="2" t="str">
        <f t="shared" si="25"/>
        <v>G1PR300102</v>
      </c>
      <c r="G326" s="2" t="str">
        <f t="shared" si="26"/>
        <v>Verdi/Kleine Infrastructuur</v>
      </c>
      <c r="H326" s="2" t="str">
        <f t="shared" si="27"/>
        <v>3001</v>
      </c>
      <c r="I326" s="2" t="str">
        <f>IFERROR(VLOOKUP(H326,'Productgroepen hoofdfuncties'!G:H,2,FALSE),H326)</f>
        <v>Mobiliteitsbeleid</v>
      </c>
      <c r="J326" s="2" t="str">
        <f t="shared" si="28"/>
        <v>30</v>
      </c>
      <c r="K326" s="2" t="str">
        <f>IFERROR(VLOOKUP(J326,'Productgroepen hoofdfuncties'!D:E,2,FALSE),J326)</f>
        <v>Verkeer en vervoer, algemeen</v>
      </c>
      <c r="L326" s="2" t="str">
        <f t="shared" si="29"/>
        <v>3</v>
      </c>
      <c r="M326" s="2" t="str">
        <f>IFERROR(VLOOKUP(L326,'Productgroepen hoofdfuncties'!A:B,2,FALSE),L326)</f>
        <v>Verkeer en vervoer</v>
      </c>
    </row>
    <row r="327" spans="1:13">
      <c r="A327" s="8"/>
      <c r="B327" s="9"/>
      <c r="C327" s="5" t="s">
        <v>2108</v>
      </c>
      <c r="D327" s="4" t="s">
        <v>2109</v>
      </c>
      <c r="E327" s="5">
        <v>1</v>
      </c>
      <c r="F327" s="2" t="str">
        <f t="shared" si="25"/>
        <v>G1PR300102</v>
      </c>
      <c r="G327" s="2" t="str">
        <f t="shared" si="26"/>
        <v>Verdi/Kleine Infrastructuur</v>
      </c>
      <c r="H327" s="2" t="str">
        <f t="shared" si="27"/>
        <v>3001</v>
      </c>
      <c r="I327" s="2" t="str">
        <f>IFERROR(VLOOKUP(H327,'Productgroepen hoofdfuncties'!G:H,2,FALSE),H327)</f>
        <v>Mobiliteitsbeleid</v>
      </c>
      <c r="J327" s="2" t="str">
        <f t="shared" si="28"/>
        <v>30</v>
      </c>
      <c r="K327" s="2" t="str">
        <f>IFERROR(VLOOKUP(J327,'Productgroepen hoofdfuncties'!D:E,2,FALSE),J327)</f>
        <v>Verkeer en vervoer, algemeen</v>
      </c>
      <c r="L327" s="2" t="str">
        <f t="shared" si="29"/>
        <v>3</v>
      </c>
      <c r="M327" s="2" t="str">
        <f>IFERROR(VLOOKUP(L327,'Productgroepen hoofdfuncties'!A:B,2,FALSE),L327)</f>
        <v>Verkeer en vervoer</v>
      </c>
    </row>
    <row r="328" spans="1:13">
      <c r="A328" s="8"/>
      <c r="B328" s="9"/>
      <c r="C328" s="5" t="s">
        <v>2110</v>
      </c>
      <c r="D328" s="4" t="s">
        <v>2111</v>
      </c>
      <c r="E328" s="5">
        <v>1</v>
      </c>
      <c r="F328" s="2" t="str">
        <f t="shared" si="25"/>
        <v>G1PR300102</v>
      </c>
      <c r="G328" s="2" t="str">
        <f t="shared" si="26"/>
        <v>Verdi/Kleine Infrastructuur</v>
      </c>
      <c r="H328" s="2" t="str">
        <f t="shared" si="27"/>
        <v>3001</v>
      </c>
      <c r="I328" s="2" t="str">
        <f>IFERROR(VLOOKUP(H328,'Productgroepen hoofdfuncties'!G:H,2,FALSE),H328)</f>
        <v>Mobiliteitsbeleid</v>
      </c>
      <c r="J328" s="2" t="str">
        <f t="shared" si="28"/>
        <v>30</v>
      </c>
      <c r="K328" s="2" t="str">
        <f>IFERROR(VLOOKUP(J328,'Productgroepen hoofdfuncties'!D:E,2,FALSE),J328)</f>
        <v>Verkeer en vervoer, algemeen</v>
      </c>
      <c r="L328" s="2" t="str">
        <f t="shared" si="29"/>
        <v>3</v>
      </c>
      <c r="M328" s="2" t="str">
        <f>IFERROR(VLOOKUP(L328,'Productgroepen hoofdfuncties'!A:B,2,FALSE),L328)</f>
        <v>Verkeer en vervoer</v>
      </c>
    </row>
    <row r="329" spans="1:13">
      <c r="A329" s="8"/>
      <c r="B329" s="9"/>
      <c r="C329" s="5" t="s">
        <v>2112</v>
      </c>
      <c r="D329" s="4" t="s">
        <v>2113</v>
      </c>
      <c r="E329" s="5">
        <v>1</v>
      </c>
      <c r="F329" s="2" t="str">
        <f t="shared" si="25"/>
        <v>G1PR300102</v>
      </c>
      <c r="G329" s="2" t="str">
        <f t="shared" si="26"/>
        <v>Verdi/Kleine Infrastructuur</v>
      </c>
      <c r="H329" s="2" t="str">
        <f t="shared" si="27"/>
        <v>3001</v>
      </c>
      <c r="I329" s="2" t="str">
        <f>IFERROR(VLOOKUP(H329,'Productgroepen hoofdfuncties'!G:H,2,FALSE),H329)</f>
        <v>Mobiliteitsbeleid</v>
      </c>
      <c r="J329" s="2" t="str">
        <f t="shared" si="28"/>
        <v>30</v>
      </c>
      <c r="K329" s="2" t="str">
        <f>IFERROR(VLOOKUP(J329,'Productgroepen hoofdfuncties'!D:E,2,FALSE),J329)</f>
        <v>Verkeer en vervoer, algemeen</v>
      </c>
      <c r="L329" s="2" t="str">
        <f t="shared" si="29"/>
        <v>3</v>
      </c>
      <c r="M329" s="2" t="str">
        <f>IFERROR(VLOOKUP(L329,'Productgroepen hoofdfuncties'!A:B,2,FALSE),L329)</f>
        <v>Verkeer en vervoer</v>
      </c>
    </row>
    <row r="330" spans="1:13">
      <c r="A330" s="8"/>
      <c r="B330" s="9"/>
      <c r="C330" s="5" t="s">
        <v>2114</v>
      </c>
      <c r="D330" s="4" t="s">
        <v>2115</v>
      </c>
      <c r="E330" s="5">
        <v>1</v>
      </c>
      <c r="F330" s="2" t="str">
        <f t="shared" si="25"/>
        <v>G1PR300102</v>
      </c>
      <c r="G330" s="2" t="str">
        <f t="shared" si="26"/>
        <v>Verdi/Kleine Infrastructuur</v>
      </c>
      <c r="H330" s="2" t="str">
        <f t="shared" si="27"/>
        <v>3001</v>
      </c>
      <c r="I330" s="2" t="str">
        <f>IFERROR(VLOOKUP(H330,'Productgroepen hoofdfuncties'!G:H,2,FALSE),H330)</f>
        <v>Mobiliteitsbeleid</v>
      </c>
      <c r="J330" s="2" t="str">
        <f t="shared" si="28"/>
        <v>30</v>
      </c>
      <c r="K330" s="2" t="str">
        <f>IFERROR(VLOOKUP(J330,'Productgroepen hoofdfuncties'!D:E,2,FALSE),J330)</f>
        <v>Verkeer en vervoer, algemeen</v>
      </c>
      <c r="L330" s="2" t="str">
        <f t="shared" si="29"/>
        <v>3</v>
      </c>
      <c r="M330" s="2" t="str">
        <f>IFERROR(VLOOKUP(L330,'Productgroepen hoofdfuncties'!A:B,2,FALSE),L330)</f>
        <v>Verkeer en vervoer</v>
      </c>
    </row>
    <row r="331" spans="1:13">
      <c r="A331" s="10"/>
      <c r="B331" s="11"/>
      <c r="C331" s="5" t="s">
        <v>2116</v>
      </c>
      <c r="D331" s="4" t="s">
        <v>2117</v>
      </c>
      <c r="E331" s="5">
        <v>1</v>
      </c>
      <c r="F331" s="2" t="str">
        <f t="shared" si="25"/>
        <v>G1PR300102</v>
      </c>
      <c r="G331" s="2" t="str">
        <f t="shared" si="26"/>
        <v>Verdi/Kleine Infrastructuur</v>
      </c>
      <c r="H331" s="2" t="str">
        <f t="shared" si="27"/>
        <v>3001</v>
      </c>
      <c r="I331" s="2" t="str">
        <f>IFERROR(VLOOKUP(H331,'Productgroepen hoofdfuncties'!G:H,2,FALSE),H331)</f>
        <v>Mobiliteitsbeleid</v>
      </c>
      <c r="J331" s="2" t="str">
        <f t="shared" si="28"/>
        <v>30</v>
      </c>
      <c r="K331" s="2" t="str">
        <f>IFERROR(VLOOKUP(J331,'Productgroepen hoofdfuncties'!D:E,2,FALSE),J331)</f>
        <v>Verkeer en vervoer, algemeen</v>
      </c>
      <c r="L331" s="2" t="str">
        <f t="shared" si="29"/>
        <v>3</v>
      </c>
      <c r="M331" s="2" t="str">
        <f>IFERROR(VLOOKUP(L331,'Productgroepen hoofdfuncties'!A:B,2,FALSE),L331)</f>
        <v>Verkeer en vervoer</v>
      </c>
    </row>
    <row r="332" spans="1:13">
      <c r="A332" s="6" t="s">
        <v>2118</v>
      </c>
      <c r="B332" s="7" t="s">
        <v>2119</v>
      </c>
      <c r="C332" s="5" t="s">
        <v>2120</v>
      </c>
      <c r="D332" s="4" t="s">
        <v>2121</v>
      </c>
      <c r="E332" s="5">
        <v>1</v>
      </c>
      <c r="F332" s="2" t="str">
        <f t="shared" si="25"/>
        <v>G1PR300103</v>
      </c>
      <c r="G332" s="2" t="str">
        <f t="shared" si="26"/>
        <v>Uitv.Werkplan Vvb</v>
      </c>
      <c r="H332" s="2" t="str">
        <f t="shared" si="27"/>
        <v>3001</v>
      </c>
      <c r="I332" s="2" t="str">
        <f>IFERROR(VLOOKUP(H332,'Productgroepen hoofdfuncties'!G:H,2,FALSE),H332)</f>
        <v>Mobiliteitsbeleid</v>
      </c>
      <c r="J332" s="2" t="str">
        <f t="shared" si="28"/>
        <v>30</v>
      </c>
      <c r="K332" s="2" t="str">
        <f>IFERROR(VLOOKUP(J332,'Productgroepen hoofdfuncties'!D:E,2,FALSE),J332)</f>
        <v>Verkeer en vervoer, algemeen</v>
      </c>
      <c r="L332" s="2" t="str">
        <f t="shared" si="29"/>
        <v>3</v>
      </c>
      <c r="M332" s="2" t="str">
        <f>IFERROR(VLOOKUP(L332,'Productgroepen hoofdfuncties'!A:B,2,FALSE),L332)</f>
        <v>Verkeer en vervoer</v>
      </c>
    </row>
    <row r="333" spans="1:13">
      <c r="A333" s="8"/>
      <c r="B333" s="9"/>
      <c r="C333" s="5" t="s">
        <v>2122</v>
      </c>
      <c r="D333" s="4" t="s">
        <v>2119</v>
      </c>
      <c r="E333" s="5">
        <v>1</v>
      </c>
      <c r="F333" s="2" t="str">
        <f t="shared" si="25"/>
        <v>G1PR300103</v>
      </c>
      <c r="G333" s="2" t="str">
        <f t="shared" si="26"/>
        <v>Uitv.Werkplan Vvb</v>
      </c>
      <c r="H333" s="2" t="str">
        <f t="shared" si="27"/>
        <v>3001</v>
      </c>
      <c r="I333" s="2" t="str">
        <f>IFERROR(VLOOKUP(H333,'Productgroepen hoofdfuncties'!G:H,2,FALSE),H333)</f>
        <v>Mobiliteitsbeleid</v>
      </c>
      <c r="J333" s="2" t="str">
        <f t="shared" si="28"/>
        <v>30</v>
      </c>
      <c r="K333" s="2" t="str">
        <f>IFERROR(VLOOKUP(J333,'Productgroepen hoofdfuncties'!D:E,2,FALSE),J333)</f>
        <v>Verkeer en vervoer, algemeen</v>
      </c>
      <c r="L333" s="2" t="str">
        <f t="shared" si="29"/>
        <v>3</v>
      </c>
      <c r="M333" s="2" t="str">
        <f>IFERROR(VLOOKUP(L333,'Productgroepen hoofdfuncties'!A:B,2,FALSE),L333)</f>
        <v>Verkeer en vervoer</v>
      </c>
    </row>
    <row r="334" spans="1:13">
      <c r="A334" s="8"/>
      <c r="B334" s="9"/>
      <c r="C334" s="5" t="s">
        <v>2123</v>
      </c>
      <c r="D334" s="4" t="s">
        <v>2124</v>
      </c>
      <c r="E334" s="5">
        <v>1</v>
      </c>
      <c r="F334" s="2" t="str">
        <f t="shared" si="25"/>
        <v>G1PR300103</v>
      </c>
      <c r="G334" s="2" t="str">
        <f t="shared" si="26"/>
        <v>Uitv.Werkplan Vvb</v>
      </c>
      <c r="H334" s="2" t="str">
        <f t="shared" si="27"/>
        <v>3001</v>
      </c>
      <c r="I334" s="2" t="str">
        <f>IFERROR(VLOOKUP(H334,'Productgroepen hoofdfuncties'!G:H,2,FALSE),H334)</f>
        <v>Mobiliteitsbeleid</v>
      </c>
      <c r="J334" s="2" t="str">
        <f t="shared" si="28"/>
        <v>30</v>
      </c>
      <c r="K334" s="2" t="str">
        <f>IFERROR(VLOOKUP(J334,'Productgroepen hoofdfuncties'!D:E,2,FALSE),J334)</f>
        <v>Verkeer en vervoer, algemeen</v>
      </c>
      <c r="L334" s="2" t="str">
        <f t="shared" si="29"/>
        <v>3</v>
      </c>
      <c r="M334" s="2" t="str">
        <f>IFERROR(VLOOKUP(L334,'Productgroepen hoofdfuncties'!A:B,2,FALSE),L334)</f>
        <v>Verkeer en vervoer</v>
      </c>
    </row>
    <row r="335" spans="1:13">
      <c r="A335" s="8"/>
      <c r="B335" s="9"/>
      <c r="C335" s="5" t="s">
        <v>2125</v>
      </c>
      <c r="D335" s="4" t="s">
        <v>2126</v>
      </c>
      <c r="E335" s="5">
        <v>1</v>
      </c>
      <c r="F335" s="2" t="str">
        <f t="shared" si="25"/>
        <v>G1PR300103</v>
      </c>
      <c r="G335" s="2" t="str">
        <f t="shared" si="26"/>
        <v>Uitv.Werkplan Vvb</v>
      </c>
      <c r="H335" s="2" t="str">
        <f t="shared" si="27"/>
        <v>3001</v>
      </c>
      <c r="I335" s="2" t="str">
        <f>IFERROR(VLOOKUP(H335,'Productgroepen hoofdfuncties'!G:H,2,FALSE),H335)</f>
        <v>Mobiliteitsbeleid</v>
      </c>
      <c r="J335" s="2" t="str">
        <f t="shared" si="28"/>
        <v>30</v>
      </c>
      <c r="K335" s="2" t="str">
        <f>IFERROR(VLOOKUP(J335,'Productgroepen hoofdfuncties'!D:E,2,FALSE),J335)</f>
        <v>Verkeer en vervoer, algemeen</v>
      </c>
      <c r="L335" s="2" t="str">
        <f t="shared" si="29"/>
        <v>3</v>
      </c>
      <c r="M335" s="2" t="str">
        <f>IFERROR(VLOOKUP(L335,'Productgroepen hoofdfuncties'!A:B,2,FALSE),L335)</f>
        <v>Verkeer en vervoer</v>
      </c>
    </row>
    <row r="336" spans="1:13">
      <c r="A336" s="8"/>
      <c r="B336" s="9"/>
      <c r="C336" s="5" t="s">
        <v>2127</v>
      </c>
      <c r="D336" s="4" t="s">
        <v>2128</v>
      </c>
      <c r="E336" s="5">
        <v>1</v>
      </c>
      <c r="F336" s="2" t="str">
        <f t="shared" si="25"/>
        <v>G1PR300103</v>
      </c>
      <c r="G336" s="2" t="str">
        <f t="shared" si="26"/>
        <v>Uitv.Werkplan Vvb</v>
      </c>
      <c r="H336" s="2" t="str">
        <f t="shared" si="27"/>
        <v>3001</v>
      </c>
      <c r="I336" s="2" t="str">
        <f>IFERROR(VLOOKUP(H336,'Productgroepen hoofdfuncties'!G:H,2,FALSE),H336)</f>
        <v>Mobiliteitsbeleid</v>
      </c>
      <c r="J336" s="2" t="str">
        <f t="shared" si="28"/>
        <v>30</v>
      </c>
      <c r="K336" s="2" t="str">
        <f>IFERROR(VLOOKUP(J336,'Productgroepen hoofdfuncties'!D:E,2,FALSE),J336)</f>
        <v>Verkeer en vervoer, algemeen</v>
      </c>
      <c r="L336" s="2" t="str">
        <f t="shared" si="29"/>
        <v>3</v>
      </c>
      <c r="M336" s="2" t="str">
        <f>IFERROR(VLOOKUP(L336,'Productgroepen hoofdfuncties'!A:B,2,FALSE),L336)</f>
        <v>Verkeer en vervoer</v>
      </c>
    </row>
    <row r="337" spans="1:13">
      <c r="A337" s="8"/>
      <c r="B337" s="9"/>
      <c r="C337" s="5" t="s">
        <v>2129</v>
      </c>
      <c r="D337" s="4" t="s">
        <v>2130</v>
      </c>
      <c r="E337" s="5">
        <v>1</v>
      </c>
      <c r="F337" s="2" t="str">
        <f t="shared" si="25"/>
        <v>G1PR300103</v>
      </c>
      <c r="G337" s="2" t="str">
        <f t="shared" si="26"/>
        <v>Uitv.Werkplan Vvb</v>
      </c>
      <c r="H337" s="2" t="str">
        <f t="shared" si="27"/>
        <v>3001</v>
      </c>
      <c r="I337" s="2" t="str">
        <f>IFERROR(VLOOKUP(H337,'Productgroepen hoofdfuncties'!G:H,2,FALSE),H337)</f>
        <v>Mobiliteitsbeleid</v>
      </c>
      <c r="J337" s="2" t="str">
        <f t="shared" si="28"/>
        <v>30</v>
      </c>
      <c r="K337" s="2" t="str">
        <f>IFERROR(VLOOKUP(J337,'Productgroepen hoofdfuncties'!D:E,2,FALSE),J337)</f>
        <v>Verkeer en vervoer, algemeen</v>
      </c>
      <c r="L337" s="2" t="str">
        <f t="shared" si="29"/>
        <v>3</v>
      </c>
      <c r="M337" s="2" t="str">
        <f>IFERROR(VLOOKUP(L337,'Productgroepen hoofdfuncties'!A:B,2,FALSE),L337)</f>
        <v>Verkeer en vervoer</v>
      </c>
    </row>
    <row r="338" spans="1:13">
      <c r="A338" s="8"/>
      <c r="B338" s="9"/>
      <c r="C338" s="5" t="s">
        <v>2131</v>
      </c>
      <c r="D338" s="4" t="s">
        <v>2132</v>
      </c>
      <c r="E338" s="5">
        <v>1</v>
      </c>
      <c r="F338" s="2" t="str">
        <f t="shared" si="25"/>
        <v>G1PR300103</v>
      </c>
      <c r="G338" s="2" t="str">
        <f t="shared" si="26"/>
        <v>Uitv.Werkplan Vvb</v>
      </c>
      <c r="H338" s="2" t="str">
        <f t="shared" si="27"/>
        <v>3001</v>
      </c>
      <c r="I338" s="2" t="str">
        <f>IFERROR(VLOOKUP(H338,'Productgroepen hoofdfuncties'!G:H,2,FALSE),H338)</f>
        <v>Mobiliteitsbeleid</v>
      </c>
      <c r="J338" s="2" t="str">
        <f t="shared" si="28"/>
        <v>30</v>
      </c>
      <c r="K338" s="2" t="str">
        <f>IFERROR(VLOOKUP(J338,'Productgroepen hoofdfuncties'!D:E,2,FALSE),J338)</f>
        <v>Verkeer en vervoer, algemeen</v>
      </c>
      <c r="L338" s="2" t="str">
        <f t="shared" si="29"/>
        <v>3</v>
      </c>
      <c r="M338" s="2" t="str">
        <f>IFERROR(VLOOKUP(L338,'Productgroepen hoofdfuncties'!A:B,2,FALSE),L338)</f>
        <v>Verkeer en vervoer</v>
      </c>
    </row>
    <row r="339" spans="1:13">
      <c r="A339" s="8"/>
      <c r="B339" s="9"/>
      <c r="C339" s="5" t="s">
        <v>2133</v>
      </c>
      <c r="D339" s="4" t="s">
        <v>2134</v>
      </c>
      <c r="E339" s="5">
        <v>1</v>
      </c>
      <c r="F339" s="2" t="str">
        <f t="shared" si="25"/>
        <v>G1PR300103</v>
      </c>
      <c r="G339" s="2" t="str">
        <f t="shared" si="26"/>
        <v>Uitv.Werkplan Vvb</v>
      </c>
      <c r="H339" s="2" t="str">
        <f t="shared" si="27"/>
        <v>3001</v>
      </c>
      <c r="I339" s="2" t="str">
        <f>IFERROR(VLOOKUP(H339,'Productgroepen hoofdfuncties'!G:H,2,FALSE),H339)</f>
        <v>Mobiliteitsbeleid</v>
      </c>
      <c r="J339" s="2" t="str">
        <f t="shared" si="28"/>
        <v>30</v>
      </c>
      <c r="K339" s="2" t="str">
        <f>IFERROR(VLOOKUP(J339,'Productgroepen hoofdfuncties'!D:E,2,FALSE),J339)</f>
        <v>Verkeer en vervoer, algemeen</v>
      </c>
      <c r="L339" s="2" t="str">
        <f t="shared" si="29"/>
        <v>3</v>
      </c>
      <c r="M339" s="2" t="str">
        <f>IFERROR(VLOOKUP(L339,'Productgroepen hoofdfuncties'!A:B,2,FALSE),L339)</f>
        <v>Verkeer en vervoer</v>
      </c>
    </row>
    <row r="340" spans="1:13">
      <c r="A340" s="8"/>
      <c r="B340" s="9"/>
      <c r="C340" s="5" t="s">
        <v>2135</v>
      </c>
      <c r="D340" s="4" t="s">
        <v>2136</v>
      </c>
      <c r="E340" s="5">
        <v>1</v>
      </c>
      <c r="F340" s="2" t="str">
        <f t="shared" si="25"/>
        <v>G1PR300103</v>
      </c>
      <c r="G340" s="2" t="str">
        <f t="shared" si="26"/>
        <v>Uitv.Werkplan Vvb</v>
      </c>
      <c r="H340" s="2" t="str">
        <f t="shared" si="27"/>
        <v>3001</v>
      </c>
      <c r="I340" s="2" t="str">
        <f>IFERROR(VLOOKUP(H340,'Productgroepen hoofdfuncties'!G:H,2,FALSE),H340)</f>
        <v>Mobiliteitsbeleid</v>
      </c>
      <c r="J340" s="2" t="str">
        <f t="shared" si="28"/>
        <v>30</v>
      </c>
      <c r="K340" s="2" t="str">
        <f>IFERROR(VLOOKUP(J340,'Productgroepen hoofdfuncties'!D:E,2,FALSE),J340)</f>
        <v>Verkeer en vervoer, algemeen</v>
      </c>
      <c r="L340" s="2" t="str">
        <f t="shared" si="29"/>
        <v>3</v>
      </c>
      <c r="M340" s="2" t="str">
        <f>IFERROR(VLOOKUP(L340,'Productgroepen hoofdfuncties'!A:B,2,FALSE),L340)</f>
        <v>Verkeer en vervoer</v>
      </c>
    </row>
    <row r="341" spans="1:13">
      <c r="A341" s="8"/>
      <c r="B341" s="9"/>
      <c r="C341" s="5" t="s">
        <v>2137</v>
      </c>
      <c r="D341" s="4" t="s">
        <v>2138</v>
      </c>
      <c r="E341" s="5">
        <v>1</v>
      </c>
      <c r="F341" s="2" t="str">
        <f t="shared" si="25"/>
        <v>G1PR300103</v>
      </c>
      <c r="G341" s="2" t="str">
        <f t="shared" si="26"/>
        <v>Uitv.Werkplan Vvb</v>
      </c>
      <c r="H341" s="2" t="str">
        <f t="shared" si="27"/>
        <v>3001</v>
      </c>
      <c r="I341" s="2" t="str">
        <f>IFERROR(VLOOKUP(H341,'Productgroepen hoofdfuncties'!G:H,2,FALSE),H341)</f>
        <v>Mobiliteitsbeleid</v>
      </c>
      <c r="J341" s="2" t="str">
        <f t="shared" si="28"/>
        <v>30</v>
      </c>
      <c r="K341" s="2" t="str">
        <f>IFERROR(VLOOKUP(J341,'Productgroepen hoofdfuncties'!D:E,2,FALSE),J341)</f>
        <v>Verkeer en vervoer, algemeen</v>
      </c>
      <c r="L341" s="2" t="str">
        <f t="shared" si="29"/>
        <v>3</v>
      </c>
      <c r="M341" s="2" t="str">
        <f>IFERROR(VLOOKUP(L341,'Productgroepen hoofdfuncties'!A:B,2,FALSE),L341)</f>
        <v>Verkeer en vervoer</v>
      </c>
    </row>
    <row r="342" spans="1:13">
      <c r="A342" s="8"/>
      <c r="B342" s="9"/>
      <c r="C342" s="5" t="s">
        <v>2139</v>
      </c>
      <c r="D342" s="4" t="s">
        <v>2140</v>
      </c>
      <c r="E342" s="5">
        <v>1</v>
      </c>
      <c r="F342" s="2" t="str">
        <f t="shared" si="25"/>
        <v>G1PR300103</v>
      </c>
      <c r="G342" s="2" t="str">
        <f t="shared" si="26"/>
        <v>Uitv.Werkplan Vvb</v>
      </c>
      <c r="H342" s="2" t="str">
        <f t="shared" si="27"/>
        <v>3001</v>
      </c>
      <c r="I342" s="2" t="str">
        <f>IFERROR(VLOOKUP(H342,'Productgroepen hoofdfuncties'!G:H,2,FALSE),H342)</f>
        <v>Mobiliteitsbeleid</v>
      </c>
      <c r="J342" s="2" t="str">
        <f t="shared" si="28"/>
        <v>30</v>
      </c>
      <c r="K342" s="2" t="str">
        <f>IFERROR(VLOOKUP(J342,'Productgroepen hoofdfuncties'!D:E,2,FALSE),J342)</f>
        <v>Verkeer en vervoer, algemeen</v>
      </c>
      <c r="L342" s="2" t="str">
        <f t="shared" si="29"/>
        <v>3</v>
      </c>
      <c r="M342" s="2" t="str">
        <f>IFERROR(VLOOKUP(L342,'Productgroepen hoofdfuncties'!A:B,2,FALSE),L342)</f>
        <v>Verkeer en vervoer</v>
      </c>
    </row>
    <row r="343" spans="1:13">
      <c r="A343" s="8"/>
      <c r="B343" s="9"/>
      <c r="C343" s="5" t="s">
        <v>2141</v>
      </c>
      <c r="D343" s="4" t="s">
        <v>2142</v>
      </c>
      <c r="E343" s="5">
        <v>1</v>
      </c>
      <c r="F343" s="2" t="str">
        <f t="shared" si="25"/>
        <v>G1PR300103</v>
      </c>
      <c r="G343" s="2" t="str">
        <f t="shared" si="26"/>
        <v>Uitv.Werkplan Vvb</v>
      </c>
      <c r="H343" s="2" t="str">
        <f t="shared" si="27"/>
        <v>3001</v>
      </c>
      <c r="I343" s="2" t="str">
        <f>IFERROR(VLOOKUP(H343,'Productgroepen hoofdfuncties'!G:H,2,FALSE),H343)</f>
        <v>Mobiliteitsbeleid</v>
      </c>
      <c r="J343" s="2" t="str">
        <f t="shared" si="28"/>
        <v>30</v>
      </c>
      <c r="K343" s="2" t="str">
        <f>IFERROR(VLOOKUP(J343,'Productgroepen hoofdfuncties'!D:E,2,FALSE),J343)</f>
        <v>Verkeer en vervoer, algemeen</v>
      </c>
      <c r="L343" s="2" t="str">
        <f t="shared" si="29"/>
        <v>3</v>
      </c>
      <c r="M343" s="2" t="str">
        <f>IFERROR(VLOOKUP(L343,'Productgroepen hoofdfuncties'!A:B,2,FALSE),L343)</f>
        <v>Verkeer en vervoer</v>
      </c>
    </row>
    <row r="344" spans="1:13">
      <c r="A344" s="8"/>
      <c r="B344" s="9"/>
      <c r="C344" s="5" t="s">
        <v>2143</v>
      </c>
      <c r="D344" s="4" t="s">
        <v>2144</v>
      </c>
      <c r="E344" s="5">
        <v>1</v>
      </c>
      <c r="F344" s="2" t="str">
        <f t="shared" si="25"/>
        <v>G1PR300103</v>
      </c>
      <c r="G344" s="2" t="str">
        <f t="shared" si="26"/>
        <v>Uitv.Werkplan Vvb</v>
      </c>
      <c r="H344" s="2" t="str">
        <f t="shared" si="27"/>
        <v>3001</v>
      </c>
      <c r="I344" s="2" t="str">
        <f>IFERROR(VLOOKUP(H344,'Productgroepen hoofdfuncties'!G:H,2,FALSE),H344)</f>
        <v>Mobiliteitsbeleid</v>
      </c>
      <c r="J344" s="2" t="str">
        <f t="shared" si="28"/>
        <v>30</v>
      </c>
      <c r="K344" s="2" t="str">
        <f>IFERROR(VLOOKUP(J344,'Productgroepen hoofdfuncties'!D:E,2,FALSE),J344)</f>
        <v>Verkeer en vervoer, algemeen</v>
      </c>
      <c r="L344" s="2" t="str">
        <f t="shared" si="29"/>
        <v>3</v>
      </c>
      <c r="M344" s="2" t="str">
        <f>IFERROR(VLOOKUP(L344,'Productgroepen hoofdfuncties'!A:B,2,FALSE),L344)</f>
        <v>Verkeer en vervoer</v>
      </c>
    </row>
    <row r="345" spans="1:13">
      <c r="A345" s="10"/>
      <c r="B345" s="11"/>
      <c r="C345" s="5" t="s">
        <v>2145</v>
      </c>
      <c r="D345" s="4" t="s">
        <v>2146</v>
      </c>
      <c r="E345" s="5">
        <v>1</v>
      </c>
      <c r="F345" s="2" t="str">
        <f t="shared" si="25"/>
        <v>G1PR300103</v>
      </c>
      <c r="G345" s="2" t="str">
        <f t="shared" si="26"/>
        <v>Uitv.Werkplan Vvb</v>
      </c>
      <c r="H345" s="2" t="str">
        <f t="shared" si="27"/>
        <v>3001</v>
      </c>
      <c r="I345" s="2" t="str">
        <f>IFERROR(VLOOKUP(H345,'Productgroepen hoofdfuncties'!G:H,2,FALSE),H345)</f>
        <v>Mobiliteitsbeleid</v>
      </c>
      <c r="J345" s="2" t="str">
        <f t="shared" si="28"/>
        <v>30</v>
      </c>
      <c r="K345" s="2" t="str">
        <f>IFERROR(VLOOKUP(J345,'Productgroepen hoofdfuncties'!D:E,2,FALSE),J345)</f>
        <v>Verkeer en vervoer, algemeen</v>
      </c>
      <c r="L345" s="2" t="str">
        <f t="shared" si="29"/>
        <v>3</v>
      </c>
      <c r="M345" s="2" t="str">
        <f>IFERROR(VLOOKUP(L345,'Productgroepen hoofdfuncties'!A:B,2,FALSE),L345)</f>
        <v>Verkeer en vervoer</v>
      </c>
    </row>
    <row r="346" spans="1:13">
      <c r="A346" s="4" t="s">
        <v>2147</v>
      </c>
      <c r="B346" s="5" t="s">
        <v>2148</v>
      </c>
      <c r="C346" s="5" t="s">
        <v>2149</v>
      </c>
      <c r="D346" s="4" t="s">
        <v>2150</v>
      </c>
      <c r="E346" s="5">
        <v>1</v>
      </c>
      <c r="F346" s="2" t="str">
        <f t="shared" si="25"/>
        <v>G1PR310100</v>
      </c>
      <c r="G346" s="2" t="str">
        <f t="shared" si="26"/>
        <v>App.kst. (Re)Con Wegen Fietsp</v>
      </c>
      <c r="H346" s="2" t="str">
        <f t="shared" si="27"/>
        <v>3101</v>
      </c>
      <c r="I346" s="2" t="str">
        <f>IFERROR(VLOOKUP(H346,'Productgroepen hoofdfuncties'!G:H,2,FALSE),H346)</f>
        <v>(Re)constructie wegen en fietspaden</v>
      </c>
      <c r="J346" s="2" t="str">
        <f t="shared" si="28"/>
        <v>31</v>
      </c>
      <c r="K346" s="2" t="str">
        <f>IFERROR(VLOOKUP(J346,'Productgroepen hoofdfuncties'!D:E,2,FALSE),J346)</f>
        <v>Landwegen</v>
      </c>
      <c r="L346" s="2" t="str">
        <f t="shared" si="29"/>
        <v>3</v>
      </c>
      <c r="M346" s="2" t="str">
        <f>IFERROR(VLOOKUP(L346,'Productgroepen hoofdfuncties'!A:B,2,FALSE),L346)</f>
        <v>Verkeer en vervoer</v>
      </c>
    </row>
    <row r="347" spans="1:13">
      <c r="A347" s="6" t="s">
        <v>2151</v>
      </c>
      <c r="B347" s="7" t="s">
        <v>2152</v>
      </c>
      <c r="C347" s="5" t="s">
        <v>2153</v>
      </c>
      <c r="D347" s="4" t="s">
        <v>2154</v>
      </c>
      <c r="E347" s="5">
        <v>1</v>
      </c>
      <c r="F347" s="2" t="str">
        <f t="shared" si="25"/>
        <v>G1PR310101</v>
      </c>
      <c r="G347" s="2" t="str">
        <f t="shared" si="26"/>
        <v>(Re)Constructie Wegen En Fietspaden</v>
      </c>
      <c r="H347" s="2" t="str">
        <f t="shared" si="27"/>
        <v>3101</v>
      </c>
      <c r="I347" s="2" t="str">
        <f>IFERROR(VLOOKUP(H347,'Productgroepen hoofdfuncties'!G:H,2,FALSE),H347)</f>
        <v>(Re)constructie wegen en fietspaden</v>
      </c>
      <c r="J347" s="2" t="str">
        <f t="shared" si="28"/>
        <v>31</v>
      </c>
      <c r="K347" s="2" t="str">
        <f>IFERROR(VLOOKUP(J347,'Productgroepen hoofdfuncties'!D:E,2,FALSE),J347)</f>
        <v>Landwegen</v>
      </c>
      <c r="L347" s="2" t="str">
        <f t="shared" si="29"/>
        <v>3</v>
      </c>
      <c r="M347" s="2" t="str">
        <f>IFERROR(VLOOKUP(L347,'Productgroepen hoofdfuncties'!A:B,2,FALSE),L347)</f>
        <v>Verkeer en vervoer</v>
      </c>
    </row>
    <row r="348" spans="1:13">
      <c r="A348" s="8"/>
      <c r="B348" s="9"/>
      <c r="C348" s="5" t="s">
        <v>2155</v>
      </c>
      <c r="D348" s="4" t="s">
        <v>2156</v>
      </c>
      <c r="E348" s="5">
        <v>1</v>
      </c>
      <c r="F348" s="2" t="str">
        <f t="shared" si="25"/>
        <v>G1PR310101</v>
      </c>
      <c r="G348" s="2" t="str">
        <f t="shared" si="26"/>
        <v>(Re)Constructie Wegen En Fietspaden</v>
      </c>
      <c r="H348" s="2" t="str">
        <f t="shared" si="27"/>
        <v>3101</v>
      </c>
      <c r="I348" s="2" t="str">
        <f>IFERROR(VLOOKUP(H348,'Productgroepen hoofdfuncties'!G:H,2,FALSE),H348)</f>
        <v>(Re)constructie wegen en fietspaden</v>
      </c>
      <c r="J348" s="2" t="str">
        <f t="shared" si="28"/>
        <v>31</v>
      </c>
      <c r="K348" s="2" t="str">
        <f>IFERROR(VLOOKUP(J348,'Productgroepen hoofdfuncties'!D:E,2,FALSE),J348)</f>
        <v>Landwegen</v>
      </c>
      <c r="L348" s="2" t="str">
        <f t="shared" si="29"/>
        <v>3</v>
      </c>
      <c r="M348" s="2" t="str">
        <f>IFERROR(VLOOKUP(L348,'Productgroepen hoofdfuncties'!A:B,2,FALSE),L348)</f>
        <v>Verkeer en vervoer</v>
      </c>
    </row>
    <row r="349" spans="1:13">
      <c r="A349" s="8"/>
      <c r="B349" s="9"/>
      <c r="C349" s="5" t="s">
        <v>2157</v>
      </c>
      <c r="D349" s="4" t="s">
        <v>2158</v>
      </c>
      <c r="E349" s="5">
        <v>1</v>
      </c>
      <c r="F349" s="2" t="str">
        <f t="shared" si="25"/>
        <v>G1PR310101</v>
      </c>
      <c r="G349" s="2" t="str">
        <f t="shared" si="26"/>
        <v>(Re)Constructie Wegen En Fietspaden</v>
      </c>
      <c r="H349" s="2" t="str">
        <f t="shared" si="27"/>
        <v>3101</v>
      </c>
      <c r="I349" s="2" t="str">
        <f>IFERROR(VLOOKUP(H349,'Productgroepen hoofdfuncties'!G:H,2,FALSE),H349)</f>
        <v>(Re)constructie wegen en fietspaden</v>
      </c>
      <c r="J349" s="2" t="str">
        <f t="shared" si="28"/>
        <v>31</v>
      </c>
      <c r="K349" s="2" t="str">
        <f>IFERROR(VLOOKUP(J349,'Productgroepen hoofdfuncties'!D:E,2,FALSE),J349)</f>
        <v>Landwegen</v>
      </c>
      <c r="L349" s="2" t="str">
        <f t="shared" si="29"/>
        <v>3</v>
      </c>
      <c r="M349" s="2" t="str">
        <f>IFERROR(VLOOKUP(L349,'Productgroepen hoofdfuncties'!A:B,2,FALSE),L349)</f>
        <v>Verkeer en vervoer</v>
      </c>
    </row>
    <row r="350" spans="1:13">
      <c r="A350" s="8"/>
      <c r="B350" s="9"/>
      <c r="C350" s="5" t="s">
        <v>2159</v>
      </c>
      <c r="D350" s="4" t="s">
        <v>2160</v>
      </c>
      <c r="E350" s="5">
        <v>1</v>
      </c>
      <c r="F350" s="2" t="str">
        <f t="shared" si="25"/>
        <v>G1PR310101</v>
      </c>
      <c r="G350" s="2" t="str">
        <f t="shared" si="26"/>
        <v>(Re)Constructie Wegen En Fietspaden</v>
      </c>
      <c r="H350" s="2" t="str">
        <f t="shared" si="27"/>
        <v>3101</v>
      </c>
      <c r="I350" s="2" t="str">
        <f>IFERROR(VLOOKUP(H350,'Productgroepen hoofdfuncties'!G:H,2,FALSE),H350)</f>
        <v>(Re)constructie wegen en fietspaden</v>
      </c>
      <c r="J350" s="2" t="str">
        <f t="shared" si="28"/>
        <v>31</v>
      </c>
      <c r="K350" s="2" t="str">
        <f>IFERROR(VLOOKUP(J350,'Productgroepen hoofdfuncties'!D:E,2,FALSE),J350)</f>
        <v>Landwegen</v>
      </c>
      <c r="L350" s="2" t="str">
        <f t="shared" si="29"/>
        <v>3</v>
      </c>
      <c r="M350" s="2" t="str">
        <f>IFERROR(VLOOKUP(L350,'Productgroepen hoofdfuncties'!A:B,2,FALSE),L350)</f>
        <v>Verkeer en vervoer</v>
      </c>
    </row>
    <row r="351" spans="1:13">
      <c r="A351" s="8"/>
      <c r="B351" s="9"/>
      <c r="C351" s="5" t="s">
        <v>2161</v>
      </c>
      <c r="D351" s="4" t="s">
        <v>2162</v>
      </c>
      <c r="E351" s="5">
        <v>1</v>
      </c>
      <c r="F351" s="2" t="str">
        <f t="shared" si="25"/>
        <v>G1PR310101</v>
      </c>
      <c r="G351" s="2" t="str">
        <f t="shared" si="26"/>
        <v>(Re)Constructie Wegen En Fietspaden</v>
      </c>
      <c r="H351" s="2" t="str">
        <f t="shared" si="27"/>
        <v>3101</v>
      </c>
      <c r="I351" s="2" t="str">
        <f>IFERROR(VLOOKUP(H351,'Productgroepen hoofdfuncties'!G:H,2,FALSE),H351)</f>
        <v>(Re)constructie wegen en fietspaden</v>
      </c>
      <c r="J351" s="2" t="str">
        <f t="shared" si="28"/>
        <v>31</v>
      </c>
      <c r="K351" s="2" t="str">
        <f>IFERROR(VLOOKUP(J351,'Productgroepen hoofdfuncties'!D:E,2,FALSE),J351)</f>
        <v>Landwegen</v>
      </c>
      <c r="L351" s="2" t="str">
        <f t="shared" si="29"/>
        <v>3</v>
      </c>
      <c r="M351" s="2" t="str">
        <f>IFERROR(VLOOKUP(L351,'Productgroepen hoofdfuncties'!A:B,2,FALSE),L351)</f>
        <v>Verkeer en vervoer</v>
      </c>
    </row>
    <row r="352" spans="1:13">
      <c r="A352" s="8"/>
      <c r="B352" s="9"/>
      <c r="C352" s="5" t="s">
        <v>2163</v>
      </c>
      <c r="D352" s="4" t="s">
        <v>2164</v>
      </c>
      <c r="E352" s="5">
        <v>1</v>
      </c>
      <c r="F352" s="2" t="str">
        <f t="shared" si="25"/>
        <v>G1PR310101</v>
      </c>
      <c r="G352" s="2" t="str">
        <f t="shared" si="26"/>
        <v>(Re)Constructie Wegen En Fietspaden</v>
      </c>
      <c r="H352" s="2" t="str">
        <f t="shared" si="27"/>
        <v>3101</v>
      </c>
      <c r="I352" s="2" t="str">
        <f>IFERROR(VLOOKUP(H352,'Productgroepen hoofdfuncties'!G:H,2,FALSE),H352)</f>
        <v>(Re)constructie wegen en fietspaden</v>
      </c>
      <c r="J352" s="2" t="str">
        <f t="shared" si="28"/>
        <v>31</v>
      </c>
      <c r="K352" s="2" t="str">
        <f>IFERROR(VLOOKUP(J352,'Productgroepen hoofdfuncties'!D:E,2,FALSE),J352)</f>
        <v>Landwegen</v>
      </c>
      <c r="L352" s="2" t="str">
        <f t="shared" si="29"/>
        <v>3</v>
      </c>
      <c r="M352" s="2" t="str">
        <f>IFERROR(VLOOKUP(L352,'Productgroepen hoofdfuncties'!A:B,2,FALSE),L352)</f>
        <v>Verkeer en vervoer</v>
      </c>
    </row>
    <row r="353" spans="1:13">
      <c r="A353" s="8"/>
      <c r="B353" s="9"/>
      <c r="C353" s="5" t="s">
        <v>2165</v>
      </c>
      <c r="D353" s="4" t="s">
        <v>2166</v>
      </c>
      <c r="E353" s="5">
        <v>1</v>
      </c>
      <c r="F353" s="2" t="str">
        <f t="shared" si="25"/>
        <v>G1PR310101</v>
      </c>
      <c r="G353" s="2" t="str">
        <f t="shared" si="26"/>
        <v>(Re)Constructie Wegen En Fietspaden</v>
      </c>
      <c r="H353" s="2" t="str">
        <f t="shared" si="27"/>
        <v>3101</v>
      </c>
      <c r="I353" s="2" t="str">
        <f>IFERROR(VLOOKUP(H353,'Productgroepen hoofdfuncties'!G:H,2,FALSE),H353)</f>
        <v>(Re)constructie wegen en fietspaden</v>
      </c>
      <c r="J353" s="2" t="str">
        <f t="shared" si="28"/>
        <v>31</v>
      </c>
      <c r="K353" s="2" t="str">
        <f>IFERROR(VLOOKUP(J353,'Productgroepen hoofdfuncties'!D:E,2,FALSE),J353)</f>
        <v>Landwegen</v>
      </c>
      <c r="L353" s="2" t="str">
        <f t="shared" si="29"/>
        <v>3</v>
      </c>
      <c r="M353" s="2" t="str">
        <f>IFERROR(VLOOKUP(L353,'Productgroepen hoofdfuncties'!A:B,2,FALSE),L353)</f>
        <v>Verkeer en vervoer</v>
      </c>
    </row>
    <row r="354" spans="1:13">
      <c r="A354" s="8"/>
      <c r="B354" s="9"/>
      <c r="C354" s="5" t="s">
        <v>2167</v>
      </c>
      <c r="D354" s="4" t="s">
        <v>2168</v>
      </c>
      <c r="E354" s="5">
        <v>1</v>
      </c>
      <c r="F354" s="2" t="str">
        <f t="shared" si="25"/>
        <v>G1PR310101</v>
      </c>
      <c r="G354" s="2" t="str">
        <f t="shared" si="26"/>
        <v>(Re)Constructie Wegen En Fietspaden</v>
      </c>
      <c r="H354" s="2" t="str">
        <f t="shared" si="27"/>
        <v>3101</v>
      </c>
      <c r="I354" s="2" t="str">
        <f>IFERROR(VLOOKUP(H354,'Productgroepen hoofdfuncties'!G:H,2,FALSE),H354)</f>
        <v>(Re)constructie wegen en fietspaden</v>
      </c>
      <c r="J354" s="2" t="str">
        <f t="shared" si="28"/>
        <v>31</v>
      </c>
      <c r="K354" s="2" t="str">
        <f>IFERROR(VLOOKUP(J354,'Productgroepen hoofdfuncties'!D:E,2,FALSE),J354)</f>
        <v>Landwegen</v>
      </c>
      <c r="L354" s="2" t="str">
        <f t="shared" si="29"/>
        <v>3</v>
      </c>
      <c r="M354" s="2" t="str">
        <f>IFERROR(VLOOKUP(L354,'Productgroepen hoofdfuncties'!A:B,2,FALSE),L354)</f>
        <v>Verkeer en vervoer</v>
      </c>
    </row>
    <row r="355" spans="1:13">
      <c r="A355" s="8"/>
      <c r="B355" s="9"/>
      <c r="C355" s="5" t="s">
        <v>2169</v>
      </c>
      <c r="D355" s="4" t="s">
        <v>2170</v>
      </c>
      <c r="E355" s="5">
        <v>1</v>
      </c>
      <c r="F355" s="2" t="str">
        <f t="shared" si="25"/>
        <v>G1PR310101</v>
      </c>
      <c r="G355" s="2" t="str">
        <f t="shared" si="26"/>
        <v>(Re)Constructie Wegen En Fietspaden</v>
      </c>
      <c r="H355" s="2" t="str">
        <f t="shared" si="27"/>
        <v>3101</v>
      </c>
      <c r="I355" s="2" t="str">
        <f>IFERROR(VLOOKUP(H355,'Productgroepen hoofdfuncties'!G:H,2,FALSE),H355)</f>
        <v>(Re)constructie wegen en fietspaden</v>
      </c>
      <c r="J355" s="2" t="str">
        <f t="shared" si="28"/>
        <v>31</v>
      </c>
      <c r="K355" s="2" t="str">
        <f>IFERROR(VLOOKUP(J355,'Productgroepen hoofdfuncties'!D:E,2,FALSE),J355)</f>
        <v>Landwegen</v>
      </c>
      <c r="L355" s="2" t="str">
        <f t="shared" si="29"/>
        <v>3</v>
      </c>
      <c r="M355" s="2" t="str">
        <f>IFERROR(VLOOKUP(L355,'Productgroepen hoofdfuncties'!A:B,2,FALSE),L355)</f>
        <v>Verkeer en vervoer</v>
      </c>
    </row>
    <row r="356" spans="1:13">
      <c r="A356" s="8"/>
      <c r="B356" s="9"/>
      <c r="C356" s="5" t="s">
        <v>2171</v>
      </c>
      <c r="D356" s="4" t="s">
        <v>2172</v>
      </c>
      <c r="E356" s="5">
        <v>1</v>
      </c>
      <c r="F356" s="2" t="str">
        <f t="shared" si="25"/>
        <v>G1PR310101</v>
      </c>
      <c r="G356" s="2" t="str">
        <f t="shared" si="26"/>
        <v>(Re)Constructie Wegen En Fietspaden</v>
      </c>
      <c r="H356" s="2" t="str">
        <f t="shared" si="27"/>
        <v>3101</v>
      </c>
      <c r="I356" s="2" t="str">
        <f>IFERROR(VLOOKUP(H356,'Productgroepen hoofdfuncties'!G:H,2,FALSE),H356)</f>
        <v>(Re)constructie wegen en fietspaden</v>
      </c>
      <c r="J356" s="2" t="str">
        <f t="shared" si="28"/>
        <v>31</v>
      </c>
      <c r="K356" s="2" t="str">
        <f>IFERROR(VLOOKUP(J356,'Productgroepen hoofdfuncties'!D:E,2,FALSE),J356)</f>
        <v>Landwegen</v>
      </c>
      <c r="L356" s="2" t="str">
        <f t="shared" si="29"/>
        <v>3</v>
      </c>
      <c r="M356" s="2" t="str">
        <f>IFERROR(VLOOKUP(L356,'Productgroepen hoofdfuncties'!A:B,2,FALSE),L356)</f>
        <v>Verkeer en vervoer</v>
      </c>
    </row>
    <row r="357" spans="1:13">
      <c r="A357" s="8"/>
      <c r="B357" s="9"/>
      <c r="C357" s="5" t="s">
        <v>2173</v>
      </c>
      <c r="D357" s="4" t="s">
        <v>2174</v>
      </c>
      <c r="E357" s="5">
        <v>1</v>
      </c>
      <c r="F357" s="2" t="str">
        <f t="shared" si="25"/>
        <v>G1PR310101</v>
      </c>
      <c r="G357" s="2" t="str">
        <f t="shared" si="26"/>
        <v>(Re)Constructie Wegen En Fietspaden</v>
      </c>
      <c r="H357" s="2" t="str">
        <f t="shared" si="27"/>
        <v>3101</v>
      </c>
      <c r="I357" s="2" t="str">
        <f>IFERROR(VLOOKUP(H357,'Productgroepen hoofdfuncties'!G:H,2,FALSE),H357)</f>
        <v>(Re)constructie wegen en fietspaden</v>
      </c>
      <c r="J357" s="2" t="str">
        <f t="shared" si="28"/>
        <v>31</v>
      </c>
      <c r="K357" s="2" t="str">
        <f>IFERROR(VLOOKUP(J357,'Productgroepen hoofdfuncties'!D:E,2,FALSE),J357)</f>
        <v>Landwegen</v>
      </c>
      <c r="L357" s="2" t="str">
        <f t="shared" si="29"/>
        <v>3</v>
      </c>
      <c r="M357" s="2" t="str">
        <f>IFERROR(VLOOKUP(L357,'Productgroepen hoofdfuncties'!A:B,2,FALSE),L357)</f>
        <v>Verkeer en vervoer</v>
      </c>
    </row>
    <row r="358" spans="1:13">
      <c r="A358" s="8"/>
      <c r="B358" s="9"/>
      <c r="C358" s="5" t="s">
        <v>2175</v>
      </c>
      <c r="D358" s="4" t="s">
        <v>2176</v>
      </c>
      <c r="E358" s="5">
        <v>1</v>
      </c>
      <c r="F358" s="2" t="str">
        <f t="shared" si="25"/>
        <v>G1PR310101</v>
      </c>
      <c r="G358" s="2" t="str">
        <f t="shared" si="26"/>
        <v>(Re)Constructie Wegen En Fietspaden</v>
      </c>
      <c r="H358" s="2" t="str">
        <f t="shared" si="27"/>
        <v>3101</v>
      </c>
      <c r="I358" s="2" t="str">
        <f>IFERROR(VLOOKUP(H358,'Productgroepen hoofdfuncties'!G:H,2,FALSE),H358)</f>
        <v>(Re)constructie wegen en fietspaden</v>
      </c>
      <c r="J358" s="2" t="str">
        <f t="shared" si="28"/>
        <v>31</v>
      </c>
      <c r="K358" s="2" t="str">
        <f>IFERROR(VLOOKUP(J358,'Productgroepen hoofdfuncties'!D:E,2,FALSE),J358)</f>
        <v>Landwegen</v>
      </c>
      <c r="L358" s="2" t="str">
        <f t="shared" si="29"/>
        <v>3</v>
      </c>
      <c r="M358" s="2" t="str">
        <f>IFERROR(VLOOKUP(L358,'Productgroepen hoofdfuncties'!A:B,2,FALSE),L358)</f>
        <v>Verkeer en vervoer</v>
      </c>
    </row>
    <row r="359" spans="1:13">
      <c r="A359" s="8"/>
      <c r="B359" s="9"/>
      <c r="C359" s="5" t="s">
        <v>2177</v>
      </c>
      <c r="D359" s="4" t="s">
        <v>2178</v>
      </c>
      <c r="E359" s="5">
        <v>1</v>
      </c>
      <c r="F359" s="2" t="str">
        <f t="shared" si="25"/>
        <v>G1PR310101</v>
      </c>
      <c r="G359" s="2" t="str">
        <f t="shared" si="26"/>
        <v>(Re)Constructie Wegen En Fietspaden</v>
      </c>
      <c r="H359" s="2" t="str">
        <f t="shared" si="27"/>
        <v>3101</v>
      </c>
      <c r="I359" s="2" t="str">
        <f>IFERROR(VLOOKUP(H359,'Productgroepen hoofdfuncties'!G:H,2,FALSE),H359)</f>
        <v>(Re)constructie wegen en fietspaden</v>
      </c>
      <c r="J359" s="2" t="str">
        <f t="shared" si="28"/>
        <v>31</v>
      </c>
      <c r="K359" s="2" t="str">
        <f>IFERROR(VLOOKUP(J359,'Productgroepen hoofdfuncties'!D:E,2,FALSE),J359)</f>
        <v>Landwegen</v>
      </c>
      <c r="L359" s="2" t="str">
        <f t="shared" si="29"/>
        <v>3</v>
      </c>
      <c r="M359" s="2" t="str">
        <f>IFERROR(VLOOKUP(L359,'Productgroepen hoofdfuncties'!A:B,2,FALSE),L359)</f>
        <v>Verkeer en vervoer</v>
      </c>
    </row>
    <row r="360" spans="1:13">
      <c r="A360" s="8"/>
      <c r="B360" s="9"/>
      <c r="C360" s="5" t="s">
        <v>2179</v>
      </c>
      <c r="D360" s="4" t="s">
        <v>2180</v>
      </c>
      <c r="E360" s="5">
        <v>1</v>
      </c>
      <c r="F360" s="2" t="str">
        <f t="shared" si="25"/>
        <v>G1PR310101</v>
      </c>
      <c r="G360" s="2" t="str">
        <f t="shared" si="26"/>
        <v>(Re)Constructie Wegen En Fietspaden</v>
      </c>
      <c r="H360" s="2" t="str">
        <f t="shared" si="27"/>
        <v>3101</v>
      </c>
      <c r="I360" s="2" t="str">
        <f>IFERROR(VLOOKUP(H360,'Productgroepen hoofdfuncties'!G:H,2,FALSE),H360)</f>
        <v>(Re)constructie wegen en fietspaden</v>
      </c>
      <c r="J360" s="2" t="str">
        <f t="shared" si="28"/>
        <v>31</v>
      </c>
      <c r="K360" s="2" t="str">
        <f>IFERROR(VLOOKUP(J360,'Productgroepen hoofdfuncties'!D:E,2,FALSE),J360)</f>
        <v>Landwegen</v>
      </c>
      <c r="L360" s="2" t="str">
        <f t="shared" si="29"/>
        <v>3</v>
      </c>
      <c r="M360" s="2" t="str">
        <f>IFERROR(VLOOKUP(L360,'Productgroepen hoofdfuncties'!A:B,2,FALSE),L360)</f>
        <v>Verkeer en vervoer</v>
      </c>
    </row>
    <row r="361" spans="1:13">
      <c r="A361" s="8"/>
      <c r="B361" s="9"/>
      <c r="C361" s="5" t="s">
        <v>2181</v>
      </c>
      <c r="D361" s="4" t="s">
        <v>2182</v>
      </c>
      <c r="E361" s="5">
        <v>1</v>
      </c>
      <c r="F361" s="2" t="str">
        <f t="shared" si="25"/>
        <v>G1PR310101</v>
      </c>
      <c r="G361" s="2" t="str">
        <f t="shared" si="26"/>
        <v>(Re)Constructie Wegen En Fietspaden</v>
      </c>
      <c r="H361" s="2" t="str">
        <f t="shared" si="27"/>
        <v>3101</v>
      </c>
      <c r="I361" s="2" t="str">
        <f>IFERROR(VLOOKUP(H361,'Productgroepen hoofdfuncties'!G:H,2,FALSE),H361)</f>
        <v>(Re)constructie wegen en fietspaden</v>
      </c>
      <c r="J361" s="2" t="str">
        <f t="shared" si="28"/>
        <v>31</v>
      </c>
      <c r="K361" s="2" t="str">
        <f>IFERROR(VLOOKUP(J361,'Productgroepen hoofdfuncties'!D:E,2,FALSE),J361)</f>
        <v>Landwegen</v>
      </c>
      <c r="L361" s="2" t="str">
        <f t="shared" si="29"/>
        <v>3</v>
      </c>
      <c r="M361" s="2" t="str">
        <f>IFERROR(VLOOKUP(L361,'Productgroepen hoofdfuncties'!A:B,2,FALSE),L361)</f>
        <v>Verkeer en vervoer</v>
      </c>
    </row>
    <row r="362" spans="1:13">
      <c r="A362" s="8"/>
      <c r="B362" s="9"/>
      <c r="C362" s="5" t="s">
        <v>2183</v>
      </c>
      <c r="D362" s="4" t="s">
        <v>2184</v>
      </c>
      <c r="E362" s="5">
        <v>1</v>
      </c>
      <c r="F362" s="2" t="str">
        <f t="shared" si="25"/>
        <v>G1PR310101</v>
      </c>
      <c r="G362" s="2" t="str">
        <f t="shared" si="26"/>
        <v>(Re)Constructie Wegen En Fietspaden</v>
      </c>
      <c r="H362" s="2" t="str">
        <f t="shared" si="27"/>
        <v>3101</v>
      </c>
      <c r="I362" s="2" t="str">
        <f>IFERROR(VLOOKUP(H362,'Productgroepen hoofdfuncties'!G:H,2,FALSE),H362)</f>
        <v>(Re)constructie wegen en fietspaden</v>
      </c>
      <c r="J362" s="2" t="str">
        <f t="shared" si="28"/>
        <v>31</v>
      </c>
      <c r="K362" s="2" t="str">
        <f>IFERROR(VLOOKUP(J362,'Productgroepen hoofdfuncties'!D:E,2,FALSE),J362)</f>
        <v>Landwegen</v>
      </c>
      <c r="L362" s="2" t="str">
        <f t="shared" si="29"/>
        <v>3</v>
      </c>
      <c r="M362" s="2" t="str">
        <f>IFERROR(VLOOKUP(L362,'Productgroepen hoofdfuncties'!A:B,2,FALSE),L362)</f>
        <v>Verkeer en vervoer</v>
      </c>
    </row>
    <row r="363" spans="1:13">
      <c r="A363" s="8"/>
      <c r="B363" s="9"/>
      <c r="C363" s="5" t="s">
        <v>2185</v>
      </c>
      <c r="D363" s="4" t="s">
        <v>2186</v>
      </c>
      <c r="E363" s="5">
        <v>1</v>
      </c>
      <c r="F363" s="2" t="str">
        <f t="shared" si="25"/>
        <v>G1PR310101</v>
      </c>
      <c r="G363" s="2" t="str">
        <f t="shared" si="26"/>
        <v>(Re)Constructie Wegen En Fietspaden</v>
      </c>
      <c r="H363" s="2" t="str">
        <f t="shared" si="27"/>
        <v>3101</v>
      </c>
      <c r="I363" s="2" t="str">
        <f>IFERROR(VLOOKUP(H363,'Productgroepen hoofdfuncties'!G:H,2,FALSE),H363)</f>
        <v>(Re)constructie wegen en fietspaden</v>
      </c>
      <c r="J363" s="2" t="str">
        <f t="shared" si="28"/>
        <v>31</v>
      </c>
      <c r="K363" s="2" t="str">
        <f>IFERROR(VLOOKUP(J363,'Productgroepen hoofdfuncties'!D:E,2,FALSE),J363)</f>
        <v>Landwegen</v>
      </c>
      <c r="L363" s="2" t="str">
        <f t="shared" si="29"/>
        <v>3</v>
      </c>
      <c r="M363" s="2" t="str">
        <f>IFERROR(VLOOKUP(L363,'Productgroepen hoofdfuncties'!A:B,2,FALSE),L363)</f>
        <v>Verkeer en vervoer</v>
      </c>
    </row>
    <row r="364" spans="1:13">
      <c r="A364" s="8"/>
      <c r="B364" s="9"/>
      <c r="C364" s="5" t="s">
        <v>2187</v>
      </c>
      <c r="D364" s="4" t="s">
        <v>2188</v>
      </c>
      <c r="E364" s="5">
        <v>1</v>
      </c>
      <c r="F364" s="2" t="str">
        <f t="shared" si="25"/>
        <v>G1PR310101</v>
      </c>
      <c r="G364" s="2" t="str">
        <f t="shared" si="26"/>
        <v>(Re)Constructie Wegen En Fietspaden</v>
      </c>
      <c r="H364" s="2" t="str">
        <f t="shared" si="27"/>
        <v>3101</v>
      </c>
      <c r="I364" s="2" t="str">
        <f>IFERROR(VLOOKUP(H364,'Productgroepen hoofdfuncties'!G:H,2,FALSE),H364)</f>
        <v>(Re)constructie wegen en fietspaden</v>
      </c>
      <c r="J364" s="2" t="str">
        <f t="shared" si="28"/>
        <v>31</v>
      </c>
      <c r="K364" s="2" t="str">
        <f>IFERROR(VLOOKUP(J364,'Productgroepen hoofdfuncties'!D:E,2,FALSE),J364)</f>
        <v>Landwegen</v>
      </c>
      <c r="L364" s="2" t="str">
        <f t="shared" si="29"/>
        <v>3</v>
      </c>
      <c r="M364" s="2" t="str">
        <f>IFERROR(VLOOKUP(L364,'Productgroepen hoofdfuncties'!A:B,2,FALSE),L364)</f>
        <v>Verkeer en vervoer</v>
      </c>
    </row>
    <row r="365" spans="1:13">
      <c r="A365" s="8"/>
      <c r="B365" s="9"/>
      <c r="C365" s="5" t="s">
        <v>2189</v>
      </c>
      <c r="D365" s="4" t="s">
        <v>2190</v>
      </c>
      <c r="E365" s="5">
        <v>1</v>
      </c>
      <c r="F365" s="2" t="str">
        <f t="shared" si="25"/>
        <v>G1PR310101</v>
      </c>
      <c r="G365" s="2" t="str">
        <f t="shared" si="26"/>
        <v>(Re)Constructie Wegen En Fietspaden</v>
      </c>
      <c r="H365" s="2" t="str">
        <f t="shared" si="27"/>
        <v>3101</v>
      </c>
      <c r="I365" s="2" t="str">
        <f>IFERROR(VLOOKUP(H365,'Productgroepen hoofdfuncties'!G:H,2,FALSE),H365)</f>
        <v>(Re)constructie wegen en fietspaden</v>
      </c>
      <c r="J365" s="2" t="str">
        <f t="shared" si="28"/>
        <v>31</v>
      </c>
      <c r="K365" s="2" t="str">
        <f>IFERROR(VLOOKUP(J365,'Productgroepen hoofdfuncties'!D:E,2,FALSE),J365)</f>
        <v>Landwegen</v>
      </c>
      <c r="L365" s="2" t="str">
        <f t="shared" si="29"/>
        <v>3</v>
      </c>
      <c r="M365" s="2" t="str">
        <f>IFERROR(VLOOKUP(L365,'Productgroepen hoofdfuncties'!A:B,2,FALSE),L365)</f>
        <v>Verkeer en vervoer</v>
      </c>
    </row>
    <row r="366" spans="1:13">
      <c r="A366" s="8"/>
      <c r="B366" s="9"/>
      <c r="C366" s="5" t="s">
        <v>2191</v>
      </c>
      <c r="D366" s="4" t="s">
        <v>2192</v>
      </c>
      <c r="E366" s="5">
        <v>1</v>
      </c>
      <c r="F366" s="2" t="str">
        <f t="shared" si="25"/>
        <v>G1PR310101</v>
      </c>
      <c r="G366" s="2" t="str">
        <f t="shared" si="26"/>
        <v>(Re)Constructie Wegen En Fietspaden</v>
      </c>
      <c r="H366" s="2" t="str">
        <f t="shared" si="27"/>
        <v>3101</v>
      </c>
      <c r="I366" s="2" t="str">
        <f>IFERROR(VLOOKUP(H366,'Productgroepen hoofdfuncties'!G:H,2,FALSE),H366)</f>
        <v>(Re)constructie wegen en fietspaden</v>
      </c>
      <c r="J366" s="2" t="str">
        <f t="shared" si="28"/>
        <v>31</v>
      </c>
      <c r="K366" s="2" t="str">
        <f>IFERROR(VLOOKUP(J366,'Productgroepen hoofdfuncties'!D:E,2,FALSE),J366)</f>
        <v>Landwegen</v>
      </c>
      <c r="L366" s="2" t="str">
        <f t="shared" si="29"/>
        <v>3</v>
      </c>
      <c r="M366" s="2" t="str">
        <f>IFERROR(VLOOKUP(L366,'Productgroepen hoofdfuncties'!A:B,2,FALSE),L366)</f>
        <v>Verkeer en vervoer</v>
      </c>
    </row>
    <row r="367" spans="1:13">
      <c r="A367" s="8"/>
      <c r="B367" s="9"/>
      <c r="C367" s="5" t="s">
        <v>2193</v>
      </c>
      <c r="D367" s="4" t="s">
        <v>2194</v>
      </c>
      <c r="E367" s="5">
        <v>1</v>
      </c>
      <c r="F367" s="2" t="str">
        <f t="shared" si="25"/>
        <v>G1PR310101</v>
      </c>
      <c r="G367" s="2" t="str">
        <f t="shared" si="26"/>
        <v>(Re)Constructie Wegen En Fietspaden</v>
      </c>
      <c r="H367" s="2" t="str">
        <f t="shared" si="27"/>
        <v>3101</v>
      </c>
      <c r="I367" s="2" t="str">
        <f>IFERROR(VLOOKUP(H367,'Productgroepen hoofdfuncties'!G:H,2,FALSE),H367)</f>
        <v>(Re)constructie wegen en fietspaden</v>
      </c>
      <c r="J367" s="2" t="str">
        <f t="shared" si="28"/>
        <v>31</v>
      </c>
      <c r="K367" s="2" t="str">
        <f>IFERROR(VLOOKUP(J367,'Productgroepen hoofdfuncties'!D:E,2,FALSE),J367)</f>
        <v>Landwegen</v>
      </c>
      <c r="L367" s="2" t="str">
        <f t="shared" si="29"/>
        <v>3</v>
      </c>
      <c r="M367" s="2" t="str">
        <f>IFERROR(VLOOKUP(L367,'Productgroepen hoofdfuncties'!A:B,2,FALSE),L367)</f>
        <v>Verkeer en vervoer</v>
      </c>
    </row>
    <row r="368" spans="1:13">
      <c r="A368" s="8"/>
      <c r="B368" s="9"/>
      <c r="C368" s="5" t="s">
        <v>2195</v>
      </c>
      <c r="D368" s="4" t="s">
        <v>2196</v>
      </c>
      <c r="E368" s="5">
        <v>1</v>
      </c>
      <c r="F368" s="2" t="str">
        <f t="shared" si="25"/>
        <v>G1PR310101</v>
      </c>
      <c r="G368" s="2" t="str">
        <f t="shared" si="26"/>
        <v>(Re)Constructie Wegen En Fietspaden</v>
      </c>
      <c r="H368" s="2" t="str">
        <f t="shared" si="27"/>
        <v>3101</v>
      </c>
      <c r="I368" s="2" t="str">
        <f>IFERROR(VLOOKUP(H368,'Productgroepen hoofdfuncties'!G:H,2,FALSE),H368)</f>
        <v>(Re)constructie wegen en fietspaden</v>
      </c>
      <c r="J368" s="2" t="str">
        <f t="shared" si="28"/>
        <v>31</v>
      </c>
      <c r="K368" s="2" t="str">
        <f>IFERROR(VLOOKUP(J368,'Productgroepen hoofdfuncties'!D:E,2,FALSE),J368)</f>
        <v>Landwegen</v>
      </c>
      <c r="L368" s="2" t="str">
        <f t="shared" si="29"/>
        <v>3</v>
      </c>
      <c r="M368" s="2" t="str">
        <f>IFERROR(VLOOKUP(L368,'Productgroepen hoofdfuncties'!A:B,2,FALSE),L368)</f>
        <v>Verkeer en vervoer</v>
      </c>
    </row>
    <row r="369" spans="1:13">
      <c r="A369" s="8"/>
      <c r="B369" s="9"/>
      <c r="C369" s="5" t="s">
        <v>2197</v>
      </c>
      <c r="D369" s="4" t="s">
        <v>2198</v>
      </c>
      <c r="E369" s="5">
        <v>1</v>
      </c>
      <c r="F369" s="2" t="str">
        <f t="shared" si="25"/>
        <v>G1PR310101</v>
      </c>
      <c r="G369" s="2" t="str">
        <f t="shared" si="26"/>
        <v>(Re)Constructie Wegen En Fietspaden</v>
      </c>
      <c r="H369" s="2" t="str">
        <f t="shared" si="27"/>
        <v>3101</v>
      </c>
      <c r="I369" s="2" t="str">
        <f>IFERROR(VLOOKUP(H369,'Productgroepen hoofdfuncties'!G:H,2,FALSE),H369)</f>
        <v>(Re)constructie wegen en fietspaden</v>
      </c>
      <c r="J369" s="2" t="str">
        <f t="shared" si="28"/>
        <v>31</v>
      </c>
      <c r="K369" s="2" t="str">
        <f>IFERROR(VLOOKUP(J369,'Productgroepen hoofdfuncties'!D:E,2,FALSE),J369)</f>
        <v>Landwegen</v>
      </c>
      <c r="L369" s="2" t="str">
        <f t="shared" si="29"/>
        <v>3</v>
      </c>
      <c r="M369" s="2" t="str">
        <f>IFERROR(VLOOKUP(L369,'Productgroepen hoofdfuncties'!A:B,2,FALSE),L369)</f>
        <v>Verkeer en vervoer</v>
      </c>
    </row>
    <row r="370" spans="1:13">
      <c r="A370" s="8"/>
      <c r="B370" s="9"/>
      <c r="C370" s="5" t="s">
        <v>2199</v>
      </c>
      <c r="D370" s="4" t="s">
        <v>2200</v>
      </c>
      <c r="E370" s="5">
        <v>1</v>
      </c>
      <c r="F370" s="2" t="str">
        <f t="shared" si="25"/>
        <v>G1PR310101</v>
      </c>
      <c r="G370" s="2" t="str">
        <f t="shared" si="26"/>
        <v>(Re)Constructie Wegen En Fietspaden</v>
      </c>
      <c r="H370" s="2" t="str">
        <f t="shared" si="27"/>
        <v>3101</v>
      </c>
      <c r="I370" s="2" t="str">
        <f>IFERROR(VLOOKUP(H370,'Productgroepen hoofdfuncties'!G:H,2,FALSE),H370)</f>
        <v>(Re)constructie wegen en fietspaden</v>
      </c>
      <c r="J370" s="2" t="str">
        <f t="shared" si="28"/>
        <v>31</v>
      </c>
      <c r="K370" s="2" t="str">
        <f>IFERROR(VLOOKUP(J370,'Productgroepen hoofdfuncties'!D:E,2,FALSE),J370)</f>
        <v>Landwegen</v>
      </c>
      <c r="L370" s="2" t="str">
        <f t="shared" si="29"/>
        <v>3</v>
      </c>
      <c r="M370" s="2" t="str">
        <f>IFERROR(VLOOKUP(L370,'Productgroepen hoofdfuncties'!A:B,2,FALSE),L370)</f>
        <v>Verkeer en vervoer</v>
      </c>
    </row>
    <row r="371" spans="1:13">
      <c r="A371" s="8"/>
      <c r="B371" s="9"/>
      <c r="C371" s="5" t="s">
        <v>2201</v>
      </c>
      <c r="D371" s="4" t="s">
        <v>2202</v>
      </c>
      <c r="E371" s="5">
        <v>1</v>
      </c>
      <c r="F371" s="2" t="str">
        <f t="shared" si="25"/>
        <v>G1PR310101</v>
      </c>
      <c r="G371" s="2" t="str">
        <f t="shared" si="26"/>
        <v>(Re)Constructie Wegen En Fietspaden</v>
      </c>
      <c r="H371" s="2" t="str">
        <f t="shared" si="27"/>
        <v>3101</v>
      </c>
      <c r="I371" s="2" t="str">
        <f>IFERROR(VLOOKUP(H371,'Productgroepen hoofdfuncties'!G:H,2,FALSE),H371)</f>
        <v>(Re)constructie wegen en fietspaden</v>
      </c>
      <c r="J371" s="2" t="str">
        <f t="shared" si="28"/>
        <v>31</v>
      </c>
      <c r="K371" s="2" t="str">
        <f>IFERROR(VLOOKUP(J371,'Productgroepen hoofdfuncties'!D:E,2,FALSE),J371)</f>
        <v>Landwegen</v>
      </c>
      <c r="L371" s="2" t="str">
        <f t="shared" si="29"/>
        <v>3</v>
      </c>
      <c r="M371" s="2" t="str">
        <f>IFERROR(VLOOKUP(L371,'Productgroepen hoofdfuncties'!A:B,2,FALSE),L371)</f>
        <v>Verkeer en vervoer</v>
      </c>
    </row>
    <row r="372" spans="1:13">
      <c r="A372" s="8"/>
      <c r="B372" s="9"/>
      <c r="C372" s="5" t="s">
        <v>2203</v>
      </c>
      <c r="D372" s="4" t="s">
        <v>2204</v>
      </c>
      <c r="E372" s="5">
        <v>1</v>
      </c>
      <c r="F372" s="2" t="str">
        <f t="shared" si="25"/>
        <v>G1PR310101</v>
      </c>
      <c r="G372" s="2" t="str">
        <f t="shared" si="26"/>
        <v>(Re)Constructie Wegen En Fietspaden</v>
      </c>
      <c r="H372" s="2" t="str">
        <f t="shared" si="27"/>
        <v>3101</v>
      </c>
      <c r="I372" s="2" t="str">
        <f>IFERROR(VLOOKUP(H372,'Productgroepen hoofdfuncties'!G:H,2,FALSE),H372)</f>
        <v>(Re)constructie wegen en fietspaden</v>
      </c>
      <c r="J372" s="2" t="str">
        <f t="shared" si="28"/>
        <v>31</v>
      </c>
      <c r="K372" s="2" t="str">
        <f>IFERROR(VLOOKUP(J372,'Productgroepen hoofdfuncties'!D:E,2,FALSE),J372)</f>
        <v>Landwegen</v>
      </c>
      <c r="L372" s="2" t="str">
        <f t="shared" si="29"/>
        <v>3</v>
      </c>
      <c r="M372" s="2" t="str">
        <f>IFERROR(VLOOKUP(L372,'Productgroepen hoofdfuncties'!A:B,2,FALSE),L372)</f>
        <v>Verkeer en vervoer</v>
      </c>
    </row>
    <row r="373" spans="1:13">
      <c r="A373" s="8"/>
      <c r="B373" s="9"/>
      <c r="C373" s="5" t="s">
        <v>2205</v>
      </c>
      <c r="D373" s="4" t="s">
        <v>2206</v>
      </c>
      <c r="E373" s="5">
        <v>1</v>
      </c>
      <c r="F373" s="2" t="str">
        <f t="shared" si="25"/>
        <v>G1PR310101</v>
      </c>
      <c r="G373" s="2" t="str">
        <f t="shared" si="26"/>
        <v>(Re)Constructie Wegen En Fietspaden</v>
      </c>
      <c r="H373" s="2" t="str">
        <f t="shared" si="27"/>
        <v>3101</v>
      </c>
      <c r="I373" s="2" t="str">
        <f>IFERROR(VLOOKUP(H373,'Productgroepen hoofdfuncties'!G:H,2,FALSE),H373)</f>
        <v>(Re)constructie wegen en fietspaden</v>
      </c>
      <c r="J373" s="2" t="str">
        <f t="shared" si="28"/>
        <v>31</v>
      </c>
      <c r="K373" s="2" t="str">
        <f>IFERROR(VLOOKUP(J373,'Productgroepen hoofdfuncties'!D:E,2,FALSE),J373)</f>
        <v>Landwegen</v>
      </c>
      <c r="L373" s="2" t="str">
        <f t="shared" si="29"/>
        <v>3</v>
      </c>
      <c r="M373" s="2" t="str">
        <f>IFERROR(VLOOKUP(L373,'Productgroepen hoofdfuncties'!A:B,2,FALSE),L373)</f>
        <v>Verkeer en vervoer</v>
      </c>
    </row>
    <row r="374" spans="1:13">
      <c r="A374" s="8"/>
      <c r="B374" s="9"/>
      <c r="C374" s="5" t="s">
        <v>2207</v>
      </c>
      <c r="D374" s="4" t="s">
        <v>2208</v>
      </c>
      <c r="E374" s="5">
        <v>1</v>
      </c>
      <c r="F374" s="2" t="str">
        <f t="shared" si="25"/>
        <v>G1PR310101</v>
      </c>
      <c r="G374" s="2" t="str">
        <f t="shared" si="26"/>
        <v>(Re)Constructie Wegen En Fietspaden</v>
      </c>
      <c r="H374" s="2" t="str">
        <f t="shared" si="27"/>
        <v>3101</v>
      </c>
      <c r="I374" s="2" t="str">
        <f>IFERROR(VLOOKUP(H374,'Productgroepen hoofdfuncties'!G:H,2,FALSE),H374)</f>
        <v>(Re)constructie wegen en fietspaden</v>
      </c>
      <c r="J374" s="2" t="str">
        <f t="shared" si="28"/>
        <v>31</v>
      </c>
      <c r="K374" s="2" t="str">
        <f>IFERROR(VLOOKUP(J374,'Productgroepen hoofdfuncties'!D:E,2,FALSE),J374)</f>
        <v>Landwegen</v>
      </c>
      <c r="L374" s="2" t="str">
        <f t="shared" si="29"/>
        <v>3</v>
      </c>
      <c r="M374" s="2" t="str">
        <f>IFERROR(VLOOKUP(L374,'Productgroepen hoofdfuncties'!A:B,2,FALSE),L374)</f>
        <v>Verkeer en vervoer</v>
      </c>
    </row>
    <row r="375" spans="1:13">
      <c r="A375" s="8"/>
      <c r="B375" s="9"/>
      <c r="C375" s="5" t="s">
        <v>2209</v>
      </c>
      <c r="D375" s="4" t="s">
        <v>2210</v>
      </c>
      <c r="E375" s="5">
        <v>1</v>
      </c>
      <c r="F375" s="2" t="str">
        <f t="shared" si="25"/>
        <v>G1PR310101</v>
      </c>
      <c r="G375" s="2" t="str">
        <f t="shared" si="26"/>
        <v>(Re)Constructie Wegen En Fietspaden</v>
      </c>
      <c r="H375" s="2" t="str">
        <f t="shared" si="27"/>
        <v>3101</v>
      </c>
      <c r="I375" s="2" t="str">
        <f>IFERROR(VLOOKUP(H375,'Productgroepen hoofdfuncties'!G:H,2,FALSE),H375)</f>
        <v>(Re)constructie wegen en fietspaden</v>
      </c>
      <c r="J375" s="2" t="str">
        <f t="shared" si="28"/>
        <v>31</v>
      </c>
      <c r="K375" s="2" t="str">
        <f>IFERROR(VLOOKUP(J375,'Productgroepen hoofdfuncties'!D:E,2,FALSE),J375)</f>
        <v>Landwegen</v>
      </c>
      <c r="L375" s="2" t="str">
        <f t="shared" si="29"/>
        <v>3</v>
      </c>
      <c r="M375" s="2" t="str">
        <f>IFERROR(VLOOKUP(L375,'Productgroepen hoofdfuncties'!A:B,2,FALSE),L375)</f>
        <v>Verkeer en vervoer</v>
      </c>
    </row>
    <row r="376" spans="1:13">
      <c r="A376" s="8"/>
      <c r="B376" s="9"/>
      <c r="C376" s="5" t="s">
        <v>2211</v>
      </c>
      <c r="D376" s="4" t="s">
        <v>2212</v>
      </c>
      <c r="E376" s="5">
        <v>1</v>
      </c>
      <c r="F376" s="2" t="str">
        <f t="shared" si="25"/>
        <v>G1PR310101</v>
      </c>
      <c r="G376" s="2" t="str">
        <f t="shared" si="26"/>
        <v>(Re)Constructie Wegen En Fietspaden</v>
      </c>
      <c r="H376" s="2" t="str">
        <f t="shared" si="27"/>
        <v>3101</v>
      </c>
      <c r="I376" s="2" t="str">
        <f>IFERROR(VLOOKUP(H376,'Productgroepen hoofdfuncties'!G:H,2,FALSE),H376)</f>
        <v>(Re)constructie wegen en fietspaden</v>
      </c>
      <c r="J376" s="2" t="str">
        <f t="shared" si="28"/>
        <v>31</v>
      </c>
      <c r="K376" s="2" t="str">
        <f>IFERROR(VLOOKUP(J376,'Productgroepen hoofdfuncties'!D:E,2,FALSE),J376)</f>
        <v>Landwegen</v>
      </c>
      <c r="L376" s="2" t="str">
        <f t="shared" si="29"/>
        <v>3</v>
      </c>
      <c r="M376" s="2" t="str">
        <f>IFERROR(VLOOKUP(L376,'Productgroepen hoofdfuncties'!A:B,2,FALSE),L376)</f>
        <v>Verkeer en vervoer</v>
      </c>
    </row>
    <row r="377" spans="1:13">
      <c r="A377" s="8"/>
      <c r="B377" s="9"/>
      <c r="C377" s="5" t="s">
        <v>2213</v>
      </c>
      <c r="D377" s="4" t="s">
        <v>2214</v>
      </c>
      <c r="E377" s="5">
        <v>1</v>
      </c>
      <c r="F377" s="2" t="str">
        <f t="shared" si="25"/>
        <v>G1PR310101</v>
      </c>
      <c r="G377" s="2" t="str">
        <f t="shared" si="26"/>
        <v>(Re)Constructie Wegen En Fietspaden</v>
      </c>
      <c r="H377" s="2" t="str">
        <f t="shared" si="27"/>
        <v>3101</v>
      </c>
      <c r="I377" s="2" t="str">
        <f>IFERROR(VLOOKUP(H377,'Productgroepen hoofdfuncties'!G:H,2,FALSE),H377)</f>
        <v>(Re)constructie wegen en fietspaden</v>
      </c>
      <c r="J377" s="2" t="str">
        <f t="shared" si="28"/>
        <v>31</v>
      </c>
      <c r="K377" s="2" t="str">
        <f>IFERROR(VLOOKUP(J377,'Productgroepen hoofdfuncties'!D:E,2,FALSE),J377)</f>
        <v>Landwegen</v>
      </c>
      <c r="L377" s="2" t="str">
        <f t="shared" si="29"/>
        <v>3</v>
      </c>
      <c r="M377" s="2" t="str">
        <f>IFERROR(VLOOKUP(L377,'Productgroepen hoofdfuncties'!A:B,2,FALSE),L377)</f>
        <v>Verkeer en vervoer</v>
      </c>
    </row>
    <row r="378" spans="1:13">
      <c r="A378" s="8"/>
      <c r="B378" s="9"/>
      <c r="C378" s="5" t="s">
        <v>2215</v>
      </c>
      <c r="D378" s="4" t="s">
        <v>2216</v>
      </c>
      <c r="E378" s="5">
        <v>1</v>
      </c>
      <c r="F378" s="2" t="str">
        <f t="shared" si="25"/>
        <v>G1PR310101</v>
      </c>
      <c r="G378" s="2" t="str">
        <f t="shared" si="26"/>
        <v>(Re)Constructie Wegen En Fietspaden</v>
      </c>
      <c r="H378" s="2" t="str">
        <f t="shared" si="27"/>
        <v>3101</v>
      </c>
      <c r="I378" s="2" t="str">
        <f>IFERROR(VLOOKUP(H378,'Productgroepen hoofdfuncties'!G:H,2,FALSE),H378)</f>
        <v>(Re)constructie wegen en fietspaden</v>
      </c>
      <c r="J378" s="2" t="str">
        <f t="shared" si="28"/>
        <v>31</v>
      </c>
      <c r="K378" s="2" t="str">
        <f>IFERROR(VLOOKUP(J378,'Productgroepen hoofdfuncties'!D:E,2,FALSE),J378)</f>
        <v>Landwegen</v>
      </c>
      <c r="L378" s="2" t="str">
        <f t="shared" si="29"/>
        <v>3</v>
      </c>
      <c r="M378" s="2" t="str">
        <f>IFERROR(VLOOKUP(L378,'Productgroepen hoofdfuncties'!A:B,2,FALSE),L378)</f>
        <v>Verkeer en vervoer</v>
      </c>
    </row>
    <row r="379" spans="1:13">
      <c r="A379" s="8"/>
      <c r="B379" s="9"/>
      <c r="C379" s="5" t="s">
        <v>2217</v>
      </c>
      <c r="D379" s="4" t="s">
        <v>2218</v>
      </c>
      <c r="E379" s="5">
        <v>1</v>
      </c>
      <c r="F379" s="2" t="str">
        <f t="shared" si="25"/>
        <v>G1PR310101</v>
      </c>
      <c r="G379" s="2" t="str">
        <f t="shared" si="26"/>
        <v>(Re)Constructie Wegen En Fietspaden</v>
      </c>
      <c r="H379" s="2" t="str">
        <f t="shared" si="27"/>
        <v>3101</v>
      </c>
      <c r="I379" s="2" t="str">
        <f>IFERROR(VLOOKUP(H379,'Productgroepen hoofdfuncties'!G:H,2,FALSE),H379)</f>
        <v>(Re)constructie wegen en fietspaden</v>
      </c>
      <c r="J379" s="2" t="str">
        <f t="shared" si="28"/>
        <v>31</v>
      </c>
      <c r="K379" s="2" t="str">
        <f>IFERROR(VLOOKUP(J379,'Productgroepen hoofdfuncties'!D:E,2,FALSE),J379)</f>
        <v>Landwegen</v>
      </c>
      <c r="L379" s="2" t="str">
        <f t="shared" si="29"/>
        <v>3</v>
      </c>
      <c r="M379" s="2" t="str">
        <f>IFERROR(VLOOKUP(L379,'Productgroepen hoofdfuncties'!A:B,2,FALSE),L379)</f>
        <v>Verkeer en vervoer</v>
      </c>
    </row>
    <row r="380" spans="1:13">
      <c r="A380" s="8"/>
      <c r="B380" s="9"/>
      <c r="C380" s="5" t="s">
        <v>2219</v>
      </c>
      <c r="D380" s="4" t="s">
        <v>2220</v>
      </c>
      <c r="E380" s="5">
        <v>1</v>
      </c>
      <c r="F380" s="2" t="str">
        <f t="shared" si="25"/>
        <v>G1PR310101</v>
      </c>
      <c r="G380" s="2" t="str">
        <f t="shared" si="26"/>
        <v>(Re)Constructie Wegen En Fietspaden</v>
      </c>
      <c r="H380" s="2" t="str">
        <f t="shared" si="27"/>
        <v>3101</v>
      </c>
      <c r="I380" s="2" t="str">
        <f>IFERROR(VLOOKUP(H380,'Productgroepen hoofdfuncties'!G:H,2,FALSE),H380)</f>
        <v>(Re)constructie wegen en fietspaden</v>
      </c>
      <c r="J380" s="2" t="str">
        <f t="shared" si="28"/>
        <v>31</v>
      </c>
      <c r="K380" s="2" t="str">
        <f>IFERROR(VLOOKUP(J380,'Productgroepen hoofdfuncties'!D:E,2,FALSE),J380)</f>
        <v>Landwegen</v>
      </c>
      <c r="L380" s="2" t="str">
        <f t="shared" si="29"/>
        <v>3</v>
      </c>
      <c r="M380" s="2" t="str">
        <f>IFERROR(VLOOKUP(L380,'Productgroepen hoofdfuncties'!A:B,2,FALSE),L380)</f>
        <v>Verkeer en vervoer</v>
      </c>
    </row>
    <row r="381" spans="1:13">
      <c r="A381" s="8"/>
      <c r="B381" s="9"/>
      <c r="C381" s="5" t="s">
        <v>2221</v>
      </c>
      <c r="D381" s="4" t="s">
        <v>2222</v>
      </c>
      <c r="E381" s="5">
        <v>1</v>
      </c>
      <c r="F381" s="2" t="str">
        <f t="shared" si="25"/>
        <v>G1PR310101</v>
      </c>
      <c r="G381" s="2" t="str">
        <f t="shared" si="26"/>
        <v>(Re)Constructie Wegen En Fietspaden</v>
      </c>
      <c r="H381" s="2" t="str">
        <f t="shared" si="27"/>
        <v>3101</v>
      </c>
      <c r="I381" s="2" t="str">
        <f>IFERROR(VLOOKUP(H381,'Productgroepen hoofdfuncties'!G:H,2,FALSE),H381)</f>
        <v>(Re)constructie wegen en fietspaden</v>
      </c>
      <c r="J381" s="2" t="str">
        <f t="shared" si="28"/>
        <v>31</v>
      </c>
      <c r="K381" s="2" t="str">
        <f>IFERROR(VLOOKUP(J381,'Productgroepen hoofdfuncties'!D:E,2,FALSE),J381)</f>
        <v>Landwegen</v>
      </c>
      <c r="L381" s="2" t="str">
        <f t="shared" si="29"/>
        <v>3</v>
      </c>
      <c r="M381" s="2" t="str">
        <f>IFERROR(VLOOKUP(L381,'Productgroepen hoofdfuncties'!A:B,2,FALSE),L381)</f>
        <v>Verkeer en vervoer</v>
      </c>
    </row>
    <row r="382" spans="1:13">
      <c r="A382" s="8"/>
      <c r="B382" s="9"/>
      <c r="C382" s="5" t="s">
        <v>2223</v>
      </c>
      <c r="D382" s="4" t="s">
        <v>2224</v>
      </c>
      <c r="E382" s="5">
        <v>1</v>
      </c>
      <c r="F382" s="2" t="str">
        <f t="shared" si="25"/>
        <v>G1PR310101</v>
      </c>
      <c r="G382" s="2" t="str">
        <f t="shared" si="26"/>
        <v>(Re)Constructie Wegen En Fietspaden</v>
      </c>
      <c r="H382" s="2" t="str">
        <f t="shared" si="27"/>
        <v>3101</v>
      </c>
      <c r="I382" s="2" t="str">
        <f>IFERROR(VLOOKUP(H382,'Productgroepen hoofdfuncties'!G:H,2,FALSE),H382)</f>
        <v>(Re)constructie wegen en fietspaden</v>
      </c>
      <c r="J382" s="2" t="str">
        <f t="shared" si="28"/>
        <v>31</v>
      </c>
      <c r="K382" s="2" t="str">
        <f>IFERROR(VLOOKUP(J382,'Productgroepen hoofdfuncties'!D:E,2,FALSE),J382)</f>
        <v>Landwegen</v>
      </c>
      <c r="L382" s="2" t="str">
        <f t="shared" si="29"/>
        <v>3</v>
      </c>
      <c r="M382" s="2" t="str">
        <f>IFERROR(VLOOKUP(L382,'Productgroepen hoofdfuncties'!A:B,2,FALSE),L382)</f>
        <v>Verkeer en vervoer</v>
      </c>
    </row>
    <row r="383" spans="1:13">
      <c r="A383" s="8"/>
      <c r="B383" s="9"/>
      <c r="C383" s="5" t="s">
        <v>2225</v>
      </c>
      <c r="D383" s="4" t="s">
        <v>2226</v>
      </c>
      <c r="E383" s="5">
        <v>1</v>
      </c>
      <c r="F383" s="2" t="str">
        <f t="shared" si="25"/>
        <v>G1PR310101</v>
      </c>
      <c r="G383" s="2" t="str">
        <f t="shared" si="26"/>
        <v>(Re)Constructie Wegen En Fietspaden</v>
      </c>
      <c r="H383" s="2" t="str">
        <f t="shared" si="27"/>
        <v>3101</v>
      </c>
      <c r="I383" s="2" t="str">
        <f>IFERROR(VLOOKUP(H383,'Productgroepen hoofdfuncties'!G:H,2,FALSE),H383)</f>
        <v>(Re)constructie wegen en fietspaden</v>
      </c>
      <c r="J383" s="2" t="str">
        <f t="shared" si="28"/>
        <v>31</v>
      </c>
      <c r="K383" s="2" t="str">
        <f>IFERROR(VLOOKUP(J383,'Productgroepen hoofdfuncties'!D:E,2,FALSE),J383)</f>
        <v>Landwegen</v>
      </c>
      <c r="L383" s="2" t="str">
        <f t="shared" si="29"/>
        <v>3</v>
      </c>
      <c r="M383" s="2" t="str">
        <f>IFERROR(VLOOKUP(L383,'Productgroepen hoofdfuncties'!A:B,2,FALSE),L383)</f>
        <v>Verkeer en vervoer</v>
      </c>
    </row>
    <row r="384" spans="1:13">
      <c r="A384" s="10"/>
      <c r="B384" s="11"/>
      <c r="C384" s="5" t="s">
        <v>2227</v>
      </c>
      <c r="D384" s="4" t="s">
        <v>2228</v>
      </c>
      <c r="E384" s="5">
        <v>1</v>
      </c>
      <c r="F384" s="2" t="str">
        <f t="shared" si="25"/>
        <v>G1PR310101</v>
      </c>
      <c r="G384" s="2" t="str">
        <f t="shared" si="26"/>
        <v>(Re)Constructie Wegen En Fietspaden</v>
      </c>
      <c r="H384" s="2" t="str">
        <f t="shared" si="27"/>
        <v>3101</v>
      </c>
      <c r="I384" s="2" t="str">
        <f>IFERROR(VLOOKUP(H384,'Productgroepen hoofdfuncties'!G:H,2,FALSE),H384)</f>
        <v>(Re)constructie wegen en fietspaden</v>
      </c>
      <c r="J384" s="2" t="str">
        <f t="shared" si="28"/>
        <v>31</v>
      </c>
      <c r="K384" s="2" t="str">
        <f>IFERROR(VLOOKUP(J384,'Productgroepen hoofdfuncties'!D:E,2,FALSE),J384)</f>
        <v>Landwegen</v>
      </c>
      <c r="L384" s="2" t="str">
        <f t="shared" si="29"/>
        <v>3</v>
      </c>
      <c r="M384" s="2" t="str">
        <f>IFERROR(VLOOKUP(L384,'Productgroepen hoofdfuncties'!A:B,2,FALSE),L384)</f>
        <v>Verkeer en vervoer</v>
      </c>
    </row>
    <row r="385" spans="1:13">
      <c r="A385" s="6" t="s">
        <v>2229</v>
      </c>
      <c r="B385" s="7" t="s">
        <v>2230</v>
      </c>
      <c r="C385" s="5" t="s">
        <v>2231</v>
      </c>
      <c r="D385" s="4" t="s">
        <v>2232</v>
      </c>
      <c r="E385" s="5">
        <v>1</v>
      </c>
      <c r="F385" s="2" t="str">
        <f t="shared" si="25"/>
        <v>G1PR310102</v>
      </c>
      <c r="G385" s="2" t="str">
        <f t="shared" si="26"/>
        <v>Bestekken/Advertentiekosten</v>
      </c>
      <c r="H385" s="2" t="str">
        <f t="shared" si="27"/>
        <v>3101</v>
      </c>
      <c r="I385" s="2" t="str">
        <f>IFERROR(VLOOKUP(H385,'Productgroepen hoofdfuncties'!G:H,2,FALSE),H385)</f>
        <v>(Re)constructie wegen en fietspaden</v>
      </c>
      <c r="J385" s="2" t="str">
        <f t="shared" si="28"/>
        <v>31</v>
      </c>
      <c r="K385" s="2" t="str">
        <f>IFERROR(VLOOKUP(J385,'Productgroepen hoofdfuncties'!D:E,2,FALSE),J385)</f>
        <v>Landwegen</v>
      </c>
      <c r="L385" s="2" t="str">
        <f t="shared" si="29"/>
        <v>3</v>
      </c>
      <c r="M385" s="2" t="str">
        <f>IFERROR(VLOOKUP(L385,'Productgroepen hoofdfuncties'!A:B,2,FALSE),L385)</f>
        <v>Verkeer en vervoer</v>
      </c>
    </row>
    <row r="386" spans="1:13">
      <c r="A386" s="10"/>
      <c r="B386" s="11"/>
      <c r="C386" s="5" t="s">
        <v>2233</v>
      </c>
      <c r="D386" s="4" t="s">
        <v>2234</v>
      </c>
      <c r="E386" s="5">
        <v>1</v>
      </c>
      <c r="F386" s="2" t="str">
        <f t="shared" si="25"/>
        <v>G1PR310102</v>
      </c>
      <c r="G386" s="2" t="str">
        <f t="shared" si="26"/>
        <v>Bestekken/Advertentiekosten</v>
      </c>
      <c r="H386" s="2" t="str">
        <f t="shared" si="27"/>
        <v>3101</v>
      </c>
      <c r="I386" s="2" t="str">
        <f>IFERROR(VLOOKUP(H386,'Productgroepen hoofdfuncties'!G:H,2,FALSE),H386)</f>
        <v>(Re)constructie wegen en fietspaden</v>
      </c>
      <c r="J386" s="2" t="str">
        <f t="shared" si="28"/>
        <v>31</v>
      </c>
      <c r="K386" s="2" t="str">
        <f>IFERROR(VLOOKUP(J386,'Productgroepen hoofdfuncties'!D:E,2,FALSE),J386)</f>
        <v>Landwegen</v>
      </c>
      <c r="L386" s="2" t="str">
        <f t="shared" si="29"/>
        <v>3</v>
      </c>
      <c r="M386" s="2" t="str">
        <f>IFERROR(VLOOKUP(L386,'Productgroepen hoofdfuncties'!A:B,2,FALSE),L386)</f>
        <v>Verkeer en vervoer</v>
      </c>
    </row>
    <row r="387" spans="1:13">
      <c r="A387" s="4" t="s">
        <v>2235</v>
      </c>
      <c r="B387" s="5" t="s">
        <v>2236</v>
      </c>
      <c r="C387" s="5"/>
      <c r="D387" s="4"/>
      <c r="E387" s="5"/>
      <c r="F387" s="2" t="str">
        <f t="shared" ref="F387:F450" si="30">IF(A387="",F386,A387)</f>
        <v>G1PR310106</v>
      </c>
      <c r="G387" s="2" t="str">
        <f t="shared" ref="G387:G450" si="31">IF(B387="",G386,B387)</f>
        <v>Bundels - Gebieden</v>
      </c>
      <c r="H387" s="2" t="str">
        <f t="shared" ref="H387:H450" si="32">IF(RIGHT(LEFT($F387,5),1)="K","Apparaatskosten personeel",IF(RIGHT(LEFT($F387,5),1)="I","Apparaatskosten materieel",LEFT(RIGHT($F387,6),4)))</f>
        <v>3101</v>
      </c>
      <c r="I387" s="2" t="str">
        <f>IFERROR(VLOOKUP(H387,'Productgroepen hoofdfuncties'!G:H,2,FALSE),H387)</f>
        <v>(Re)constructie wegen en fietspaden</v>
      </c>
      <c r="J387" s="2" t="str">
        <f t="shared" ref="J387:J450" si="33">IF(RIGHT(LEFT($F387,5),1)="K","Kostenplaatsen",IF(RIGHT(LEFT($F387,5),1)="I","Kostenplaatsen",LEFT(RIGHT($F387,6),2)))</f>
        <v>31</v>
      </c>
      <c r="K387" s="2" t="str">
        <f>IFERROR(VLOOKUP(J387,'Productgroepen hoofdfuncties'!D:E,2,FALSE),J387)</f>
        <v>Landwegen</v>
      </c>
      <c r="L387" s="2" t="str">
        <f t="shared" ref="L387:L450" si="34">IF(RIGHT(LEFT($F387,5),1)="K","Kostenplaatsen",IF(RIGHT(LEFT($F387,5),1)="I","Kostenplaatsen",LEFT(RIGHT($F387,6),1)))</f>
        <v>3</v>
      </c>
      <c r="M387" s="2" t="str">
        <f>IFERROR(VLOOKUP(L387,'Productgroepen hoofdfuncties'!A:B,2,FALSE),L387)</f>
        <v>Verkeer en vervoer</v>
      </c>
    </row>
    <row r="388" spans="1:13">
      <c r="A388" s="4" t="s">
        <v>2237</v>
      </c>
      <c r="B388" s="5" t="s">
        <v>2238</v>
      </c>
      <c r="C388" s="5"/>
      <c r="D388" s="4"/>
      <c r="E388" s="5"/>
      <c r="F388" s="2" t="str">
        <f t="shared" si="30"/>
        <v>G1PR310107</v>
      </c>
      <c r="G388" s="2" t="str">
        <f t="shared" si="31"/>
        <v>Bewegwijzering/Vri'S</v>
      </c>
      <c r="H388" s="2" t="str">
        <f t="shared" si="32"/>
        <v>3101</v>
      </c>
      <c r="I388" s="2" t="str">
        <f>IFERROR(VLOOKUP(H388,'Productgroepen hoofdfuncties'!G:H,2,FALSE),H388)</f>
        <v>(Re)constructie wegen en fietspaden</v>
      </c>
      <c r="J388" s="2" t="str">
        <f t="shared" si="33"/>
        <v>31</v>
      </c>
      <c r="K388" s="2" t="str">
        <f>IFERROR(VLOOKUP(J388,'Productgroepen hoofdfuncties'!D:E,2,FALSE),J388)</f>
        <v>Landwegen</v>
      </c>
      <c r="L388" s="2" t="str">
        <f t="shared" si="34"/>
        <v>3</v>
      </c>
      <c r="M388" s="2" t="str">
        <f>IFERROR(VLOOKUP(L388,'Productgroepen hoofdfuncties'!A:B,2,FALSE),L388)</f>
        <v>Verkeer en vervoer</v>
      </c>
    </row>
    <row r="389" spans="1:13">
      <c r="A389" s="4" t="s">
        <v>2239</v>
      </c>
      <c r="B389" s="5" t="s">
        <v>2240</v>
      </c>
      <c r="C389" s="5"/>
      <c r="D389" s="4"/>
      <c r="E389" s="5"/>
      <c r="F389" s="2" t="str">
        <f t="shared" si="30"/>
        <v>G1PR310108</v>
      </c>
      <c r="G389" s="2" t="str">
        <f t="shared" si="31"/>
        <v>Bundel Roden - Groningen</v>
      </c>
      <c r="H389" s="2" t="str">
        <f t="shared" si="32"/>
        <v>3101</v>
      </c>
      <c r="I389" s="2" t="str">
        <f>IFERROR(VLOOKUP(H389,'Productgroepen hoofdfuncties'!G:H,2,FALSE),H389)</f>
        <v>(Re)constructie wegen en fietspaden</v>
      </c>
      <c r="J389" s="2" t="str">
        <f t="shared" si="33"/>
        <v>31</v>
      </c>
      <c r="K389" s="2" t="str">
        <f>IFERROR(VLOOKUP(J389,'Productgroepen hoofdfuncties'!D:E,2,FALSE),J389)</f>
        <v>Landwegen</v>
      </c>
      <c r="L389" s="2" t="str">
        <f t="shared" si="34"/>
        <v>3</v>
      </c>
      <c r="M389" s="2" t="str">
        <f>IFERROR(VLOOKUP(L389,'Productgroepen hoofdfuncties'!A:B,2,FALSE),L389)</f>
        <v>Verkeer en vervoer</v>
      </c>
    </row>
    <row r="390" spans="1:13">
      <c r="A390" s="6" t="s">
        <v>2241</v>
      </c>
      <c r="B390" s="7" t="s">
        <v>2242</v>
      </c>
      <c r="C390" s="5" t="s">
        <v>2243</v>
      </c>
      <c r="D390" s="4" t="s">
        <v>2244</v>
      </c>
      <c r="E390" s="5">
        <v>1</v>
      </c>
      <c r="F390" s="2" t="str">
        <f t="shared" si="30"/>
        <v>G1PR310200</v>
      </c>
      <c r="G390" s="2" t="str">
        <f t="shared" si="31"/>
        <v>App.kst. beheer en onderhoud</v>
      </c>
      <c r="H390" s="2" t="str">
        <f t="shared" si="32"/>
        <v>3102</v>
      </c>
      <c r="I390" s="2" t="str">
        <f>IFERROR(VLOOKUP(H390,'Productgroepen hoofdfuncties'!G:H,2,FALSE),H390)</f>
        <v>Onderhoud en beheer wegen en fietspaden</v>
      </c>
      <c r="J390" s="2" t="str">
        <f t="shared" si="33"/>
        <v>31</v>
      </c>
      <c r="K390" s="2" t="str">
        <f>IFERROR(VLOOKUP(J390,'Productgroepen hoofdfuncties'!D:E,2,FALSE),J390)</f>
        <v>Landwegen</v>
      </c>
      <c r="L390" s="2" t="str">
        <f t="shared" si="34"/>
        <v>3</v>
      </c>
      <c r="M390" s="2" t="str">
        <f>IFERROR(VLOOKUP(L390,'Productgroepen hoofdfuncties'!A:B,2,FALSE),L390)</f>
        <v>Verkeer en vervoer</v>
      </c>
    </row>
    <row r="391" spans="1:13">
      <c r="A391" s="10"/>
      <c r="B391" s="11"/>
      <c r="C391" s="5" t="s">
        <v>2245</v>
      </c>
      <c r="D391" s="4" t="s">
        <v>2246</v>
      </c>
      <c r="E391" s="5">
        <v>1</v>
      </c>
      <c r="F391" s="2" t="str">
        <f t="shared" si="30"/>
        <v>G1PR310200</v>
      </c>
      <c r="G391" s="2" t="str">
        <f t="shared" si="31"/>
        <v>App.kst. beheer en onderhoud</v>
      </c>
      <c r="H391" s="2" t="str">
        <f t="shared" si="32"/>
        <v>3102</v>
      </c>
      <c r="I391" s="2" t="str">
        <f>IFERROR(VLOOKUP(H391,'Productgroepen hoofdfuncties'!G:H,2,FALSE),H391)</f>
        <v>Onderhoud en beheer wegen en fietspaden</v>
      </c>
      <c r="J391" s="2" t="str">
        <f t="shared" si="33"/>
        <v>31</v>
      </c>
      <c r="K391" s="2" t="str">
        <f>IFERROR(VLOOKUP(J391,'Productgroepen hoofdfuncties'!D:E,2,FALSE),J391)</f>
        <v>Landwegen</v>
      </c>
      <c r="L391" s="2" t="str">
        <f t="shared" si="34"/>
        <v>3</v>
      </c>
      <c r="M391" s="2" t="str">
        <f>IFERROR(VLOOKUP(L391,'Productgroepen hoofdfuncties'!A:B,2,FALSE),L391)</f>
        <v>Verkeer en vervoer</v>
      </c>
    </row>
    <row r="392" spans="1:13">
      <c r="A392" s="6" t="s">
        <v>2247</v>
      </c>
      <c r="B392" s="7" t="s">
        <v>2248</v>
      </c>
      <c r="C392" s="5" t="s">
        <v>2249</v>
      </c>
      <c r="D392" s="4" t="s">
        <v>2250</v>
      </c>
      <c r="E392" s="5">
        <v>1</v>
      </c>
      <c r="F392" s="2" t="str">
        <f t="shared" si="30"/>
        <v>G1PR310201</v>
      </c>
      <c r="G392" s="2" t="str">
        <f t="shared" si="31"/>
        <v>Bermen en sloten</v>
      </c>
      <c r="H392" s="2" t="str">
        <f t="shared" si="32"/>
        <v>3102</v>
      </c>
      <c r="I392" s="2" t="str">
        <f>IFERROR(VLOOKUP(H392,'Productgroepen hoofdfuncties'!G:H,2,FALSE),H392)</f>
        <v>Onderhoud en beheer wegen en fietspaden</v>
      </c>
      <c r="J392" s="2" t="str">
        <f t="shared" si="33"/>
        <v>31</v>
      </c>
      <c r="K392" s="2" t="str">
        <f>IFERROR(VLOOKUP(J392,'Productgroepen hoofdfuncties'!D:E,2,FALSE),J392)</f>
        <v>Landwegen</v>
      </c>
      <c r="L392" s="2" t="str">
        <f t="shared" si="34"/>
        <v>3</v>
      </c>
      <c r="M392" s="2" t="str">
        <f>IFERROR(VLOOKUP(L392,'Productgroepen hoofdfuncties'!A:B,2,FALSE),L392)</f>
        <v>Verkeer en vervoer</v>
      </c>
    </row>
    <row r="393" spans="1:13">
      <c r="A393" s="8"/>
      <c r="B393" s="9"/>
      <c r="C393" s="5" t="s">
        <v>2251</v>
      </c>
      <c r="D393" s="4" t="s">
        <v>2252</v>
      </c>
      <c r="E393" s="5">
        <v>1</v>
      </c>
      <c r="F393" s="2" t="str">
        <f t="shared" si="30"/>
        <v>G1PR310201</v>
      </c>
      <c r="G393" s="2" t="str">
        <f t="shared" si="31"/>
        <v>Bermen en sloten</v>
      </c>
      <c r="H393" s="2" t="str">
        <f t="shared" si="32"/>
        <v>3102</v>
      </c>
      <c r="I393" s="2" t="str">
        <f>IFERROR(VLOOKUP(H393,'Productgroepen hoofdfuncties'!G:H,2,FALSE),H393)</f>
        <v>Onderhoud en beheer wegen en fietspaden</v>
      </c>
      <c r="J393" s="2" t="str">
        <f t="shared" si="33"/>
        <v>31</v>
      </c>
      <c r="K393" s="2" t="str">
        <f>IFERROR(VLOOKUP(J393,'Productgroepen hoofdfuncties'!D:E,2,FALSE),J393)</f>
        <v>Landwegen</v>
      </c>
      <c r="L393" s="2" t="str">
        <f t="shared" si="34"/>
        <v>3</v>
      </c>
      <c r="M393" s="2" t="str">
        <f>IFERROR(VLOOKUP(L393,'Productgroepen hoofdfuncties'!A:B,2,FALSE),L393)</f>
        <v>Verkeer en vervoer</v>
      </c>
    </row>
    <row r="394" spans="1:13">
      <c r="A394" s="8"/>
      <c r="B394" s="9"/>
      <c r="C394" s="5" t="s">
        <v>2253</v>
      </c>
      <c r="D394" s="4" t="s">
        <v>2254</v>
      </c>
      <c r="E394" s="5">
        <v>1</v>
      </c>
      <c r="F394" s="2" t="str">
        <f t="shared" si="30"/>
        <v>G1PR310201</v>
      </c>
      <c r="G394" s="2" t="str">
        <f t="shared" si="31"/>
        <v>Bermen en sloten</v>
      </c>
      <c r="H394" s="2" t="str">
        <f t="shared" si="32"/>
        <v>3102</v>
      </c>
      <c r="I394" s="2" t="str">
        <f>IFERROR(VLOOKUP(H394,'Productgroepen hoofdfuncties'!G:H,2,FALSE),H394)</f>
        <v>Onderhoud en beheer wegen en fietspaden</v>
      </c>
      <c r="J394" s="2" t="str">
        <f t="shared" si="33"/>
        <v>31</v>
      </c>
      <c r="K394" s="2" t="str">
        <f>IFERROR(VLOOKUP(J394,'Productgroepen hoofdfuncties'!D:E,2,FALSE),J394)</f>
        <v>Landwegen</v>
      </c>
      <c r="L394" s="2" t="str">
        <f t="shared" si="34"/>
        <v>3</v>
      </c>
      <c r="M394" s="2" t="str">
        <f>IFERROR(VLOOKUP(L394,'Productgroepen hoofdfuncties'!A:B,2,FALSE),L394)</f>
        <v>Verkeer en vervoer</v>
      </c>
    </row>
    <row r="395" spans="1:13">
      <c r="A395" s="10"/>
      <c r="B395" s="11"/>
      <c r="C395" s="5" t="s">
        <v>2255</v>
      </c>
      <c r="D395" s="4" t="s">
        <v>2256</v>
      </c>
      <c r="E395" s="5">
        <v>1</v>
      </c>
      <c r="F395" s="2" t="str">
        <f t="shared" si="30"/>
        <v>G1PR310201</v>
      </c>
      <c r="G395" s="2" t="str">
        <f t="shared" si="31"/>
        <v>Bermen en sloten</v>
      </c>
      <c r="H395" s="2" t="str">
        <f t="shared" si="32"/>
        <v>3102</v>
      </c>
      <c r="I395" s="2" t="str">
        <f>IFERROR(VLOOKUP(H395,'Productgroepen hoofdfuncties'!G:H,2,FALSE),H395)</f>
        <v>Onderhoud en beheer wegen en fietspaden</v>
      </c>
      <c r="J395" s="2" t="str">
        <f t="shared" si="33"/>
        <v>31</v>
      </c>
      <c r="K395" s="2" t="str">
        <f>IFERROR(VLOOKUP(J395,'Productgroepen hoofdfuncties'!D:E,2,FALSE),J395)</f>
        <v>Landwegen</v>
      </c>
      <c r="L395" s="2" t="str">
        <f t="shared" si="34"/>
        <v>3</v>
      </c>
      <c r="M395" s="2" t="str">
        <f>IFERROR(VLOOKUP(L395,'Productgroepen hoofdfuncties'!A:B,2,FALSE),L395)</f>
        <v>Verkeer en vervoer</v>
      </c>
    </row>
    <row r="396" spans="1:13">
      <c r="A396" s="6" t="s">
        <v>2257</v>
      </c>
      <c r="B396" s="7" t="s">
        <v>2258</v>
      </c>
      <c r="C396" s="5" t="s">
        <v>2259</v>
      </c>
      <c r="D396" s="4" t="s">
        <v>2260</v>
      </c>
      <c r="E396" s="5">
        <v>1</v>
      </c>
      <c r="F396" s="2" t="str">
        <f t="shared" si="30"/>
        <v>G1PR310202</v>
      </c>
      <c r="G396" s="2" t="str">
        <f t="shared" si="31"/>
        <v>Wegverhardingen</v>
      </c>
      <c r="H396" s="2" t="str">
        <f t="shared" si="32"/>
        <v>3102</v>
      </c>
      <c r="I396" s="2" t="str">
        <f>IFERROR(VLOOKUP(H396,'Productgroepen hoofdfuncties'!G:H,2,FALSE),H396)</f>
        <v>Onderhoud en beheer wegen en fietspaden</v>
      </c>
      <c r="J396" s="2" t="str">
        <f t="shared" si="33"/>
        <v>31</v>
      </c>
      <c r="K396" s="2" t="str">
        <f>IFERROR(VLOOKUP(J396,'Productgroepen hoofdfuncties'!D:E,2,FALSE),J396)</f>
        <v>Landwegen</v>
      </c>
      <c r="L396" s="2" t="str">
        <f t="shared" si="34"/>
        <v>3</v>
      </c>
      <c r="M396" s="2" t="str">
        <f>IFERROR(VLOOKUP(L396,'Productgroepen hoofdfuncties'!A:B,2,FALSE),L396)</f>
        <v>Verkeer en vervoer</v>
      </c>
    </row>
    <row r="397" spans="1:13">
      <c r="A397" s="10"/>
      <c r="B397" s="11"/>
      <c r="C397" s="5" t="s">
        <v>2261</v>
      </c>
      <c r="D397" s="4" t="s">
        <v>2262</v>
      </c>
      <c r="E397" s="5">
        <v>1</v>
      </c>
      <c r="F397" s="2" t="str">
        <f t="shared" si="30"/>
        <v>G1PR310202</v>
      </c>
      <c r="G397" s="2" t="str">
        <f t="shared" si="31"/>
        <v>Wegverhardingen</v>
      </c>
      <c r="H397" s="2" t="str">
        <f t="shared" si="32"/>
        <v>3102</v>
      </c>
      <c r="I397" s="2" t="str">
        <f>IFERROR(VLOOKUP(H397,'Productgroepen hoofdfuncties'!G:H,2,FALSE),H397)</f>
        <v>Onderhoud en beheer wegen en fietspaden</v>
      </c>
      <c r="J397" s="2" t="str">
        <f t="shared" si="33"/>
        <v>31</v>
      </c>
      <c r="K397" s="2" t="str">
        <f>IFERROR(VLOOKUP(J397,'Productgroepen hoofdfuncties'!D:E,2,FALSE),J397)</f>
        <v>Landwegen</v>
      </c>
      <c r="L397" s="2" t="str">
        <f t="shared" si="34"/>
        <v>3</v>
      </c>
      <c r="M397" s="2" t="str">
        <f>IFERROR(VLOOKUP(L397,'Productgroepen hoofdfuncties'!A:B,2,FALSE),L397)</f>
        <v>Verkeer en vervoer</v>
      </c>
    </row>
    <row r="398" spans="1:13">
      <c r="A398" s="6" t="s">
        <v>2263</v>
      </c>
      <c r="B398" s="7" t="s">
        <v>2264</v>
      </c>
      <c r="C398" s="5" t="s">
        <v>2265</v>
      </c>
      <c r="D398" s="4" t="s">
        <v>2266</v>
      </c>
      <c r="E398" s="5">
        <v>1</v>
      </c>
      <c r="F398" s="2" t="str">
        <f t="shared" si="30"/>
        <v>G1PR310203</v>
      </c>
      <c r="G398" s="2" t="str">
        <f t="shared" si="31"/>
        <v>Fietspadverhardingen</v>
      </c>
      <c r="H398" s="2" t="str">
        <f t="shared" si="32"/>
        <v>3102</v>
      </c>
      <c r="I398" s="2" t="str">
        <f>IFERROR(VLOOKUP(H398,'Productgroepen hoofdfuncties'!G:H,2,FALSE),H398)</f>
        <v>Onderhoud en beheer wegen en fietspaden</v>
      </c>
      <c r="J398" s="2" t="str">
        <f t="shared" si="33"/>
        <v>31</v>
      </c>
      <c r="K398" s="2" t="str">
        <f>IFERROR(VLOOKUP(J398,'Productgroepen hoofdfuncties'!D:E,2,FALSE),J398)</f>
        <v>Landwegen</v>
      </c>
      <c r="L398" s="2" t="str">
        <f t="shared" si="34"/>
        <v>3</v>
      </c>
      <c r="M398" s="2" t="str">
        <f>IFERROR(VLOOKUP(L398,'Productgroepen hoofdfuncties'!A:B,2,FALSE),L398)</f>
        <v>Verkeer en vervoer</v>
      </c>
    </row>
    <row r="399" spans="1:13">
      <c r="A399" s="10"/>
      <c r="B399" s="11"/>
      <c r="C399" s="5" t="s">
        <v>2267</v>
      </c>
      <c r="D399" s="4" t="s">
        <v>2264</v>
      </c>
      <c r="E399" s="5">
        <v>1</v>
      </c>
      <c r="F399" s="2" t="str">
        <f t="shared" si="30"/>
        <v>G1PR310203</v>
      </c>
      <c r="G399" s="2" t="str">
        <f t="shared" si="31"/>
        <v>Fietspadverhardingen</v>
      </c>
      <c r="H399" s="2" t="str">
        <f t="shared" si="32"/>
        <v>3102</v>
      </c>
      <c r="I399" s="2" t="str">
        <f>IFERROR(VLOOKUP(H399,'Productgroepen hoofdfuncties'!G:H,2,FALSE),H399)</f>
        <v>Onderhoud en beheer wegen en fietspaden</v>
      </c>
      <c r="J399" s="2" t="str">
        <f t="shared" si="33"/>
        <v>31</v>
      </c>
      <c r="K399" s="2" t="str">
        <f>IFERROR(VLOOKUP(J399,'Productgroepen hoofdfuncties'!D:E,2,FALSE),J399)</f>
        <v>Landwegen</v>
      </c>
      <c r="L399" s="2" t="str">
        <f t="shared" si="34"/>
        <v>3</v>
      </c>
      <c r="M399" s="2" t="str">
        <f>IFERROR(VLOOKUP(L399,'Productgroepen hoofdfuncties'!A:B,2,FALSE),L399)</f>
        <v>Verkeer en vervoer</v>
      </c>
    </row>
    <row r="400" spans="1:13">
      <c r="A400" s="6" t="s">
        <v>2268</v>
      </c>
      <c r="B400" s="7" t="s">
        <v>2269</v>
      </c>
      <c r="C400" s="5" t="s">
        <v>2270</v>
      </c>
      <c r="D400" s="4" t="s">
        <v>2271</v>
      </c>
      <c r="E400" s="5">
        <v>1</v>
      </c>
      <c r="F400" s="2" t="str">
        <f t="shared" si="30"/>
        <v>G1PR310204</v>
      </c>
      <c r="G400" s="2" t="str">
        <f t="shared" si="31"/>
        <v>Wegmeubilair</v>
      </c>
      <c r="H400" s="2" t="str">
        <f t="shared" si="32"/>
        <v>3102</v>
      </c>
      <c r="I400" s="2" t="str">
        <f>IFERROR(VLOOKUP(H400,'Productgroepen hoofdfuncties'!G:H,2,FALSE),H400)</f>
        <v>Onderhoud en beheer wegen en fietspaden</v>
      </c>
      <c r="J400" s="2" t="str">
        <f t="shared" si="33"/>
        <v>31</v>
      </c>
      <c r="K400" s="2" t="str">
        <f>IFERROR(VLOOKUP(J400,'Productgroepen hoofdfuncties'!D:E,2,FALSE),J400)</f>
        <v>Landwegen</v>
      </c>
      <c r="L400" s="2" t="str">
        <f t="shared" si="34"/>
        <v>3</v>
      </c>
      <c r="M400" s="2" t="str">
        <f>IFERROR(VLOOKUP(L400,'Productgroepen hoofdfuncties'!A:B,2,FALSE),L400)</f>
        <v>Verkeer en vervoer</v>
      </c>
    </row>
    <row r="401" spans="1:13">
      <c r="A401" s="8"/>
      <c r="B401" s="9"/>
      <c r="C401" s="5" t="s">
        <v>2272</v>
      </c>
      <c r="D401" s="4" t="s">
        <v>2273</v>
      </c>
      <c r="E401" s="5">
        <v>1</v>
      </c>
      <c r="F401" s="2" t="str">
        <f t="shared" si="30"/>
        <v>G1PR310204</v>
      </c>
      <c r="G401" s="2" t="str">
        <f t="shared" si="31"/>
        <v>Wegmeubilair</v>
      </c>
      <c r="H401" s="2" t="str">
        <f t="shared" si="32"/>
        <v>3102</v>
      </c>
      <c r="I401" s="2" t="str">
        <f>IFERROR(VLOOKUP(H401,'Productgroepen hoofdfuncties'!G:H,2,FALSE),H401)</f>
        <v>Onderhoud en beheer wegen en fietspaden</v>
      </c>
      <c r="J401" s="2" t="str">
        <f t="shared" si="33"/>
        <v>31</v>
      </c>
      <c r="K401" s="2" t="str">
        <f>IFERROR(VLOOKUP(J401,'Productgroepen hoofdfuncties'!D:E,2,FALSE),J401)</f>
        <v>Landwegen</v>
      </c>
      <c r="L401" s="2" t="str">
        <f t="shared" si="34"/>
        <v>3</v>
      </c>
      <c r="M401" s="2" t="str">
        <f>IFERROR(VLOOKUP(L401,'Productgroepen hoofdfuncties'!A:B,2,FALSE),L401)</f>
        <v>Verkeer en vervoer</v>
      </c>
    </row>
    <row r="402" spans="1:13">
      <c r="A402" s="8"/>
      <c r="B402" s="9"/>
      <c r="C402" s="5" t="s">
        <v>2274</v>
      </c>
      <c r="D402" s="4" t="s">
        <v>2275</v>
      </c>
      <c r="E402" s="5">
        <v>1</v>
      </c>
      <c r="F402" s="2" t="str">
        <f t="shared" si="30"/>
        <v>G1PR310204</v>
      </c>
      <c r="G402" s="2" t="str">
        <f t="shared" si="31"/>
        <v>Wegmeubilair</v>
      </c>
      <c r="H402" s="2" t="str">
        <f t="shared" si="32"/>
        <v>3102</v>
      </c>
      <c r="I402" s="2" t="str">
        <f>IFERROR(VLOOKUP(H402,'Productgroepen hoofdfuncties'!G:H,2,FALSE),H402)</f>
        <v>Onderhoud en beheer wegen en fietspaden</v>
      </c>
      <c r="J402" s="2" t="str">
        <f t="shared" si="33"/>
        <v>31</v>
      </c>
      <c r="K402" s="2" t="str">
        <f>IFERROR(VLOOKUP(J402,'Productgroepen hoofdfuncties'!D:E,2,FALSE),J402)</f>
        <v>Landwegen</v>
      </c>
      <c r="L402" s="2" t="str">
        <f t="shared" si="34"/>
        <v>3</v>
      </c>
      <c r="M402" s="2" t="str">
        <f>IFERROR(VLOOKUP(L402,'Productgroepen hoofdfuncties'!A:B,2,FALSE),L402)</f>
        <v>Verkeer en vervoer</v>
      </c>
    </row>
    <row r="403" spans="1:13">
      <c r="A403" s="8"/>
      <c r="B403" s="9"/>
      <c r="C403" s="5" t="s">
        <v>2276</v>
      </c>
      <c r="D403" s="4" t="s">
        <v>2277</v>
      </c>
      <c r="E403" s="5">
        <v>1</v>
      </c>
      <c r="F403" s="2" t="str">
        <f t="shared" si="30"/>
        <v>G1PR310204</v>
      </c>
      <c r="G403" s="2" t="str">
        <f t="shared" si="31"/>
        <v>Wegmeubilair</v>
      </c>
      <c r="H403" s="2" t="str">
        <f t="shared" si="32"/>
        <v>3102</v>
      </c>
      <c r="I403" s="2" t="str">
        <f>IFERROR(VLOOKUP(H403,'Productgroepen hoofdfuncties'!G:H,2,FALSE),H403)</f>
        <v>Onderhoud en beheer wegen en fietspaden</v>
      </c>
      <c r="J403" s="2" t="str">
        <f t="shared" si="33"/>
        <v>31</v>
      </c>
      <c r="K403" s="2" t="str">
        <f>IFERROR(VLOOKUP(J403,'Productgroepen hoofdfuncties'!D:E,2,FALSE),J403)</f>
        <v>Landwegen</v>
      </c>
      <c r="L403" s="2" t="str">
        <f t="shared" si="34"/>
        <v>3</v>
      </c>
      <c r="M403" s="2" t="str">
        <f>IFERROR(VLOOKUP(L403,'Productgroepen hoofdfuncties'!A:B,2,FALSE),L403)</f>
        <v>Verkeer en vervoer</v>
      </c>
    </row>
    <row r="404" spans="1:13">
      <c r="A404" s="8"/>
      <c r="B404" s="9"/>
      <c r="C404" s="5" t="s">
        <v>2278</v>
      </c>
      <c r="D404" s="4" t="s">
        <v>2279</v>
      </c>
      <c r="E404" s="5">
        <v>1</v>
      </c>
      <c r="F404" s="2" t="str">
        <f t="shared" si="30"/>
        <v>G1PR310204</v>
      </c>
      <c r="G404" s="2" t="str">
        <f t="shared" si="31"/>
        <v>Wegmeubilair</v>
      </c>
      <c r="H404" s="2" t="str">
        <f t="shared" si="32"/>
        <v>3102</v>
      </c>
      <c r="I404" s="2" t="str">
        <f>IFERROR(VLOOKUP(H404,'Productgroepen hoofdfuncties'!G:H,2,FALSE),H404)</f>
        <v>Onderhoud en beheer wegen en fietspaden</v>
      </c>
      <c r="J404" s="2" t="str">
        <f t="shared" si="33"/>
        <v>31</v>
      </c>
      <c r="K404" s="2" t="str">
        <f>IFERROR(VLOOKUP(J404,'Productgroepen hoofdfuncties'!D:E,2,FALSE),J404)</f>
        <v>Landwegen</v>
      </c>
      <c r="L404" s="2" t="str">
        <f t="shared" si="34"/>
        <v>3</v>
      </c>
      <c r="M404" s="2" t="str">
        <f>IFERROR(VLOOKUP(L404,'Productgroepen hoofdfuncties'!A:B,2,FALSE),L404)</f>
        <v>Verkeer en vervoer</v>
      </c>
    </row>
    <row r="405" spans="1:13">
      <c r="A405" s="8"/>
      <c r="B405" s="9"/>
      <c r="C405" s="5" t="s">
        <v>2280</v>
      </c>
      <c r="D405" s="4" t="s">
        <v>2281</v>
      </c>
      <c r="E405" s="5">
        <v>1</v>
      </c>
      <c r="F405" s="2" t="str">
        <f t="shared" si="30"/>
        <v>G1PR310204</v>
      </c>
      <c r="G405" s="2" t="str">
        <f t="shared" si="31"/>
        <v>Wegmeubilair</v>
      </c>
      <c r="H405" s="2" t="str">
        <f t="shared" si="32"/>
        <v>3102</v>
      </c>
      <c r="I405" s="2" t="str">
        <f>IFERROR(VLOOKUP(H405,'Productgroepen hoofdfuncties'!G:H,2,FALSE),H405)</f>
        <v>Onderhoud en beheer wegen en fietspaden</v>
      </c>
      <c r="J405" s="2" t="str">
        <f t="shared" si="33"/>
        <v>31</v>
      </c>
      <c r="K405" s="2" t="str">
        <f>IFERROR(VLOOKUP(J405,'Productgroepen hoofdfuncties'!D:E,2,FALSE),J405)</f>
        <v>Landwegen</v>
      </c>
      <c r="L405" s="2" t="str">
        <f t="shared" si="34"/>
        <v>3</v>
      </c>
      <c r="M405" s="2" t="str">
        <f>IFERROR(VLOOKUP(L405,'Productgroepen hoofdfuncties'!A:B,2,FALSE),L405)</f>
        <v>Verkeer en vervoer</v>
      </c>
    </row>
    <row r="406" spans="1:13">
      <c r="A406" s="8"/>
      <c r="B406" s="9"/>
      <c r="C406" s="5" t="s">
        <v>2282</v>
      </c>
      <c r="D406" s="4" t="s">
        <v>2283</v>
      </c>
      <c r="E406" s="5">
        <v>1</v>
      </c>
      <c r="F406" s="2" t="str">
        <f t="shared" si="30"/>
        <v>G1PR310204</v>
      </c>
      <c r="G406" s="2" t="str">
        <f t="shared" si="31"/>
        <v>Wegmeubilair</v>
      </c>
      <c r="H406" s="2" t="str">
        <f t="shared" si="32"/>
        <v>3102</v>
      </c>
      <c r="I406" s="2" t="str">
        <f>IFERROR(VLOOKUP(H406,'Productgroepen hoofdfuncties'!G:H,2,FALSE),H406)</f>
        <v>Onderhoud en beheer wegen en fietspaden</v>
      </c>
      <c r="J406" s="2" t="str">
        <f t="shared" si="33"/>
        <v>31</v>
      </c>
      <c r="K406" s="2" t="str">
        <f>IFERROR(VLOOKUP(J406,'Productgroepen hoofdfuncties'!D:E,2,FALSE),J406)</f>
        <v>Landwegen</v>
      </c>
      <c r="L406" s="2" t="str">
        <f t="shared" si="34"/>
        <v>3</v>
      </c>
      <c r="M406" s="2" t="str">
        <f>IFERROR(VLOOKUP(L406,'Productgroepen hoofdfuncties'!A:B,2,FALSE),L406)</f>
        <v>Verkeer en vervoer</v>
      </c>
    </row>
    <row r="407" spans="1:13">
      <c r="A407" s="8"/>
      <c r="B407" s="9"/>
      <c r="C407" s="5" t="s">
        <v>2284</v>
      </c>
      <c r="D407" s="4" t="s">
        <v>2285</v>
      </c>
      <c r="E407" s="5">
        <v>1</v>
      </c>
      <c r="F407" s="2" t="str">
        <f t="shared" si="30"/>
        <v>G1PR310204</v>
      </c>
      <c r="G407" s="2" t="str">
        <f t="shared" si="31"/>
        <v>Wegmeubilair</v>
      </c>
      <c r="H407" s="2" t="str">
        <f t="shared" si="32"/>
        <v>3102</v>
      </c>
      <c r="I407" s="2" t="str">
        <f>IFERROR(VLOOKUP(H407,'Productgroepen hoofdfuncties'!G:H,2,FALSE),H407)</f>
        <v>Onderhoud en beheer wegen en fietspaden</v>
      </c>
      <c r="J407" s="2" t="str">
        <f t="shared" si="33"/>
        <v>31</v>
      </c>
      <c r="K407" s="2" t="str">
        <f>IFERROR(VLOOKUP(J407,'Productgroepen hoofdfuncties'!D:E,2,FALSE),J407)</f>
        <v>Landwegen</v>
      </c>
      <c r="L407" s="2" t="str">
        <f t="shared" si="34"/>
        <v>3</v>
      </c>
      <c r="M407" s="2" t="str">
        <f>IFERROR(VLOOKUP(L407,'Productgroepen hoofdfuncties'!A:B,2,FALSE),L407)</f>
        <v>Verkeer en vervoer</v>
      </c>
    </row>
    <row r="408" spans="1:13">
      <c r="A408" s="8"/>
      <c r="B408" s="9"/>
      <c r="C408" s="5" t="s">
        <v>2286</v>
      </c>
      <c r="D408" s="4" t="s">
        <v>2287</v>
      </c>
      <c r="E408" s="5">
        <v>1</v>
      </c>
      <c r="F408" s="2" t="str">
        <f t="shared" si="30"/>
        <v>G1PR310204</v>
      </c>
      <c r="G408" s="2" t="str">
        <f t="shared" si="31"/>
        <v>Wegmeubilair</v>
      </c>
      <c r="H408" s="2" t="str">
        <f t="shared" si="32"/>
        <v>3102</v>
      </c>
      <c r="I408" s="2" t="str">
        <f>IFERROR(VLOOKUP(H408,'Productgroepen hoofdfuncties'!G:H,2,FALSE),H408)</f>
        <v>Onderhoud en beheer wegen en fietspaden</v>
      </c>
      <c r="J408" s="2" t="str">
        <f t="shared" si="33"/>
        <v>31</v>
      </c>
      <c r="K408" s="2" t="str">
        <f>IFERROR(VLOOKUP(J408,'Productgroepen hoofdfuncties'!D:E,2,FALSE),J408)</f>
        <v>Landwegen</v>
      </c>
      <c r="L408" s="2" t="str">
        <f t="shared" si="34"/>
        <v>3</v>
      </c>
      <c r="M408" s="2" t="str">
        <f>IFERROR(VLOOKUP(L408,'Productgroepen hoofdfuncties'!A:B,2,FALSE),L408)</f>
        <v>Verkeer en vervoer</v>
      </c>
    </row>
    <row r="409" spans="1:13">
      <c r="A409" s="8"/>
      <c r="B409" s="9"/>
      <c r="C409" s="5" t="s">
        <v>2288</v>
      </c>
      <c r="D409" s="4" t="s">
        <v>2289</v>
      </c>
      <c r="E409" s="5">
        <v>1</v>
      </c>
      <c r="F409" s="2" t="str">
        <f t="shared" si="30"/>
        <v>G1PR310204</v>
      </c>
      <c r="G409" s="2" t="str">
        <f t="shared" si="31"/>
        <v>Wegmeubilair</v>
      </c>
      <c r="H409" s="2" t="str">
        <f t="shared" si="32"/>
        <v>3102</v>
      </c>
      <c r="I409" s="2" t="str">
        <f>IFERROR(VLOOKUP(H409,'Productgroepen hoofdfuncties'!G:H,2,FALSE),H409)</f>
        <v>Onderhoud en beheer wegen en fietspaden</v>
      </c>
      <c r="J409" s="2" t="str">
        <f t="shared" si="33"/>
        <v>31</v>
      </c>
      <c r="K409" s="2" t="str">
        <f>IFERROR(VLOOKUP(J409,'Productgroepen hoofdfuncties'!D:E,2,FALSE),J409)</f>
        <v>Landwegen</v>
      </c>
      <c r="L409" s="2" t="str">
        <f t="shared" si="34"/>
        <v>3</v>
      </c>
      <c r="M409" s="2" t="str">
        <f>IFERROR(VLOOKUP(L409,'Productgroepen hoofdfuncties'!A:B,2,FALSE),L409)</f>
        <v>Verkeer en vervoer</v>
      </c>
    </row>
    <row r="410" spans="1:13">
      <c r="A410" s="10"/>
      <c r="B410" s="11"/>
      <c r="C410" s="5" t="s">
        <v>2290</v>
      </c>
      <c r="D410" s="4" t="s">
        <v>2269</v>
      </c>
      <c r="E410" s="5">
        <v>1</v>
      </c>
      <c r="F410" s="2" t="str">
        <f t="shared" si="30"/>
        <v>G1PR310204</v>
      </c>
      <c r="G410" s="2" t="str">
        <f t="shared" si="31"/>
        <v>Wegmeubilair</v>
      </c>
      <c r="H410" s="2" t="str">
        <f t="shared" si="32"/>
        <v>3102</v>
      </c>
      <c r="I410" s="2" t="str">
        <f>IFERROR(VLOOKUP(H410,'Productgroepen hoofdfuncties'!G:H,2,FALSE),H410)</f>
        <v>Onderhoud en beheer wegen en fietspaden</v>
      </c>
      <c r="J410" s="2" t="str">
        <f t="shared" si="33"/>
        <v>31</v>
      </c>
      <c r="K410" s="2" t="str">
        <f>IFERROR(VLOOKUP(J410,'Productgroepen hoofdfuncties'!D:E,2,FALSE),J410)</f>
        <v>Landwegen</v>
      </c>
      <c r="L410" s="2" t="str">
        <f t="shared" si="34"/>
        <v>3</v>
      </c>
      <c r="M410" s="2" t="str">
        <f>IFERROR(VLOOKUP(L410,'Productgroepen hoofdfuncties'!A:B,2,FALSE),L410)</f>
        <v>Verkeer en vervoer</v>
      </c>
    </row>
    <row r="411" spans="1:13">
      <c r="A411" s="6" t="s">
        <v>2291</v>
      </c>
      <c r="B411" s="7" t="s">
        <v>2292</v>
      </c>
      <c r="C411" s="5" t="s">
        <v>2293</v>
      </c>
      <c r="D411" s="4" t="s">
        <v>2294</v>
      </c>
      <c r="E411" s="5">
        <v>1</v>
      </c>
      <c r="F411" s="2" t="str">
        <f t="shared" si="30"/>
        <v>G1PR310205</v>
      </c>
      <c r="G411" s="2" t="str">
        <f t="shared" si="31"/>
        <v>Beplantingen</v>
      </c>
      <c r="H411" s="2" t="str">
        <f t="shared" si="32"/>
        <v>3102</v>
      </c>
      <c r="I411" s="2" t="str">
        <f>IFERROR(VLOOKUP(H411,'Productgroepen hoofdfuncties'!G:H,2,FALSE),H411)</f>
        <v>Onderhoud en beheer wegen en fietspaden</v>
      </c>
      <c r="J411" s="2" t="str">
        <f t="shared" si="33"/>
        <v>31</v>
      </c>
      <c r="K411" s="2" t="str">
        <f>IFERROR(VLOOKUP(J411,'Productgroepen hoofdfuncties'!D:E,2,FALSE),J411)</f>
        <v>Landwegen</v>
      </c>
      <c r="L411" s="2" t="str">
        <f t="shared" si="34"/>
        <v>3</v>
      </c>
      <c r="M411" s="2" t="str">
        <f>IFERROR(VLOOKUP(L411,'Productgroepen hoofdfuncties'!A:B,2,FALSE),L411)</f>
        <v>Verkeer en vervoer</v>
      </c>
    </row>
    <row r="412" spans="1:13">
      <c r="A412" s="8"/>
      <c r="B412" s="9"/>
      <c r="C412" s="5" t="s">
        <v>2295</v>
      </c>
      <c r="D412" s="4" t="s">
        <v>2296</v>
      </c>
      <c r="E412" s="5">
        <v>1</v>
      </c>
      <c r="F412" s="2" t="str">
        <f t="shared" si="30"/>
        <v>G1PR310205</v>
      </c>
      <c r="G412" s="2" t="str">
        <f t="shared" si="31"/>
        <v>Beplantingen</v>
      </c>
      <c r="H412" s="2" t="str">
        <f t="shared" si="32"/>
        <v>3102</v>
      </c>
      <c r="I412" s="2" t="str">
        <f>IFERROR(VLOOKUP(H412,'Productgroepen hoofdfuncties'!G:H,2,FALSE),H412)</f>
        <v>Onderhoud en beheer wegen en fietspaden</v>
      </c>
      <c r="J412" s="2" t="str">
        <f t="shared" si="33"/>
        <v>31</v>
      </c>
      <c r="K412" s="2" t="str">
        <f>IFERROR(VLOOKUP(J412,'Productgroepen hoofdfuncties'!D:E,2,FALSE),J412)</f>
        <v>Landwegen</v>
      </c>
      <c r="L412" s="2" t="str">
        <f t="shared" si="34"/>
        <v>3</v>
      </c>
      <c r="M412" s="2" t="str">
        <f>IFERROR(VLOOKUP(L412,'Productgroepen hoofdfuncties'!A:B,2,FALSE),L412)</f>
        <v>Verkeer en vervoer</v>
      </c>
    </row>
    <row r="413" spans="1:13">
      <c r="A413" s="8"/>
      <c r="B413" s="9"/>
      <c r="C413" s="5" t="s">
        <v>2297</v>
      </c>
      <c r="D413" s="4" t="s">
        <v>2298</v>
      </c>
      <c r="E413" s="5">
        <v>1</v>
      </c>
      <c r="F413" s="2" t="str">
        <f t="shared" si="30"/>
        <v>G1PR310205</v>
      </c>
      <c r="G413" s="2" t="str">
        <f t="shared" si="31"/>
        <v>Beplantingen</v>
      </c>
      <c r="H413" s="2" t="str">
        <f t="shared" si="32"/>
        <v>3102</v>
      </c>
      <c r="I413" s="2" t="str">
        <f>IFERROR(VLOOKUP(H413,'Productgroepen hoofdfuncties'!G:H,2,FALSE),H413)</f>
        <v>Onderhoud en beheer wegen en fietspaden</v>
      </c>
      <c r="J413" s="2" t="str">
        <f t="shared" si="33"/>
        <v>31</v>
      </c>
      <c r="K413" s="2" t="str">
        <f>IFERROR(VLOOKUP(J413,'Productgroepen hoofdfuncties'!D:E,2,FALSE),J413)</f>
        <v>Landwegen</v>
      </c>
      <c r="L413" s="2" t="str">
        <f t="shared" si="34"/>
        <v>3</v>
      </c>
      <c r="M413" s="2" t="str">
        <f>IFERROR(VLOOKUP(L413,'Productgroepen hoofdfuncties'!A:B,2,FALSE),L413)</f>
        <v>Verkeer en vervoer</v>
      </c>
    </row>
    <row r="414" spans="1:13">
      <c r="A414" s="8"/>
      <c r="B414" s="9"/>
      <c r="C414" s="5" t="s">
        <v>2299</v>
      </c>
      <c r="D414" s="4" t="s">
        <v>2300</v>
      </c>
      <c r="E414" s="5">
        <v>1</v>
      </c>
      <c r="F414" s="2" t="str">
        <f t="shared" si="30"/>
        <v>G1PR310205</v>
      </c>
      <c r="G414" s="2" t="str">
        <f t="shared" si="31"/>
        <v>Beplantingen</v>
      </c>
      <c r="H414" s="2" t="str">
        <f t="shared" si="32"/>
        <v>3102</v>
      </c>
      <c r="I414" s="2" t="str">
        <f>IFERROR(VLOOKUP(H414,'Productgroepen hoofdfuncties'!G:H,2,FALSE),H414)</f>
        <v>Onderhoud en beheer wegen en fietspaden</v>
      </c>
      <c r="J414" s="2" t="str">
        <f t="shared" si="33"/>
        <v>31</v>
      </c>
      <c r="K414" s="2" t="str">
        <f>IFERROR(VLOOKUP(J414,'Productgroepen hoofdfuncties'!D:E,2,FALSE),J414)</f>
        <v>Landwegen</v>
      </c>
      <c r="L414" s="2" t="str">
        <f t="shared" si="34"/>
        <v>3</v>
      </c>
      <c r="M414" s="2" t="str">
        <f>IFERROR(VLOOKUP(L414,'Productgroepen hoofdfuncties'!A:B,2,FALSE),L414)</f>
        <v>Verkeer en vervoer</v>
      </c>
    </row>
    <row r="415" spans="1:13">
      <c r="A415" s="10"/>
      <c r="B415" s="11"/>
      <c r="C415" s="5" t="s">
        <v>2301</v>
      </c>
      <c r="D415" s="4" t="s">
        <v>2302</v>
      </c>
      <c r="E415" s="5">
        <v>1</v>
      </c>
      <c r="F415" s="2" t="str">
        <f t="shared" si="30"/>
        <v>G1PR310205</v>
      </c>
      <c r="G415" s="2" t="str">
        <f t="shared" si="31"/>
        <v>Beplantingen</v>
      </c>
      <c r="H415" s="2" t="str">
        <f t="shared" si="32"/>
        <v>3102</v>
      </c>
      <c r="I415" s="2" t="str">
        <f>IFERROR(VLOOKUP(H415,'Productgroepen hoofdfuncties'!G:H,2,FALSE),H415)</f>
        <v>Onderhoud en beheer wegen en fietspaden</v>
      </c>
      <c r="J415" s="2" t="str">
        <f t="shared" si="33"/>
        <v>31</v>
      </c>
      <c r="K415" s="2" t="str">
        <f>IFERROR(VLOOKUP(J415,'Productgroepen hoofdfuncties'!D:E,2,FALSE),J415)</f>
        <v>Landwegen</v>
      </c>
      <c r="L415" s="2" t="str">
        <f t="shared" si="34"/>
        <v>3</v>
      </c>
      <c r="M415" s="2" t="str">
        <f>IFERROR(VLOOKUP(L415,'Productgroepen hoofdfuncties'!A:B,2,FALSE),L415)</f>
        <v>Verkeer en vervoer</v>
      </c>
    </row>
    <row r="416" spans="1:13">
      <c r="A416" s="6" t="s">
        <v>2303</v>
      </c>
      <c r="B416" s="7" t="s">
        <v>2304</v>
      </c>
      <c r="C416" s="5" t="s">
        <v>2305</v>
      </c>
      <c r="D416" s="4" t="s">
        <v>2306</v>
      </c>
      <c r="E416" s="5">
        <v>1</v>
      </c>
      <c r="F416" s="2" t="str">
        <f t="shared" si="30"/>
        <v>G1PR310206</v>
      </c>
      <c r="G416" s="2" t="str">
        <f t="shared" si="31"/>
        <v>Boordvoorzieningen</v>
      </c>
      <c r="H416" s="2" t="str">
        <f t="shared" si="32"/>
        <v>3102</v>
      </c>
      <c r="I416" s="2" t="str">
        <f>IFERROR(VLOOKUP(H416,'Productgroepen hoofdfuncties'!G:H,2,FALSE),H416)</f>
        <v>Onderhoud en beheer wegen en fietspaden</v>
      </c>
      <c r="J416" s="2" t="str">
        <f t="shared" si="33"/>
        <v>31</v>
      </c>
      <c r="K416" s="2" t="str">
        <f>IFERROR(VLOOKUP(J416,'Productgroepen hoofdfuncties'!D:E,2,FALSE),J416)</f>
        <v>Landwegen</v>
      </c>
      <c r="L416" s="2" t="str">
        <f t="shared" si="34"/>
        <v>3</v>
      </c>
      <c r="M416" s="2" t="str">
        <f>IFERROR(VLOOKUP(L416,'Productgroepen hoofdfuncties'!A:B,2,FALSE),L416)</f>
        <v>Verkeer en vervoer</v>
      </c>
    </row>
    <row r="417" spans="1:13">
      <c r="A417" s="10"/>
      <c r="B417" s="11"/>
      <c r="C417" s="5" t="s">
        <v>2307</v>
      </c>
      <c r="D417" s="4" t="s">
        <v>2308</v>
      </c>
      <c r="E417" s="5">
        <v>1</v>
      </c>
      <c r="F417" s="2" t="str">
        <f t="shared" si="30"/>
        <v>G1PR310206</v>
      </c>
      <c r="G417" s="2" t="str">
        <f t="shared" si="31"/>
        <v>Boordvoorzieningen</v>
      </c>
      <c r="H417" s="2" t="str">
        <f t="shared" si="32"/>
        <v>3102</v>
      </c>
      <c r="I417" s="2" t="str">
        <f>IFERROR(VLOOKUP(H417,'Productgroepen hoofdfuncties'!G:H,2,FALSE),H417)</f>
        <v>Onderhoud en beheer wegen en fietspaden</v>
      </c>
      <c r="J417" s="2" t="str">
        <f t="shared" si="33"/>
        <v>31</v>
      </c>
      <c r="K417" s="2" t="str">
        <f>IFERROR(VLOOKUP(J417,'Productgroepen hoofdfuncties'!D:E,2,FALSE),J417)</f>
        <v>Landwegen</v>
      </c>
      <c r="L417" s="2" t="str">
        <f t="shared" si="34"/>
        <v>3</v>
      </c>
      <c r="M417" s="2" t="str">
        <f>IFERROR(VLOOKUP(L417,'Productgroepen hoofdfuncties'!A:B,2,FALSE),L417)</f>
        <v>Verkeer en vervoer</v>
      </c>
    </row>
    <row r="418" spans="1:13">
      <c r="A418" s="6" t="s">
        <v>2309</v>
      </c>
      <c r="B418" s="7" t="s">
        <v>2310</v>
      </c>
      <c r="C418" s="5" t="s">
        <v>2311</v>
      </c>
      <c r="D418" s="4" t="s">
        <v>2312</v>
      </c>
      <c r="E418" s="5">
        <v>1</v>
      </c>
      <c r="F418" s="2" t="str">
        <f t="shared" si="30"/>
        <v>G1PR310207</v>
      </c>
      <c r="G418" s="2" t="str">
        <f t="shared" si="31"/>
        <v>Gladheidsbestrijding</v>
      </c>
      <c r="H418" s="2" t="str">
        <f t="shared" si="32"/>
        <v>3102</v>
      </c>
      <c r="I418" s="2" t="str">
        <f>IFERROR(VLOOKUP(H418,'Productgroepen hoofdfuncties'!G:H,2,FALSE),H418)</f>
        <v>Onderhoud en beheer wegen en fietspaden</v>
      </c>
      <c r="J418" s="2" t="str">
        <f t="shared" si="33"/>
        <v>31</v>
      </c>
      <c r="K418" s="2" t="str">
        <f>IFERROR(VLOOKUP(J418,'Productgroepen hoofdfuncties'!D:E,2,FALSE),J418)</f>
        <v>Landwegen</v>
      </c>
      <c r="L418" s="2" t="str">
        <f t="shared" si="34"/>
        <v>3</v>
      </c>
      <c r="M418" s="2" t="str">
        <f>IFERROR(VLOOKUP(L418,'Productgroepen hoofdfuncties'!A:B,2,FALSE),L418)</f>
        <v>Verkeer en vervoer</v>
      </c>
    </row>
    <row r="419" spans="1:13">
      <c r="A419" s="8"/>
      <c r="B419" s="9"/>
      <c r="C419" s="5" t="s">
        <v>2313</v>
      </c>
      <c r="D419" s="4" t="s">
        <v>2314</v>
      </c>
      <c r="E419" s="5">
        <v>1</v>
      </c>
      <c r="F419" s="2" t="str">
        <f t="shared" si="30"/>
        <v>G1PR310207</v>
      </c>
      <c r="G419" s="2" t="str">
        <f t="shared" si="31"/>
        <v>Gladheidsbestrijding</v>
      </c>
      <c r="H419" s="2" t="str">
        <f t="shared" si="32"/>
        <v>3102</v>
      </c>
      <c r="I419" s="2" t="str">
        <f>IFERROR(VLOOKUP(H419,'Productgroepen hoofdfuncties'!G:H,2,FALSE),H419)</f>
        <v>Onderhoud en beheer wegen en fietspaden</v>
      </c>
      <c r="J419" s="2" t="str">
        <f t="shared" si="33"/>
        <v>31</v>
      </c>
      <c r="K419" s="2" t="str">
        <f>IFERROR(VLOOKUP(J419,'Productgroepen hoofdfuncties'!D:E,2,FALSE),J419)</f>
        <v>Landwegen</v>
      </c>
      <c r="L419" s="2" t="str">
        <f t="shared" si="34"/>
        <v>3</v>
      </c>
      <c r="M419" s="2" t="str">
        <f>IFERROR(VLOOKUP(L419,'Productgroepen hoofdfuncties'!A:B,2,FALSE),L419)</f>
        <v>Verkeer en vervoer</v>
      </c>
    </row>
    <row r="420" spans="1:13">
      <c r="A420" s="8"/>
      <c r="B420" s="9"/>
      <c r="C420" s="5" t="s">
        <v>2315</v>
      </c>
      <c r="D420" s="4" t="s">
        <v>2316</v>
      </c>
      <c r="E420" s="5">
        <v>1</v>
      </c>
      <c r="F420" s="2" t="str">
        <f t="shared" si="30"/>
        <v>G1PR310207</v>
      </c>
      <c r="G420" s="2" t="str">
        <f t="shared" si="31"/>
        <v>Gladheidsbestrijding</v>
      </c>
      <c r="H420" s="2" t="str">
        <f t="shared" si="32"/>
        <v>3102</v>
      </c>
      <c r="I420" s="2" t="str">
        <f>IFERROR(VLOOKUP(H420,'Productgroepen hoofdfuncties'!G:H,2,FALSE),H420)</f>
        <v>Onderhoud en beheer wegen en fietspaden</v>
      </c>
      <c r="J420" s="2" t="str">
        <f t="shared" si="33"/>
        <v>31</v>
      </c>
      <c r="K420" s="2" t="str">
        <f>IFERROR(VLOOKUP(J420,'Productgroepen hoofdfuncties'!D:E,2,FALSE),J420)</f>
        <v>Landwegen</v>
      </c>
      <c r="L420" s="2" t="str">
        <f t="shared" si="34"/>
        <v>3</v>
      </c>
      <c r="M420" s="2" t="str">
        <f>IFERROR(VLOOKUP(L420,'Productgroepen hoofdfuncties'!A:B,2,FALSE),L420)</f>
        <v>Verkeer en vervoer</v>
      </c>
    </row>
    <row r="421" spans="1:13">
      <c r="A421" s="10"/>
      <c r="B421" s="11"/>
      <c r="C421" s="5" t="s">
        <v>2317</v>
      </c>
      <c r="D421" s="4" t="s">
        <v>2318</v>
      </c>
      <c r="E421" s="5">
        <v>1</v>
      </c>
      <c r="F421" s="2" t="str">
        <f t="shared" si="30"/>
        <v>G1PR310207</v>
      </c>
      <c r="G421" s="2" t="str">
        <f t="shared" si="31"/>
        <v>Gladheidsbestrijding</v>
      </c>
      <c r="H421" s="2" t="str">
        <f t="shared" si="32"/>
        <v>3102</v>
      </c>
      <c r="I421" s="2" t="str">
        <f>IFERROR(VLOOKUP(H421,'Productgroepen hoofdfuncties'!G:H,2,FALSE),H421)</f>
        <v>Onderhoud en beheer wegen en fietspaden</v>
      </c>
      <c r="J421" s="2" t="str">
        <f t="shared" si="33"/>
        <v>31</v>
      </c>
      <c r="K421" s="2" t="str">
        <f>IFERROR(VLOOKUP(J421,'Productgroepen hoofdfuncties'!D:E,2,FALSE),J421)</f>
        <v>Landwegen</v>
      </c>
      <c r="L421" s="2" t="str">
        <f t="shared" si="34"/>
        <v>3</v>
      </c>
      <c r="M421" s="2" t="str">
        <f>IFERROR(VLOOKUP(L421,'Productgroepen hoofdfuncties'!A:B,2,FALSE),L421)</f>
        <v>Verkeer en vervoer</v>
      </c>
    </row>
    <row r="422" spans="1:13">
      <c r="A422" s="6" t="s">
        <v>2319</v>
      </c>
      <c r="B422" s="7" t="s">
        <v>2320</v>
      </c>
      <c r="C422" s="5" t="s">
        <v>2321</v>
      </c>
      <c r="D422" s="4" t="s">
        <v>2322</v>
      </c>
      <c r="E422" s="5">
        <v>1</v>
      </c>
      <c r="F422" s="2" t="str">
        <f t="shared" si="30"/>
        <v>G1PR310208</v>
      </c>
      <c r="G422" s="2" t="str">
        <f t="shared" si="31"/>
        <v>Verkeerregelinstallaties</v>
      </c>
      <c r="H422" s="2" t="str">
        <f t="shared" si="32"/>
        <v>3102</v>
      </c>
      <c r="I422" s="2" t="str">
        <f>IFERROR(VLOOKUP(H422,'Productgroepen hoofdfuncties'!G:H,2,FALSE),H422)</f>
        <v>Onderhoud en beheer wegen en fietspaden</v>
      </c>
      <c r="J422" s="2" t="str">
        <f t="shared" si="33"/>
        <v>31</v>
      </c>
      <c r="K422" s="2" t="str">
        <f>IFERROR(VLOOKUP(J422,'Productgroepen hoofdfuncties'!D:E,2,FALSE),J422)</f>
        <v>Landwegen</v>
      </c>
      <c r="L422" s="2" t="str">
        <f t="shared" si="34"/>
        <v>3</v>
      </c>
      <c r="M422" s="2" t="str">
        <f>IFERROR(VLOOKUP(L422,'Productgroepen hoofdfuncties'!A:B,2,FALSE),L422)</f>
        <v>Verkeer en vervoer</v>
      </c>
    </row>
    <row r="423" spans="1:13">
      <c r="A423" s="8"/>
      <c r="B423" s="9"/>
      <c r="C423" s="5" t="s">
        <v>2323</v>
      </c>
      <c r="D423" s="4" t="s">
        <v>2324</v>
      </c>
      <c r="E423" s="5">
        <v>1</v>
      </c>
      <c r="F423" s="2" t="str">
        <f t="shared" si="30"/>
        <v>G1PR310208</v>
      </c>
      <c r="G423" s="2" t="str">
        <f t="shared" si="31"/>
        <v>Verkeerregelinstallaties</v>
      </c>
      <c r="H423" s="2" t="str">
        <f t="shared" si="32"/>
        <v>3102</v>
      </c>
      <c r="I423" s="2" t="str">
        <f>IFERROR(VLOOKUP(H423,'Productgroepen hoofdfuncties'!G:H,2,FALSE),H423)</f>
        <v>Onderhoud en beheer wegen en fietspaden</v>
      </c>
      <c r="J423" s="2" t="str">
        <f t="shared" si="33"/>
        <v>31</v>
      </c>
      <c r="K423" s="2" t="str">
        <f>IFERROR(VLOOKUP(J423,'Productgroepen hoofdfuncties'!D:E,2,FALSE),J423)</f>
        <v>Landwegen</v>
      </c>
      <c r="L423" s="2" t="str">
        <f t="shared" si="34"/>
        <v>3</v>
      </c>
      <c r="M423" s="2" t="str">
        <f>IFERROR(VLOOKUP(L423,'Productgroepen hoofdfuncties'!A:B,2,FALSE),L423)</f>
        <v>Verkeer en vervoer</v>
      </c>
    </row>
    <row r="424" spans="1:13">
      <c r="A424" s="8"/>
      <c r="B424" s="9"/>
      <c r="C424" s="5" t="s">
        <v>2325</v>
      </c>
      <c r="D424" s="4" t="s">
        <v>2326</v>
      </c>
      <c r="E424" s="5">
        <v>1</v>
      </c>
      <c r="F424" s="2" t="str">
        <f t="shared" si="30"/>
        <v>G1PR310208</v>
      </c>
      <c r="G424" s="2" t="str">
        <f t="shared" si="31"/>
        <v>Verkeerregelinstallaties</v>
      </c>
      <c r="H424" s="2" t="str">
        <f t="shared" si="32"/>
        <v>3102</v>
      </c>
      <c r="I424" s="2" t="str">
        <f>IFERROR(VLOOKUP(H424,'Productgroepen hoofdfuncties'!G:H,2,FALSE),H424)</f>
        <v>Onderhoud en beheer wegen en fietspaden</v>
      </c>
      <c r="J424" s="2" t="str">
        <f t="shared" si="33"/>
        <v>31</v>
      </c>
      <c r="K424" s="2" t="str">
        <f>IFERROR(VLOOKUP(J424,'Productgroepen hoofdfuncties'!D:E,2,FALSE),J424)</f>
        <v>Landwegen</v>
      </c>
      <c r="L424" s="2" t="str">
        <f t="shared" si="34"/>
        <v>3</v>
      </c>
      <c r="M424" s="2" t="str">
        <f>IFERROR(VLOOKUP(L424,'Productgroepen hoofdfuncties'!A:B,2,FALSE),L424)</f>
        <v>Verkeer en vervoer</v>
      </c>
    </row>
    <row r="425" spans="1:13">
      <c r="A425" s="8"/>
      <c r="B425" s="9"/>
      <c r="C425" s="5" t="s">
        <v>2327</v>
      </c>
      <c r="D425" s="4" t="s">
        <v>2328</v>
      </c>
      <c r="E425" s="5">
        <v>1</v>
      </c>
      <c r="F425" s="2" t="str">
        <f t="shared" si="30"/>
        <v>G1PR310208</v>
      </c>
      <c r="G425" s="2" t="str">
        <f t="shared" si="31"/>
        <v>Verkeerregelinstallaties</v>
      </c>
      <c r="H425" s="2" t="str">
        <f t="shared" si="32"/>
        <v>3102</v>
      </c>
      <c r="I425" s="2" t="str">
        <f>IFERROR(VLOOKUP(H425,'Productgroepen hoofdfuncties'!G:H,2,FALSE),H425)</f>
        <v>Onderhoud en beheer wegen en fietspaden</v>
      </c>
      <c r="J425" s="2" t="str">
        <f t="shared" si="33"/>
        <v>31</v>
      </c>
      <c r="K425" s="2" t="str">
        <f>IFERROR(VLOOKUP(J425,'Productgroepen hoofdfuncties'!D:E,2,FALSE),J425)</f>
        <v>Landwegen</v>
      </c>
      <c r="L425" s="2" t="str">
        <f t="shared" si="34"/>
        <v>3</v>
      </c>
      <c r="M425" s="2" t="str">
        <f>IFERROR(VLOOKUP(L425,'Productgroepen hoofdfuncties'!A:B,2,FALSE),L425)</f>
        <v>Verkeer en vervoer</v>
      </c>
    </row>
    <row r="426" spans="1:13">
      <c r="A426" s="8"/>
      <c r="B426" s="9"/>
      <c r="C426" s="5" t="s">
        <v>2329</v>
      </c>
      <c r="D426" s="4" t="s">
        <v>2330</v>
      </c>
      <c r="E426" s="5">
        <v>1</v>
      </c>
      <c r="F426" s="2" t="str">
        <f t="shared" si="30"/>
        <v>G1PR310208</v>
      </c>
      <c r="G426" s="2" t="str">
        <f t="shared" si="31"/>
        <v>Verkeerregelinstallaties</v>
      </c>
      <c r="H426" s="2" t="str">
        <f t="shared" si="32"/>
        <v>3102</v>
      </c>
      <c r="I426" s="2" t="str">
        <f>IFERROR(VLOOKUP(H426,'Productgroepen hoofdfuncties'!G:H,2,FALSE),H426)</f>
        <v>Onderhoud en beheer wegen en fietspaden</v>
      </c>
      <c r="J426" s="2" t="str">
        <f t="shared" si="33"/>
        <v>31</v>
      </c>
      <c r="K426" s="2" t="str">
        <f>IFERROR(VLOOKUP(J426,'Productgroepen hoofdfuncties'!D:E,2,FALSE),J426)</f>
        <v>Landwegen</v>
      </c>
      <c r="L426" s="2" t="str">
        <f t="shared" si="34"/>
        <v>3</v>
      </c>
      <c r="M426" s="2" t="str">
        <f>IFERROR(VLOOKUP(L426,'Productgroepen hoofdfuncties'!A:B,2,FALSE),L426)</f>
        <v>Verkeer en vervoer</v>
      </c>
    </row>
    <row r="427" spans="1:13">
      <c r="A427" s="8"/>
      <c r="B427" s="9"/>
      <c r="C427" s="5" t="s">
        <v>2331</v>
      </c>
      <c r="D427" s="4" t="s">
        <v>2332</v>
      </c>
      <c r="E427" s="5">
        <v>1</v>
      </c>
      <c r="F427" s="2" t="str">
        <f t="shared" si="30"/>
        <v>G1PR310208</v>
      </c>
      <c r="G427" s="2" t="str">
        <f t="shared" si="31"/>
        <v>Verkeerregelinstallaties</v>
      </c>
      <c r="H427" s="2" t="str">
        <f t="shared" si="32"/>
        <v>3102</v>
      </c>
      <c r="I427" s="2" t="str">
        <f>IFERROR(VLOOKUP(H427,'Productgroepen hoofdfuncties'!G:H,2,FALSE),H427)</f>
        <v>Onderhoud en beheer wegen en fietspaden</v>
      </c>
      <c r="J427" s="2" t="str">
        <f t="shared" si="33"/>
        <v>31</v>
      </c>
      <c r="K427" s="2" t="str">
        <f>IFERROR(VLOOKUP(J427,'Productgroepen hoofdfuncties'!D:E,2,FALSE),J427)</f>
        <v>Landwegen</v>
      </c>
      <c r="L427" s="2" t="str">
        <f t="shared" si="34"/>
        <v>3</v>
      </c>
      <c r="M427" s="2" t="str">
        <f>IFERROR(VLOOKUP(L427,'Productgroepen hoofdfuncties'!A:B,2,FALSE),L427)</f>
        <v>Verkeer en vervoer</v>
      </c>
    </row>
    <row r="428" spans="1:13">
      <c r="A428" s="8"/>
      <c r="B428" s="9"/>
      <c r="C428" s="5" t="s">
        <v>2333</v>
      </c>
      <c r="D428" s="4" t="s">
        <v>2334</v>
      </c>
      <c r="E428" s="5">
        <v>1</v>
      </c>
      <c r="F428" s="2" t="str">
        <f t="shared" si="30"/>
        <v>G1PR310208</v>
      </c>
      <c r="G428" s="2" t="str">
        <f t="shared" si="31"/>
        <v>Verkeerregelinstallaties</v>
      </c>
      <c r="H428" s="2" t="str">
        <f t="shared" si="32"/>
        <v>3102</v>
      </c>
      <c r="I428" s="2" t="str">
        <f>IFERROR(VLOOKUP(H428,'Productgroepen hoofdfuncties'!G:H,2,FALSE),H428)</f>
        <v>Onderhoud en beheer wegen en fietspaden</v>
      </c>
      <c r="J428" s="2" t="str">
        <f t="shared" si="33"/>
        <v>31</v>
      </c>
      <c r="K428" s="2" t="str">
        <f>IFERROR(VLOOKUP(J428,'Productgroepen hoofdfuncties'!D:E,2,FALSE),J428)</f>
        <v>Landwegen</v>
      </c>
      <c r="L428" s="2" t="str">
        <f t="shared" si="34"/>
        <v>3</v>
      </c>
      <c r="M428" s="2" t="str">
        <f>IFERROR(VLOOKUP(L428,'Productgroepen hoofdfuncties'!A:B,2,FALSE),L428)</f>
        <v>Verkeer en vervoer</v>
      </c>
    </row>
    <row r="429" spans="1:13">
      <c r="A429" s="8"/>
      <c r="B429" s="9"/>
      <c r="C429" s="5" t="s">
        <v>2335</v>
      </c>
      <c r="D429" s="4" t="s">
        <v>2336</v>
      </c>
      <c r="E429" s="5">
        <v>1</v>
      </c>
      <c r="F429" s="2" t="str">
        <f t="shared" si="30"/>
        <v>G1PR310208</v>
      </c>
      <c r="G429" s="2" t="str">
        <f t="shared" si="31"/>
        <v>Verkeerregelinstallaties</v>
      </c>
      <c r="H429" s="2" t="str">
        <f t="shared" si="32"/>
        <v>3102</v>
      </c>
      <c r="I429" s="2" t="str">
        <f>IFERROR(VLOOKUP(H429,'Productgroepen hoofdfuncties'!G:H,2,FALSE),H429)</f>
        <v>Onderhoud en beheer wegen en fietspaden</v>
      </c>
      <c r="J429" s="2" t="str">
        <f t="shared" si="33"/>
        <v>31</v>
      </c>
      <c r="K429" s="2" t="str">
        <f>IFERROR(VLOOKUP(J429,'Productgroepen hoofdfuncties'!D:E,2,FALSE),J429)</f>
        <v>Landwegen</v>
      </c>
      <c r="L429" s="2" t="str">
        <f t="shared" si="34"/>
        <v>3</v>
      </c>
      <c r="M429" s="2" t="str">
        <f>IFERROR(VLOOKUP(L429,'Productgroepen hoofdfuncties'!A:B,2,FALSE),L429)</f>
        <v>Verkeer en vervoer</v>
      </c>
    </row>
    <row r="430" spans="1:13">
      <c r="A430" s="8"/>
      <c r="B430" s="9"/>
      <c r="C430" s="5" t="s">
        <v>2337</v>
      </c>
      <c r="D430" s="4" t="s">
        <v>2338</v>
      </c>
      <c r="E430" s="5">
        <v>1</v>
      </c>
      <c r="F430" s="2" t="str">
        <f t="shared" si="30"/>
        <v>G1PR310208</v>
      </c>
      <c r="G430" s="2" t="str">
        <f t="shared" si="31"/>
        <v>Verkeerregelinstallaties</v>
      </c>
      <c r="H430" s="2" t="str">
        <f t="shared" si="32"/>
        <v>3102</v>
      </c>
      <c r="I430" s="2" t="str">
        <f>IFERROR(VLOOKUP(H430,'Productgroepen hoofdfuncties'!G:H,2,FALSE),H430)</f>
        <v>Onderhoud en beheer wegen en fietspaden</v>
      </c>
      <c r="J430" s="2" t="str">
        <f t="shared" si="33"/>
        <v>31</v>
      </c>
      <c r="K430" s="2" t="str">
        <f>IFERROR(VLOOKUP(J430,'Productgroepen hoofdfuncties'!D:E,2,FALSE),J430)</f>
        <v>Landwegen</v>
      </c>
      <c r="L430" s="2" t="str">
        <f t="shared" si="34"/>
        <v>3</v>
      </c>
      <c r="M430" s="2" t="str">
        <f>IFERROR(VLOOKUP(L430,'Productgroepen hoofdfuncties'!A:B,2,FALSE),L430)</f>
        <v>Verkeer en vervoer</v>
      </c>
    </row>
    <row r="431" spans="1:13">
      <c r="A431" s="8"/>
      <c r="B431" s="9"/>
      <c r="C431" s="5" t="s">
        <v>2339</v>
      </c>
      <c r="D431" s="4" t="s">
        <v>2340</v>
      </c>
      <c r="E431" s="5">
        <v>1</v>
      </c>
      <c r="F431" s="2" t="str">
        <f t="shared" si="30"/>
        <v>G1PR310208</v>
      </c>
      <c r="G431" s="2" t="str">
        <f t="shared" si="31"/>
        <v>Verkeerregelinstallaties</v>
      </c>
      <c r="H431" s="2" t="str">
        <f t="shared" si="32"/>
        <v>3102</v>
      </c>
      <c r="I431" s="2" t="str">
        <f>IFERROR(VLOOKUP(H431,'Productgroepen hoofdfuncties'!G:H,2,FALSE),H431)</f>
        <v>Onderhoud en beheer wegen en fietspaden</v>
      </c>
      <c r="J431" s="2" t="str">
        <f t="shared" si="33"/>
        <v>31</v>
      </c>
      <c r="K431" s="2" t="str">
        <f>IFERROR(VLOOKUP(J431,'Productgroepen hoofdfuncties'!D:E,2,FALSE),J431)</f>
        <v>Landwegen</v>
      </c>
      <c r="L431" s="2" t="str">
        <f t="shared" si="34"/>
        <v>3</v>
      </c>
      <c r="M431" s="2" t="str">
        <f>IFERROR(VLOOKUP(L431,'Productgroepen hoofdfuncties'!A:B,2,FALSE),L431)</f>
        <v>Verkeer en vervoer</v>
      </c>
    </row>
    <row r="432" spans="1:13">
      <c r="A432" s="8"/>
      <c r="B432" s="9"/>
      <c r="C432" s="5" t="s">
        <v>2341</v>
      </c>
      <c r="D432" s="4" t="s">
        <v>2342</v>
      </c>
      <c r="E432" s="5">
        <v>1</v>
      </c>
      <c r="F432" s="2" t="str">
        <f t="shared" si="30"/>
        <v>G1PR310208</v>
      </c>
      <c r="G432" s="2" t="str">
        <f t="shared" si="31"/>
        <v>Verkeerregelinstallaties</v>
      </c>
      <c r="H432" s="2" t="str">
        <f t="shared" si="32"/>
        <v>3102</v>
      </c>
      <c r="I432" s="2" t="str">
        <f>IFERROR(VLOOKUP(H432,'Productgroepen hoofdfuncties'!G:H,2,FALSE),H432)</f>
        <v>Onderhoud en beheer wegen en fietspaden</v>
      </c>
      <c r="J432" s="2" t="str">
        <f t="shared" si="33"/>
        <v>31</v>
      </c>
      <c r="K432" s="2" t="str">
        <f>IFERROR(VLOOKUP(J432,'Productgroepen hoofdfuncties'!D:E,2,FALSE),J432)</f>
        <v>Landwegen</v>
      </c>
      <c r="L432" s="2" t="str">
        <f t="shared" si="34"/>
        <v>3</v>
      </c>
      <c r="M432" s="2" t="str">
        <f>IFERROR(VLOOKUP(L432,'Productgroepen hoofdfuncties'!A:B,2,FALSE),L432)</f>
        <v>Verkeer en vervoer</v>
      </c>
    </row>
    <row r="433" spans="1:13">
      <c r="A433" s="8"/>
      <c r="B433" s="9"/>
      <c r="C433" s="5" t="s">
        <v>2343</v>
      </c>
      <c r="D433" s="4" t="s">
        <v>2344</v>
      </c>
      <c r="E433" s="5">
        <v>1</v>
      </c>
      <c r="F433" s="2" t="str">
        <f t="shared" si="30"/>
        <v>G1PR310208</v>
      </c>
      <c r="G433" s="2" t="str">
        <f t="shared" si="31"/>
        <v>Verkeerregelinstallaties</v>
      </c>
      <c r="H433" s="2" t="str">
        <f t="shared" si="32"/>
        <v>3102</v>
      </c>
      <c r="I433" s="2" t="str">
        <f>IFERROR(VLOOKUP(H433,'Productgroepen hoofdfuncties'!G:H,2,FALSE),H433)</f>
        <v>Onderhoud en beheer wegen en fietspaden</v>
      </c>
      <c r="J433" s="2" t="str">
        <f t="shared" si="33"/>
        <v>31</v>
      </c>
      <c r="K433" s="2" t="str">
        <f>IFERROR(VLOOKUP(J433,'Productgroepen hoofdfuncties'!D:E,2,FALSE),J433)</f>
        <v>Landwegen</v>
      </c>
      <c r="L433" s="2" t="str">
        <f t="shared" si="34"/>
        <v>3</v>
      </c>
      <c r="M433" s="2" t="str">
        <f>IFERROR(VLOOKUP(L433,'Productgroepen hoofdfuncties'!A:B,2,FALSE),L433)</f>
        <v>Verkeer en vervoer</v>
      </c>
    </row>
    <row r="434" spans="1:13">
      <c r="A434" s="8"/>
      <c r="B434" s="9"/>
      <c r="C434" s="5" t="s">
        <v>2345</v>
      </c>
      <c r="D434" s="4" t="s">
        <v>2346</v>
      </c>
      <c r="E434" s="5">
        <v>1</v>
      </c>
      <c r="F434" s="2" t="str">
        <f t="shared" si="30"/>
        <v>G1PR310208</v>
      </c>
      <c r="G434" s="2" t="str">
        <f t="shared" si="31"/>
        <v>Verkeerregelinstallaties</v>
      </c>
      <c r="H434" s="2" t="str">
        <f t="shared" si="32"/>
        <v>3102</v>
      </c>
      <c r="I434" s="2" t="str">
        <f>IFERROR(VLOOKUP(H434,'Productgroepen hoofdfuncties'!G:H,2,FALSE),H434)</f>
        <v>Onderhoud en beheer wegen en fietspaden</v>
      </c>
      <c r="J434" s="2" t="str">
        <f t="shared" si="33"/>
        <v>31</v>
      </c>
      <c r="K434" s="2" t="str">
        <f>IFERROR(VLOOKUP(J434,'Productgroepen hoofdfuncties'!D:E,2,FALSE),J434)</f>
        <v>Landwegen</v>
      </c>
      <c r="L434" s="2" t="str">
        <f t="shared" si="34"/>
        <v>3</v>
      </c>
      <c r="M434" s="2" t="str">
        <f>IFERROR(VLOOKUP(L434,'Productgroepen hoofdfuncties'!A:B,2,FALSE),L434)</f>
        <v>Verkeer en vervoer</v>
      </c>
    </row>
    <row r="435" spans="1:13">
      <c r="A435" s="8"/>
      <c r="B435" s="9"/>
      <c r="C435" s="5" t="s">
        <v>2347</v>
      </c>
      <c r="D435" s="4" t="s">
        <v>2348</v>
      </c>
      <c r="E435" s="5">
        <v>1</v>
      </c>
      <c r="F435" s="2" t="str">
        <f t="shared" si="30"/>
        <v>G1PR310208</v>
      </c>
      <c r="G435" s="2" t="str">
        <f t="shared" si="31"/>
        <v>Verkeerregelinstallaties</v>
      </c>
      <c r="H435" s="2" t="str">
        <f t="shared" si="32"/>
        <v>3102</v>
      </c>
      <c r="I435" s="2" t="str">
        <f>IFERROR(VLOOKUP(H435,'Productgroepen hoofdfuncties'!G:H,2,FALSE),H435)</f>
        <v>Onderhoud en beheer wegen en fietspaden</v>
      </c>
      <c r="J435" s="2" t="str">
        <f t="shared" si="33"/>
        <v>31</v>
      </c>
      <c r="K435" s="2" t="str">
        <f>IFERROR(VLOOKUP(J435,'Productgroepen hoofdfuncties'!D:E,2,FALSE),J435)</f>
        <v>Landwegen</v>
      </c>
      <c r="L435" s="2" t="str">
        <f t="shared" si="34"/>
        <v>3</v>
      </c>
      <c r="M435" s="2" t="str">
        <f>IFERROR(VLOOKUP(L435,'Productgroepen hoofdfuncties'!A:B,2,FALSE),L435)</f>
        <v>Verkeer en vervoer</v>
      </c>
    </row>
    <row r="436" spans="1:13">
      <c r="A436" s="8"/>
      <c r="B436" s="9"/>
      <c r="C436" s="5" t="s">
        <v>2349</v>
      </c>
      <c r="D436" s="4" t="s">
        <v>2350</v>
      </c>
      <c r="E436" s="5">
        <v>1</v>
      </c>
      <c r="F436" s="2" t="str">
        <f t="shared" si="30"/>
        <v>G1PR310208</v>
      </c>
      <c r="G436" s="2" t="str">
        <f t="shared" si="31"/>
        <v>Verkeerregelinstallaties</v>
      </c>
      <c r="H436" s="2" t="str">
        <f t="shared" si="32"/>
        <v>3102</v>
      </c>
      <c r="I436" s="2" t="str">
        <f>IFERROR(VLOOKUP(H436,'Productgroepen hoofdfuncties'!G:H,2,FALSE),H436)</f>
        <v>Onderhoud en beheer wegen en fietspaden</v>
      </c>
      <c r="J436" s="2" t="str">
        <f t="shared" si="33"/>
        <v>31</v>
      </c>
      <c r="K436" s="2" t="str">
        <f>IFERROR(VLOOKUP(J436,'Productgroepen hoofdfuncties'!D:E,2,FALSE),J436)</f>
        <v>Landwegen</v>
      </c>
      <c r="L436" s="2" t="str">
        <f t="shared" si="34"/>
        <v>3</v>
      </c>
      <c r="M436" s="2" t="str">
        <f>IFERROR(VLOOKUP(L436,'Productgroepen hoofdfuncties'!A:B,2,FALSE),L436)</f>
        <v>Verkeer en vervoer</v>
      </c>
    </row>
    <row r="437" spans="1:13">
      <c r="A437" s="8"/>
      <c r="B437" s="9"/>
      <c r="C437" s="5" t="s">
        <v>2351</v>
      </c>
      <c r="D437" s="4" t="s">
        <v>2352</v>
      </c>
      <c r="E437" s="5">
        <v>1</v>
      </c>
      <c r="F437" s="2" t="str">
        <f t="shared" si="30"/>
        <v>G1PR310208</v>
      </c>
      <c r="G437" s="2" t="str">
        <f t="shared" si="31"/>
        <v>Verkeerregelinstallaties</v>
      </c>
      <c r="H437" s="2" t="str">
        <f t="shared" si="32"/>
        <v>3102</v>
      </c>
      <c r="I437" s="2" t="str">
        <f>IFERROR(VLOOKUP(H437,'Productgroepen hoofdfuncties'!G:H,2,FALSE),H437)</f>
        <v>Onderhoud en beheer wegen en fietspaden</v>
      </c>
      <c r="J437" s="2" t="str">
        <f t="shared" si="33"/>
        <v>31</v>
      </c>
      <c r="K437" s="2" t="str">
        <f>IFERROR(VLOOKUP(J437,'Productgroepen hoofdfuncties'!D:E,2,FALSE),J437)</f>
        <v>Landwegen</v>
      </c>
      <c r="L437" s="2" t="str">
        <f t="shared" si="34"/>
        <v>3</v>
      </c>
      <c r="M437" s="2" t="str">
        <f>IFERROR(VLOOKUP(L437,'Productgroepen hoofdfuncties'!A:B,2,FALSE),L437)</f>
        <v>Verkeer en vervoer</v>
      </c>
    </row>
    <row r="438" spans="1:13">
      <c r="A438" s="8"/>
      <c r="B438" s="9"/>
      <c r="C438" s="5" t="s">
        <v>2353</v>
      </c>
      <c r="D438" s="4" t="s">
        <v>2354</v>
      </c>
      <c r="E438" s="5">
        <v>1</v>
      </c>
      <c r="F438" s="2" t="str">
        <f t="shared" si="30"/>
        <v>G1PR310208</v>
      </c>
      <c r="G438" s="2" t="str">
        <f t="shared" si="31"/>
        <v>Verkeerregelinstallaties</v>
      </c>
      <c r="H438" s="2" t="str">
        <f t="shared" si="32"/>
        <v>3102</v>
      </c>
      <c r="I438" s="2" t="str">
        <f>IFERROR(VLOOKUP(H438,'Productgroepen hoofdfuncties'!G:H,2,FALSE),H438)</f>
        <v>Onderhoud en beheer wegen en fietspaden</v>
      </c>
      <c r="J438" s="2" t="str">
        <f t="shared" si="33"/>
        <v>31</v>
      </c>
      <c r="K438" s="2" t="str">
        <f>IFERROR(VLOOKUP(J438,'Productgroepen hoofdfuncties'!D:E,2,FALSE),J438)</f>
        <v>Landwegen</v>
      </c>
      <c r="L438" s="2" t="str">
        <f t="shared" si="34"/>
        <v>3</v>
      </c>
      <c r="M438" s="2" t="str">
        <f>IFERROR(VLOOKUP(L438,'Productgroepen hoofdfuncties'!A:B,2,FALSE),L438)</f>
        <v>Verkeer en vervoer</v>
      </c>
    </row>
    <row r="439" spans="1:13">
      <c r="A439" s="8"/>
      <c r="B439" s="9"/>
      <c r="C439" s="5" t="s">
        <v>2355</v>
      </c>
      <c r="D439" s="4" t="s">
        <v>2356</v>
      </c>
      <c r="E439" s="5">
        <v>1</v>
      </c>
      <c r="F439" s="2" t="str">
        <f t="shared" si="30"/>
        <v>G1PR310208</v>
      </c>
      <c r="G439" s="2" t="str">
        <f t="shared" si="31"/>
        <v>Verkeerregelinstallaties</v>
      </c>
      <c r="H439" s="2" t="str">
        <f t="shared" si="32"/>
        <v>3102</v>
      </c>
      <c r="I439" s="2" t="str">
        <f>IFERROR(VLOOKUP(H439,'Productgroepen hoofdfuncties'!G:H,2,FALSE),H439)</f>
        <v>Onderhoud en beheer wegen en fietspaden</v>
      </c>
      <c r="J439" s="2" t="str">
        <f t="shared" si="33"/>
        <v>31</v>
      </c>
      <c r="K439" s="2" t="str">
        <f>IFERROR(VLOOKUP(J439,'Productgroepen hoofdfuncties'!D:E,2,FALSE),J439)</f>
        <v>Landwegen</v>
      </c>
      <c r="L439" s="2" t="str">
        <f t="shared" si="34"/>
        <v>3</v>
      </c>
      <c r="M439" s="2" t="str">
        <f>IFERROR(VLOOKUP(L439,'Productgroepen hoofdfuncties'!A:B,2,FALSE),L439)</f>
        <v>Verkeer en vervoer</v>
      </c>
    </row>
    <row r="440" spans="1:13">
      <c r="A440" s="8"/>
      <c r="B440" s="9"/>
      <c r="C440" s="5" t="s">
        <v>2357</v>
      </c>
      <c r="D440" s="4" t="s">
        <v>2358</v>
      </c>
      <c r="E440" s="5">
        <v>1</v>
      </c>
      <c r="F440" s="2" t="str">
        <f t="shared" si="30"/>
        <v>G1PR310208</v>
      </c>
      <c r="G440" s="2" t="str">
        <f t="shared" si="31"/>
        <v>Verkeerregelinstallaties</v>
      </c>
      <c r="H440" s="2" t="str">
        <f t="shared" si="32"/>
        <v>3102</v>
      </c>
      <c r="I440" s="2" t="str">
        <f>IFERROR(VLOOKUP(H440,'Productgroepen hoofdfuncties'!G:H,2,FALSE),H440)</f>
        <v>Onderhoud en beheer wegen en fietspaden</v>
      </c>
      <c r="J440" s="2" t="str">
        <f t="shared" si="33"/>
        <v>31</v>
      </c>
      <c r="K440" s="2" t="str">
        <f>IFERROR(VLOOKUP(J440,'Productgroepen hoofdfuncties'!D:E,2,FALSE),J440)</f>
        <v>Landwegen</v>
      </c>
      <c r="L440" s="2" t="str">
        <f t="shared" si="34"/>
        <v>3</v>
      </c>
      <c r="M440" s="2" t="str">
        <f>IFERROR(VLOOKUP(L440,'Productgroepen hoofdfuncties'!A:B,2,FALSE),L440)</f>
        <v>Verkeer en vervoer</v>
      </c>
    </row>
    <row r="441" spans="1:13">
      <c r="A441" s="8"/>
      <c r="B441" s="9"/>
      <c r="C441" s="5" t="s">
        <v>2359</v>
      </c>
      <c r="D441" s="4" t="s">
        <v>2360</v>
      </c>
      <c r="E441" s="5">
        <v>1</v>
      </c>
      <c r="F441" s="2" t="str">
        <f t="shared" si="30"/>
        <v>G1PR310208</v>
      </c>
      <c r="G441" s="2" t="str">
        <f t="shared" si="31"/>
        <v>Verkeerregelinstallaties</v>
      </c>
      <c r="H441" s="2" t="str">
        <f t="shared" si="32"/>
        <v>3102</v>
      </c>
      <c r="I441" s="2" t="str">
        <f>IFERROR(VLOOKUP(H441,'Productgroepen hoofdfuncties'!G:H,2,FALSE),H441)</f>
        <v>Onderhoud en beheer wegen en fietspaden</v>
      </c>
      <c r="J441" s="2" t="str">
        <f t="shared" si="33"/>
        <v>31</v>
      </c>
      <c r="K441" s="2" t="str">
        <f>IFERROR(VLOOKUP(J441,'Productgroepen hoofdfuncties'!D:E,2,FALSE),J441)</f>
        <v>Landwegen</v>
      </c>
      <c r="L441" s="2" t="str">
        <f t="shared" si="34"/>
        <v>3</v>
      </c>
      <c r="M441" s="2" t="str">
        <f>IFERROR(VLOOKUP(L441,'Productgroepen hoofdfuncties'!A:B,2,FALSE),L441)</f>
        <v>Verkeer en vervoer</v>
      </c>
    </row>
    <row r="442" spans="1:13">
      <c r="A442" s="8"/>
      <c r="B442" s="9"/>
      <c r="C442" s="5" t="s">
        <v>2361</v>
      </c>
      <c r="D442" s="4" t="s">
        <v>2362</v>
      </c>
      <c r="E442" s="5">
        <v>1</v>
      </c>
      <c r="F442" s="2" t="str">
        <f t="shared" si="30"/>
        <v>G1PR310208</v>
      </c>
      <c r="G442" s="2" t="str">
        <f t="shared" si="31"/>
        <v>Verkeerregelinstallaties</v>
      </c>
      <c r="H442" s="2" t="str">
        <f t="shared" si="32"/>
        <v>3102</v>
      </c>
      <c r="I442" s="2" t="str">
        <f>IFERROR(VLOOKUP(H442,'Productgroepen hoofdfuncties'!G:H,2,FALSE),H442)</f>
        <v>Onderhoud en beheer wegen en fietspaden</v>
      </c>
      <c r="J442" s="2" t="str">
        <f t="shared" si="33"/>
        <v>31</v>
      </c>
      <c r="K442" s="2" t="str">
        <f>IFERROR(VLOOKUP(J442,'Productgroepen hoofdfuncties'!D:E,2,FALSE),J442)</f>
        <v>Landwegen</v>
      </c>
      <c r="L442" s="2" t="str">
        <f t="shared" si="34"/>
        <v>3</v>
      </c>
      <c r="M442" s="2" t="str">
        <f>IFERROR(VLOOKUP(L442,'Productgroepen hoofdfuncties'!A:B,2,FALSE),L442)</f>
        <v>Verkeer en vervoer</v>
      </c>
    </row>
    <row r="443" spans="1:13">
      <c r="A443" s="8"/>
      <c r="B443" s="9"/>
      <c r="C443" s="5" t="s">
        <v>2363</v>
      </c>
      <c r="D443" s="4" t="s">
        <v>2364</v>
      </c>
      <c r="E443" s="5">
        <v>1</v>
      </c>
      <c r="F443" s="2" t="str">
        <f t="shared" si="30"/>
        <v>G1PR310208</v>
      </c>
      <c r="G443" s="2" t="str">
        <f t="shared" si="31"/>
        <v>Verkeerregelinstallaties</v>
      </c>
      <c r="H443" s="2" t="str">
        <f t="shared" si="32"/>
        <v>3102</v>
      </c>
      <c r="I443" s="2" t="str">
        <f>IFERROR(VLOOKUP(H443,'Productgroepen hoofdfuncties'!G:H,2,FALSE),H443)</f>
        <v>Onderhoud en beheer wegen en fietspaden</v>
      </c>
      <c r="J443" s="2" t="str">
        <f t="shared" si="33"/>
        <v>31</v>
      </c>
      <c r="K443" s="2" t="str">
        <f>IFERROR(VLOOKUP(J443,'Productgroepen hoofdfuncties'!D:E,2,FALSE),J443)</f>
        <v>Landwegen</v>
      </c>
      <c r="L443" s="2" t="str">
        <f t="shared" si="34"/>
        <v>3</v>
      </c>
      <c r="M443" s="2" t="str">
        <f>IFERROR(VLOOKUP(L443,'Productgroepen hoofdfuncties'!A:B,2,FALSE),L443)</f>
        <v>Verkeer en vervoer</v>
      </c>
    </row>
    <row r="444" spans="1:13">
      <c r="A444" s="8"/>
      <c r="B444" s="9"/>
      <c r="C444" s="5" t="s">
        <v>2365</v>
      </c>
      <c r="D444" s="4" t="s">
        <v>2366</v>
      </c>
      <c r="E444" s="5">
        <v>1</v>
      </c>
      <c r="F444" s="2" t="str">
        <f t="shared" si="30"/>
        <v>G1PR310208</v>
      </c>
      <c r="G444" s="2" t="str">
        <f t="shared" si="31"/>
        <v>Verkeerregelinstallaties</v>
      </c>
      <c r="H444" s="2" t="str">
        <f t="shared" si="32"/>
        <v>3102</v>
      </c>
      <c r="I444" s="2" t="str">
        <f>IFERROR(VLOOKUP(H444,'Productgroepen hoofdfuncties'!G:H,2,FALSE),H444)</f>
        <v>Onderhoud en beheer wegen en fietspaden</v>
      </c>
      <c r="J444" s="2" t="str">
        <f t="shared" si="33"/>
        <v>31</v>
      </c>
      <c r="K444" s="2" t="str">
        <f>IFERROR(VLOOKUP(J444,'Productgroepen hoofdfuncties'!D:E,2,FALSE),J444)</f>
        <v>Landwegen</v>
      </c>
      <c r="L444" s="2" t="str">
        <f t="shared" si="34"/>
        <v>3</v>
      </c>
      <c r="M444" s="2" t="str">
        <f>IFERROR(VLOOKUP(L444,'Productgroepen hoofdfuncties'!A:B,2,FALSE),L444)</f>
        <v>Verkeer en vervoer</v>
      </c>
    </row>
    <row r="445" spans="1:13">
      <c r="A445" s="8"/>
      <c r="B445" s="9"/>
      <c r="C445" s="5" t="s">
        <v>2367</v>
      </c>
      <c r="D445" s="4" t="s">
        <v>2368</v>
      </c>
      <c r="E445" s="5">
        <v>1</v>
      </c>
      <c r="F445" s="2" t="str">
        <f t="shared" si="30"/>
        <v>G1PR310208</v>
      </c>
      <c r="G445" s="2" t="str">
        <f t="shared" si="31"/>
        <v>Verkeerregelinstallaties</v>
      </c>
      <c r="H445" s="2" t="str">
        <f t="shared" si="32"/>
        <v>3102</v>
      </c>
      <c r="I445" s="2" t="str">
        <f>IFERROR(VLOOKUP(H445,'Productgroepen hoofdfuncties'!G:H,2,FALSE),H445)</f>
        <v>Onderhoud en beheer wegen en fietspaden</v>
      </c>
      <c r="J445" s="2" t="str">
        <f t="shared" si="33"/>
        <v>31</v>
      </c>
      <c r="K445" s="2" t="str">
        <f>IFERROR(VLOOKUP(J445,'Productgroepen hoofdfuncties'!D:E,2,FALSE),J445)</f>
        <v>Landwegen</v>
      </c>
      <c r="L445" s="2" t="str">
        <f t="shared" si="34"/>
        <v>3</v>
      </c>
      <c r="M445" s="2" t="str">
        <f>IFERROR(VLOOKUP(L445,'Productgroepen hoofdfuncties'!A:B,2,FALSE),L445)</f>
        <v>Verkeer en vervoer</v>
      </c>
    </row>
    <row r="446" spans="1:13">
      <c r="A446" s="8"/>
      <c r="B446" s="9"/>
      <c r="C446" s="5" t="s">
        <v>2369</v>
      </c>
      <c r="D446" s="4" t="s">
        <v>2370</v>
      </c>
      <c r="E446" s="5">
        <v>1</v>
      </c>
      <c r="F446" s="2" t="str">
        <f t="shared" si="30"/>
        <v>G1PR310208</v>
      </c>
      <c r="G446" s="2" t="str">
        <f t="shared" si="31"/>
        <v>Verkeerregelinstallaties</v>
      </c>
      <c r="H446" s="2" t="str">
        <f t="shared" si="32"/>
        <v>3102</v>
      </c>
      <c r="I446" s="2" t="str">
        <f>IFERROR(VLOOKUP(H446,'Productgroepen hoofdfuncties'!G:H,2,FALSE),H446)</f>
        <v>Onderhoud en beheer wegen en fietspaden</v>
      </c>
      <c r="J446" s="2" t="str">
        <f t="shared" si="33"/>
        <v>31</v>
      </c>
      <c r="K446" s="2" t="str">
        <f>IFERROR(VLOOKUP(J446,'Productgroepen hoofdfuncties'!D:E,2,FALSE),J446)</f>
        <v>Landwegen</v>
      </c>
      <c r="L446" s="2" t="str">
        <f t="shared" si="34"/>
        <v>3</v>
      </c>
      <c r="M446" s="2" t="str">
        <f>IFERROR(VLOOKUP(L446,'Productgroepen hoofdfuncties'!A:B,2,FALSE),L446)</f>
        <v>Verkeer en vervoer</v>
      </c>
    </row>
    <row r="447" spans="1:13">
      <c r="A447" s="8"/>
      <c r="B447" s="9"/>
      <c r="C447" s="5" t="s">
        <v>2371</v>
      </c>
      <c r="D447" s="4" t="s">
        <v>2372</v>
      </c>
      <c r="E447" s="5">
        <v>1</v>
      </c>
      <c r="F447" s="2" t="str">
        <f t="shared" si="30"/>
        <v>G1PR310208</v>
      </c>
      <c r="G447" s="2" t="str">
        <f t="shared" si="31"/>
        <v>Verkeerregelinstallaties</v>
      </c>
      <c r="H447" s="2" t="str">
        <f t="shared" si="32"/>
        <v>3102</v>
      </c>
      <c r="I447" s="2" t="str">
        <f>IFERROR(VLOOKUP(H447,'Productgroepen hoofdfuncties'!G:H,2,FALSE),H447)</f>
        <v>Onderhoud en beheer wegen en fietspaden</v>
      </c>
      <c r="J447" s="2" t="str">
        <f t="shared" si="33"/>
        <v>31</v>
      </c>
      <c r="K447" s="2" t="str">
        <f>IFERROR(VLOOKUP(J447,'Productgroepen hoofdfuncties'!D:E,2,FALSE),J447)</f>
        <v>Landwegen</v>
      </c>
      <c r="L447" s="2" t="str">
        <f t="shared" si="34"/>
        <v>3</v>
      </c>
      <c r="M447" s="2" t="str">
        <f>IFERROR(VLOOKUP(L447,'Productgroepen hoofdfuncties'!A:B,2,FALSE),L447)</f>
        <v>Verkeer en vervoer</v>
      </c>
    </row>
    <row r="448" spans="1:13">
      <c r="A448" s="8"/>
      <c r="B448" s="9"/>
      <c r="C448" s="5" t="s">
        <v>2373</v>
      </c>
      <c r="D448" s="4" t="s">
        <v>2374</v>
      </c>
      <c r="E448" s="5">
        <v>1</v>
      </c>
      <c r="F448" s="2" t="str">
        <f t="shared" si="30"/>
        <v>G1PR310208</v>
      </c>
      <c r="G448" s="2" t="str">
        <f t="shared" si="31"/>
        <v>Verkeerregelinstallaties</v>
      </c>
      <c r="H448" s="2" t="str">
        <f t="shared" si="32"/>
        <v>3102</v>
      </c>
      <c r="I448" s="2" t="str">
        <f>IFERROR(VLOOKUP(H448,'Productgroepen hoofdfuncties'!G:H,2,FALSE),H448)</f>
        <v>Onderhoud en beheer wegen en fietspaden</v>
      </c>
      <c r="J448" s="2" t="str">
        <f t="shared" si="33"/>
        <v>31</v>
      </c>
      <c r="K448" s="2" t="str">
        <f>IFERROR(VLOOKUP(J448,'Productgroepen hoofdfuncties'!D:E,2,FALSE),J448)</f>
        <v>Landwegen</v>
      </c>
      <c r="L448" s="2" t="str">
        <f t="shared" si="34"/>
        <v>3</v>
      </c>
      <c r="M448" s="2" t="str">
        <f>IFERROR(VLOOKUP(L448,'Productgroepen hoofdfuncties'!A:B,2,FALSE),L448)</f>
        <v>Verkeer en vervoer</v>
      </c>
    </row>
    <row r="449" spans="1:13">
      <c r="A449" s="8"/>
      <c r="B449" s="9"/>
      <c r="C449" s="5" t="s">
        <v>2375</v>
      </c>
      <c r="D449" s="4" t="s">
        <v>2376</v>
      </c>
      <c r="E449" s="5">
        <v>1</v>
      </c>
      <c r="F449" s="2" t="str">
        <f t="shared" si="30"/>
        <v>G1PR310208</v>
      </c>
      <c r="G449" s="2" t="str">
        <f t="shared" si="31"/>
        <v>Verkeerregelinstallaties</v>
      </c>
      <c r="H449" s="2" t="str">
        <f t="shared" si="32"/>
        <v>3102</v>
      </c>
      <c r="I449" s="2" t="str">
        <f>IFERROR(VLOOKUP(H449,'Productgroepen hoofdfuncties'!G:H,2,FALSE),H449)</f>
        <v>Onderhoud en beheer wegen en fietspaden</v>
      </c>
      <c r="J449" s="2" t="str">
        <f t="shared" si="33"/>
        <v>31</v>
      </c>
      <c r="K449" s="2" t="str">
        <f>IFERROR(VLOOKUP(J449,'Productgroepen hoofdfuncties'!D:E,2,FALSE),J449)</f>
        <v>Landwegen</v>
      </c>
      <c r="L449" s="2" t="str">
        <f t="shared" si="34"/>
        <v>3</v>
      </c>
      <c r="M449" s="2" t="str">
        <f>IFERROR(VLOOKUP(L449,'Productgroepen hoofdfuncties'!A:B,2,FALSE),L449)</f>
        <v>Verkeer en vervoer</v>
      </c>
    </row>
    <row r="450" spans="1:13">
      <c r="A450" s="8"/>
      <c r="B450" s="9"/>
      <c r="C450" s="5" t="s">
        <v>2377</v>
      </c>
      <c r="D450" s="4" t="s">
        <v>2378</v>
      </c>
      <c r="E450" s="5">
        <v>1</v>
      </c>
      <c r="F450" s="2" t="str">
        <f t="shared" si="30"/>
        <v>G1PR310208</v>
      </c>
      <c r="G450" s="2" t="str">
        <f t="shared" si="31"/>
        <v>Verkeerregelinstallaties</v>
      </c>
      <c r="H450" s="2" t="str">
        <f t="shared" si="32"/>
        <v>3102</v>
      </c>
      <c r="I450" s="2" t="str">
        <f>IFERROR(VLOOKUP(H450,'Productgroepen hoofdfuncties'!G:H,2,FALSE),H450)</f>
        <v>Onderhoud en beheer wegen en fietspaden</v>
      </c>
      <c r="J450" s="2" t="str">
        <f t="shared" si="33"/>
        <v>31</v>
      </c>
      <c r="K450" s="2" t="str">
        <f>IFERROR(VLOOKUP(J450,'Productgroepen hoofdfuncties'!D:E,2,FALSE),J450)</f>
        <v>Landwegen</v>
      </c>
      <c r="L450" s="2" t="str">
        <f t="shared" si="34"/>
        <v>3</v>
      </c>
      <c r="M450" s="2" t="str">
        <f>IFERROR(VLOOKUP(L450,'Productgroepen hoofdfuncties'!A:B,2,FALSE),L450)</f>
        <v>Verkeer en vervoer</v>
      </c>
    </row>
    <row r="451" spans="1:13">
      <c r="A451" s="8"/>
      <c r="B451" s="9"/>
      <c r="C451" s="5" t="s">
        <v>2379</v>
      </c>
      <c r="D451" s="4" t="s">
        <v>2380</v>
      </c>
      <c r="E451" s="5">
        <v>1</v>
      </c>
      <c r="F451" s="2" t="str">
        <f t="shared" ref="F451:F514" si="35">IF(A451="",F450,A451)</f>
        <v>G1PR310208</v>
      </c>
      <c r="G451" s="2" t="str">
        <f t="shared" ref="G451:G514" si="36">IF(B451="",G450,B451)</f>
        <v>Verkeerregelinstallaties</v>
      </c>
      <c r="H451" s="2" t="str">
        <f t="shared" ref="H451:H514" si="37">IF(RIGHT(LEFT($F451,5),1)="K","Apparaatskosten personeel",IF(RIGHT(LEFT($F451,5),1)="I","Apparaatskosten materieel",LEFT(RIGHT($F451,6),4)))</f>
        <v>3102</v>
      </c>
      <c r="I451" s="2" t="str">
        <f>IFERROR(VLOOKUP(H451,'Productgroepen hoofdfuncties'!G:H,2,FALSE),H451)</f>
        <v>Onderhoud en beheer wegen en fietspaden</v>
      </c>
      <c r="J451" s="2" t="str">
        <f t="shared" ref="J451:J514" si="38">IF(RIGHT(LEFT($F451,5),1)="K","Kostenplaatsen",IF(RIGHT(LEFT($F451,5),1)="I","Kostenplaatsen",LEFT(RIGHT($F451,6),2)))</f>
        <v>31</v>
      </c>
      <c r="K451" s="2" t="str">
        <f>IFERROR(VLOOKUP(J451,'Productgroepen hoofdfuncties'!D:E,2,FALSE),J451)</f>
        <v>Landwegen</v>
      </c>
      <c r="L451" s="2" t="str">
        <f t="shared" ref="L451:L514" si="39">IF(RIGHT(LEFT($F451,5),1)="K","Kostenplaatsen",IF(RIGHT(LEFT($F451,5),1)="I","Kostenplaatsen",LEFT(RIGHT($F451,6),1)))</f>
        <v>3</v>
      </c>
      <c r="M451" s="2" t="str">
        <f>IFERROR(VLOOKUP(L451,'Productgroepen hoofdfuncties'!A:B,2,FALSE),L451)</f>
        <v>Verkeer en vervoer</v>
      </c>
    </row>
    <row r="452" spans="1:13">
      <c r="A452" s="8"/>
      <c r="B452" s="9"/>
      <c r="C452" s="5" t="s">
        <v>2381</v>
      </c>
      <c r="D452" s="4" t="s">
        <v>2382</v>
      </c>
      <c r="E452" s="5">
        <v>1</v>
      </c>
      <c r="F452" s="2" t="str">
        <f t="shared" si="35"/>
        <v>G1PR310208</v>
      </c>
      <c r="G452" s="2" t="str">
        <f t="shared" si="36"/>
        <v>Verkeerregelinstallaties</v>
      </c>
      <c r="H452" s="2" t="str">
        <f t="shared" si="37"/>
        <v>3102</v>
      </c>
      <c r="I452" s="2" t="str">
        <f>IFERROR(VLOOKUP(H452,'Productgroepen hoofdfuncties'!G:H,2,FALSE),H452)</f>
        <v>Onderhoud en beheer wegen en fietspaden</v>
      </c>
      <c r="J452" s="2" t="str">
        <f t="shared" si="38"/>
        <v>31</v>
      </c>
      <c r="K452" s="2" t="str">
        <f>IFERROR(VLOOKUP(J452,'Productgroepen hoofdfuncties'!D:E,2,FALSE),J452)</f>
        <v>Landwegen</v>
      </c>
      <c r="L452" s="2" t="str">
        <f t="shared" si="39"/>
        <v>3</v>
      </c>
      <c r="M452" s="2" t="str">
        <f>IFERROR(VLOOKUP(L452,'Productgroepen hoofdfuncties'!A:B,2,FALSE),L452)</f>
        <v>Verkeer en vervoer</v>
      </c>
    </row>
    <row r="453" spans="1:13">
      <c r="A453" s="8"/>
      <c r="B453" s="9"/>
      <c r="C453" s="5" t="s">
        <v>2383</v>
      </c>
      <c r="D453" s="4" t="s">
        <v>2384</v>
      </c>
      <c r="E453" s="5">
        <v>1</v>
      </c>
      <c r="F453" s="2" t="str">
        <f t="shared" si="35"/>
        <v>G1PR310208</v>
      </c>
      <c r="G453" s="2" t="str">
        <f t="shared" si="36"/>
        <v>Verkeerregelinstallaties</v>
      </c>
      <c r="H453" s="2" t="str">
        <f t="shared" si="37"/>
        <v>3102</v>
      </c>
      <c r="I453" s="2" t="str">
        <f>IFERROR(VLOOKUP(H453,'Productgroepen hoofdfuncties'!G:H,2,FALSE),H453)</f>
        <v>Onderhoud en beheer wegen en fietspaden</v>
      </c>
      <c r="J453" s="2" t="str">
        <f t="shared" si="38"/>
        <v>31</v>
      </c>
      <c r="K453" s="2" t="str">
        <f>IFERROR(VLOOKUP(J453,'Productgroepen hoofdfuncties'!D:E,2,FALSE),J453)</f>
        <v>Landwegen</v>
      </c>
      <c r="L453" s="2" t="str">
        <f t="shared" si="39"/>
        <v>3</v>
      </c>
      <c r="M453" s="2" t="str">
        <f>IFERROR(VLOOKUP(L453,'Productgroepen hoofdfuncties'!A:B,2,FALSE),L453)</f>
        <v>Verkeer en vervoer</v>
      </c>
    </row>
    <row r="454" spans="1:13">
      <c r="A454" s="8"/>
      <c r="B454" s="9"/>
      <c r="C454" s="5" t="s">
        <v>2385</v>
      </c>
      <c r="D454" s="4" t="s">
        <v>2386</v>
      </c>
      <c r="E454" s="5">
        <v>1</v>
      </c>
      <c r="F454" s="2" t="str">
        <f t="shared" si="35"/>
        <v>G1PR310208</v>
      </c>
      <c r="G454" s="2" t="str">
        <f t="shared" si="36"/>
        <v>Verkeerregelinstallaties</v>
      </c>
      <c r="H454" s="2" t="str">
        <f t="shared" si="37"/>
        <v>3102</v>
      </c>
      <c r="I454" s="2" t="str">
        <f>IFERROR(VLOOKUP(H454,'Productgroepen hoofdfuncties'!G:H,2,FALSE),H454)</f>
        <v>Onderhoud en beheer wegen en fietspaden</v>
      </c>
      <c r="J454" s="2" t="str">
        <f t="shared" si="38"/>
        <v>31</v>
      </c>
      <c r="K454" s="2" t="str">
        <f>IFERROR(VLOOKUP(J454,'Productgroepen hoofdfuncties'!D:E,2,FALSE),J454)</f>
        <v>Landwegen</v>
      </c>
      <c r="L454" s="2" t="str">
        <f t="shared" si="39"/>
        <v>3</v>
      </c>
      <c r="M454" s="2" t="str">
        <f>IFERROR(VLOOKUP(L454,'Productgroepen hoofdfuncties'!A:B,2,FALSE),L454)</f>
        <v>Verkeer en vervoer</v>
      </c>
    </row>
    <row r="455" spans="1:13">
      <c r="A455" s="8"/>
      <c r="B455" s="9"/>
      <c r="C455" s="5" t="s">
        <v>2387</v>
      </c>
      <c r="D455" s="4" t="s">
        <v>2388</v>
      </c>
      <c r="E455" s="5">
        <v>1</v>
      </c>
      <c r="F455" s="2" t="str">
        <f t="shared" si="35"/>
        <v>G1PR310208</v>
      </c>
      <c r="G455" s="2" t="str">
        <f t="shared" si="36"/>
        <v>Verkeerregelinstallaties</v>
      </c>
      <c r="H455" s="2" t="str">
        <f t="shared" si="37"/>
        <v>3102</v>
      </c>
      <c r="I455" s="2" t="str">
        <f>IFERROR(VLOOKUP(H455,'Productgroepen hoofdfuncties'!G:H,2,FALSE),H455)</f>
        <v>Onderhoud en beheer wegen en fietspaden</v>
      </c>
      <c r="J455" s="2" t="str">
        <f t="shared" si="38"/>
        <v>31</v>
      </c>
      <c r="K455" s="2" t="str">
        <f>IFERROR(VLOOKUP(J455,'Productgroepen hoofdfuncties'!D:E,2,FALSE),J455)</f>
        <v>Landwegen</v>
      </c>
      <c r="L455" s="2" t="str">
        <f t="shared" si="39"/>
        <v>3</v>
      </c>
      <c r="M455" s="2" t="str">
        <f>IFERROR(VLOOKUP(L455,'Productgroepen hoofdfuncties'!A:B,2,FALSE),L455)</f>
        <v>Verkeer en vervoer</v>
      </c>
    </row>
    <row r="456" spans="1:13">
      <c r="A456" s="8"/>
      <c r="B456" s="9"/>
      <c r="C456" s="5" t="s">
        <v>2389</v>
      </c>
      <c r="D456" s="4" t="s">
        <v>2390</v>
      </c>
      <c r="E456" s="5">
        <v>1</v>
      </c>
      <c r="F456" s="2" t="str">
        <f t="shared" si="35"/>
        <v>G1PR310208</v>
      </c>
      <c r="G456" s="2" t="str">
        <f t="shared" si="36"/>
        <v>Verkeerregelinstallaties</v>
      </c>
      <c r="H456" s="2" t="str">
        <f t="shared" si="37"/>
        <v>3102</v>
      </c>
      <c r="I456" s="2" t="str">
        <f>IFERROR(VLOOKUP(H456,'Productgroepen hoofdfuncties'!G:H,2,FALSE),H456)</f>
        <v>Onderhoud en beheer wegen en fietspaden</v>
      </c>
      <c r="J456" s="2" t="str">
        <f t="shared" si="38"/>
        <v>31</v>
      </c>
      <c r="K456" s="2" t="str">
        <f>IFERROR(VLOOKUP(J456,'Productgroepen hoofdfuncties'!D:E,2,FALSE),J456)</f>
        <v>Landwegen</v>
      </c>
      <c r="L456" s="2" t="str">
        <f t="shared" si="39"/>
        <v>3</v>
      </c>
      <c r="M456" s="2" t="str">
        <f>IFERROR(VLOOKUP(L456,'Productgroepen hoofdfuncties'!A:B,2,FALSE),L456)</f>
        <v>Verkeer en vervoer</v>
      </c>
    </row>
    <row r="457" spans="1:13">
      <c r="A457" s="8"/>
      <c r="B457" s="9"/>
      <c r="C457" s="5" t="s">
        <v>2391</v>
      </c>
      <c r="D457" s="4" t="s">
        <v>2392</v>
      </c>
      <c r="E457" s="5">
        <v>1</v>
      </c>
      <c r="F457" s="2" t="str">
        <f t="shared" si="35"/>
        <v>G1PR310208</v>
      </c>
      <c r="G457" s="2" t="str">
        <f t="shared" si="36"/>
        <v>Verkeerregelinstallaties</v>
      </c>
      <c r="H457" s="2" t="str">
        <f t="shared" si="37"/>
        <v>3102</v>
      </c>
      <c r="I457" s="2" t="str">
        <f>IFERROR(VLOOKUP(H457,'Productgroepen hoofdfuncties'!G:H,2,FALSE),H457)</f>
        <v>Onderhoud en beheer wegen en fietspaden</v>
      </c>
      <c r="J457" s="2" t="str">
        <f t="shared" si="38"/>
        <v>31</v>
      </c>
      <c r="K457" s="2" t="str">
        <f>IFERROR(VLOOKUP(J457,'Productgroepen hoofdfuncties'!D:E,2,FALSE),J457)</f>
        <v>Landwegen</v>
      </c>
      <c r="L457" s="2" t="str">
        <f t="shared" si="39"/>
        <v>3</v>
      </c>
      <c r="M457" s="2" t="str">
        <f>IFERROR(VLOOKUP(L457,'Productgroepen hoofdfuncties'!A:B,2,FALSE),L457)</f>
        <v>Verkeer en vervoer</v>
      </c>
    </row>
    <row r="458" spans="1:13">
      <c r="A458" s="8"/>
      <c r="B458" s="9"/>
      <c r="C458" s="5" t="s">
        <v>2393</v>
      </c>
      <c r="D458" s="4" t="s">
        <v>2394</v>
      </c>
      <c r="E458" s="5">
        <v>1</v>
      </c>
      <c r="F458" s="2" t="str">
        <f t="shared" si="35"/>
        <v>G1PR310208</v>
      </c>
      <c r="G458" s="2" t="str">
        <f t="shared" si="36"/>
        <v>Verkeerregelinstallaties</v>
      </c>
      <c r="H458" s="2" t="str">
        <f t="shared" si="37"/>
        <v>3102</v>
      </c>
      <c r="I458" s="2" t="str">
        <f>IFERROR(VLOOKUP(H458,'Productgroepen hoofdfuncties'!G:H,2,FALSE),H458)</f>
        <v>Onderhoud en beheer wegen en fietspaden</v>
      </c>
      <c r="J458" s="2" t="str">
        <f t="shared" si="38"/>
        <v>31</v>
      </c>
      <c r="K458" s="2" t="str">
        <f>IFERROR(VLOOKUP(J458,'Productgroepen hoofdfuncties'!D:E,2,FALSE),J458)</f>
        <v>Landwegen</v>
      </c>
      <c r="L458" s="2" t="str">
        <f t="shared" si="39"/>
        <v>3</v>
      </c>
      <c r="M458" s="2" t="str">
        <f>IFERROR(VLOOKUP(L458,'Productgroepen hoofdfuncties'!A:B,2,FALSE),L458)</f>
        <v>Verkeer en vervoer</v>
      </c>
    </row>
    <row r="459" spans="1:13">
      <c r="A459" s="8"/>
      <c r="B459" s="9"/>
      <c r="C459" s="5" t="s">
        <v>2395</v>
      </c>
      <c r="D459" s="4" t="s">
        <v>2396</v>
      </c>
      <c r="E459" s="5">
        <v>1</v>
      </c>
      <c r="F459" s="2" t="str">
        <f t="shared" si="35"/>
        <v>G1PR310208</v>
      </c>
      <c r="G459" s="2" t="str">
        <f t="shared" si="36"/>
        <v>Verkeerregelinstallaties</v>
      </c>
      <c r="H459" s="2" t="str">
        <f t="shared" si="37"/>
        <v>3102</v>
      </c>
      <c r="I459" s="2" t="str">
        <f>IFERROR(VLOOKUP(H459,'Productgroepen hoofdfuncties'!G:H,2,FALSE),H459)</f>
        <v>Onderhoud en beheer wegen en fietspaden</v>
      </c>
      <c r="J459" s="2" t="str">
        <f t="shared" si="38"/>
        <v>31</v>
      </c>
      <c r="K459" s="2" t="str">
        <f>IFERROR(VLOOKUP(J459,'Productgroepen hoofdfuncties'!D:E,2,FALSE),J459)</f>
        <v>Landwegen</v>
      </c>
      <c r="L459" s="2" t="str">
        <f t="shared" si="39"/>
        <v>3</v>
      </c>
      <c r="M459" s="2" t="str">
        <f>IFERROR(VLOOKUP(L459,'Productgroepen hoofdfuncties'!A:B,2,FALSE),L459)</f>
        <v>Verkeer en vervoer</v>
      </c>
    </row>
    <row r="460" spans="1:13">
      <c r="A460" s="8"/>
      <c r="B460" s="9"/>
      <c r="C460" s="5" t="s">
        <v>2397</v>
      </c>
      <c r="D460" s="4" t="s">
        <v>2398</v>
      </c>
      <c r="E460" s="5">
        <v>1</v>
      </c>
      <c r="F460" s="2" t="str">
        <f t="shared" si="35"/>
        <v>G1PR310208</v>
      </c>
      <c r="G460" s="2" t="str">
        <f t="shared" si="36"/>
        <v>Verkeerregelinstallaties</v>
      </c>
      <c r="H460" s="2" t="str">
        <f t="shared" si="37"/>
        <v>3102</v>
      </c>
      <c r="I460" s="2" t="str">
        <f>IFERROR(VLOOKUP(H460,'Productgroepen hoofdfuncties'!G:H,2,FALSE),H460)</f>
        <v>Onderhoud en beheer wegen en fietspaden</v>
      </c>
      <c r="J460" s="2" t="str">
        <f t="shared" si="38"/>
        <v>31</v>
      </c>
      <c r="K460" s="2" t="str">
        <f>IFERROR(VLOOKUP(J460,'Productgroepen hoofdfuncties'!D:E,2,FALSE),J460)</f>
        <v>Landwegen</v>
      </c>
      <c r="L460" s="2" t="str">
        <f t="shared" si="39"/>
        <v>3</v>
      </c>
      <c r="M460" s="2" t="str">
        <f>IFERROR(VLOOKUP(L460,'Productgroepen hoofdfuncties'!A:B,2,FALSE),L460)</f>
        <v>Verkeer en vervoer</v>
      </c>
    </row>
    <row r="461" spans="1:13">
      <c r="A461" s="8"/>
      <c r="B461" s="9"/>
      <c r="C461" s="5" t="s">
        <v>2399</v>
      </c>
      <c r="D461" s="4" t="s">
        <v>2400</v>
      </c>
      <c r="E461" s="5">
        <v>1</v>
      </c>
      <c r="F461" s="2" t="str">
        <f t="shared" si="35"/>
        <v>G1PR310208</v>
      </c>
      <c r="G461" s="2" t="str">
        <f t="shared" si="36"/>
        <v>Verkeerregelinstallaties</v>
      </c>
      <c r="H461" s="2" t="str">
        <f t="shared" si="37"/>
        <v>3102</v>
      </c>
      <c r="I461" s="2" t="str">
        <f>IFERROR(VLOOKUP(H461,'Productgroepen hoofdfuncties'!G:H,2,FALSE),H461)</f>
        <v>Onderhoud en beheer wegen en fietspaden</v>
      </c>
      <c r="J461" s="2" t="str">
        <f t="shared" si="38"/>
        <v>31</v>
      </c>
      <c r="K461" s="2" t="str">
        <f>IFERROR(VLOOKUP(J461,'Productgroepen hoofdfuncties'!D:E,2,FALSE),J461)</f>
        <v>Landwegen</v>
      </c>
      <c r="L461" s="2" t="str">
        <f t="shared" si="39"/>
        <v>3</v>
      </c>
      <c r="M461" s="2" t="str">
        <f>IFERROR(VLOOKUP(L461,'Productgroepen hoofdfuncties'!A:B,2,FALSE),L461)</f>
        <v>Verkeer en vervoer</v>
      </c>
    </row>
    <row r="462" spans="1:13">
      <c r="A462" s="8"/>
      <c r="B462" s="9"/>
      <c r="C462" s="5" t="s">
        <v>2401</v>
      </c>
      <c r="D462" s="4" t="s">
        <v>2402</v>
      </c>
      <c r="E462" s="5">
        <v>1</v>
      </c>
      <c r="F462" s="2" t="str">
        <f t="shared" si="35"/>
        <v>G1PR310208</v>
      </c>
      <c r="G462" s="2" t="str">
        <f t="shared" si="36"/>
        <v>Verkeerregelinstallaties</v>
      </c>
      <c r="H462" s="2" t="str">
        <f t="shared" si="37"/>
        <v>3102</v>
      </c>
      <c r="I462" s="2" t="str">
        <f>IFERROR(VLOOKUP(H462,'Productgroepen hoofdfuncties'!G:H,2,FALSE),H462)</f>
        <v>Onderhoud en beheer wegen en fietspaden</v>
      </c>
      <c r="J462" s="2" t="str">
        <f t="shared" si="38"/>
        <v>31</v>
      </c>
      <c r="K462" s="2" t="str">
        <f>IFERROR(VLOOKUP(J462,'Productgroepen hoofdfuncties'!D:E,2,FALSE),J462)</f>
        <v>Landwegen</v>
      </c>
      <c r="L462" s="2" t="str">
        <f t="shared" si="39"/>
        <v>3</v>
      </c>
      <c r="M462" s="2" t="str">
        <f>IFERROR(VLOOKUP(L462,'Productgroepen hoofdfuncties'!A:B,2,FALSE),L462)</f>
        <v>Verkeer en vervoer</v>
      </c>
    </row>
    <row r="463" spans="1:13">
      <c r="A463" s="8"/>
      <c r="B463" s="9"/>
      <c r="C463" s="5" t="s">
        <v>2403</v>
      </c>
      <c r="D463" s="4" t="s">
        <v>2404</v>
      </c>
      <c r="E463" s="5">
        <v>1</v>
      </c>
      <c r="F463" s="2" t="str">
        <f t="shared" si="35"/>
        <v>G1PR310208</v>
      </c>
      <c r="G463" s="2" t="str">
        <f t="shared" si="36"/>
        <v>Verkeerregelinstallaties</v>
      </c>
      <c r="H463" s="2" t="str">
        <f t="shared" si="37"/>
        <v>3102</v>
      </c>
      <c r="I463" s="2" t="str">
        <f>IFERROR(VLOOKUP(H463,'Productgroepen hoofdfuncties'!G:H,2,FALSE),H463)</f>
        <v>Onderhoud en beheer wegen en fietspaden</v>
      </c>
      <c r="J463" s="2" t="str">
        <f t="shared" si="38"/>
        <v>31</v>
      </c>
      <c r="K463" s="2" t="str">
        <f>IFERROR(VLOOKUP(J463,'Productgroepen hoofdfuncties'!D:E,2,FALSE),J463)</f>
        <v>Landwegen</v>
      </c>
      <c r="L463" s="2" t="str">
        <f t="shared" si="39"/>
        <v>3</v>
      </c>
      <c r="M463" s="2" t="str">
        <f>IFERROR(VLOOKUP(L463,'Productgroepen hoofdfuncties'!A:B,2,FALSE),L463)</f>
        <v>Verkeer en vervoer</v>
      </c>
    </row>
    <row r="464" spans="1:13">
      <c r="A464" s="8"/>
      <c r="B464" s="9"/>
      <c r="C464" s="5" t="s">
        <v>2405</v>
      </c>
      <c r="D464" s="4" t="s">
        <v>2406</v>
      </c>
      <c r="E464" s="5">
        <v>1</v>
      </c>
      <c r="F464" s="2" t="str">
        <f t="shared" si="35"/>
        <v>G1PR310208</v>
      </c>
      <c r="G464" s="2" t="str">
        <f t="shared" si="36"/>
        <v>Verkeerregelinstallaties</v>
      </c>
      <c r="H464" s="2" t="str">
        <f t="shared" si="37"/>
        <v>3102</v>
      </c>
      <c r="I464" s="2" t="str">
        <f>IFERROR(VLOOKUP(H464,'Productgroepen hoofdfuncties'!G:H,2,FALSE),H464)</f>
        <v>Onderhoud en beheer wegen en fietspaden</v>
      </c>
      <c r="J464" s="2" t="str">
        <f t="shared" si="38"/>
        <v>31</v>
      </c>
      <c r="K464" s="2" t="str">
        <f>IFERROR(VLOOKUP(J464,'Productgroepen hoofdfuncties'!D:E,2,FALSE),J464)</f>
        <v>Landwegen</v>
      </c>
      <c r="L464" s="2" t="str">
        <f t="shared" si="39"/>
        <v>3</v>
      </c>
      <c r="M464" s="2" t="str">
        <f>IFERROR(VLOOKUP(L464,'Productgroepen hoofdfuncties'!A:B,2,FALSE),L464)</f>
        <v>Verkeer en vervoer</v>
      </c>
    </row>
    <row r="465" spans="1:13">
      <c r="A465" s="8"/>
      <c r="B465" s="9"/>
      <c r="C465" s="5" t="s">
        <v>2407</v>
      </c>
      <c r="D465" s="4" t="s">
        <v>2408</v>
      </c>
      <c r="E465" s="5">
        <v>1</v>
      </c>
      <c r="F465" s="2" t="str">
        <f t="shared" si="35"/>
        <v>G1PR310208</v>
      </c>
      <c r="G465" s="2" t="str">
        <f t="shared" si="36"/>
        <v>Verkeerregelinstallaties</v>
      </c>
      <c r="H465" s="2" t="str">
        <f t="shared" si="37"/>
        <v>3102</v>
      </c>
      <c r="I465" s="2" t="str">
        <f>IFERROR(VLOOKUP(H465,'Productgroepen hoofdfuncties'!G:H,2,FALSE),H465)</f>
        <v>Onderhoud en beheer wegen en fietspaden</v>
      </c>
      <c r="J465" s="2" t="str">
        <f t="shared" si="38"/>
        <v>31</v>
      </c>
      <c r="K465" s="2" t="str">
        <f>IFERROR(VLOOKUP(J465,'Productgroepen hoofdfuncties'!D:E,2,FALSE),J465)</f>
        <v>Landwegen</v>
      </c>
      <c r="L465" s="2" t="str">
        <f t="shared" si="39"/>
        <v>3</v>
      </c>
      <c r="M465" s="2" t="str">
        <f>IFERROR(VLOOKUP(L465,'Productgroepen hoofdfuncties'!A:B,2,FALSE),L465)</f>
        <v>Verkeer en vervoer</v>
      </c>
    </row>
    <row r="466" spans="1:13">
      <c r="A466" s="8"/>
      <c r="B466" s="9"/>
      <c r="C466" s="5" t="s">
        <v>2409</v>
      </c>
      <c r="D466" s="4" t="s">
        <v>2410</v>
      </c>
      <c r="E466" s="5">
        <v>1</v>
      </c>
      <c r="F466" s="2" t="str">
        <f t="shared" si="35"/>
        <v>G1PR310208</v>
      </c>
      <c r="G466" s="2" t="str">
        <f t="shared" si="36"/>
        <v>Verkeerregelinstallaties</v>
      </c>
      <c r="H466" s="2" t="str">
        <f t="shared" si="37"/>
        <v>3102</v>
      </c>
      <c r="I466" s="2" t="str">
        <f>IFERROR(VLOOKUP(H466,'Productgroepen hoofdfuncties'!G:H,2,FALSE),H466)</f>
        <v>Onderhoud en beheer wegen en fietspaden</v>
      </c>
      <c r="J466" s="2" t="str">
        <f t="shared" si="38"/>
        <v>31</v>
      </c>
      <c r="K466" s="2" t="str">
        <f>IFERROR(VLOOKUP(J466,'Productgroepen hoofdfuncties'!D:E,2,FALSE),J466)</f>
        <v>Landwegen</v>
      </c>
      <c r="L466" s="2" t="str">
        <f t="shared" si="39"/>
        <v>3</v>
      </c>
      <c r="M466" s="2" t="str">
        <f>IFERROR(VLOOKUP(L466,'Productgroepen hoofdfuncties'!A:B,2,FALSE),L466)</f>
        <v>Verkeer en vervoer</v>
      </c>
    </row>
    <row r="467" spans="1:13">
      <c r="A467" s="8"/>
      <c r="B467" s="9"/>
      <c r="C467" s="5" t="s">
        <v>2411</v>
      </c>
      <c r="D467" s="4" t="s">
        <v>2412</v>
      </c>
      <c r="E467" s="5">
        <v>1</v>
      </c>
      <c r="F467" s="2" t="str">
        <f t="shared" si="35"/>
        <v>G1PR310208</v>
      </c>
      <c r="G467" s="2" t="str">
        <f t="shared" si="36"/>
        <v>Verkeerregelinstallaties</v>
      </c>
      <c r="H467" s="2" t="str">
        <f t="shared" si="37"/>
        <v>3102</v>
      </c>
      <c r="I467" s="2" t="str">
        <f>IFERROR(VLOOKUP(H467,'Productgroepen hoofdfuncties'!G:H,2,FALSE),H467)</f>
        <v>Onderhoud en beheer wegen en fietspaden</v>
      </c>
      <c r="J467" s="2" t="str">
        <f t="shared" si="38"/>
        <v>31</v>
      </c>
      <c r="K467" s="2" t="str">
        <f>IFERROR(VLOOKUP(J467,'Productgroepen hoofdfuncties'!D:E,2,FALSE),J467)</f>
        <v>Landwegen</v>
      </c>
      <c r="L467" s="2" t="str">
        <f t="shared" si="39"/>
        <v>3</v>
      </c>
      <c r="M467" s="2" t="str">
        <f>IFERROR(VLOOKUP(L467,'Productgroepen hoofdfuncties'!A:B,2,FALSE),L467)</f>
        <v>Verkeer en vervoer</v>
      </c>
    </row>
    <row r="468" spans="1:13">
      <c r="A468" s="8"/>
      <c r="B468" s="9"/>
      <c r="C468" s="5" t="s">
        <v>2413</v>
      </c>
      <c r="D468" s="4" t="s">
        <v>2414</v>
      </c>
      <c r="E468" s="5">
        <v>1</v>
      </c>
      <c r="F468" s="2" t="str">
        <f t="shared" si="35"/>
        <v>G1PR310208</v>
      </c>
      <c r="G468" s="2" t="str">
        <f t="shared" si="36"/>
        <v>Verkeerregelinstallaties</v>
      </c>
      <c r="H468" s="2" t="str">
        <f t="shared" si="37"/>
        <v>3102</v>
      </c>
      <c r="I468" s="2" t="str">
        <f>IFERROR(VLOOKUP(H468,'Productgroepen hoofdfuncties'!G:H,2,FALSE),H468)</f>
        <v>Onderhoud en beheer wegen en fietspaden</v>
      </c>
      <c r="J468" s="2" t="str">
        <f t="shared" si="38"/>
        <v>31</v>
      </c>
      <c r="K468" s="2" t="str">
        <f>IFERROR(VLOOKUP(J468,'Productgroepen hoofdfuncties'!D:E,2,FALSE),J468)</f>
        <v>Landwegen</v>
      </c>
      <c r="L468" s="2" t="str">
        <f t="shared" si="39"/>
        <v>3</v>
      </c>
      <c r="M468" s="2" t="str">
        <f>IFERROR(VLOOKUP(L468,'Productgroepen hoofdfuncties'!A:B,2,FALSE),L468)</f>
        <v>Verkeer en vervoer</v>
      </c>
    </row>
    <row r="469" spans="1:13">
      <c r="A469" s="8"/>
      <c r="B469" s="9"/>
      <c r="C469" s="5" t="s">
        <v>2415</v>
      </c>
      <c r="D469" s="4" t="s">
        <v>2416</v>
      </c>
      <c r="E469" s="5">
        <v>1</v>
      </c>
      <c r="F469" s="2" t="str">
        <f t="shared" si="35"/>
        <v>G1PR310208</v>
      </c>
      <c r="G469" s="2" t="str">
        <f t="shared" si="36"/>
        <v>Verkeerregelinstallaties</v>
      </c>
      <c r="H469" s="2" t="str">
        <f t="shared" si="37"/>
        <v>3102</v>
      </c>
      <c r="I469" s="2" t="str">
        <f>IFERROR(VLOOKUP(H469,'Productgroepen hoofdfuncties'!G:H,2,FALSE),H469)</f>
        <v>Onderhoud en beheer wegen en fietspaden</v>
      </c>
      <c r="J469" s="2" t="str">
        <f t="shared" si="38"/>
        <v>31</v>
      </c>
      <c r="K469" s="2" t="str">
        <f>IFERROR(VLOOKUP(J469,'Productgroepen hoofdfuncties'!D:E,2,FALSE),J469)</f>
        <v>Landwegen</v>
      </c>
      <c r="L469" s="2" t="str">
        <f t="shared" si="39"/>
        <v>3</v>
      </c>
      <c r="M469" s="2" t="str">
        <f>IFERROR(VLOOKUP(L469,'Productgroepen hoofdfuncties'!A:B,2,FALSE),L469)</f>
        <v>Verkeer en vervoer</v>
      </c>
    </row>
    <row r="470" spans="1:13">
      <c r="A470" s="8"/>
      <c r="B470" s="9"/>
      <c r="C470" s="5" t="s">
        <v>2417</v>
      </c>
      <c r="D470" s="4" t="s">
        <v>2418</v>
      </c>
      <c r="E470" s="5">
        <v>1</v>
      </c>
      <c r="F470" s="2" t="str">
        <f t="shared" si="35"/>
        <v>G1PR310208</v>
      </c>
      <c r="G470" s="2" t="str">
        <f t="shared" si="36"/>
        <v>Verkeerregelinstallaties</v>
      </c>
      <c r="H470" s="2" t="str">
        <f t="shared" si="37"/>
        <v>3102</v>
      </c>
      <c r="I470" s="2" t="str">
        <f>IFERROR(VLOOKUP(H470,'Productgroepen hoofdfuncties'!G:H,2,FALSE),H470)</f>
        <v>Onderhoud en beheer wegen en fietspaden</v>
      </c>
      <c r="J470" s="2" t="str">
        <f t="shared" si="38"/>
        <v>31</v>
      </c>
      <c r="K470" s="2" t="str">
        <f>IFERROR(VLOOKUP(J470,'Productgroepen hoofdfuncties'!D:E,2,FALSE),J470)</f>
        <v>Landwegen</v>
      </c>
      <c r="L470" s="2" t="str">
        <f t="shared" si="39"/>
        <v>3</v>
      </c>
      <c r="M470" s="2" t="str">
        <f>IFERROR(VLOOKUP(L470,'Productgroepen hoofdfuncties'!A:B,2,FALSE),L470)</f>
        <v>Verkeer en vervoer</v>
      </c>
    </row>
    <row r="471" spans="1:13">
      <c r="A471" s="8"/>
      <c r="B471" s="9"/>
      <c r="C471" s="5" t="s">
        <v>2419</v>
      </c>
      <c r="D471" s="4" t="s">
        <v>2420</v>
      </c>
      <c r="E471" s="5">
        <v>1</v>
      </c>
      <c r="F471" s="2" t="str">
        <f t="shared" si="35"/>
        <v>G1PR310208</v>
      </c>
      <c r="G471" s="2" t="str">
        <f t="shared" si="36"/>
        <v>Verkeerregelinstallaties</v>
      </c>
      <c r="H471" s="2" t="str">
        <f t="shared" si="37"/>
        <v>3102</v>
      </c>
      <c r="I471" s="2" t="str">
        <f>IFERROR(VLOOKUP(H471,'Productgroepen hoofdfuncties'!G:H,2,FALSE),H471)</f>
        <v>Onderhoud en beheer wegen en fietspaden</v>
      </c>
      <c r="J471" s="2" t="str">
        <f t="shared" si="38"/>
        <v>31</v>
      </c>
      <c r="K471" s="2" t="str">
        <f>IFERROR(VLOOKUP(J471,'Productgroepen hoofdfuncties'!D:E,2,FALSE),J471)</f>
        <v>Landwegen</v>
      </c>
      <c r="L471" s="2" t="str">
        <f t="shared" si="39"/>
        <v>3</v>
      </c>
      <c r="M471" s="2" t="str">
        <f>IFERROR(VLOOKUP(L471,'Productgroepen hoofdfuncties'!A:B,2,FALSE),L471)</f>
        <v>Verkeer en vervoer</v>
      </c>
    </row>
    <row r="472" spans="1:13">
      <c r="A472" s="8"/>
      <c r="B472" s="9"/>
      <c r="C472" s="5" t="s">
        <v>2421</v>
      </c>
      <c r="D472" s="4" t="s">
        <v>2422</v>
      </c>
      <c r="E472" s="5">
        <v>1</v>
      </c>
      <c r="F472" s="2" t="str">
        <f t="shared" si="35"/>
        <v>G1PR310208</v>
      </c>
      <c r="G472" s="2" t="str">
        <f t="shared" si="36"/>
        <v>Verkeerregelinstallaties</v>
      </c>
      <c r="H472" s="2" t="str">
        <f t="shared" si="37"/>
        <v>3102</v>
      </c>
      <c r="I472" s="2" t="str">
        <f>IFERROR(VLOOKUP(H472,'Productgroepen hoofdfuncties'!G:H,2,FALSE),H472)</f>
        <v>Onderhoud en beheer wegen en fietspaden</v>
      </c>
      <c r="J472" s="2" t="str">
        <f t="shared" si="38"/>
        <v>31</v>
      </c>
      <c r="K472" s="2" t="str">
        <f>IFERROR(VLOOKUP(J472,'Productgroepen hoofdfuncties'!D:E,2,FALSE),J472)</f>
        <v>Landwegen</v>
      </c>
      <c r="L472" s="2" t="str">
        <f t="shared" si="39"/>
        <v>3</v>
      </c>
      <c r="M472" s="2" t="str">
        <f>IFERROR(VLOOKUP(L472,'Productgroepen hoofdfuncties'!A:B,2,FALSE),L472)</f>
        <v>Verkeer en vervoer</v>
      </c>
    </row>
    <row r="473" spans="1:13">
      <c r="A473" s="8"/>
      <c r="B473" s="9"/>
      <c r="C473" s="5" t="s">
        <v>2423</v>
      </c>
      <c r="D473" s="4" t="s">
        <v>2424</v>
      </c>
      <c r="E473" s="5">
        <v>1</v>
      </c>
      <c r="F473" s="2" t="str">
        <f t="shared" si="35"/>
        <v>G1PR310208</v>
      </c>
      <c r="G473" s="2" t="str">
        <f t="shared" si="36"/>
        <v>Verkeerregelinstallaties</v>
      </c>
      <c r="H473" s="2" t="str">
        <f t="shared" si="37"/>
        <v>3102</v>
      </c>
      <c r="I473" s="2" t="str">
        <f>IFERROR(VLOOKUP(H473,'Productgroepen hoofdfuncties'!G:H,2,FALSE),H473)</f>
        <v>Onderhoud en beheer wegen en fietspaden</v>
      </c>
      <c r="J473" s="2" t="str">
        <f t="shared" si="38"/>
        <v>31</v>
      </c>
      <c r="K473" s="2" t="str">
        <f>IFERROR(VLOOKUP(J473,'Productgroepen hoofdfuncties'!D:E,2,FALSE),J473)</f>
        <v>Landwegen</v>
      </c>
      <c r="L473" s="2" t="str">
        <f t="shared" si="39"/>
        <v>3</v>
      </c>
      <c r="M473" s="2" t="str">
        <f>IFERROR(VLOOKUP(L473,'Productgroepen hoofdfuncties'!A:B,2,FALSE),L473)</f>
        <v>Verkeer en vervoer</v>
      </c>
    </row>
    <row r="474" spans="1:13">
      <c r="A474" s="8"/>
      <c r="B474" s="9"/>
      <c r="C474" s="5" t="s">
        <v>2425</v>
      </c>
      <c r="D474" s="4" t="s">
        <v>2426</v>
      </c>
      <c r="E474" s="5">
        <v>1</v>
      </c>
      <c r="F474" s="2" t="str">
        <f t="shared" si="35"/>
        <v>G1PR310208</v>
      </c>
      <c r="G474" s="2" t="str">
        <f t="shared" si="36"/>
        <v>Verkeerregelinstallaties</v>
      </c>
      <c r="H474" s="2" t="str">
        <f t="shared" si="37"/>
        <v>3102</v>
      </c>
      <c r="I474" s="2" t="str">
        <f>IFERROR(VLOOKUP(H474,'Productgroepen hoofdfuncties'!G:H,2,FALSE),H474)</f>
        <v>Onderhoud en beheer wegen en fietspaden</v>
      </c>
      <c r="J474" s="2" t="str">
        <f t="shared" si="38"/>
        <v>31</v>
      </c>
      <c r="K474" s="2" t="str">
        <f>IFERROR(VLOOKUP(J474,'Productgroepen hoofdfuncties'!D:E,2,FALSE),J474)</f>
        <v>Landwegen</v>
      </c>
      <c r="L474" s="2" t="str">
        <f t="shared" si="39"/>
        <v>3</v>
      </c>
      <c r="M474" s="2" t="str">
        <f>IFERROR(VLOOKUP(L474,'Productgroepen hoofdfuncties'!A:B,2,FALSE),L474)</f>
        <v>Verkeer en vervoer</v>
      </c>
    </row>
    <row r="475" spans="1:13">
      <c r="A475" s="8"/>
      <c r="B475" s="9"/>
      <c r="C475" s="5" t="s">
        <v>2427</v>
      </c>
      <c r="D475" s="4" t="s">
        <v>2428</v>
      </c>
      <c r="E475" s="5">
        <v>1</v>
      </c>
      <c r="F475" s="2" t="str">
        <f t="shared" si="35"/>
        <v>G1PR310208</v>
      </c>
      <c r="G475" s="2" t="str">
        <f t="shared" si="36"/>
        <v>Verkeerregelinstallaties</v>
      </c>
      <c r="H475" s="2" t="str">
        <f t="shared" si="37"/>
        <v>3102</v>
      </c>
      <c r="I475" s="2" t="str">
        <f>IFERROR(VLOOKUP(H475,'Productgroepen hoofdfuncties'!G:H,2,FALSE),H475)</f>
        <v>Onderhoud en beheer wegen en fietspaden</v>
      </c>
      <c r="J475" s="2" t="str">
        <f t="shared" si="38"/>
        <v>31</v>
      </c>
      <c r="K475" s="2" t="str">
        <f>IFERROR(VLOOKUP(J475,'Productgroepen hoofdfuncties'!D:E,2,FALSE),J475)</f>
        <v>Landwegen</v>
      </c>
      <c r="L475" s="2" t="str">
        <f t="shared" si="39"/>
        <v>3</v>
      </c>
      <c r="M475" s="2" t="str">
        <f>IFERROR(VLOOKUP(L475,'Productgroepen hoofdfuncties'!A:B,2,FALSE),L475)</f>
        <v>Verkeer en vervoer</v>
      </c>
    </row>
    <row r="476" spans="1:13">
      <c r="A476" s="8"/>
      <c r="B476" s="9"/>
      <c r="C476" s="5" t="s">
        <v>2429</v>
      </c>
      <c r="D476" s="4" t="s">
        <v>2430</v>
      </c>
      <c r="E476" s="5">
        <v>1</v>
      </c>
      <c r="F476" s="2" t="str">
        <f t="shared" si="35"/>
        <v>G1PR310208</v>
      </c>
      <c r="G476" s="2" t="str">
        <f t="shared" si="36"/>
        <v>Verkeerregelinstallaties</v>
      </c>
      <c r="H476" s="2" t="str">
        <f t="shared" si="37"/>
        <v>3102</v>
      </c>
      <c r="I476" s="2" t="str">
        <f>IFERROR(VLOOKUP(H476,'Productgroepen hoofdfuncties'!G:H,2,FALSE),H476)</f>
        <v>Onderhoud en beheer wegen en fietspaden</v>
      </c>
      <c r="J476" s="2" t="str">
        <f t="shared" si="38"/>
        <v>31</v>
      </c>
      <c r="K476" s="2" t="str">
        <f>IFERROR(VLOOKUP(J476,'Productgroepen hoofdfuncties'!D:E,2,FALSE),J476)</f>
        <v>Landwegen</v>
      </c>
      <c r="L476" s="2" t="str">
        <f t="shared" si="39"/>
        <v>3</v>
      </c>
      <c r="M476" s="2" t="str">
        <f>IFERROR(VLOOKUP(L476,'Productgroepen hoofdfuncties'!A:B,2,FALSE),L476)</f>
        <v>Verkeer en vervoer</v>
      </c>
    </row>
    <row r="477" spans="1:13">
      <c r="A477" s="8"/>
      <c r="B477" s="9"/>
      <c r="C477" s="5" t="s">
        <v>2431</v>
      </c>
      <c r="D477" s="4" t="s">
        <v>2432</v>
      </c>
      <c r="E477" s="5">
        <v>1</v>
      </c>
      <c r="F477" s="2" t="str">
        <f t="shared" si="35"/>
        <v>G1PR310208</v>
      </c>
      <c r="G477" s="2" t="str">
        <f t="shared" si="36"/>
        <v>Verkeerregelinstallaties</v>
      </c>
      <c r="H477" s="2" t="str">
        <f t="shared" si="37"/>
        <v>3102</v>
      </c>
      <c r="I477" s="2" t="str">
        <f>IFERROR(VLOOKUP(H477,'Productgroepen hoofdfuncties'!G:H,2,FALSE),H477)</f>
        <v>Onderhoud en beheer wegen en fietspaden</v>
      </c>
      <c r="J477" s="2" t="str">
        <f t="shared" si="38"/>
        <v>31</v>
      </c>
      <c r="K477" s="2" t="str">
        <f>IFERROR(VLOOKUP(J477,'Productgroepen hoofdfuncties'!D:E,2,FALSE),J477)</f>
        <v>Landwegen</v>
      </c>
      <c r="L477" s="2" t="str">
        <f t="shared" si="39"/>
        <v>3</v>
      </c>
      <c r="M477" s="2" t="str">
        <f>IFERROR(VLOOKUP(L477,'Productgroepen hoofdfuncties'!A:B,2,FALSE),L477)</f>
        <v>Verkeer en vervoer</v>
      </c>
    </row>
    <row r="478" spans="1:13">
      <c r="A478" s="8"/>
      <c r="B478" s="9"/>
      <c r="C478" s="5" t="s">
        <v>2433</v>
      </c>
      <c r="D478" s="4" t="s">
        <v>2434</v>
      </c>
      <c r="E478" s="5">
        <v>1</v>
      </c>
      <c r="F478" s="2" t="str">
        <f t="shared" si="35"/>
        <v>G1PR310208</v>
      </c>
      <c r="G478" s="2" t="str">
        <f t="shared" si="36"/>
        <v>Verkeerregelinstallaties</v>
      </c>
      <c r="H478" s="2" t="str">
        <f t="shared" si="37"/>
        <v>3102</v>
      </c>
      <c r="I478" s="2" t="str">
        <f>IFERROR(VLOOKUP(H478,'Productgroepen hoofdfuncties'!G:H,2,FALSE),H478)</f>
        <v>Onderhoud en beheer wegen en fietspaden</v>
      </c>
      <c r="J478" s="2" t="str">
        <f t="shared" si="38"/>
        <v>31</v>
      </c>
      <c r="K478" s="2" t="str">
        <f>IFERROR(VLOOKUP(J478,'Productgroepen hoofdfuncties'!D:E,2,FALSE),J478)</f>
        <v>Landwegen</v>
      </c>
      <c r="L478" s="2" t="str">
        <f t="shared" si="39"/>
        <v>3</v>
      </c>
      <c r="M478" s="2" t="str">
        <f>IFERROR(VLOOKUP(L478,'Productgroepen hoofdfuncties'!A:B,2,FALSE),L478)</f>
        <v>Verkeer en vervoer</v>
      </c>
    </row>
    <row r="479" spans="1:13">
      <c r="A479" s="8"/>
      <c r="B479" s="9"/>
      <c r="C479" s="5" t="s">
        <v>2435</v>
      </c>
      <c r="D479" s="4" t="s">
        <v>2436</v>
      </c>
      <c r="E479" s="5">
        <v>1</v>
      </c>
      <c r="F479" s="2" t="str">
        <f t="shared" si="35"/>
        <v>G1PR310208</v>
      </c>
      <c r="G479" s="2" t="str">
        <f t="shared" si="36"/>
        <v>Verkeerregelinstallaties</v>
      </c>
      <c r="H479" s="2" t="str">
        <f t="shared" si="37"/>
        <v>3102</v>
      </c>
      <c r="I479" s="2" t="str">
        <f>IFERROR(VLOOKUP(H479,'Productgroepen hoofdfuncties'!G:H,2,FALSE),H479)</f>
        <v>Onderhoud en beheer wegen en fietspaden</v>
      </c>
      <c r="J479" s="2" t="str">
        <f t="shared" si="38"/>
        <v>31</v>
      </c>
      <c r="K479" s="2" t="str">
        <f>IFERROR(VLOOKUP(J479,'Productgroepen hoofdfuncties'!D:E,2,FALSE),J479)</f>
        <v>Landwegen</v>
      </c>
      <c r="L479" s="2" t="str">
        <f t="shared" si="39"/>
        <v>3</v>
      </c>
      <c r="M479" s="2" t="str">
        <f>IFERROR(VLOOKUP(L479,'Productgroepen hoofdfuncties'!A:B,2,FALSE),L479)</f>
        <v>Verkeer en vervoer</v>
      </c>
    </row>
    <row r="480" spans="1:13">
      <c r="A480" s="8"/>
      <c r="B480" s="9"/>
      <c r="C480" s="5" t="s">
        <v>2437</v>
      </c>
      <c r="D480" s="4" t="s">
        <v>2438</v>
      </c>
      <c r="E480" s="5">
        <v>1</v>
      </c>
      <c r="F480" s="2" t="str">
        <f t="shared" si="35"/>
        <v>G1PR310208</v>
      </c>
      <c r="G480" s="2" t="str">
        <f t="shared" si="36"/>
        <v>Verkeerregelinstallaties</v>
      </c>
      <c r="H480" s="2" t="str">
        <f t="shared" si="37"/>
        <v>3102</v>
      </c>
      <c r="I480" s="2" t="str">
        <f>IFERROR(VLOOKUP(H480,'Productgroepen hoofdfuncties'!G:H,2,FALSE),H480)</f>
        <v>Onderhoud en beheer wegen en fietspaden</v>
      </c>
      <c r="J480" s="2" t="str">
        <f t="shared" si="38"/>
        <v>31</v>
      </c>
      <c r="K480" s="2" t="str">
        <f>IFERROR(VLOOKUP(J480,'Productgroepen hoofdfuncties'!D:E,2,FALSE),J480)</f>
        <v>Landwegen</v>
      </c>
      <c r="L480" s="2" t="str">
        <f t="shared" si="39"/>
        <v>3</v>
      </c>
      <c r="M480" s="2" t="str">
        <f>IFERROR(VLOOKUP(L480,'Productgroepen hoofdfuncties'!A:B,2,FALSE),L480)</f>
        <v>Verkeer en vervoer</v>
      </c>
    </row>
    <row r="481" spans="1:13">
      <c r="A481" s="8"/>
      <c r="B481" s="9"/>
      <c r="C481" s="5" t="s">
        <v>2439</v>
      </c>
      <c r="D481" s="4" t="s">
        <v>2440</v>
      </c>
      <c r="E481" s="5">
        <v>1</v>
      </c>
      <c r="F481" s="2" t="str">
        <f t="shared" si="35"/>
        <v>G1PR310208</v>
      </c>
      <c r="G481" s="2" t="str">
        <f t="shared" si="36"/>
        <v>Verkeerregelinstallaties</v>
      </c>
      <c r="H481" s="2" t="str">
        <f t="shared" si="37"/>
        <v>3102</v>
      </c>
      <c r="I481" s="2" t="str">
        <f>IFERROR(VLOOKUP(H481,'Productgroepen hoofdfuncties'!G:H,2,FALSE),H481)</f>
        <v>Onderhoud en beheer wegen en fietspaden</v>
      </c>
      <c r="J481" s="2" t="str">
        <f t="shared" si="38"/>
        <v>31</v>
      </c>
      <c r="K481" s="2" t="str">
        <f>IFERROR(VLOOKUP(J481,'Productgroepen hoofdfuncties'!D:E,2,FALSE),J481)</f>
        <v>Landwegen</v>
      </c>
      <c r="L481" s="2" t="str">
        <f t="shared" si="39"/>
        <v>3</v>
      </c>
      <c r="M481" s="2" t="str">
        <f>IFERROR(VLOOKUP(L481,'Productgroepen hoofdfuncties'!A:B,2,FALSE),L481)</f>
        <v>Verkeer en vervoer</v>
      </c>
    </row>
    <row r="482" spans="1:13">
      <c r="A482" s="8"/>
      <c r="B482" s="9"/>
      <c r="C482" s="5" t="s">
        <v>2441</v>
      </c>
      <c r="D482" s="4" t="s">
        <v>2442</v>
      </c>
      <c r="E482" s="5">
        <v>1</v>
      </c>
      <c r="F482" s="2" t="str">
        <f t="shared" si="35"/>
        <v>G1PR310208</v>
      </c>
      <c r="G482" s="2" t="str">
        <f t="shared" si="36"/>
        <v>Verkeerregelinstallaties</v>
      </c>
      <c r="H482" s="2" t="str">
        <f t="shared" si="37"/>
        <v>3102</v>
      </c>
      <c r="I482" s="2" t="str">
        <f>IFERROR(VLOOKUP(H482,'Productgroepen hoofdfuncties'!G:H,2,FALSE),H482)</f>
        <v>Onderhoud en beheer wegen en fietspaden</v>
      </c>
      <c r="J482" s="2" t="str">
        <f t="shared" si="38"/>
        <v>31</v>
      </c>
      <c r="K482" s="2" t="str">
        <f>IFERROR(VLOOKUP(J482,'Productgroepen hoofdfuncties'!D:E,2,FALSE),J482)</f>
        <v>Landwegen</v>
      </c>
      <c r="L482" s="2" t="str">
        <f t="shared" si="39"/>
        <v>3</v>
      </c>
      <c r="M482" s="2" t="str">
        <f>IFERROR(VLOOKUP(L482,'Productgroepen hoofdfuncties'!A:B,2,FALSE),L482)</f>
        <v>Verkeer en vervoer</v>
      </c>
    </row>
    <row r="483" spans="1:13">
      <c r="A483" s="8"/>
      <c r="B483" s="9"/>
      <c r="C483" s="5" t="s">
        <v>2443</v>
      </c>
      <c r="D483" s="4" t="s">
        <v>2444</v>
      </c>
      <c r="E483" s="5">
        <v>1</v>
      </c>
      <c r="F483" s="2" t="str">
        <f t="shared" si="35"/>
        <v>G1PR310208</v>
      </c>
      <c r="G483" s="2" t="str">
        <f t="shared" si="36"/>
        <v>Verkeerregelinstallaties</v>
      </c>
      <c r="H483" s="2" t="str">
        <f t="shared" si="37"/>
        <v>3102</v>
      </c>
      <c r="I483" s="2" t="str">
        <f>IFERROR(VLOOKUP(H483,'Productgroepen hoofdfuncties'!G:H,2,FALSE),H483)</f>
        <v>Onderhoud en beheer wegen en fietspaden</v>
      </c>
      <c r="J483" s="2" t="str">
        <f t="shared" si="38"/>
        <v>31</v>
      </c>
      <c r="K483" s="2" t="str">
        <f>IFERROR(VLOOKUP(J483,'Productgroepen hoofdfuncties'!D:E,2,FALSE),J483)</f>
        <v>Landwegen</v>
      </c>
      <c r="L483" s="2" t="str">
        <f t="shared" si="39"/>
        <v>3</v>
      </c>
      <c r="M483" s="2" t="str">
        <f>IFERROR(VLOOKUP(L483,'Productgroepen hoofdfuncties'!A:B,2,FALSE),L483)</f>
        <v>Verkeer en vervoer</v>
      </c>
    </row>
    <row r="484" spans="1:13">
      <c r="A484" s="8"/>
      <c r="B484" s="9"/>
      <c r="C484" s="5" t="s">
        <v>2445</v>
      </c>
      <c r="D484" s="4" t="s">
        <v>2446</v>
      </c>
      <c r="E484" s="5">
        <v>1</v>
      </c>
      <c r="F484" s="2" t="str">
        <f t="shared" si="35"/>
        <v>G1PR310208</v>
      </c>
      <c r="G484" s="2" t="str">
        <f t="shared" si="36"/>
        <v>Verkeerregelinstallaties</v>
      </c>
      <c r="H484" s="2" t="str">
        <f t="shared" si="37"/>
        <v>3102</v>
      </c>
      <c r="I484" s="2" t="str">
        <f>IFERROR(VLOOKUP(H484,'Productgroepen hoofdfuncties'!G:H,2,FALSE),H484)</f>
        <v>Onderhoud en beheer wegen en fietspaden</v>
      </c>
      <c r="J484" s="2" t="str">
        <f t="shared" si="38"/>
        <v>31</v>
      </c>
      <c r="K484" s="2" t="str">
        <f>IFERROR(VLOOKUP(J484,'Productgroepen hoofdfuncties'!D:E,2,FALSE),J484)</f>
        <v>Landwegen</v>
      </c>
      <c r="L484" s="2" t="str">
        <f t="shared" si="39"/>
        <v>3</v>
      </c>
      <c r="M484" s="2" t="str">
        <f>IFERROR(VLOOKUP(L484,'Productgroepen hoofdfuncties'!A:B,2,FALSE),L484)</f>
        <v>Verkeer en vervoer</v>
      </c>
    </row>
    <row r="485" spans="1:13">
      <c r="A485" s="8"/>
      <c r="B485" s="9"/>
      <c r="C485" s="5" t="s">
        <v>2447</v>
      </c>
      <c r="D485" s="4" t="s">
        <v>2448</v>
      </c>
      <c r="E485" s="5">
        <v>1</v>
      </c>
      <c r="F485" s="2" t="str">
        <f t="shared" si="35"/>
        <v>G1PR310208</v>
      </c>
      <c r="G485" s="2" t="str">
        <f t="shared" si="36"/>
        <v>Verkeerregelinstallaties</v>
      </c>
      <c r="H485" s="2" t="str">
        <f t="shared" si="37"/>
        <v>3102</v>
      </c>
      <c r="I485" s="2" t="str">
        <f>IFERROR(VLOOKUP(H485,'Productgroepen hoofdfuncties'!G:H,2,FALSE),H485)</f>
        <v>Onderhoud en beheer wegen en fietspaden</v>
      </c>
      <c r="J485" s="2" t="str">
        <f t="shared" si="38"/>
        <v>31</v>
      </c>
      <c r="K485" s="2" t="str">
        <f>IFERROR(VLOOKUP(J485,'Productgroepen hoofdfuncties'!D:E,2,FALSE),J485)</f>
        <v>Landwegen</v>
      </c>
      <c r="L485" s="2" t="str">
        <f t="shared" si="39"/>
        <v>3</v>
      </c>
      <c r="M485" s="2" t="str">
        <f>IFERROR(VLOOKUP(L485,'Productgroepen hoofdfuncties'!A:B,2,FALSE),L485)</f>
        <v>Verkeer en vervoer</v>
      </c>
    </row>
    <row r="486" spans="1:13">
      <c r="A486" s="8"/>
      <c r="B486" s="9"/>
      <c r="C486" s="5" t="s">
        <v>2449</v>
      </c>
      <c r="D486" s="4" t="s">
        <v>2450</v>
      </c>
      <c r="E486" s="5">
        <v>1</v>
      </c>
      <c r="F486" s="2" t="str">
        <f t="shared" si="35"/>
        <v>G1PR310208</v>
      </c>
      <c r="G486" s="2" t="str">
        <f t="shared" si="36"/>
        <v>Verkeerregelinstallaties</v>
      </c>
      <c r="H486" s="2" t="str">
        <f t="shared" si="37"/>
        <v>3102</v>
      </c>
      <c r="I486" s="2" t="str">
        <f>IFERROR(VLOOKUP(H486,'Productgroepen hoofdfuncties'!G:H,2,FALSE),H486)</f>
        <v>Onderhoud en beheer wegen en fietspaden</v>
      </c>
      <c r="J486" s="2" t="str">
        <f t="shared" si="38"/>
        <v>31</v>
      </c>
      <c r="K486" s="2" t="str">
        <f>IFERROR(VLOOKUP(J486,'Productgroepen hoofdfuncties'!D:E,2,FALSE),J486)</f>
        <v>Landwegen</v>
      </c>
      <c r="L486" s="2" t="str">
        <f t="shared" si="39"/>
        <v>3</v>
      </c>
      <c r="M486" s="2" t="str">
        <f>IFERROR(VLOOKUP(L486,'Productgroepen hoofdfuncties'!A:B,2,FALSE),L486)</f>
        <v>Verkeer en vervoer</v>
      </c>
    </row>
    <row r="487" spans="1:13">
      <c r="A487" s="10"/>
      <c r="B487" s="11"/>
      <c r="C487" s="5" t="s">
        <v>2451</v>
      </c>
      <c r="D487" s="4" t="s">
        <v>2452</v>
      </c>
      <c r="E487" s="5">
        <v>1</v>
      </c>
      <c r="F487" s="2" t="str">
        <f t="shared" si="35"/>
        <v>G1PR310208</v>
      </c>
      <c r="G487" s="2" t="str">
        <f t="shared" si="36"/>
        <v>Verkeerregelinstallaties</v>
      </c>
      <c r="H487" s="2" t="str">
        <f t="shared" si="37"/>
        <v>3102</v>
      </c>
      <c r="I487" s="2" t="str">
        <f>IFERROR(VLOOKUP(H487,'Productgroepen hoofdfuncties'!G:H,2,FALSE),H487)</f>
        <v>Onderhoud en beheer wegen en fietspaden</v>
      </c>
      <c r="J487" s="2" t="str">
        <f t="shared" si="38"/>
        <v>31</v>
      </c>
      <c r="K487" s="2" t="str">
        <f>IFERROR(VLOOKUP(J487,'Productgroepen hoofdfuncties'!D:E,2,FALSE),J487)</f>
        <v>Landwegen</v>
      </c>
      <c r="L487" s="2" t="str">
        <f t="shared" si="39"/>
        <v>3</v>
      </c>
      <c r="M487" s="2" t="str">
        <f>IFERROR(VLOOKUP(L487,'Productgroepen hoofdfuncties'!A:B,2,FALSE),L487)</f>
        <v>Verkeer en vervoer</v>
      </c>
    </row>
    <row r="488" spans="1:13">
      <c r="A488" s="6" t="s">
        <v>2453</v>
      </c>
      <c r="B488" s="7" t="s">
        <v>2454</v>
      </c>
      <c r="C488" s="5" t="s">
        <v>2455</v>
      </c>
      <c r="D488" s="4" t="s">
        <v>2456</v>
      </c>
      <c r="E488" s="5">
        <v>1</v>
      </c>
      <c r="F488" s="2" t="str">
        <f t="shared" si="35"/>
        <v>G1PR310209</v>
      </c>
      <c r="G488" s="2" t="str">
        <f t="shared" si="36"/>
        <v>Vaste Kunstwerken</v>
      </c>
      <c r="H488" s="2" t="str">
        <f t="shared" si="37"/>
        <v>3102</v>
      </c>
      <c r="I488" s="2" t="str">
        <f>IFERROR(VLOOKUP(H488,'Productgroepen hoofdfuncties'!G:H,2,FALSE),H488)</f>
        <v>Onderhoud en beheer wegen en fietspaden</v>
      </c>
      <c r="J488" s="2" t="str">
        <f t="shared" si="38"/>
        <v>31</v>
      </c>
      <c r="K488" s="2" t="str">
        <f>IFERROR(VLOOKUP(J488,'Productgroepen hoofdfuncties'!D:E,2,FALSE),J488)</f>
        <v>Landwegen</v>
      </c>
      <c r="L488" s="2" t="str">
        <f t="shared" si="39"/>
        <v>3</v>
      </c>
      <c r="M488" s="2" t="str">
        <f>IFERROR(VLOOKUP(L488,'Productgroepen hoofdfuncties'!A:B,2,FALSE),L488)</f>
        <v>Verkeer en vervoer</v>
      </c>
    </row>
    <row r="489" spans="1:13">
      <c r="A489" s="8"/>
      <c r="B489" s="9"/>
      <c r="C489" s="5" t="s">
        <v>2457</v>
      </c>
      <c r="D489" s="4" t="s">
        <v>2458</v>
      </c>
      <c r="E489" s="5">
        <v>1</v>
      </c>
      <c r="F489" s="2" t="str">
        <f t="shared" si="35"/>
        <v>G1PR310209</v>
      </c>
      <c r="G489" s="2" t="str">
        <f t="shared" si="36"/>
        <v>Vaste Kunstwerken</v>
      </c>
      <c r="H489" s="2" t="str">
        <f t="shared" si="37"/>
        <v>3102</v>
      </c>
      <c r="I489" s="2" t="str">
        <f>IFERROR(VLOOKUP(H489,'Productgroepen hoofdfuncties'!G:H,2,FALSE),H489)</f>
        <v>Onderhoud en beheer wegen en fietspaden</v>
      </c>
      <c r="J489" s="2" t="str">
        <f t="shared" si="38"/>
        <v>31</v>
      </c>
      <c r="K489" s="2" t="str">
        <f>IFERROR(VLOOKUP(J489,'Productgroepen hoofdfuncties'!D:E,2,FALSE),J489)</f>
        <v>Landwegen</v>
      </c>
      <c r="L489" s="2" t="str">
        <f t="shared" si="39"/>
        <v>3</v>
      </c>
      <c r="M489" s="2" t="str">
        <f>IFERROR(VLOOKUP(L489,'Productgroepen hoofdfuncties'!A:B,2,FALSE),L489)</f>
        <v>Verkeer en vervoer</v>
      </c>
    </row>
    <row r="490" spans="1:13">
      <c r="A490" s="8"/>
      <c r="B490" s="9"/>
      <c r="C490" s="5" t="s">
        <v>2459</v>
      </c>
      <c r="D490" s="4" t="s">
        <v>2460</v>
      </c>
      <c r="E490" s="5">
        <v>1</v>
      </c>
      <c r="F490" s="2" t="str">
        <f t="shared" si="35"/>
        <v>G1PR310209</v>
      </c>
      <c r="G490" s="2" t="str">
        <f t="shared" si="36"/>
        <v>Vaste Kunstwerken</v>
      </c>
      <c r="H490" s="2" t="str">
        <f t="shared" si="37"/>
        <v>3102</v>
      </c>
      <c r="I490" s="2" t="str">
        <f>IFERROR(VLOOKUP(H490,'Productgroepen hoofdfuncties'!G:H,2,FALSE),H490)</f>
        <v>Onderhoud en beheer wegen en fietspaden</v>
      </c>
      <c r="J490" s="2" t="str">
        <f t="shared" si="38"/>
        <v>31</v>
      </c>
      <c r="K490" s="2" t="str">
        <f>IFERROR(VLOOKUP(J490,'Productgroepen hoofdfuncties'!D:E,2,FALSE),J490)</f>
        <v>Landwegen</v>
      </c>
      <c r="L490" s="2" t="str">
        <f t="shared" si="39"/>
        <v>3</v>
      </c>
      <c r="M490" s="2" t="str">
        <f>IFERROR(VLOOKUP(L490,'Productgroepen hoofdfuncties'!A:B,2,FALSE),L490)</f>
        <v>Verkeer en vervoer</v>
      </c>
    </row>
    <row r="491" spans="1:13">
      <c r="A491" s="8"/>
      <c r="B491" s="9"/>
      <c r="C491" s="5" t="s">
        <v>2461</v>
      </c>
      <c r="D491" s="4" t="s">
        <v>2462</v>
      </c>
      <c r="E491" s="5">
        <v>1</v>
      </c>
      <c r="F491" s="2" t="str">
        <f t="shared" si="35"/>
        <v>G1PR310209</v>
      </c>
      <c r="G491" s="2" t="str">
        <f t="shared" si="36"/>
        <v>Vaste Kunstwerken</v>
      </c>
      <c r="H491" s="2" t="str">
        <f t="shared" si="37"/>
        <v>3102</v>
      </c>
      <c r="I491" s="2" t="str">
        <f>IFERROR(VLOOKUP(H491,'Productgroepen hoofdfuncties'!G:H,2,FALSE),H491)</f>
        <v>Onderhoud en beheer wegen en fietspaden</v>
      </c>
      <c r="J491" s="2" t="str">
        <f t="shared" si="38"/>
        <v>31</v>
      </c>
      <c r="K491" s="2" t="str">
        <f>IFERROR(VLOOKUP(J491,'Productgroepen hoofdfuncties'!D:E,2,FALSE),J491)</f>
        <v>Landwegen</v>
      </c>
      <c r="L491" s="2" t="str">
        <f t="shared" si="39"/>
        <v>3</v>
      </c>
      <c r="M491" s="2" t="str">
        <f>IFERROR(VLOOKUP(L491,'Productgroepen hoofdfuncties'!A:B,2,FALSE),L491)</f>
        <v>Verkeer en vervoer</v>
      </c>
    </row>
    <row r="492" spans="1:13">
      <c r="A492" s="8"/>
      <c r="B492" s="9"/>
      <c r="C492" s="5" t="s">
        <v>2463</v>
      </c>
      <c r="D492" s="4" t="s">
        <v>2464</v>
      </c>
      <c r="E492" s="5">
        <v>1</v>
      </c>
      <c r="F492" s="2" t="str">
        <f t="shared" si="35"/>
        <v>G1PR310209</v>
      </c>
      <c r="G492" s="2" t="str">
        <f t="shared" si="36"/>
        <v>Vaste Kunstwerken</v>
      </c>
      <c r="H492" s="2" t="str">
        <f t="shared" si="37"/>
        <v>3102</v>
      </c>
      <c r="I492" s="2" t="str">
        <f>IFERROR(VLOOKUP(H492,'Productgroepen hoofdfuncties'!G:H,2,FALSE),H492)</f>
        <v>Onderhoud en beheer wegen en fietspaden</v>
      </c>
      <c r="J492" s="2" t="str">
        <f t="shared" si="38"/>
        <v>31</v>
      </c>
      <c r="K492" s="2" t="str">
        <f>IFERROR(VLOOKUP(J492,'Productgroepen hoofdfuncties'!D:E,2,FALSE),J492)</f>
        <v>Landwegen</v>
      </c>
      <c r="L492" s="2" t="str">
        <f t="shared" si="39"/>
        <v>3</v>
      </c>
      <c r="M492" s="2" t="str">
        <f>IFERROR(VLOOKUP(L492,'Productgroepen hoofdfuncties'!A:B,2,FALSE),L492)</f>
        <v>Verkeer en vervoer</v>
      </c>
    </row>
    <row r="493" spans="1:13">
      <c r="A493" s="8"/>
      <c r="B493" s="9"/>
      <c r="C493" s="5" t="s">
        <v>2465</v>
      </c>
      <c r="D493" s="4" t="s">
        <v>2466</v>
      </c>
      <c r="E493" s="5">
        <v>1</v>
      </c>
      <c r="F493" s="2" t="str">
        <f t="shared" si="35"/>
        <v>G1PR310209</v>
      </c>
      <c r="G493" s="2" t="str">
        <f t="shared" si="36"/>
        <v>Vaste Kunstwerken</v>
      </c>
      <c r="H493" s="2" t="str">
        <f t="shared" si="37"/>
        <v>3102</v>
      </c>
      <c r="I493" s="2" t="str">
        <f>IFERROR(VLOOKUP(H493,'Productgroepen hoofdfuncties'!G:H,2,FALSE),H493)</f>
        <v>Onderhoud en beheer wegen en fietspaden</v>
      </c>
      <c r="J493" s="2" t="str">
        <f t="shared" si="38"/>
        <v>31</v>
      </c>
      <c r="K493" s="2" t="str">
        <f>IFERROR(VLOOKUP(J493,'Productgroepen hoofdfuncties'!D:E,2,FALSE),J493)</f>
        <v>Landwegen</v>
      </c>
      <c r="L493" s="2" t="str">
        <f t="shared" si="39"/>
        <v>3</v>
      </c>
      <c r="M493" s="2" t="str">
        <f>IFERROR(VLOOKUP(L493,'Productgroepen hoofdfuncties'!A:B,2,FALSE),L493)</f>
        <v>Verkeer en vervoer</v>
      </c>
    </row>
    <row r="494" spans="1:13">
      <c r="A494" s="8"/>
      <c r="B494" s="9"/>
      <c r="C494" s="5" t="s">
        <v>2467</v>
      </c>
      <c r="D494" s="4" t="s">
        <v>2468</v>
      </c>
      <c r="E494" s="5">
        <v>1</v>
      </c>
      <c r="F494" s="2" t="str">
        <f t="shared" si="35"/>
        <v>G1PR310209</v>
      </c>
      <c r="G494" s="2" t="str">
        <f t="shared" si="36"/>
        <v>Vaste Kunstwerken</v>
      </c>
      <c r="H494" s="2" t="str">
        <f t="shared" si="37"/>
        <v>3102</v>
      </c>
      <c r="I494" s="2" t="str">
        <f>IFERROR(VLOOKUP(H494,'Productgroepen hoofdfuncties'!G:H,2,FALSE),H494)</f>
        <v>Onderhoud en beheer wegen en fietspaden</v>
      </c>
      <c r="J494" s="2" t="str">
        <f t="shared" si="38"/>
        <v>31</v>
      </c>
      <c r="K494" s="2" t="str">
        <f>IFERROR(VLOOKUP(J494,'Productgroepen hoofdfuncties'!D:E,2,FALSE),J494)</f>
        <v>Landwegen</v>
      </c>
      <c r="L494" s="2" t="str">
        <f t="shared" si="39"/>
        <v>3</v>
      </c>
      <c r="M494" s="2" t="str">
        <f>IFERROR(VLOOKUP(L494,'Productgroepen hoofdfuncties'!A:B,2,FALSE),L494)</f>
        <v>Verkeer en vervoer</v>
      </c>
    </row>
    <row r="495" spans="1:13">
      <c r="A495" s="8"/>
      <c r="B495" s="9"/>
      <c r="C495" s="5" t="s">
        <v>2469</v>
      </c>
      <c r="D495" s="4" t="s">
        <v>2470</v>
      </c>
      <c r="E495" s="5">
        <v>1</v>
      </c>
      <c r="F495" s="2" t="str">
        <f t="shared" si="35"/>
        <v>G1PR310209</v>
      </c>
      <c r="G495" s="2" t="str">
        <f t="shared" si="36"/>
        <v>Vaste Kunstwerken</v>
      </c>
      <c r="H495" s="2" t="str">
        <f t="shared" si="37"/>
        <v>3102</v>
      </c>
      <c r="I495" s="2" t="str">
        <f>IFERROR(VLOOKUP(H495,'Productgroepen hoofdfuncties'!G:H,2,FALSE),H495)</f>
        <v>Onderhoud en beheer wegen en fietspaden</v>
      </c>
      <c r="J495" s="2" t="str">
        <f t="shared" si="38"/>
        <v>31</v>
      </c>
      <c r="K495" s="2" t="str">
        <f>IFERROR(VLOOKUP(J495,'Productgroepen hoofdfuncties'!D:E,2,FALSE),J495)</f>
        <v>Landwegen</v>
      </c>
      <c r="L495" s="2" t="str">
        <f t="shared" si="39"/>
        <v>3</v>
      </c>
      <c r="M495" s="2" t="str">
        <f>IFERROR(VLOOKUP(L495,'Productgroepen hoofdfuncties'!A:B,2,FALSE),L495)</f>
        <v>Verkeer en vervoer</v>
      </c>
    </row>
    <row r="496" spans="1:13">
      <c r="A496" s="8"/>
      <c r="B496" s="9"/>
      <c r="C496" s="5" t="s">
        <v>2471</v>
      </c>
      <c r="D496" s="4" t="s">
        <v>2472</v>
      </c>
      <c r="E496" s="5">
        <v>1</v>
      </c>
      <c r="F496" s="2" t="str">
        <f t="shared" si="35"/>
        <v>G1PR310209</v>
      </c>
      <c r="G496" s="2" t="str">
        <f t="shared" si="36"/>
        <v>Vaste Kunstwerken</v>
      </c>
      <c r="H496" s="2" t="str">
        <f t="shared" si="37"/>
        <v>3102</v>
      </c>
      <c r="I496" s="2" t="str">
        <f>IFERROR(VLOOKUP(H496,'Productgroepen hoofdfuncties'!G:H,2,FALSE),H496)</f>
        <v>Onderhoud en beheer wegen en fietspaden</v>
      </c>
      <c r="J496" s="2" t="str">
        <f t="shared" si="38"/>
        <v>31</v>
      </c>
      <c r="K496" s="2" t="str">
        <f>IFERROR(VLOOKUP(J496,'Productgroepen hoofdfuncties'!D:E,2,FALSE),J496)</f>
        <v>Landwegen</v>
      </c>
      <c r="L496" s="2" t="str">
        <f t="shared" si="39"/>
        <v>3</v>
      </c>
      <c r="M496" s="2" t="str">
        <f>IFERROR(VLOOKUP(L496,'Productgroepen hoofdfuncties'!A:B,2,FALSE),L496)</f>
        <v>Verkeer en vervoer</v>
      </c>
    </row>
    <row r="497" spans="1:13">
      <c r="A497" s="8"/>
      <c r="B497" s="9"/>
      <c r="C497" s="5" t="s">
        <v>2473</v>
      </c>
      <c r="D497" s="4" t="s">
        <v>2474</v>
      </c>
      <c r="E497" s="5">
        <v>1</v>
      </c>
      <c r="F497" s="2" t="str">
        <f t="shared" si="35"/>
        <v>G1PR310209</v>
      </c>
      <c r="G497" s="2" t="str">
        <f t="shared" si="36"/>
        <v>Vaste Kunstwerken</v>
      </c>
      <c r="H497" s="2" t="str">
        <f t="shared" si="37"/>
        <v>3102</v>
      </c>
      <c r="I497" s="2" t="str">
        <f>IFERROR(VLOOKUP(H497,'Productgroepen hoofdfuncties'!G:H,2,FALSE),H497)</f>
        <v>Onderhoud en beheer wegen en fietspaden</v>
      </c>
      <c r="J497" s="2" t="str">
        <f t="shared" si="38"/>
        <v>31</v>
      </c>
      <c r="K497" s="2" t="str">
        <f>IFERROR(VLOOKUP(J497,'Productgroepen hoofdfuncties'!D:E,2,FALSE),J497)</f>
        <v>Landwegen</v>
      </c>
      <c r="L497" s="2" t="str">
        <f t="shared" si="39"/>
        <v>3</v>
      </c>
      <c r="M497" s="2" t="str">
        <f>IFERROR(VLOOKUP(L497,'Productgroepen hoofdfuncties'!A:B,2,FALSE),L497)</f>
        <v>Verkeer en vervoer</v>
      </c>
    </row>
    <row r="498" spans="1:13">
      <c r="A498" s="8"/>
      <c r="B498" s="9"/>
      <c r="C498" s="5" t="s">
        <v>2475</v>
      </c>
      <c r="D498" s="4" t="s">
        <v>2476</v>
      </c>
      <c r="E498" s="5">
        <v>1</v>
      </c>
      <c r="F498" s="2" t="str">
        <f t="shared" si="35"/>
        <v>G1PR310209</v>
      </c>
      <c r="G498" s="2" t="str">
        <f t="shared" si="36"/>
        <v>Vaste Kunstwerken</v>
      </c>
      <c r="H498" s="2" t="str">
        <f t="shared" si="37"/>
        <v>3102</v>
      </c>
      <c r="I498" s="2" t="str">
        <f>IFERROR(VLOOKUP(H498,'Productgroepen hoofdfuncties'!G:H,2,FALSE),H498)</f>
        <v>Onderhoud en beheer wegen en fietspaden</v>
      </c>
      <c r="J498" s="2" t="str">
        <f t="shared" si="38"/>
        <v>31</v>
      </c>
      <c r="K498" s="2" t="str">
        <f>IFERROR(VLOOKUP(J498,'Productgroepen hoofdfuncties'!D:E,2,FALSE),J498)</f>
        <v>Landwegen</v>
      </c>
      <c r="L498" s="2" t="str">
        <f t="shared" si="39"/>
        <v>3</v>
      </c>
      <c r="M498" s="2" t="str">
        <f>IFERROR(VLOOKUP(L498,'Productgroepen hoofdfuncties'!A:B,2,FALSE),L498)</f>
        <v>Verkeer en vervoer</v>
      </c>
    </row>
    <row r="499" spans="1:13">
      <c r="A499" s="8"/>
      <c r="B499" s="9"/>
      <c r="C499" s="5" t="s">
        <v>2477</v>
      </c>
      <c r="D499" s="4" t="s">
        <v>2478</v>
      </c>
      <c r="E499" s="5">
        <v>1</v>
      </c>
      <c r="F499" s="2" t="str">
        <f t="shared" si="35"/>
        <v>G1PR310209</v>
      </c>
      <c r="G499" s="2" t="str">
        <f t="shared" si="36"/>
        <v>Vaste Kunstwerken</v>
      </c>
      <c r="H499" s="2" t="str">
        <f t="shared" si="37"/>
        <v>3102</v>
      </c>
      <c r="I499" s="2" t="str">
        <f>IFERROR(VLOOKUP(H499,'Productgroepen hoofdfuncties'!G:H,2,FALSE),H499)</f>
        <v>Onderhoud en beheer wegen en fietspaden</v>
      </c>
      <c r="J499" s="2" t="str">
        <f t="shared" si="38"/>
        <v>31</v>
      </c>
      <c r="K499" s="2" t="str">
        <f>IFERROR(VLOOKUP(J499,'Productgroepen hoofdfuncties'!D:E,2,FALSE),J499)</f>
        <v>Landwegen</v>
      </c>
      <c r="L499" s="2" t="str">
        <f t="shared" si="39"/>
        <v>3</v>
      </c>
      <c r="M499" s="2" t="str">
        <f>IFERROR(VLOOKUP(L499,'Productgroepen hoofdfuncties'!A:B,2,FALSE),L499)</f>
        <v>Verkeer en vervoer</v>
      </c>
    </row>
    <row r="500" spans="1:13">
      <c r="A500" s="8"/>
      <c r="B500" s="9"/>
      <c r="C500" s="5" t="s">
        <v>2479</v>
      </c>
      <c r="D500" s="4" t="s">
        <v>2480</v>
      </c>
      <c r="E500" s="5">
        <v>1</v>
      </c>
      <c r="F500" s="2" t="str">
        <f t="shared" si="35"/>
        <v>G1PR310209</v>
      </c>
      <c r="G500" s="2" t="str">
        <f t="shared" si="36"/>
        <v>Vaste Kunstwerken</v>
      </c>
      <c r="H500" s="2" t="str">
        <f t="shared" si="37"/>
        <v>3102</v>
      </c>
      <c r="I500" s="2" t="str">
        <f>IFERROR(VLOOKUP(H500,'Productgroepen hoofdfuncties'!G:H,2,FALSE),H500)</f>
        <v>Onderhoud en beheer wegen en fietspaden</v>
      </c>
      <c r="J500" s="2" t="str">
        <f t="shared" si="38"/>
        <v>31</v>
      </c>
      <c r="K500" s="2" t="str">
        <f>IFERROR(VLOOKUP(J500,'Productgroepen hoofdfuncties'!D:E,2,FALSE),J500)</f>
        <v>Landwegen</v>
      </c>
      <c r="L500" s="2" t="str">
        <f t="shared" si="39"/>
        <v>3</v>
      </c>
      <c r="M500" s="2" t="str">
        <f>IFERROR(VLOOKUP(L500,'Productgroepen hoofdfuncties'!A:B,2,FALSE),L500)</f>
        <v>Verkeer en vervoer</v>
      </c>
    </row>
    <row r="501" spans="1:13">
      <c r="A501" s="8"/>
      <c r="B501" s="9"/>
      <c r="C501" s="5" t="s">
        <v>2481</v>
      </c>
      <c r="D501" s="4" t="s">
        <v>2482</v>
      </c>
      <c r="E501" s="5">
        <v>1</v>
      </c>
      <c r="F501" s="2" t="str">
        <f t="shared" si="35"/>
        <v>G1PR310209</v>
      </c>
      <c r="G501" s="2" t="str">
        <f t="shared" si="36"/>
        <v>Vaste Kunstwerken</v>
      </c>
      <c r="H501" s="2" t="str">
        <f t="shared" si="37"/>
        <v>3102</v>
      </c>
      <c r="I501" s="2" t="str">
        <f>IFERROR(VLOOKUP(H501,'Productgroepen hoofdfuncties'!G:H,2,FALSE),H501)</f>
        <v>Onderhoud en beheer wegen en fietspaden</v>
      </c>
      <c r="J501" s="2" t="str">
        <f t="shared" si="38"/>
        <v>31</v>
      </c>
      <c r="K501" s="2" t="str">
        <f>IFERROR(VLOOKUP(J501,'Productgroepen hoofdfuncties'!D:E,2,FALSE),J501)</f>
        <v>Landwegen</v>
      </c>
      <c r="L501" s="2" t="str">
        <f t="shared" si="39"/>
        <v>3</v>
      </c>
      <c r="M501" s="2" t="str">
        <f>IFERROR(VLOOKUP(L501,'Productgroepen hoofdfuncties'!A:B,2,FALSE),L501)</f>
        <v>Verkeer en vervoer</v>
      </c>
    </row>
    <row r="502" spans="1:13">
      <c r="A502" s="8"/>
      <c r="B502" s="9"/>
      <c r="C502" s="5" t="s">
        <v>2483</v>
      </c>
      <c r="D502" s="4" t="s">
        <v>2484</v>
      </c>
      <c r="E502" s="5">
        <v>1</v>
      </c>
      <c r="F502" s="2" t="str">
        <f t="shared" si="35"/>
        <v>G1PR310209</v>
      </c>
      <c r="G502" s="2" t="str">
        <f t="shared" si="36"/>
        <v>Vaste Kunstwerken</v>
      </c>
      <c r="H502" s="2" t="str">
        <f t="shared" si="37"/>
        <v>3102</v>
      </c>
      <c r="I502" s="2" t="str">
        <f>IFERROR(VLOOKUP(H502,'Productgroepen hoofdfuncties'!G:H,2,FALSE),H502)</f>
        <v>Onderhoud en beheer wegen en fietspaden</v>
      </c>
      <c r="J502" s="2" t="str">
        <f t="shared" si="38"/>
        <v>31</v>
      </c>
      <c r="K502" s="2" t="str">
        <f>IFERROR(VLOOKUP(J502,'Productgroepen hoofdfuncties'!D:E,2,FALSE),J502)</f>
        <v>Landwegen</v>
      </c>
      <c r="L502" s="2" t="str">
        <f t="shared" si="39"/>
        <v>3</v>
      </c>
      <c r="M502" s="2" t="str">
        <f>IFERROR(VLOOKUP(L502,'Productgroepen hoofdfuncties'!A:B,2,FALSE),L502)</f>
        <v>Verkeer en vervoer</v>
      </c>
    </row>
    <row r="503" spans="1:13">
      <c r="A503" s="8"/>
      <c r="B503" s="9"/>
      <c r="C503" s="5" t="s">
        <v>2485</v>
      </c>
      <c r="D503" s="4" t="s">
        <v>2486</v>
      </c>
      <c r="E503" s="5">
        <v>1</v>
      </c>
      <c r="F503" s="2" t="str">
        <f t="shared" si="35"/>
        <v>G1PR310209</v>
      </c>
      <c r="G503" s="2" t="str">
        <f t="shared" si="36"/>
        <v>Vaste Kunstwerken</v>
      </c>
      <c r="H503" s="2" t="str">
        <f t="shared" si="37"/>
        <v>3102</v>
      </c>
      <c r="I503" s="2" t="str">
        <f>IFERROR(VLOOKUP(H503,'Productgroepen hoofdfuncties'!G:H,2,FALSE),H503)</f>
        <v>Onderhoud en beheer wegen en fietspaden</v>
      </c>
      <c r="J503" s="2" t="str">
        <f t="shared" si="38"/>
        <v>31</v>
      </c>
      <c r="K503" s="2" t="str">
        <f>IFERROR(VLOOKUP(J503,'Productgroepen hoofdfuncties'!D:E,2,FALSE),J503)</f>
        <v>Landwegen</v>
      </c>
      <c r="L503" s="2" t="str">
        <f t="shared" si="39"/>
        <v>3</v>
      </c>
      <c r="M503" s="2" t="str">
        <f>IFERROR(VLOOKUP(L503,'Productgroepen hoofdfuncties'!A:B,2,FALSE),L503)</f>
        <v>Verkeer en vervoer</v>
      </c>
    </row>
    <row r="504" spans="1:13">
      <c r="A504" s="8"/>
      <c r="B504" s="9"/>
      <c r="C504" s="5" t="s">
        <v>2487</v>
      </c>
      <c r="D504" s="4" t="s">
        <v>2488</v>
      </c>
      <c r="E504" s="5">
        <v>1</v>
      </c>
      <c r="F504" s="2" t="str">
        <f t="shared" si="35"/>
        <v>G1PR310209</v>
      </c>
      <c r="G504" s="2" t="str">
        <f t="shared" si="36"/>
        <v>Vaste Kunstwerken</v>
      </c>
      <c r="H504" s="2" t="str">
        <f t="shared" si="37"/>
        <v>3102</v>
      </c>
      <c r="I504" s="2" t="str">
        <f>IFERROR(VLOOKUP(H504,'Productgroepen hoofdfuncties'!G:H,2,FALSE),H504)</f>
        <v>Onderhoud en beheer wegen en fietspaden</v>
      </c>
      <c r="J504" s="2" t="str">
        <f t="shared" si="38"/>
        <v>31</v>
      </c>
      <c r="K504" s="2" t="str">
        <f>IFERROR(VLOOKUP(J504,'Productgroepen hoofdfuncties'!D:E,2,FALSE),J504)</f>
        <v>Landwegen</v>
      </c>
      <c r="L504" s="2" t="str">
        <f t="shared" si="39"/>
        <v>3</v>
      </c>
      <c r="M504" s="2" t="str">
        <f>IFERROR(VLOOKUP(L504,'Productgroepen hoofdfuncties'!A:B,2,FALSE),L504)</f>
        <v>Verkeer en vervoer</v>
      </c>
    </row>
    <row r="505" spans="1:13">
      <c r="A505" s="8"/>
      <c r="B505" s="9"/>
      <c r="C505" s="5" t="s">
        <v>2489</v>
      </c>
      <c r="D505" s="4" t="s">
        <v>2490</v>
      </c>
      <c r="E505" s="5">
        <v>1</v>
      </c>
      <c r="F505" s="2" t="str">
        <f t="shared" si="35"/>
        <v>G1PR310209</v>
      </c>
      <c r="G505" s="2" t="str">
        <f t="shared" si="36"/>
        <v>Vaste Kunstwerken</v>
      </c>
      <c r="H505" s="2" t="str">
        <f t="shared" si="37"/>
        <v>3102</v>
      </c>
      <c r="I505" s="2" t="str">
        <f>IFERROR(VLOOKUP(H505,'Productgroepen hoofdfuncties'!G:H,2,FALSE),H505)</f>
        <v>Onderhoud en beheer wegen en fietspaden</v>
      </c>
      <c r="J505" s="2" t="str">
        <f t="shared" si="38"/>
        <v>31</v>
      </c>
      <c r="K505" s="2" t="str">
        <f>IFERROR(VLOOKUP(J505,'Productgroepen hoofdfuncties'!D:E,2,FALSE),J505)</f>
        <v>Landwegen</v>
      </c>
      <c r="L505" s="2" t="str">
        <f t="shared" si="39"/>
        <v>3</v>
      </c>
      <c r="M505" s="2" t="str">
        <f>IFERROR(VLOOKUP(L505,'Productgroepen hoofdfuncties'!A:B,2,FALSE),L505)</f>
        <v>Verkeer en vervoer</v>
      </c>
    </row>
    <row r="506" spans="1:13">
      <c r="A506" s="8"/>
      <c r="B506" s="9"/>
      <c r="C506" s="5" t="s">
        <v>2491</v>
      </c>
      <c r="D506" s="4" t="s">
        <v>2456</v>
      </c>
      <c r="E506" s="5">
        <v>1</v>
      </c>
      <c r="F506" s="2" t="str">
        <f t="shared" si="35"/>
        <v>G1PR310209</v>
      </c>
      <c r="G506" s="2" t="str">
        <f t="shared" si="36"/>
        <v>Vaste Kunstwerken</v>
      </c>
      <c r="H506" s="2" t="str">
        <f t="shared" si="37"/>
        <v>3102</v>
      </c>
      <c r="I506" s="2" t="str">
        <f>IFERROR(VLOOKUP(H506,'Productgroepen hoofdfuncties'!G:H,2,FALSE),H506)</f>
        <v>Onderhoud en beheer wegen en fietspaden</v>
      </c>
      <c r="J506" s="2" t="str">
        <f t="shared" si="38"/>
        <v>31</v>
      </c>
      <c r="K506" s="2" t="str">
        <f>IFERROR(VLOOKUP(J506,'Productgroepen hoofdfuncties'!D:E,2,FALSE),J506)</f>
        <v>Landwegen</v>
      </c>
      <c r="L506" s="2" t="str">
        <f t="shared" si="39"/>
        <v>3</v>
      </c>
      <c r="M506" s="2" t="str">
        <f>IFERROR(VLOOKUP(L506,'Productgroepen hoofdfuncties'!A:B,2,FALSE),L506)</f>
        <v>Verkeer en vervoer</v>
      </c>
    </row>
    <row r="507" spans="1:13">
      <c r="A507" s="8"/>
      <c r="B507" s="9"/>
      <c r="C507" s="5" t="s">
        <v>2492</v>
      </c>
      <c r="D507" s="4" t="s">
        <v>2493</v>
      </c>
      <c r="E507" s="5">
        <v>1</v>
      </c>
      <c r="F507" s="2" t="str">
        <f t="shared" si="35"/>
        <v>G1PR310209</v>
      </c>
      <c r="G507" s="2" t="str">
        <f t="shared" si="36"/>
        <v>Vaste Kunstwerken</v>
      </c>
      <c r="H507" s="2" t="str">
        <f t="shared" si="37"/>
        <v>3102</v>
      </c>
      <c r="I507" s="2" t="str">
        <f>IFERROR(VLOOKUP(H507,'Productgroepen hoofdfuncties'!G:H,2,FALSE),H507)</f>
        <v>Onderhoud en beheer wegen en fietspaden</v>
      </c>
      <c r="J507" s="2" t="str">
        <f t="shared" si="38"/>
        <v>31</v>
      </c>
      <c r="K507" s="2" t="str">
        <f>IFERROR(VLOOKUP(J507,'Productgroepen hoofdfuncties'!D:E,2,FALSE),J507)</f>
        <v>Landwegen</v>
      </c>
      <c r="L507" s="2" t="str">
        <f t="shared" si="39"/>
        <v>3</v>
      </c>
      <c r="M507" s="2" t="str">
        <f>IFERROR(VLOOKUP(L507,'Productgroepen hoofdfuncties'!A:B,2,FALSE),L507)</f>
        <v>Verkeer en vervoer</v>
      </c>
    </row>
    <row r="508" spans="1:13">
      <c r="A508" s="8"/>
      <c r="B508" s="9"/>
      <c r="C508" s="5" t="s">
        <v>2494</v>
      </c>
      <c r="D508" s="4" t="s">
        <v>2495</v>
      </c>
      <c r="E508" s="5">
        <v>1</v>
      </c>
      <c r="F508" s="2" t="str">
        <f t="shared" si="35"/>
        <v>G1PR310209</v>
      </c>
      <c r="G508" s="2" t="str">
        <f t="shared" si="36"/>
        <v>Vaste Kunstwerken</v>
      </c>
      <c r="H508" s="2" t="str">
        <f t="shared" si="37"/>
        <v>3102</v>
      </c>
      <c r="I508" s="2" t="str">
        <f>IFERROR(VLOOKUP(H508,'Productgroepen hoofdfuncties'!G:H,2,FALSE),H508)</f>
        <v>Onderhoud en beheer wegen en fietspaden</v>
      </c>
      <c r="J508" s="2" t="str">
        <f t="shared" si="38"/>
        <v>31</v>
      </c>
      <c r="K508" s="2" t="str">
        <f>IFERROR(VLOOKUP(J508,'Productgroepen hoofdfuncties'!D:E,2,FALSE),J508)</f>
        <v>Landwegen</v>
      </c>
      <c r="L508" s="2" t="str">
        <f t="shared" si="39"/>
        <v>3</v>
      </c>
      <c r="M508" s="2" t="str">
        <f>IFERROR(VLOOKUP(L508,'Productgroepen hoofdfuncties'!A:B,2,FALSE),L508)</f>
        <v>Verkeer en vervoer</v>
      </c>
    </row>
    <row r="509" spans="1:13">
      <c r="A509" s="8"/>
      <c r="B509" s="9"/>
      <c r="C509" s="5" t="s">
        <v>2496</v>
      </c>
      <c r="D509" s="4" t="s">
        <v>2497</v>
      </c>
      <c r="E509" s="5">
        <v>1</v>
      </c>
      <c r="F509" s="2" t="str">
        <f t="shared" si="35"/>
        <v>G1PR310209</v>
      </c>
      <c r="G509" s="2" t="str">
        <f t="shared" si="36"/>
        <v>Vaste Kunstwerken</v>
      </c>
      <c r="H509" s="2" t="str">
        <f t="shared" si="37"/>
        <v>3102</v>
      </c>
      <c r="I509" s="2" t="str">
        <f>IFERROR(VLOOKUP(H509,'Productgroepen hoofdfuncties'!G:H,2,FALSE),H509)</f>
        <v>Onderhoud en beheer wegen en fietspaden</v>
      </c>
      <c r="J509" s="2" t="str">
        <f t="shared" si="38"/>
        <v>31</v>
      </c>
      <c r="K509" s="2" t="str">
        <f>IFERROR(VLOOKUP(J509,'Productgroepen hoofdfuncties'!D:E,2,FALSE),J509)</f>
        <v>Landwegen</v>
      </c>
      <c r="L509" s="2" t="str">
        <f t="shared" si="39"/>
        <v>3</v>
      </c>
      <c r="M509" s="2" t="str">
        <f>IFERROR(VLOOKUP(L509,'Productgroepen hoofdfuncties'!A:B,2,FALSE),L509)</f>
        <v>Verkeer en vervoer</v>
      </c>
    </row>
    <row r="510" spans="1:13">
      <c r="A510" s="8"/>
      <c r="B510" s="9"/>
      <c r="C510" s="5" t="s">
        <v>2498</v>
      </c>
      <c r="D510" s="4" t="s">
        <v>2458</v>
      </c>
      <c r="E510" s="5">
        <v>1</v>
      </c>
      <c r="F510" s="2" t="str">
        <f t="shared" si="35"/>
        <v>G1PR310209</v>
      </c>
      <c r="G510" s="2" t="str">
        <f t="shared" si="36"/>
        <v>Vaste Kunstwerken</v>
      </c>
      <c r="H510" s="2" t="str">
        <f t="shared" si="37"/>
        <v>3102</v>
      </c>
      <c r="I510" s="2" t="str">
        <f>IFERROR(VLOOKUP(H510,'Productgroepen hoofdfuncties'!G:H,2,FALSE),H510)</f>
        <v>Onderhoud en beheer wegen en fietspaden</v>
      </c>
      <c r="J510" s="2" t="str">
        <f t="shared" si="38"/>
        <v>31</v>
      </c>
      <c r="K510" s="2" t="str">
        <f>IFERROR(VLOOKUP(J510,'Productgroepen hoofdfuncties'!D:E,2,FALSE),J510)</f>
        <v>Landwegen</v>
      </c>
      <c r="L510" s="2" t="str">
        <f t="shared" si="39"/>
        <v>3</v>
      </c>
      <c r="M510" s="2" t="str">
        <f>IFERROR(VLOOKUP(L510,'Productgroepen hoofdfuncties'!A:B,2,FALSE),L510)</f>
        <v>Verkeer en vervoer</v>
      </c>
    </row>
    <row r="511" spans="1:13">
      <c r="A511" s="8"/>
      <c r="B511" s="9"/>
      <c r="C511" s="5" t="s">
        <v>2499</v>
      </c>
      <c r="D511" s="4" t="s">
        <v>2460</v>
      </c>
      <c r="E511" s="5">
        <v>1</v>
      </c>
      <c r="F511" s="2" t="str">
        <f t="shared" si="35"/>
        <v>G1PR310209</v>
      </c>
      <c r="G511" s="2" t="str">
        <f t="shared" si="36"/>
        <v>Vaste Kunstwerken</v>
      </c>
      <c r="H511" s="2" t="str">
        <f t="shared" si="37"/>
        <v>3102</v>
      </c>
      <c r="I511" s="2" t="str">
        <f>IFERROR(VLOOKUP(H511,'Productgroepen hoofdfuncties'!G:H,2,FALSE),H511)</f>
        <v>Onderhoud en beheer wegen en fietspaden</v>
      </c>
      <c r="J511" s="2" t="str">
        <f t="shared" si="38"/>
        <v>31</v>
      </c>
      <c r="K511" s="2" t="str">
        <f>IFERROR(VLOOKUP(J511,'Productgroepen hoofdfuncties'!D:E,2,FALSE),J511)</f>
        <v>Landwegen</v>
      </c>
      <c r="L511" s="2" t="str">
        <f t="shared" si="39"/>
        <v>3</v>
      </c>
      <c r="M511" s="2" t="str">
        <f>IFERROR(VLOOKUP(L511,'Productgroepen hoofdfuncties'!A:B,2,FALSE),L511)</f>
        <v>Verkeer en vervoer</v>
      </c>
    </row>
    <row r="512" spans="1:13">
      <c r="A512" s="8"/>
      <c r="B512" s="9"/>
      <c r="C512" s="5" t="s">
        <v>2500</v>
      </c>
      <c r="D512" s="4" t="s">
        <v>2462</v>
      </c>
      <c r="E512" s="5">
        <v>1</v>
      </c>
      <c r="F512" s="2" t="str">
        <f t="shared" si="35"/>
        <v>G1PR310209</v>
      </c>
      <c r="G512" s="2" t="str">
        <f t="shared" si="36"/>
        <v>Vaste Kunstwerken</v>
      </c>
      <c r="H512" s="2" t="str">
        <f t="shared" si="37"/>
        <v>3102</v>
      </c>
      <c r="I512" s="2" t="str">
        <f>IFERROR(VLOOKUP(H512,'Productgroepen hoofdfuncties'!G:H,2,FALSE),H512)</f>
        <v>Onderhoud en beheer wegen en fietspaden</v>
      </c>
      <c r="J512" s="2" t="str">
        <f t="shared" si="38"/>
        <v>31</v>
      </c>
      <c r="K512" s="2" t="str">
        <f>IFERROR(VLOOKUP(J512,'Productgroepen hoofdfuncties'!D:E,2,FALSE),J512)</f>
        <v>Landwegen</v>
      </c>
      <c r="L512" s="2" t="str">
        <f t="shared" si="39"/>
        <v>3</v>
      </c>
      <c r="M512" s="2" t="str">
        <f>IFERROR(VLOOKUP(L512,'Productgroepen hoofdfuncties'!A:B,2,FALSE),L512)</f>
        <v>Verkeer en vervoer</v>
      </c>
    </row>
    <row r="513" spans="1:13">
      <c r="A513" s="8"/>
      <c r="B513" s="9"/>
      <c r="C513" s="5" t="s">
        <v>2501</v>
      </c>
      <c r="D513" s="4" t="s">
        <v>2464</v>
      </c>
      <c r="E513" s="5">
        <v>1</v>
      </c>
      <c r="F513" s="2" t="str">
        <f t="shared" si="35"/>
        <v>G1PR310209</v>
      </c>
      <c r="G513" s="2" t="str">
        <f t="shared" si="36"/>
        <v>Vaste Kunstwerken</v>
      </c>
      <c r="H513" s="2" t="str">
        <f t="shared" si="37"/>
        <v>3102</v>
      </c>
      <c r="I513" s="2" t="str">
        <f>IFERROR(VLOOKUP(H513,'Productgroepen hoofdfuncties'!G:H,2,FALSE),H513)</f>
        <v>Onderhoud en beheer wegen en fietspaden</v>
      </c>
      <c r="J513" s="2" t="str">
        <f t="shared" si="38"/>
        <v>31</v>
      </c>
      <c r="K513" s="2" t="str">
        <f>IFERROR(VLOOKUP(J513,'Productgroepen hoofdfuncties'!D:E,2,FALSE),J513)</f>
        <v>Landwegen</v>
      </c>
      <c r="L513" s="2" t="str">
        <f t="shared" si="39"/>
        <v>3</v>
      </c>
      <c r="M513" s="2" t="str">
        <f>IFERROR(VLOOKUP(L513,'Productgroepen hoofdfuncties'!A:B,2,FALSE),L513)</f>
        <v>Verkeer en vervoer</v>
      </c>
    </row>
    <row r="514" spans="1:13">
      <c r="A514" s="8"/>
      <c r="B514" s="9"/>
      <c r="C514" s="5" t="s">
        <v>2502</v>
      </c>
      <c r="D514" s="4" t="s">
        <v>2466</v>
      </c>
      <c r="E514" s="5">
        <v>1</v>
      </c>
      <c r="F514" s="2" t="str">
        <f t="shared" si="35"/>
        <v>G1PR310209</v>
      </c>
      <c r="G514" s="2" t="str">
        <f t="shared" si="36"/>
        <v>Vaste Kunstwerken</v>
      </c>
      <c r="H514" s="2" t="str">
        <f t="shared" si="37"/>
        <v>3102</v>
      </c>
      <c r="I514" s="2" t="str">
        <f>IFERROR(VLOOKUP(H514,'Productgroepen hoofdfuncties'!G:H,2,FALSE),H514)</f>
        <v>Onderhoud en beheer wegen en fietspaden</v>
      </c>
      <c r="J514" s="2" t="str">
        <f t="shared" si="38"/>
        <v>31</v>
      </c>
      <c r="K514" s="2" t="str">
        <f>IFERROR(VLOOKUP(J514,'Productgroepen hoofdfuncties'!D:E,2,FALSE),J514)</f>
        <v>Landwegen</v>
      </c>
      <c r="L514" s="2" t="str">
        <f t="shared" si="39"/>
        <v>3</v>
      </c>
      <c r="M514" s="2" t="str">
        <f>IFERROR(VLOOKUP(L514,'Productgroepen hoofdfuncties'!A:B,2,FALSE),L514)</f>
        <v>Verkeer en vervoer</v>
      </c>
    </row>
    <row r="515" spans="1:13">
      <c r="A515" s="8"/>
      <c r="B515" s="9"/>
      <c r="C515" s="5" t="s">
        <v>2503</v>
      </c>
      <c r="D515" s="4" t="s">
        <v>2468</v>
      </c>
      <c r="E515" s="5">
        <v>1</v>
      </c>
      <c r="F515" s="2" t="str">
        <f t="shared" ref="F515:F578" si="40">IF(A515="",F514,A515)</f>
        <v>G1PR310209</v>
      </c>
      <c r="G515" s="2" t="str">
        <f t="shared" ref="G515:G578" si="41">IF(B515="",G514,B515)</f>
        <v>Vaste Kunstwerken</v>
      </c>
      <c r="H515" s="2" t="str">
        <f t="shared" ref="H515:H578" si="42">IF(RIGHT(LEFT($F515,5),1)="K","Apparaatskosten personeel",IF(RIGHT(LEFT($F515,5),1)="I","Apparaatskosten materieel",LEFT(RIGHT($F515,6),4)))</f>
        <v>3102</v>
      </c>
      <c r="I515" s="2" t="str">
        <f>IFERROR(VLOOKUP(H515,'Productgroepen hoofdfuncties'!G:H,2,FALSE),H515)</f>
        <v>Onderhoud en beheer wegen en fietspaden</v>
      </c>
      <c r="J515" s="2" t="str">
        <f t="shared" ref="J515:J578" si="43">IF(RIGHT(LEFT($F515,5),1)="K","Kostenplaatsen",IF(RIGHT(LEFT($F515,5),1)="I","Kostenplaatsen",LEFT(RIGHT($F515,6),2)))</f>
        <v>31</v>
      </c>
      <c r="K515" s="2" t="str">
        <f>IFERROR(VLOOKUP(J515,'Productgroepen hoofdfuncties'!D:E,2,FALSE),J515)</f>
        <v>Landwegen</v>
      </c>
      <c r="L515" s="2" t="str">
        <f t="shared" ref="L515:L578" si="44">IF(RIGHT(LEFT($F515,5),1)="K","Kostenplaatsen",IF(RIGHT(LEFT($F515,5),1)="I","Kostenplaatsen",LEFT(RIGHT($F515,6),1)))</f>
        <v>3</v>
      </c>
      <c r="M515" s="2" t="str">
        <f>IFERROR(VLOOKUP(L515,'Productgroepen hoofdfuncties'!A:B,2,FALSE),L515)</f>
        <v>Verkeer en vervoer</v>
      </c>
    </row>
    <row r="516" spans="1:13">
      <c r="A516" s="8"/>
      <c r="B516" s="9"/>
      <c r="C516" s="5" t="s">
        <v>2504</v>
      </c>
      <c r="D516" s="4" t="s">
        <v>2470</v>
      </c>
      <c r="E516" s="5">
        <v>1</v>
      </c>
      <c r="F516" s="2" t="str">
        <f t="shared" si="40"/>
        <v>G1PR310209</v>
      </c>
      <c r="G516" s="2" t="str">
        <f t="shared" si="41"/>
        <v>Vaste Kunstwerken</v>
      </c>
      <c r="H516" s="2" t="str">
        <f t="shared" si="42"/>
        <v>3102</v>
      </c>
      <c r="I516" s="2" t="str">
        <f>IFERROR(VLOOKUP(H516,'Productgroepen hoofdfuncties'!G:H,2,FALSE),H516)</f>
        <v>Onderhoud en beheer wegen en fietspaden</v>
      </c>
      <c r="J516" s="2" t="str">
        <f t="shared" si="43"/>
        <v>31</v>
      </c>
      <c r="K516" s="2" t="str">
        <f>IFERROR(VLOOKUP(J516,'Productgroepen hoofdfuncties'!D:E,2,FALSE),J516)</f>
        <v>Landwegen</v>
      </c>
      <c r="L516" s="2" t="str">
        <f t="shared" si="44"/>
        <v>3</v>
      </c>
      <c r="M516" s="2" t="str">
        <f>IFERROR(VLOOKUP(L516,'Productgroepen hoofdfuncties'!A:B,2,FALSE),L516)</f>
        <v>Verkeer en vervoer</v>
      </c>
    </row>
    <row r="517" spans="1:13">
      <c r="A517" s="8"/>
      <c r="B517" s="9"/>
      <c r="C517" s="5" t="s">
        <v>2505</v>
      </c>
      <c r="D517" s="4" t="s">
        <v>2472</v>
      </c>
      <c r="E517" s="5">
        <v>1</v>
      </c>
      <c r="F517" s="2" t="str">
        <f t="shared" si="40"/>
        <v>G1PR310209</v>
      </c>
      <c r="G517" s="2" t="str">
        <f t="shared" si="41"/>
        <v>Vaste Kunstwerken</v>
      </c>
      <c r="H517" s="2" t="str">
        <f t="shared" si="42"/>
        <v>3102</v>
      </c>
      <c r="I517" s="2" t="str">
        <f>IFERROR(VLOOKUP(H517,'Productgroepen hoofdfuncties'!G:H,2,FALSE),H517)</f>
        <v>Onderhoud en beheer wegen en fietspaden</v>
      </c>
      <c r="J517" s="2" t="str">
        <f t="shared" si="43"/>
        <v>31</v>
      </c>
      <c r="K517" s="2" t="str">
        <f>IFERROR(VLOOKUP(J517,'Productgroepen hoofdfuncties'!D:E,2,FALSE),J517)</f>
        <v>Landwegen</v>
      </c>
      <c r="L517" s="2" t="str">
        <f t="shared" si="44"/>
        <v>3</v>
      </c>
      <c r="M517" s="2" t="str">
        <f>IFERROR(VLOOKUP(L517,'Productgroepen hoofdfuncties'!A:B,2,FALSE),L517)</f>
        <v>Verkeer en vervoer</v>
      </c>
    </row>
    <row r="518" spans="1:13">
      <c r="A518" s="8"/>
      <c r="B518" s="9"/>
      <c r="C518" s="5" t="s">
        <v>2506</v>
      </c>
      <c r="D518" s="4" t="s">
        <v>2507</v>
      </c>
      <c r="E518" s="5">
        <v>1</v>
      </c>
      <c r="F518" s="2" t="str">
        <f t="shared" si="40"/>
        <v>G1PR310209</v>
      </c>
      <c r="G518" s="2" t="str">
        <f t="shared" si="41"/>
        <v>Vaste Kunstwerken</v>
      </c>
      <c r="H518" s="2" t="str">
        <f t="shared" si="42"/>
        <v>3102</v>
      </c>
      <c r="I518" s="2" t="str">
        <f>IFERROR(VLOOKUP(H518,'Productgroepen hoofdfuncties'!G:H,2,FALSE),H518)</f>
        <v>Onderhoud en beheer wegen en fietspaden</v>
      </c>
      <c r="J518" s="2" t="str">
        <f t="shared" si="43"/>
        <v>31</v>
      </c>
      <c r="K518" s="2" t="str">
        <f>IFERROR(VLOOKUP(J518,'Productgroepen hoofdfuncties'!D:E,2,FALSE),J518)</f>
        <v>Landwegen</v>
      </c>
      <c r="L518" s="2" t="str">
        <f t="shared" si="44"/>
        <v>3</v>
      </c>
      <c r="M518" s="2" t="str">
        <f>IFERROR(VLOOKUP(L518,'Productgroepen hoofdfuncties'!A:B,2,FALSE),L518)</f>
        <v>Verkeer en vervoer</v>
      </c>
    </row>
    <row r="519" spans="1:13">
      <c r="A519" s="8"/>
      <c r="B519" s="9"/>
      <c r="C519" s="5" t="s">
        <v>2508</v>
      </c>
      <c r="D519" s="4" t="s">
        <v>2476</v>
      </c>
      <c r="E519" s="5">
        <v>1</v>
      </c>
      <c r="F519" s="2" t="str">
        <f t="shared" si="40"/>
        <v>G1PR310209</v>
      </c>
      <c r="G519" s="2" t="str">
        <f t="shared" si="41"/>
        <v>Vaste Kunstwerken</v>
      </c>
      <c r="H519" s="2" t="str">
        <f t="shared" si="42"/>
        <v>3102</v>
      </c>
      <c r="I519" s="2" t="str">
        <f>IFERROR(VLOOKUP(H519,'Productgroepen hoofdfuncties'!G:H,2,FALSE),H519)</f>
        <v>Onderhoud en beheer wegen en fietspaden</v>
      </c>
      <c r="J519" s="2" t="str">
        <f t="shared" si="43"/>
        <v>31</v>
      </c>
      <c r="K519" s="2" t="str">
        <f>IFERROR(VLOOKUP(J519,'Productgroepen hoofdfuncties'!D:E,2,FALSE),J519)</f>
        <v>Landwegen</v>
      </c>
      <c r="L519" s="2" t="str">
        <f t="shared" si="44"/>
        <v>3</v>
      </c>
      <c r="M519" s="2" t="str">
        <f>IFERROR(VLOOKUP(L519,'Productgroepen hoofdfuncties'!A:B,2,FALSE),L519)</f>
        <v>Verkeer en vervoer</v>
      </c>
    </row>
    <row r="520" spans="1:13">
      <c r="A520" s="8"/>
      <c r="B520" s="9"/>
      <c r="C520" s="5" t="s">
        <v>2509</v>
      </c>
      <c r="D520" s="4" t="s">
        <v>2478</v>
      </c>
      <c r="E520" s="5">
        <v>1</v>
      </c>
      <c r="F520" s="2" t="str">
        <f t="shared" si="40"/>
        <v>G1PR310209</v>
      </c>
      <c r="G520" s="2" t="str">
        <f t="shared" si="41"/>
        <v>Vaste Kunstwerken</v>
      </c>
      <c r="H520" s="2" t="str">
        <f t="shared" si="42"/>
        <v>3102</v>
      </c>
      <c r="I520" s="2" t="str">
        <f>IFERROR(VLOOKUP(H520,'Productgroepen hoofdfuncties'!G:H,2,FALSE),H520)</f>
        <v>Onderhoud en beheer wegen en fietspaden</v>
      </c>
      <c r="J520" s="2" t="str">
        <f t="shared" si="43"/>
        <v>31</v>
      </c>
      <c r="K520" s="2" t="str">
        <f>IFERROR(VLOOKUP(J520,'Productgroepen hoofdfuncties'!D:E,2,FALSE),J520)</f>
        <v>Landwegen</v>
      </c>
      <c r="L520" s="2" t="str">
        <f t="shared" si="44"/>
        <v>3</v>
      </c>
      <c r="M520" s="2" t="str">
        <f>IFERROR(VLOOKUP(L520,'Productgroepen hoofdfuncties'!A:B,2,FALSE),L520)</f>
        <v>Verkeer en vervoer</v>
      </c>
    </row>
    <row r="521" spans="1:13">
      <c r="A521" s="8"/>
      <c r="B521" s="9"/>
      <c r="C521" s="5" t="s">
        <v>2510</v>
      </c>
      <c r="D521" s="4" t="s">
        <v>2480</v>
      </c>
      <c r="E521" s="5">
        <v>1</v>
      </c>
      <c r="F521" s="2" t="str">
        <f t="shared" si="40"/>
        <v>G1PR310209</v>
      </c>
      <c r="G521" s="2" t="str">
        <f t="shared" si="41"/>
        <v>Vaste Kunstwerken</v>
      </c>
      <c r="H521" s="2" t="str">
        <f t="shared" si="42"/>
        <v>3102</v>
      </c>
      <c r="I521" s="2" t="str">
        <f>IFERROR(VLOOKUP(H521,'Productgroepen hoofdfuncties'!G:H,2,FALSE),H521)</f>
        <v>Onderhoud en beheer wegen en fietspaden</v>
      </c>
      <c r="J521" s="2" t="str">
        <f t="shared" si="43"/>
        <v>31</v>
      </c>
      <c r="K521" s="2" t="str">
        <f>IFERROR(VLOOKUP(J521,'Productgroepen hoofdfuncties'!D:E,2,FALSE),J521)</f>
        <v>Landwegen</v>
      </c>
      <c r="L521" s="2" t="str">
        <f t="shared" si="44"/>
        <v>3</v>
      </c>
      <c r="M521" s="2" t="str">
        <f>IFERROR(VLOOKUP(L521,'Productgroepen hoofdfuncties'!A:B,2,FALSE),L521)</f>
        <v>Verkeer en vervoer</v>
      </c>
    </row>
    <row r="522" spans="1:13">
      <c r="A522" s="8"/>
      <c r="B522" s="9"/>
      <c r="C522" s="5" t="s">
        <v>2511</v>
      </c>
      <c r="D522" s="4" t="s">
        <v>2482</v>
      </c>
      <c r="E522" s="5">
        <v>1</v>
      </c>
      <c r="F522" s="2" t="str">
        <f t="shared" si="40"/>
        <v>G1PR310209</v>
      </c>
      <c r="G522" s="2" t="str">
        <f t="shared" si="41"/>
        <v>Vaste Kunstwerken</v>
      </c>
      <c r="H522" s="2" t="str">
        <f t="shared" si="42"/>
        <v>3102</v>
      </c>
      <c r="I522" s="2" t="str">
        <f>IFERROR(VLOOKUP(H522,'Productgroepen hoofdfuncties'!G:H,2,FALSE),H522)</f>
        <v>Onderhoud en beheer wegen en fietspaden</v>
      </c>
      <c r="J522" s="2" t="str">
        <f t="shared" si="43"/>
        <v>31</v>
      </c>
      <c r="K522" s="2" t="str">
        <f>IFERROR(VLOOKUP(J522,'Productgroepen hoofdfuncties'!D:E,2,FALSE),J522)</f>
        <v>Landwegen</v>
      </c>
      <c r="L522" s="2" t="str">
        <f t="shared" si="44"/>
        <v>3</v>
      </c>
      <c r="M522" s="2" t="str">
        <f>IFERROR(VLOOKUP(L522,'Productgroepen hoofdfuncties'!A:B,2,FALSE),L522)</f>
        <v>Verkeer en vervoer</v>
      </c>
    </row>
    <row r="523" spans="1:13">
      <c r="A523" s="8"/>
      <c r="B523" s="9"/>
      <c r="C523" s="5" t="s">
        <v>2512</v>
      </c>
      <c r="D523" s="4" t="s">
        <v>2484</v>
      </c>
      <c r="E523" s="5">
        <v>1</v>
      </c>
      <c r="F523" s="2" t="str">
        <f t="shared" si="40"/>
        <v>G1PR310209</v>
      </c>
      <c r="G523" s="2" t="str">
        <f t="shared" si="41"/>
        <v>Vaste Kunstwerken</v>
      </c>
      <c r="H523" s="2" t="str">
        <f t="shared" si="42"/>
        <v>3102</v>
      </c>
      <c r="I523" s="2" t="str">
        <f>IFERROR(VLOOKUP(H523,'Productgroepen hoofdfuncties'!G:H,2,FALSE),H523)</f>
        <v>Onderhoud en beheer wegen en fietspaden</v>
      </c>
      <c r="J523" s="2" t="str">
        <f t="shared" si="43"/>
        <v>31</v>
      </c>
      <c r="K523" s="2" t="str">
        <f>IFERROR(VLOOKUP(J523,'Productgroepen hoofdfuncties'!D:E,2,FALSE),J523)</f>
        <v>Landwegen</v>
      </c>
      <c r="L523" s="2" t="str">
        <f t="shared" si="44"/>
        <v>3</v>
      </c>
      <c r="M523" s="2" t="str">
        <f>IFERROR(VLOOKUP(L523,'Productgroepen hoofdfuncties'!A:B,2,FALSE),L523)</f>
        <v>Verkeer en vervoer</v>
      </c>
    </row>
    <row r="524" spans="1:13">
      <c r="A524" s="8"/>
      <c r="B524" s="9"/>
      <c r="C524" s="5" t="s">
        <v>2513</v>
      </c>
      <c r="D524" s="4" t="s">
        <v>2486</v>
      </c>
      <c r="E524" s="5">
        <v>1</v>
      </c>
      <c r="F524" s="2" t="str">
        <f t="shared" si="40"/>
        <v>G1PR310209</v>
      </c>
      <c r="G524" s="2" t="str">
        <f t="shared" si="41"/>
        <v>Vaste Kunstwerken</v>
      </c>
      <c r="H524" s="2" t="str">
        <f t="shared" si="42"/>
        <v>3102</v>
      </c>
      <c r="I524" s="2" t="str">
        <f>IFERROR(VLOOKUP(H524,'Productgroepen hoofdfuncties'!G:H,2,FALSE),H524)</f>
        <v>Onderhoud en beheer wegen en fietspaden</v>
      </c>
      <c r="J524" s="2" t="str">
        <f t="shared" si="43"/>
        <v>31</v>
      </c>
      <c r="K524" s="2" t="str">
        <f>IFERROR(VLOOKUP(J524,'Productgroepen hoofdfuncties'!D:E,2,FALSE),J524)</f>
        <v>Landwegen</v>
      </c>
      <c r="L524" s="2" t="str">
        <f t="shared" si="44"/>
        <v>3</v>
      </c>
      <c r="M524" s="2" t="str">
        <f>IFERROR(VLOOKUP(L524,'Productgroepen hoofdfuncties'!A:B,2,FALSE),L524)</f>
        <v>Verkeer en vervoer</v>
      </c>
    </row>
    <row r="525" spans="1:13">
      <c r="A525" s="8"/>
      <c r="B525" s="9"/>
      <c r="C525" s="5" t="s">
        <v>2514</v>
      </c>
      <c r="D525" s="4" t="s">
        <v>2488</v>
      </c>
      <c r="E525" s="5">
        <v>1</v>
      </c>
      <c r="F525" s="2" t="str">
        <f t="shared" si="40"/>
        <v>G1PR310209</v>
      </c>
      <c r="G525" s="2" t="str">
        <f t="shared" si="41"/>
        <v>Vaste Kunstwerken</v>
      </c>
      <c r="H525" s="2" t="str">
        <f t="shared" si="42"/>
        <v>3102</v>
      </c>
      <c r="I525" s="2" t="str">
        <f>IFERROR(VLOOKUP(H525,'Productgroepen hoofdfuncties'!G:H,2,FALSE),H525)</f>
        <v>Onderhoud en beheer wegen en fietspaden</v>
      </c>
      <c r="J525" s="2" t="str">
        <f t="shared" si="43"/>
        <v>31</v>
      </c>
      <c r="K525" s="2" t="str">
        <f>IFERROR(VLOOKUP(J525,'Productgroepen hoofdfuncties'!D:E,2,FALSE),J525)</f>
        <v>Landwegen</v>
      </c>
      <c r="L525" s="2" t="str">
        <f t="shared" si="44"/>
        <v>3</v>
      </c>
      <c r="M525" s="2" t="str">
        <f>IFERROR(VLOOKUP(L525,'Productgroepen hoofdfuncties'!A:B,2,FALSE),L525)</f>
        <v>Verkeer en vervoer</v>
      </c>
    </row>
    <row r="526" spans="1:13">
      <c r="A526" s="8"/>
      <c r="B526" s="9"/>
      <c r="C526" s="5" t="s">
        <v>2515</v>
      </c>
      <c r="D526" s="4" t="s">
        <v>2516</v>
      </c>
      <c r="E526" s="5">
        <v>1</v>
      </c>
      <c r="F526" s="2" t="str">
        <f t="shared" si="40"/>
        <v>G1PR310209</v>
      </c>
      <c r="G526" s="2" t="str">
        <f t="shared" si="41"/>
        <v>Vaste Kunstwerken</v>
      </c>
      <c r="H526" s="2" t="str">
        <f t="shared" si="42"/>
        <v>3102</v>
      </c>
      <c r="I526" s="2" t="str">
        <f>IFERROR(VLOOKUP(H526,'Productgroepen hoofdfuncties'!G:H,2,FALSE),H526)</f>
        <v>Onderhoud en beheer wegen en fietspaden</v>
      </c>
      <c r="J526" s="2" t="str">
        <f t="shared" si="43"/>
        <v>31</v>
      </c>
      <c r="K526" s="2" t="str">
        <f>IFERROR(VLOOKUP(J526,'Productgroepen hoofdfuncties'!D:E,2,FALSE),J526)</f>
        <v>Landwegen</v>
      </c>
      <c r="L526" s="2" t="str">
        <f t="shared" si="44"/>
        <v>3</v>
      </c>
      <c r="M526" s="2" t="str">
        <f>IFERROR(VLOOKUP(L526,'Productgroepen hoofdfuncties'!A:B,2,FALSE),L526)</f>
        <v>Verkeer en vervoer</v>
      </c>
    </row>
    <row r="527" spans="1:13">
      <c r="A527" s="8"/>
      <c r="B527" s="9"/>
      <c r="C527" s="5" t="s">
        <v>2517</v>
      </c>
      <c r="D527" s="4" t="s">
        <v>2518</v>
      </c>
      <c r="E527" s="5">
        <v>1</v>
      </c>
      <c r="F527" s="2" t="str">
        <f t="shared" si="40"/>
        <v>G1PR310209</v>
      </c>
      <c r="G527" s="2" t="str">
        <f t="shared" si="41"/>
        <v>Vaste Kunstwerken</v>
      </c>
      <c r="H527" s="2" t="str">
        <f t="shared" si="42"/>
        <v>3102</v>
      </c>
      <c r="I527" s="2" t="str">
        <f>IFERROR(VLOOKUP(H527,'Productgroepen hoofdfuncties'!G:H,2,FALSE),H527)</f>
        <v>Onderhoud en beheer wegen en fietspaden</v>
      </c>
      <c r="J527" s="2" t="str">
        <f t="shared" si="43"/>
        <v>31</v>
      </c>
      <c r="K527" s="2" t="str">
        <f>IFERROR(VLOOKUP(J527,'Productgroepen hoofdfuncties'!D:E,2,FALSE),J527)</f>
        <v>Landwegen</v>
      </c>
      <c r="L527" s="2" t="str">
        <f t="shared" si="44"/>
        <v>3</v>
      </c>
      <c r="M527" s="2" t="str">
        <f>IFERROR(VLOOKUP(L527,'Productgroepen hoofdfuncties'!A:B,2,FALSE),L527)</f>
        <v>Verkeer en vervoer</v>
      </c>
    </row>
    <row r="528" spans="1:13">
      <c r="A528" s="8"/>
      <c r="B528" s="9"/>
      <c r="C528" s="5" t="s">
        <v>2519</v>
      </c>
      <c r="D528" s="4" t="s">
        <v>2520</v>
      </c>
      <c r="E528" s="5">
        <v>1</v>
      </c>
      <c r="F528" s="2" t="str">
        <f t="shared" si="40"/>
        <v>G1PR310209</v>
      </c>
      <c r="G528" s="2" t="str">
        <f t="shared" si="41"/>
        <v>Vaste Kunstwerken</v>
      </c>
      <c r="H528" s="2" t="str">
        <f t="shared" si="42"/>
        <v>3102</v>
      </c>
      <c r="I528" s="2" t="str">
        <f>IFERROR(VLOOKUP(H528,'Productgroepen hoofdfuncties'!G:H,2,FALSE),H528)</f>
        <v>Onderhoud en beheer wegen en fietspaden</v>
      </c>
      <c r="J528" s="2" t="str">
        <f t="shared" si="43"/>
        <v>31</v>
      </c>
      <c r="K528" s="2" t="str">
        <f>IFERROR(VLOOKUP(J528,'Productgroepen hoofdfuncties'!D:E,2,FALSE),J528)</f>
        <v>Landwegen</v>
      </c>
      <c r="L528" s="2" t="str">
        <f t="shared" si="44"/>
        <v>3</v>
      </c>
      <c r="M528" s="2" t="str">
        <f>IFERROR(VLOOKUP(L528,'Productgroepen hoofdfuncties'!A:B,2,FALSE),L528)</f>
        <v>Verkeer en vervoer</v>
      </c>
    </row>
    <row r="529" spans="1:13">
      <c r="A529" s="8"/>
      <c r="B529" s="9"/>
      <c r="C529" s="5" t="s">
        <v>2521</v>
      </c>
      <c r="D529" s="4" t="s">
        <v>2522</v>
      </c>
      <c r="E529" s="5">
        <v>1</v>
      </c>
      <c r="F529" s="2" t="str">
        <f t="shared" si="40"/>
        <v>G1PR310209</v>
      </c>
      <c r="G529" s="2" t="str">
        <f t="shared" si="41"/>
        <v>Vaste Kunstwerken</v>
      </c>
      <c r="H529" s="2" t="str">
        <f t="shared" si="42"/>
        <v>3102</v>
      </c>
      <c r="I529" s="2" t="str">
        <f>IFERROR(VLOOKUP(H529,'Productgroepen hoofdfuncties'!G:H,2,FALSE),H529)</f>
        <v>Onderhoud en beheer wegen en fietspaden</v>
      </c>
      <c r="J529" s="2" t="str">
        <f t="shared" si="43"/>
        <v>31</v>
      </c>
      <c r="K529" s="2" t="str">
        <f>IFERROR(VLOOKUP(J529,'Productgroepen hoofdfuncties'!D:E,2,FALSE),J529)</f>
        <v>Landwegen</v>
      </c>
      <c r="L529" s="2" t="str">
        <f t="shared" si="44"/>
        <v>3</v>
      </c>
      <c r="M529" s="2" t="str">
        <f>IFERROR(VLOOKUP(L529,'Productgroepen hoofdfuncties'!A:B,2,FALSE),L529)</f>
        <v>Verkeer en vervoer</v>
      </c>
    </row>
    <row r="530" spans="1:13">
      <c r="A530" s="8"/>
      <c r="B530" s="9"/>
      <c r="C530" s="5" t="s">
        <v>2523</v>
      </c>
      <c r="D530" s="4" t="s">
        <v>2524</v>
      </c>
      <c r="E530" s="5">
        <v>1</v>
      </c>
      <c r="F530" s="2" t="str">
        <f t="shared" si="40"/>
        <v>G1PR310209</v>
      </c>
      <c r="G530" s="2" t="str">
        <f t="shared" si="41"/>
        <v>Vaste Kunstwerken</v>
      </c>
      <c r="H530" s="2" t="str">
        <f t="shared" si="42"/>
        <v>3102</v>
      </c>
      <c r="I530" s="2" t="str">
        <f>IFERROR(VLOOKUP(H530,'Productgroepen hoofdfuncties'!G:H,2,FALSE),H530)</f>
        <v>Onderhoud en beheer wegen en fietspaden</v>
      </c>
      <c r="J530" s="2" t="str">
        <f t="shared" si="43"/>
        <v>31</v>
      </c>
      <c r="K530" s="2" t="str">
        <f>IFERROR(VLOOKUP(J530,'Productgroepen hoofdfuncties'!D:E,2,FALSE),J530)</f>
        <v>Landwegen</v>
      </c>
      <c r="L530" s="2" t="str">
        <f t="shared" si="44"/>
        <v>3</v>
      </c>
      <c r="M530" s="2" t="str">
        <f>IFERROR(VLOOKUP(L530,'Productgroepen hoofdfuncties'!A:B,2,FALSE),L530)</f>
        <v>Verkeer en vervoer</v>
      </c>
    </row>
    <row r="531" spans="1:13">
      <c r="A531" s="8"/>
      <c r="B531" s="9"/>
      <c r="C531" s="5" t="s">
        <v>2525</v>
      </c>
      <c r="D531" s="4" t="s">
        <v>2526</v>
      </c>
      <c r="E531" s="5">
        <v>1</v>
      </c>
      <c r="F531" s="2" t="str">
        <f t="shared" si="40"/>
        <v>G1PR310209</v>
      </c>
      <c r="G531" s="2" t="str">
        <f t="shared" si="41"/>
        <v>Vaste Kunstwerken</v>
      </c>
      <c r="H531" s="2" t="str">
        <f t="shared" si="42"/>
        <v>3102</v>
      </c>
      <c r="I531" s="2" t="str">
        <f>IFERROR(VLOOKUP(H531,'Productgroepen hoofdfuncties'!G:H,2,FALSE),H531)</f>
        <v>Onderhoud en beheer wegen en fietspaden</v>
      </c>
      <c r="J531" s="2" t="str">
        <f t="shared" si="43"/>
        <v>31</v>
      </c>
      <c r="K531" s="2" t="str">
        <f>IFERROR(VLOOKUP(J531,'Productgroepen hoofdfuncties'!D:E,2,FALSE),J531)</f>
        <v>Landwegen</v>
      </c>
      <c r="L531" s="2" t="str">
        <f t="shared" si="44"/>
        <v>3</v>
      </c>
      <c r="M531" s="2" t="str">
        <f>IFERROR(VLOOKUP(L531,'Productgroepen hoofdfuncties'!A:B,2,FALSE),L531)</f>
        <v>Verkeer en vervoer</v>
      </c>
    </row>
    <row r="532" spans="1:13">
      <c r="A532" s="8"/>
      <c r="B532" s="9"/>
      <c r="C532" s="5" t="s">
        <v>2527</v>
      </c>
      <c r="D532" s="4" t="s">
        <v>2528</v>
      </c>
      <c r="E532" s="5">
        <v>1</v>
      </c>
      <c r="F532" s="2" t="str">
        <f t="shared" si="40"/>
        <v>G1PR310209</v>
      </c>
      <c r="G532" s="2" t="str">
        <f t="shared" si="41"/>
        <v>Vaste Kunstwerken</v>
      </c>
      <c r="H532" s="2" t="str">
        <f t="shared" si="42"/>
        <v>3102</v>
      </c>
      <c r="I532" s="2" t="str">
        <f>IFERROR(VLOOKUP(H532,'Productgroepen hoofdfuncties'!G:H,2,FALSE),H532)</f>
        <v>Onderhoud en beheer wegen en fietspaden</v>
      </c>
      <c r="J532" s="2" t="str">
        <f t="shared" si="43"/>
        <v>31</v>
      </c>
      <c r="K532" s="2" t="str">
        <f>IFERROR(VLOOKUP(J532,'Productgroepen hoofdfuncties'!D:E,2,FALSE),J532)</f>
        <v>Landwegen</v>
      </c>
      <c r="L532" s="2" t="str">
        <f t="shared" si="44"/>
        <v>3</v>
      </c>
      <c r="M532" s="2" t="str">
        <f>IFERROR(VLOOKUP(L532,'Productgroepen hoofdfuncties'!A:B,2,FALSE),L532)</f>
        <v>Verkeer en vervoer</v>
      </c>
    </row>
    <row r="533" spans="1:13">
      <c r="A533" s="10"/>
      <c r="B533" s="11"/>
      <c r="C533" s="5" t="s">
        <v>2529</v>
      </c>
      <c r="D533" s="4" t="s">
        <v>2530</v>
      </c>
      <c r="E533" s="5">
        <v>1</v>
      </c>
      <c r="F533" s="2" t="str">
        <f t="shared" si="40"/>
        <v>G1PR310209</v>
      </c>
      <c r="G533" s="2" t="str">
        <f t="shared" si="41"/>
        <v>Vaste Kunstwerken</v>
      </c>
      <c r="H533" s="2" t="str">
        <f t="shared" si="42"/>
        <v>3102</v>
      </c>
      <c r="I533" s="2" t="str">
        <f>IFERROR(VLOOKUP(H533,'Productgroepen hoofdfuncties'!G:H,2,FALSE),H533)</f>
        <v>Onderhoud en beheer wegen en fietspaden</v>
      </c>
      <c r="J533" s="2" t="str">
        <f t="shared" si="43"/>
        <v>31</v>
      </c>
      <c r="K533" s="2" t="str">
        <f>IFERROR(VLOOKUP(J533,'Productgroepen hoofdfuncties'!D:E,2,FALSE),J533)</f>
        <v>Landwegen</v>
      </c>
      <c r="L533" s="2" t="str">
        <f t="shared" si="44"/>
        <v>3</v>
      </c>
      <c r="M533" s="2" t="str">
        <f>IFERROR(VLOOKUP(L533,'Productgroepen hoofdfuncties'!A:B,2,FALSE),L533)</f>
        <v>Verkeer en vervoer</v>
      </c>
    </row>
    <row r="534" spans="1:13">
      <c r="A534" s="6" t="s">
        <v>2531</v>
      </c>
      <c r="B534" s="7" t="s">
        <v>2532</v>
      </c>
      <c r="C534" s="5" t="s">
        <v>2533</v>
      </c>
      <c r="D534" s="4" t="s">
        <v>2534</v>
      </c>
      <c r="E534" s="5">
        <v>1</v>
      </c>
      <c r="F534" s="2" t="str">
        <f t="shared" si="40"/>
        <v>G1PR310210</v>
      </c>
      <c r="G534" s="2" t="str">
        <f t="shared" si="41"/>
        <v>Beweegbare bruggen</v>
      </c>
      <c r="H534" s="2" t="str">
        <f t="shared" si="42"/>
        <v>3102</v>
      </c>
      <c r="I534" s="2" t="str">
        <f>IFERROR(VLOOKUP(H534,'Productgroepen hoofdfuncties'!G:H,2,FALSE),H534)</f>
        <v>Onderhoud en beheer wegen en fietspaden</v>
      </c>
      <c r="J534" s="2" t="str">
        <f t="shared" si="43"/>
        <v>31</v>
      </c>
      <c r="K534" s="2" t="str">
        <f>IFERROR(VLOOKUP(J534,'Productgroepen hoofdfuncties'!D:E,2,FALSE),J534)</f>
        <v>Landwegen</v>
      </c>
      <c r="L534" s="2" t="str">
        <f t="shared" si="44"/>
        <v>3</v>
      </c>
      <c r="M534" s="2" t="str">
        <f>IFERROR(VLOOKUP(L534,'Productgroepen hoofdfuncties'!A:B,2,FALSE),L534)</f>
        <v>Verkeer en vervoer</v>
      </c>
    </row>
    <row r="535" spans="1:13">
      <c r="A535" s="10"/>
      <c r="B535" s="11"/>
      <c r="C535" s="5" t="s">
        <v>2535</v>
      </c>
      <c r="D535" s="4" t="s">
        <v>2536</v>
      </c>
      <c r="E535" s="5">
        <v>1</v>
      </c>
      <c r="F535" s="2" t="str">
        <f t="shared" si="40"/>
        <v>G1PR310210</v>
      </c>
      <c r="G535" s="2" t="str">
        <f t="shared" si="41"/>
        <v>Beweegbare bruggen</v>
      </c>
      <c r="H535" s="2" t="str">
        <f t="shared" si="42"/>
        <v>3102</v>
      </c>
      <c r="I535" s="2" t="str">
        <f>IFERROR(VLOOKUP(H535,'Productgroepen hoofdfuncties'!G:H,2,FALSE),H535)</f>
        <v>Onderhoud en beheer wegen en fietspaden</v>
      </c>
      <c r="J535" s="2" t="str">
        <f t="shared" si="43"/>
        <v>31</v>
      </c>
      <c r="K535" s="2" t="str">
        <f>IFERROR(VLOOKUP(J535,'Productgroepen hoofdfuncties'!D:E,2,FALSE),J535)</f>
        <v>Landwegen</v>
      </c>
      <c r="L535" s="2" t="str">
        <f t="shared" si="44"/>
        <v>3</v>
      </c>
      <c r="M535" s="2" t="str">
        <f>IFERROR(VLOOKUP(L535,'Productgroepen hoofdfuncties'!A:B,2,FALSE),L535)</f>
        <v>Verkeer en vervoer</v>
      </c>
    </row>
    <row r="536" spans="1:13">
      <c r="A536" s="6" t="s">
        <v>2537</v>
      </c>
      <c r="B536" s="7" t="s">
        <v>2538</v>
      </c>
      <c r="C536" s="5" t="s">
        <v>2539</v>
      </c>
      <c r="D536" s="4" t="s">
        <v>2540</v>
      </c>
      <c r="E536" s="5">
        <v>1</v>
      </c>
      <c r="F536" s="2" t="str">
        <f t="shared" si="40"/>
        <v>G1PR310212</v>
      </c>
      <c r="G536" s="2" t="str">
        <f t="shared" si="41"/>
        <v>Regelgeving</v>
      </c>
      <c r="H536" s="2" t="str">
        <f t="shared" si="42"/>
        <v>3102</v>
      </c>
      <c r="I536" s="2" t="str">
        <f>IFERROR(VLOOKUP(H536,'Productgroepen hoofdfuncties'!G:H,2,FALSE),H536)</f>
        <v>Onderhoud en beheer wegen en fietspaden</v>
      </c>
      <c r="J536" s="2" t="str">
        <f t="shared" si="43"/>
        <v>31</v>
      </c>
      <c r="K536" s="2" t="str">
        <f>IFERROR(VLOOKUP(J536,'Productgroepen hoofdfuncties'!D:E,2,FALSE),J536)</f>
        <v>Landwegen</v>
      </c>
      <c r="L536" s="2" t="str">
        <f t="shared" si="44"/>
        <v>3</v>
      </c>
      <c r="M536" s="2" t="str">
        <f>IFERROR(VLOOKUP(L536,'Productgroepen hoofdfuncties'!A:B,2,FALSE),L536)</f>
        <v>Verkeer en vervoer</v>
      </c>
    </row>
    <row r="537" spans="1:13">
      <c r="A537" s="10"/>
      <c r="B537" s="11"/>
      <c r="C537" s="5" t="s">
        <v>2541</v>
      </c>
      <c r="D537" s="4" t="s">
        <v>2542</v>
      </c>
      <c r="E537" s="5">
        <v>1</v>
      </c>
      <c r="F537" s="2" t="str">
        <f t="shared" si="40"/>
        <v>G1PR310212</v>
      </c>
      <c r="G537" s="2" t="str">
        <f t="shared" si="41"/>
        <v>Regelgeving</v>
      </c>
      <c r="H537" s="2" t="str">
        <f t="shared" si="42"/>
        <v>3102</v>
      </c>
      <c r="I537" s="2" t="str">
        <f>IFERROR(VLOOKUP(H537,'Productgroepen hoofdfuncties'!G:H,2,FALSE),H537)</f>
        <v>Onderhoud en beheer wegen en fietspaden</v>
      </c>
      <c r="J537" s="2" t="str">
        <f t="shared" si="43"/>
        <v>31</v>
      </c>
      <c r="K537" s="2" t="str">
        <f>IFERROR(VLOOKUP(J537,'Productgroepen hoofdfuncties'!D:E,2,FALSE),J537)</f>
        <v>Landwegen</v>
      </c>
      <c r="L537" s="2" t="str">
        <f t="shared" si="44"/>
        <v>3</v>
      </c>
      <c r="M537" s="2" t="str">
        <f>IFERROR(VLOOKUP(L537,'Productgroepen hoofdfuncties'!A:B,2,FALSE),L537)</f>
        <v>Verkeer en vervoer</v>
      </c>
    </row>
    <row r="538" spans="1:13">
      <c r="A538" s="6" t="s">
        <v>2543</v>
      </c>
      <c r="B538" s="7" t="s">
        <v>2544</v>
      </c>
      <c r="C538" s="5" t="s">
        <v>2545</v>
      </c>
      <c r="D538" s="4" t="s">
        <v>2546</v>
      </c>
      <c r="E538" s="5">
        <v>1</v>
      </c>
      <c r="F538" s="2" t="str">
        <f t="shared" si="40"/>
        <v>G1PR310213</v>
      </c>
      <c r="G538" s="2" t="str">
        <f t="shared" si="41"/>
        <v>Overige kosten wegen</v>
      </c>
      <c r="H538" s="2" t="str">
        <f t="shared" si="42"/>
        <v>3102</v>
      </c>
      <c r="I538" s="2" t="str">
        <f>IFERROR(VLOOKUP(H538,'Productgroepen hoofdfuncties'!G:H,2,FALSE),H538)</f>
        <v>Onderhoud en beheer wegen en fietspaden</v>
      </c>
      <c r="J538" s="2" t="str">
        <f t="shared" si="43"/>
        <v>31</v>
      </c>
      <c r="K538" s="2" t="str">
        <f>IFERROR(VLOOKUP(J538,'Productgroepen hoofdfuncties'!D:E,2,FALSE),J538)</f>
        <v>Landwegen</v>
      </c>
      <c r="L538" s="2" t="str">
        <f t="shared" si="44"/>
        <v>3</v>
      </c>
      <c r="M538" s="2" t="str">
        <f>IFERROR(VLOOKUP(L538,'Productgroepen hoofdfuncties'!A:B,2,FALSE),L538)</f>
        <v>Verkeer en vervoer</v>
      </c>
    </row>
    <row r="539" spans="1:13">
      <c r="A539" s="8"/>
      <c r="B539" s="9"/>
      <c r="C539" s="5" t="s">
        <v>2547</v>
      </c>
      <c r="D539" s="4" t="s">
        <v>2548</v>
      </c>
      <c r="E539" s="5">
        <v>1</v>
      </c>
      <c r="F539" s="2" t="str">
        <f t="shared" si="40"/>
        <v>G1PR310213</v>
      </c>
      <c r="G539" s="2" t="str">
        <f t="shared" si="41"/>
        <v>Overige kosten wegen</v>
      </c>
      <c r="H539" s="2" t="str">
        <f t="shared" si="42"/>
        <v>3102</v>
      </c>
      <c r="I539" s="2" t="str">
        <f>IFERROR(VLOOKUP(H539,'Productgroepen hoofdfuncties'!G:H,2,FALSE),H539)</f>
        <v>Onderhoud en beheer wegen en fietspaden</v>
      </c>
      <c r="J539" s="2" t="str">
        <f t="shared" si="43"/>
        <v>31</v>
      </c>
      <c r="K539" s="2" t="str">
        <f>IFERROR(VLOOKUP(J539,'Productgroepen hoofdfuncties'!D:E,2,FALSE),J539)</f>
        <v>Landwegen</v>
      </c>
      <c r="L539" s="2" t="str">
        <f t="shared" si="44"/>
        <v>3</v>
      </c>
      <c r="M539" s="2" t="str">
        <f>IFERROR(VLOOKUP(L539,'Productgroepen hoofdfuncties'!A:B,2,FALSE),L539)</f>
        <v>Verkeer en vervoer</v>
      </c>
    </row>
    <row r="540" spans="1:13">
      <c r="A540" s="8"/>
      <c r="B540" s="9"/>
      <c r="C540" s="5" t="s">
        <v>2549</v>
      </c>
      <c r="D540" s="4" t="s">
        <v>2550</v>
      </c>
      <c r="E540" s="5">
        <v>1</v>
      </c>
      <c r="F540" s="2" t="str">
        <f t="shared" si="40"/>
        <v>G1PR310213</v>
      </c>
      <c r="G540" s="2" t="str">
        <f t="shared" si="41"/>
        <v>Overige kosten wegen</v>
      </c>
      <c r="H540" s="2" t="str">
        <f t="shared" si="42"/>
        <v>3102</v>
      </c>
      <c r="I540" s="2" t="str">
        <f>IFERROR(VLOOKUP(H540,'Productgroepen hoofdfuncties'!G:H,2,FALSE),H540)</f>
        <v>Onderhoud en beheer wegen en fietspaden</v>
      </c>
      <c r="J540" s="2" t="str">
        <f t="shared" si="43"/>
        <v>31</v>
      </c>
      <c r="K540" s="2" t="str">
        <f>IFERROR(VLOOKUP(J540,'Productgroepen hoofdfuncties'!D:E,2,FALSE),J540)</f>
        <v>Landwegen</v>
      </c>
      <c r="L540" s="2" t="str">
        <f t="shared" si="44"/>
        <v>3</v>
      </c>
      <c r="M540" s="2" t="str">
        <f>IFERROR(VLOOKUP(L540,'Productgroepen hoofdfuncties'!A:B,2,FALSE),L540)</f>
        <v>Verkeer en vervoer</v>
      </c>
    </row>
    <row r="541" spans="1:13">
      <c r="A541" s="8"/>
      <c r="B541" s="9"/>
      <c r="C541" s="5" t="s">
        <v>2551</v>
      </c>
      <c r="D541" s="4" t="s">
        <v>2552</v>
      </c>
      <c r="E541" s="5">
        <v>1</v>
      </c>
      <c r="F541" s="2" t="str">
        <f t="shared" si="40"/>
        <v>G1PR310213</v>
      </c>
      <c r="G541" s="2" t="str">
        <f t="shared" si="41"/>
        <v>Overige kosten wegen</v>
      </c>
      <c r="H541" s="2" t="str">
        <f t="shared" si="42"/>
        <v>3102</v>
      </c>
      <c r="I541" s="2" t="str">
        <f>IFERROR(VLOOKUP(H541,'Productgroepen hoofdfuncties'!G:H,2,FALSE),H541)</f>
        <v>Onderhoud en beheer wegen en fietspaden</v>
      </c>
      <c r="J541" s="2" t="str">
        <f t="shared" si="43"/>
        <v>31</v>
      </c>
      <c r="K541" s="2" t="str">
        <f>IFERROR(VLOOKUP(J541,'Productgroepen hoofdfuncties'!D:E,2,FALSE),J541)</f>
        <v>Landwegen</v>
      </c>
      <c r="L541" s="2" t="str">
        <f t="shared" si="44"/>
        <v>3</v>
      </c>
      <c r="M541" s="2" t="str">
        <f>IFERROR(VLOOKUP(L541,'Productgroepen hoofdfuncties'!A:B,2,FALSE),L541)</f>
        <v>Verkeer en vervoer</v>
      </c>
    </row>
    <row r="542" spans="1:13">
      <c r="A542" s="8"/>
      <c r="B542" s="9"/>
      <c r="C542" s="5" t="s">
        <v>2553</v>
      </c>
      <c r="D542" s="4" t="s">
        <v>2554</v>
      </c>
      <c r="E542" s="5">
        <v>1</v>
      </c>
      <c r="F542" s="2" t="str">
        <f t="shared" si="40"/>
        <v>G1PR310213</v>
      </c>
      <c r="G542" s="2" t="str">
        <f t="shared" si="41"/>
        <v>Overige kosten wegen</v>
      </c>
      <c r="H542" s="2" t="str">
        <f t="shared" si="42"/>
        <v>3102</v>
      </c>
      <c r="I542" s="2" t="str">
        <f>IFERROR(VLOOKUP(H542,'Productgroepen hoofdfuncties'!G:H,2,FALSE),H542)</f>
        <v>Onderhoud en beheer wegen en fietspaden</v>
      </c>
      <c r="J542" s="2" t="str">
        <f t="shared" si="43"/>
        <v>31</v>
      </c>
      <c r="K542" s="2" t="str">
        <f>IFERROR(VLOOKUP(J542,'Productgroepen hoofdfuncties'!D:E,2,FALSE),J542)</f>
        <v>Landwegen</v>
      </c>
      <c r="L542" s="2" t="str">
        <f t="shared" si="44"/>
        <v>3</v>
      </c>
      <c r="M542" s="2" t="str">
        <f>IFERROR(VLOOKUP(L542,'Productgroepen hoofdfuncties'!A:B,2,FALSE),L542)</f>
        <v>Verkeer en vervoer</v>
      </c>
    </row>
    <row r="543" spans="1:13">
      <c r="A543" s="8"/>
      <c r="B543" s="9"/>
      <c r="C543" s="5" t="s">
        <v>2555</v>
      </c>
      <c r="D543" s="4" t="s">
        <v>2556</v>
      </c>
      <c r="E543" s="5">
        <v>1</v>
      </c>
      <c r="F543" s="2" t="str">
        <f t="shared" si="40"/>
        <v>G1PR310213</v>
      </c>
      <c r="G543" s="2" t="str">
        <f t="shared" si="41"/>
        <v>Overige kosten wegen</v>
      </c>
      <c r="H543" s="2" t="str">
        <f t="shared" si="42"/>
        <v>3102</v>
      </c>
      <c r="I543" s="2" t="str">
        <f>IFERROR(VLOOKUP(H543,'Productgroepen hoofdfuncties'!G:H,2,FALSE),H543)</f>
        <v>Onderhoud en beheer wegen en fietspaden</v>
      </c>
      <c r="J543" s="2" t="str">
        <f t="shared" si="43"/>
        <v>31</v>
      </c>
      <c r="K543" s="2" t="str">
        <f>IFERROR(VLOOKUP(J543,'Productgroepen hoofdfuncties'!D:E,2,FALSE),J543)</f>
        <v>Landwegen</v>
      </c>
      <c r="L543" s="2" t="str">
        <f t="shared" si="44"/>
        <v>3</v>
      </c>
      <c r="M543" s="2" t="str">
        <f>IFERROR(VLOOKUP(L543,'Productgroepen hoofdfuncties'!A:B,2,FALSE),L543)</f>
        <v>Verkeer en vervoer</v>
      </c>
    </row>
    <row r="544" spans="1:13">
      <c r="A544" s="8"/>
      <c r="B544" s="9"/>
      <c r="C544" s="5" t="s">
        <v>2557</v>
      </c>
      <c r="D544" s="4" t="s">
        <v>2558</v>
      </c>
      <c r="E544" s="5">
        <v>1</v>
      </c>
      <c r="F544" s="2" t="str">
        <f t="shared" si="40"/>
        <v>G1PR310213</v>
      </c>
      <c r="G544" s="2" t="str">
        <f t="shared" si="41"/>
        <v>Overige kosten wegen</v>
      </c>
      <c r="H544" s="2" t="str">
        <f t="shared" si="42"/>
        <v>3102</v>
      </c>
      <c r="I544" s="2" t="str">
        <f>IFERROR(VLOOKUP(H544,'Productgroepen hoofdfuncties'!G:H,2,FALSE),H544)</f>
        <v>Onderhoud en beheer wegen en fietspaden</v>
      </c>
      <c r="J544" s="2" t="str">
        <f t="shared" si="43"/>
        <v>31</v>
      </c>
      <c r="K544" s="2" t="str">
        <f>IFERROR(VLOOKUP(J544,'Productgroepen hoofdfuncties'!D:E,2,FALSE),J544)</f>
        <v>Landwegen</v>
      </c>
      <c r="L544" s="2" t="str">
        <f t="shared" si="44"/>
        <v>3</v>
      </c>
      <c r="M544" s="2" t="str">
        <f>IFERROR(VLOOKUP(L544,'Productgroepen hoofdfuncties'!A:B,2,FALSE),L544)</f>
        <v>Verkeer en vervoer</v>
      </c>
    </row>
    <row r="545" spans="1:13">
      <c r="A545" s="8"/>
      <c r="B545" s="9"/>
      <c r="C545" s="5" t="s">
        <v>2559</v>
      </c>
      <c r="D545" s="4" t="s">
        <v>2560</v>
      </c>
      <c r="E545" s="5">
        <v>1</v>
      </c>
      <c r="F545" s="2" t="str">
        <f t="shared" si="40"/>
        <v>G1PR310213</v>
      </c>
      <c r="G545" s="2" t="str">
        <f t="shared" si="41"/>
        <v>Overige kosten wegen</v>
      </c>
      <c r="H545" s="2" t="str">
        <f t="shared" si="42"/>
        <v>3102</v>
      </c>
      <c r="I545" s="2" t="str">
        <f>IFERROR(VLOOKUP(H545,'Productgroepen hoofdfuncties'!G:H,2,FALSE),H545)</f>
        <v>Onderhoud en beheer wegen en fietspaden</v>
      </c>
      <c r="J545" s="2" t="str">
        <f t="shared" si="43"/>
        <v>31</v>
      </c>
      <c r="K545" s="2" t="str">
        <f>IFERROR(VLOOKUP(J545,'Productgroepen hoofdfuncties'!D:E,2,FALSE),J545)</f>
        <v>Landwegen</v>
      </c>
      <c r="L545" s="2" t="str">
        <f t="shared" si="44"/>
        <v>3</v>
      </c>
      <c r="M545" s="2" t="str">
        <f>IFERROR(VLOOKUP(L545,'Productgroepen hoofdfuncties'!A:B,2,FALSE),L545)</f>
        <v>Verkeer en vervoer</v>
      </c>
    </row>
    <row r="546" spans="1:13">
      <c r="A546" s="8"/>
      <c r="B546" s="9"/>
      <c r="C546" s="5" t="s">
        <v>2561</v>
      </c>
      <c r="D546" s="4" t="s">
        <v>2562</v>
      </c>
      <c r="E546" s="5">
        <v>1</v>
      </c>
      <c r="F546" s="2" t="str">
        <f t="shared" si="40"/>
        <v>G1PR310213</v>
      </c>
      <c r="G546" s="2" t="str">
        <f t="shared" si="41"/>
        <v>Overige kosten wegen</v>
      </c>
      <c r="H546" s="2" t="str">
        <f t="shared" si="42"/>
        <v>3102</v>
      </c>
      <c r="I546" s="2" t="str">
        <f>IFERROR(VLOOKUP(H546,'Productgroepen hoofdfuncties'!G:H,2,FALSE),H546)</f>
        <v>Onderhoud en beheer wegen en fietspaden</v>
      </c>
      <c r="J546" s="2" t="str">
        <f t="shared" si="43"/>
        <v>31</v>
      </c>
      <c r="K546" s="2" t="str">
        <f>IFERROR(VLOOKUP(J546,'Productgroepen hoofdfuncties'!D:E,2,FALSE),J546)</f>
        <v>Landwegen</v>
      </c>
      <c r="L546" s="2" t="str">
        <f t="shared" si="44"/>
        <v>3</v>
      </c>
      <c r="M546" s="2" t="str">
        <f>IFERROR(VLOOKUP(L546,'Productgroepen hoofdfuncties'!A:B,2,FALSE),L546)</f>
        <v>Verkeer en vervoer</v>
      </c>
    </row>
    <row r="547" spans="1:13">
      <c r="A547" s="8"/>
      <c r="B547" s="9"/>
      <c r="C547" s="5" t="s">
        <v>2563</v>
      </c>
      <c r="D547" s="4" t="s">
        <v>2564</v>
      </c>
      <c r="E547" s="5">
        <v>1</v>
      </c>
      <c r="F547" s="2" t="str">
        <f t="shared" si="40"/>
        <v>G1PR310213</v>
      </c>
      <c r="G547" s="2" t="str">
        <f t="shared" si="41"/>
        <v>Overige kosten wegen</v>
      </c>
      <c r="H547" s="2" t="str">
        <f t="shared" si="42"/>
        <v>3102</v>
      </c>
      <c r="I547" s="2" t="str">
        <f>IFERROR(VLOOKUP(H547,'Productgroepen hoofdfuncties'!G:H,2,FALSE),H547)</f>
        <v>Onderhoud en beheer wegen en fietspaden</v>
      </c>
      <c r="J547" s="2" t="str">
        <f t="shared" si="43"/>
        <v>31</v>
      </c>
      <c r="K547" s="2" t="str">
        <f>IFERROR(VLOOKUP(J547,'Productgroepen hoofdfuncties'!D:E,2,FALSE),J547)</f>
        <v>Landwegen</v>
      </c>
      <c r="L547" s="2" t="str">
        <f t="shared" si="44"/>
        <v>3</v>
      </c>
      <c r="M547" s="2" t="str">
        <f>IFERROR(VLOOKUP(L547,'Productgroepen hoofdfuncties'!A:B,2,FALSE),L547)</f>
        <v>Verkeer en vervoer</v>
      </c>
    </row>
    <row r="548" spans="1:13">
      <c r="A548" s="8"/>
      <c r="B548" s="9"/>
      <c r="C548" s="5" t="s">
        <v>2565</v>
      </c>
      <c r="D548" s="4" t="s">
        <v>2566</v>
      </c>
      <c r="E548" s="5">
        <v>1</v>
      </c>
      <c r="F548" s="2" t="str">
        <f t="shared" si="40"/>
        <v>G1PR310213</v>
      </c>
      <c r="G548" s="2" t="str">
        <f t="shared" si="41"/>
        <v>Overige kosten wegen</v>
      </c>
      <c r="H548" s="2" t="str">
        <f t="shared" si="42"/>
        <v>3102</v>
      </c>
      <c r="I548" s="2" t="str">
        <f>IFERROR(VLOOKUP(H548,'Productgroepen hoofdfuncties'!G:H,2,FALSE),H548)</f>
        <v>Onderhoud en beheer wegen en fietspaden</v>
      </c>
      <c r="J548" s="2" t="str">
        <f t="shared" si="43"/>
        <v>31</v>
      </c>
      <c r="K548" s="2" t="str">
        <f>IFERROR(VLOOKUP(J548,'Productgroepen hoofdfuncties'!D:E,2,FALSE),J548)</f>
        <v>Landwegen</v>
      </c>
      <c r="L548" s="2" t="str">
        <f t="shared" si="44"/>
        <v>3</v>
      </c>
      <c r="M548" s="2" t="str">
        <f>IFERROR(VLOOKUP(L548,'Productgroepen hoofdfuncties'!A:B,2,FALSE),L548)</f>
        <v>Verkeer en vervoer</v>
      </c>
    </row>
    <row r="549" spans="1:13">
      <c r="A549" s="8"/>
      <c r="B549" s="9"/>
      <c r="C549" s="5" t="s">
        <v>2567</v>
      </c>
      <c r="D549" s="4" t="s">
        <v>2568</v>
      </c>
      <c r="E549" s="5">
        <v>1</v>
      </c>
      <c r="F549" s="2" t="str">
        <f t="shared" si="40"/>
        <v>G1PR310213</v>
      </c>
      <c r="G549" s="2" t="str">
        <f t="shared" si="41"/>
        <v>Overige kosten wegen</v>
      </c>
      <c r="H549" s="2" t="str">
        <f t="shared" si="42"/>
        <v>3102</v>
      </c>
      <c r="I549" s="2" t="str">
        <f>IFERROR(VLOOKUP(H549,'Productgroepen hoofdfuncties'!G:H,2,FALSE),H549)</f>
        <v>Onderhoud en beheer wegen en fietspaden</v>
      </c>
      <c r="J549" s="2" t="str">
        <f t="shared" si="43"/>
        <v>31</v>
      </c>
      <c r="K549" s="2" t="str">
        <f>IFERROR(VLOOKUP(J549,'Productgroepen hoofdfuncties'!D:E,2,FALSE),J549)</f>
        <v>Landwegen</v>
      </c>
      <c r="L549" s="2" t="str">
        <f t="shared" si="44"/>
        <v>3</v>
      </c>
      <c r="M549" s="2" t="str">
        <f>IFERROR(VLOOKUP(L549,'Productgroepen hoofdfuncties'!A:B,2,FALSE),L549)</f>
        <v>Verkeer en vervoer</v>
      </c>
    </row>
    <row r="550" spans="1:13">
      <c r="A550" s="8"/>
      <c r="B550" s="9"/>
      <c r="C550" s="5" t="s">
        <v>2569</v>
      </c>
      <c r="D550" s="4" t="s">
        <v>2570</v>
      </c>
      <c r="E550" s="5">
        <v>1</v>
      </c>
      <c r="F550" s="2" t="str">
        <f t="shared" si="40"/>
        <v>G1PR310213</v>
      </c>
      <c r="G550" s="2" t="str">
        <f t="shared" si="41"/>
        <v>Overige kosten wegen</v>
      </c>
      <c r="H550" s="2" t="str">
        <f t="shared" si="42"/>
        <v>3102</v>
      </c>
      <c r="I550" s="2" t="str">
        <f>IFERROR(VLOOKUP(H550,'Productgroepen hoofdfuncties'!G:H,2,FALSE),H550)</f>
        <v>Onderhoud en beheer wegen en fietspaden</v>
      </c>
      <c r="J550" s="2" t="str">
        <f t="shared" si="43"/>
        <v>31</v>
      </c>
      <c r="K550" s="2" t="str">
        <f>IFERROR(VLOOKUP(J550,'Productgroepen hoofdfuncties'!D:E,2,FALSE),J550)</f>
        <v>Landwegen</v>
      </c>
      <c r="L550" s="2" t="str">
        <f t="shared" si="44"/>
        <v>3</v>
      </c>
      <c r="M550" s="2" t="str">
        <f>IFERROR(VLOOKUP(L550,'Productgroepen hoofdfuncties'!A:B,2,FALSE),L550)</f>
        <v>Verkeer en vervoer</v>
      </c>
    </row>
    <row r="551" spans="1:13">
      <c r="A551" s="10"/>
      <c r="B551" s="11"/>
      <c r="C551" s="5" t="s">
        <v>2571</v>
      </c>
      <c r="D551" s="4" t="s">
        <v>2572</v>
      </c>
      <c r="E551" s="5">
        <v>1</v>
      </c>
      <c r="F551" s="2" t="str">
        <f t="shared" si="40"/>
        <v>G1PR310213</v>
      </c>
      <c r="G551" s="2" t="str">
        <f t="shared" si="41"/>
        <v>Overige kosten wegen</v>
      </c>
      <c r="H551" s="2" t="str">
        <f t="shared" si="42"/>
        <v>3102</v>
      </c>
      <c r="I551" s="2" t="str">
        <f>IFERROR(VLOOKUP(H551,'Productgroepen hoofdfuncties'!G:H,2,FALSE),H551)</f>
        <v>Onderhoud en beheer wegen en fietspaden</v>
      </c>
      <c r="J551" s="2" t="str">
        <f t="shared" si="43"/>
        <v>31</v>
      </c>
      <c r="K551" s="2" t="str">
        <f>IFERROR(VLOOKUP(J551,'Productgroepen hoofdfuncties'!D:E,2,FALSE),J551)</f>
        <v>Landwegen</v>
      </c>
      <c r="L551" s="2" t="str">
        <f t="shared" si="44"/>
        <v>3</v>
      </c>
      <c r="M551" s="2" t="str">
        <f>IFERROR(VLOOKUP(L551,'Productgroepen hoofdfuncties'!A:B,2,FALSE),L551)</f>
        <v>Verkeer en vervoer</v>
      </c>
    </row>
    <row r="552" spans="1:13">
      <c r="A552" s="4" t="s">
        <v>2573</v>
      </c>
      <c r="B552" s="5" t="s">
        <v>2574</v>
      </c>
      <c r="C552" s="5" t="s">
        <v>2575</v>
      </c>
      <c r="D552" s="4" t="s">
        <v>2576</v>
      </c>
      <c r="E552" s="5">
        <v>1</v>
      </c>
      <c r="F552" s="2" t="str">
        <f t="shared" si="40"/>
        <v>G1PR310300</v>
      </c>
      <c r="G552" s="2" t="str">
        <f t="shared" si="41"/>
        <v>App.kst. Verkeersveiligheid</v>
      </c>
      <c r="H552" s="2" t="str">
        <f t="shared" si="42"/>
        <v>3103</v>
      </c>
      <c r="I552" s="2" t="str">
        <f>IFERROR(VLOOKUP(H552,'Productgroepen hoofdfuncties'!G:H,2,FALSE),H552)</f>
        <v>Verkeersveiligheid</v>
      </c>
      <c r="J552" s="2" t="str">
        <f t="shared" si="43"/>
        <v>31</v>
      </c>
      <c r="K552" s="2" t="str">
        <f>IFERROR(VLOOKUP(J552,'Productgroepen hoofdfuncties'!D:E,2,FALSE),J552)</f>
        <v>Landwegen</v>
      </c>
      <c r="L552" s="2" t="str">
        <f t="shared" si="44"/>
        <v>3</v>
      </c>
      <c r="M552" s="2" t="str">
        <f>IFERROR(VLOOKUP(L552,'Productgroepen hoofdfuncties'!A:B,2,FALSE),L552)</f>
        <v>Verkeer en vervoer</v>
      </c>
    </row>
    <row r="553" spans="1:13">
      <c r="A553" s="4" t="s">
        <v>2577</v>
      </c>
      <c r="B553" s="5" t="s">
        <v>2578</v>
      </c>
      <c r="C553" s="5"/>
      <c r="D553" s="4"/>
      <c r="E553" s="5"/>
      <c r="F553" s="2" t="str">
        <f t="shared" si="40"/>
        <v>G1PR310301</v>
      </c>
      <c r="G553" s="2" t="str">
        <f t="shared" si="41"/>
        <v>Decentralisatie Verkeersveiligheid</v>
      </c>
      <c r="H553" s="2" t="str">
        <f t="shared" si="42"/>
        <v>3103</v>
      </c>
      <c r="I553" s="2" t="str">
        <f>IFERROR(VLOOKUP(H553,'Productgroepen hoofdfuncties'!G:H,2,FALSE),H553)</f>
        <v>Verkeersveiligheid</v>
      </c>
      <c r="J553" s="2" t="str">
        <f t="shared" si="43"/>
        <v>31</v>
      </c>
      <c r="K553" s="2" t="str">
        <f>IFERROR(VLOOKUP(J553,'Productgroepen hoofdfuncties'!D:E,2,FALSE),J553)</f>
        <v>Landwegen</v>
      </c>
      <c r="L553" s="2" t="str">
        <f t="shared" si="44"/>
        <v>3</v>
      </c>
      <c r="M553" s="2" t="str">
        <f>IFERROR(VLOOKUP(L553,'Productgroepen hoofdfuncties'!A:B,2,FALSE),L553)</f>
        <v>Verkeer en vervoer</v>
      </c>
    </row>
    <row r="554" spans="1:13">
      <c r="A554" s="6" t="s">
        <v>2579</v>
      </c>
      <c r="B554" s="7" t="s">
        <v>2580</v>
      </c>
      <c r="C554" s="5" t="s">
        <v>2581</v>
      </c>
      <c r="D554" s="4" t="s">
        <v>2582</v>
      </c>
      <c r="E554" s="5">
        <v>1</v>
      </c>
      <c r="F554" s="2" t="str">
        <f t="shared" si="40"/>
        <v>G1PR310302</v>
      </c>
      <c r="G554" s="2" t="str">
        <f t="shared" si="41"/>
        <v>Aktieplan Verkeersveiligheid</v>
      </c>
      <c r="H554" s="2" t="str">
        <f t="shared" si="42"/>
        <v>3103</v>
      </c>
      <c r="I554" s="2" t="str">
        <f>IFERROR(VLOOKUP(H554,'Productgroepen hoofdfuncties'!G:H,2,FALSE),H554)</f>
        <v>Verkeersveiligheid</v>
      </c>
      <c r="J554" s="2" t="str">
        <f t="shared" si="43"/>
        <v>31</v>
      </c>
      <c r="K554" s="2" t="str">
        <f>IFERROR(VLOOKUP(J554,'Productgroepen hoofdfuncties'!D:E,2,FALSE),J554)</f>
        <v>Landwegen</v>
      </c>
      <c r="L554" s="2" t="str">
        <f t="shared" si="44"/>
        <v>3</v>
      </c>
      <c r="M554" s="2" t="str">
        <f>IFERROR(VLOOKUP(L554,'Productgroepen hoofdfuncties'!A:B,2,FALSE),L554)</f>
        <v>Verkeer en vervoer</v>
      </c>
    </row>
    <row r="555" spans="1:13">
      <c r="A555" s="8"/>
      <c r="B555" s="9"/>
      <c r="C555" s="5" t="s">
        <v>2583</v>
      </c>
      <c r="D555" s="4" t="s">
        <v>2584</v>
      </c>
      <c r="E555" s="5">
        <v>1</v>
      </c>
      <c r="F555" s="2" t="str">
        <f t="shared" si="40"/>
        <v>G1PR310302</v>
      </c>
      <c r="G555" s="2" t="str">
        <f t="shared" si="41"/>
        <v>Aktieplan Verkeersveiligheid</v>
      </c>
      <c r="H555" s="2" t="str">
        <f t="shared" si="42"/>
        <v>3103</v>
      </c>
      <c r="I555" s="2" t="str">
        <f>IFERROR(VLOOKUP(H555,'Productgroepen hoofdfuncties'!G:H,2,FALSE),H555)</f>
        <v>Verkeersveiligheid</v>
      </c>
      <c r="J555" s="2" t="str">
        <f t="shared" si="43"/>
        <v>31</v>
      </c>
      <c r="K555" s="2" t="str">
        <f>IFERROR(VLOOKUP(J555,'Productgroepen hoofdfuncties'!D:E,2,FALSE),J555)</f>
        <v>Landwegen</v>
      </c>
      <c r="L555" s="2" t="str">
        <f t="shared" si="44"/>
        <v>3</v>
      </c>
      <c r="M555" s="2" t="str">
        <f>IFERROR(VLOOKUP(L555,'Productgroepen hoofdfuncties'!A:B,2,FALSE),L555)</f>
        <v>Verkeer en vervoer</v>
      </c>
    </row>
    <row r="556" spans="1:13">
      <c r="A556" s="8"/>
      <c r="B556" s="9"/>
      <c r="C556" s="5" t="s">
        <v>2585</v>
      </c>
      <c r="D556" s="4" t="s">
        <v>2586</v>
      </c>
      <c r="E556" s="5">
        <v>1</v>
      </c>
      <c r="F556" s="2" t="str">
        <f t="shared" si="40"/>
        <v>G1PR310302</v>
      </c>
      <c r="G556" s="2" t="str">
        <f t="shared" si="41"/>
        <v>Aktieplan Verkeersveiligheid</v>
      </c>
      <c r="H556" s="2" t="str">
        <f t="shared" si="42"/>
        <v>3103</v>
      </c>
      <c r="I556" s="2" t="str">
        <f>IFERROR(VLOOKUP(H556,'Productgroepen hoofdfuncties'!G:H,2,FALSE),H556)</f>
        <v>Verkeersveiligheid</v>
      </c>
      <c r="J556" s="2" t="str">
        <f t="shared" si="43"/>
        <v>31</v>
      </c>
      <c r="K556" s="2" t="str">
        <f>IFERROR(VLOOKUP(J556,'Productgroepen hoofdfuncties'!D:E,2,FALSE),J556)</f>
        <v>Landwegen</v>
      </c>
      <c r="L556" s="2" t="str">
        <f t="shared" si="44"/>
        <v>3</v>
      </c>
      <c r="M556" s="2" t="str">
        <f>IFERROR(VLOOKUP(L556,'Productgroepen hoofdfuncties'!A:B,2,FALSE),L556)</f>
        <v>Verkeer en vervoer</v>
      </c>
    </row>
    <row r="557" spans="1:13">
      <c r="A557" s="10"/>
      <c r="B557" s="11"/>
      <c r="C557" s="5" t="s">
        <v>2587</v>
      </c>
      <c r="D557" s="4" t="s">
        <v>2588</v>
      </c>
      <c r="E557" s="5">
        <v>1</v>
      </c>
      <c r="F557" s="2" t="str">
        <f t="shared" si="40"/>
        <v>G1PR310302</v>
      </c>
      <c r="G557" s="2" t="str">
        <f t="shared" si="41"/>
        <v>Aktieplan Verkeersveiligheid</v>
      </c>
      <c r="H557" s="2" t="str">
        <f t="shared" si="42"/>
        <v>3103</v>
      </c>
      <c r="I557" s="2" t="str">
        <f>IFERROR(VLOOKUP(H557,'Productgroepen hoofdfuncties'!G:H,2,FALSE),H557)</f>
        <v>Verkeersveiligheid</v>
      </c>
      <c r="J557" s="2" t="str">
        <f t="shared" si="43"/>
        <v>31</v>
      </c>
      <c r="K557" s="2" t="str">
        <f>IFERROR(VLOOKUP(J557,'Productgroepen hoofdfuncties'!D:E,2,FALSE),J557)</f>
        <v>Landwegen</v>
      </c>
      <c r="L557" s="2" t="str">
        <f t="shared" si="44"/>
        <v>3</v>
      </c>
      <c r="M557" s="2" t="str">
        <f>IFERROR(VLOOKUP(L557,'Productgroepen hoofdfuncties'!A:B,2,FALSE),L557)</f>
        <v>Verkeer en vervoer</v>
      </c>
    </row>
    <row r="558" spans="1:13">
      <c r="A558" s="4" t="s">
        <v>2589</v>
      </c>
      <c r="B558" s="5" t="s">
        <v>2590</v>
      </c>
      <c r="C558" s="5" t="s">
        <v>2591</v>
      </c>
      <c r="D558" s="4" t="s">
        <v>2592</v>
      </c>
      <c r="E558" s="5">
        <v>1</v>
      </c>
      <c r="F558" s="2" t="str">
        <f t="shared" si="40"/>
        <v>G1PR310303</v>
      </c>
      <c r="G558" s="2" t="str">
        <f t="shared" si="41"/>
        <v>Duurzaam Veiligslag beheer en onderh</v>
      </c>
      <c r="H558" s="2" t="str">
        <f t="shared" si="42"/>
        <v>3103</v>
      </c>
      <c r="I558" s="2" t="str">
        <f>IFERROR(VLOOKUP(H558,'Productgroepen hoofdfuncties'!G:H,2,FALSE),H558)</f>
        <v>Verkeersveiligheid</v>
      </c>
      <c r="J558" s="2" t="str">
        <f t="shared" si="43"/>
        <v>31</v>
      </c>
      <c r="K558" s="2" t="str">
        <f>IFERROR(VLOOKUP(J558,'Productgroepen hoofdfuncties'!D:E,2,FALSE),J558)</f>
        <v>Landwegen</v>
      </c>
      <c r="L558" s="2" t="str">
        <f t="shared" si="44"/>
        <v>3</v>
      </c>
      <c r="M558" s="2" t="str">
        <f>IFERROR(VLOOKUP(L558,'Productgroepen hoofdfuncties'!A:B,2,FALSE),L558)</f>
        <v>Verkeer en vervoer</v>
      </c>
    </row>
    <row r="559" spans="1:13">
      <c r="A559" s="4" t="s">
        <v>2593</v>
      </c>
      <c r="B559" s="5" t="s">
        <v>2594</v>
      </c>
      <c r="C559" s="5" t="s">
        <v>2595</v>
      </c>
      <c r="D559" s="4" t="s">
        <v>2596</v>
      </c>
      <c r="E559" s="5">
        <v>1</v>
      </c>
      <c r="F559" s="2" t="str">
        <f t="shared" si="40"/>
        <v>G1PR310400</v>
      </c>
      <c r="G559" s="2" t="str">
        <f t="shared" si="41"/>
        <v>Apparaatskosten Verkeersmanagement</v>
      </c>
      <c r="H559" s="2" t="str">
        <f t="shared" si="42"/>
        <v>3104</v>
      </c>
      <c r="I559" s="2" t="str">
        <f>IFERROR(VLOOKUP(H559,'Productgroepen hoofdfuncties'!G:H,2,FALSE),H559)</f>
        <v>Verkeersmanagement</v>
      </c>
      <c r="J559" s="2" t="str">
        <f t="shared" si="43"/>
        <v>31</v>
      </c>
      <c r="K559" s="2" t="str">
        <f>IFERROR(VLOOKUP(J559,'Productgroepen hoofdfuncties'!D:E,2,FALSE),J559)</f>
        <v>Landwegen</v>
      </c>
      <c r="L559" s="2" t="str">
        <f t="shared" si="44"/>
        <v>3</v>
      </c>
      <c r="M559" s="2" t="str">
        <f>IFERROR(VLOOKUP(L559,'Productgroepen hoofdfuncties'!A:B,2,FALSE),L559)</f>
        <v>Verkeer en vervoer</v>
      </c>
    </row>
    <row r="560" spans="1:13">
      <c r="A560" s="4" t="s">
        <v>2597</v>
      </c>
      <c r="B560" s="5" t="s">
        <v>2598</v>
      </c>
      <c r="C560" s="5" t="s">
        <v>2599</v>
      </c>
      <c r="D560" s="4" t="s">
        <v>2598</v>
      </c>
      <c r="E560" s="5">
        <v>1</v>
      </c>
      <c r="F560" s="2" t="str">
        <f t="shared" si="40"/>
        <v>G1PR310401</v>
      </c>
      <c r="G560" s="2" t="str">
        <f t="shared" si="41"/>
        <v>Verkeersregelinstallaties</v>
      </c>
      <c r="H560" s="2" t="str">
        <f t="shared" si="42"/>
        <v>3104</v>
      </c>
      <c r="I560" s="2" t="str">
        <f>IFERROR(VLOOKUP(H560,'Productgroepen hoofdfuncties'!G:H,2,FALSE),H560)</f>
        <v>Verkeersmanagement</v>
      </c>
      <c r="J560" s="2" t="str">
        <f t="shared" si="43"/>
        <v>31</v>
      </c>
      <c r="K560" s="2" t="str">
        <f>IFERROR(VLOOKUP(J560,'Productgroepen hoofdfuncties'!D:E,2,FALSE),J560)</f>
        <v>Landwegen</v>
      </c>
      <c r="L560" s="2" t="str">
        <f t="shared" si="44"/>
        <v>3</v>
      </c>
      <c r="M560" s="2" t="str">
        <f>IFERROR(VLOOKUP(L560,'Productgroepen hoofdfuncties'!A:B,2,FALSE),L560)</f>
        <v>Verkeer en vervoer</v>
      </c>
    </row>
    <row r="561" spans="1:13">
      <c r="A561" s="4" t="s">
        <v>2600</v>
      </c>
      <c r="B561" s="5" t="s">
        <v>2310</v>
      </c>
      <c r="C561" s="5" t="s">
        <v>2601</v>
      </c>
      <c r="D561" s="4" t="s">
        <v>2310</v>
      </c>
      <c r="E561" s="5">
        <v>1</v>
      </c>
      <c r="F561" s="2" t="str">
        <f t="shared" si="40"/>
        <v>G1PR310402</v>
      </c>
      <c r="G561" s="2" t="str">
        <f t="shared" si="41"/>
        <v>Gladheidsbestrijding</v>
      </c>
      <c r="H561" s="2" t="str">
        <f t="shared" si="42"/>
        <v>3104</v>
      </c>
      <c r="I561" s="2" t="str">
        <f>IFERROR(VLOOKUP(H561,'Productgroepen hoofdfuncties'!G:H,2,FALSE),H561)</f>
        <v>Verkeersmanagement</v>
      </c>
      <c r="J561" s="2" t="str">
        <f t="shared" si="43"/>
        <v>31</v>
      </c>
      <c r="K561" s="2" t="str">
        <f>IFERROR(VLOOKUP(J561,'Productgroepen hoofdfuncties'!D:E,2,FALSE),J561)</f>
        <v>Landwegen</v>
      </c>
      <c r="L561" s="2" t="str">
        <f t="shared" si="44"/>
        <v>3</v>
      </c>
      <c r="M561" s="2" t="str">
        <f>IFERROR(VLOOKUP(L561,'Productgroepen hoofdfuncties'!A:B,2,FALSE),L561)</f>
        <v>Verkeer en vervoer</v>
      </c>
    </row>
    <row r="562" spans="1:13">
      <c r="A562" s="4" t="s">
        <v>2602</v>
      </c>
      <c r="B562" s="5" t="s">
        <v>2603</v>
      </c>
      <c r="C562" s="5" t="s">
        <v>2604</v>
      </c>
      <c r="D562" s="4" t="s">
        <v>2603</v>
      </c>
      <c r="E562" s="5">
        <v>1</v>
      </c>
      <c r="F562" s="2" t="str">
        <f t="shared" si="40"/>
        <v>G1PR310403</v>
      </c>
      <c r="G562" s="2" t="str">
        <f t="shared" si="41"/>
        <v>Overige baten en lasten verkeersman.</v>
      </c>
      <c r="H562" s="2" t="str">
        <f t="shared" si="42"/>
        <v>3104</v>
      </c>
      <c r="I562" s="2" t="str">
        <f>IFERROR(VLOOKUP(H562,'Productgroepen hoofdfuncties'!G:H,2,FALSE),H562)</f>
        <v>Verkeersmanagement</v>
      </c>
      <c r="J562" s="2" t="str">
        <f t="shared" si="43"/>
        <v>31</v>
      </c>
      <c r="K562" s="2" t="str">
        <f>IFERROR(VLOOKUP(J562,'Productgroepen hoofdfuncties'!D:E,2,FALSE),J562)</f>
        <v>Landwegen</v>
      </c>
      <c r="L562" s="2" t="str">
        <f t="shared" si="44"/>
        <v>3</v>
      </c>
      <c r="M562" s="2" t="str">
        <f>IFERROR(VLOOKUP(L562,'Productgroepen hoofdfuncties'!A:B,2,FALSE),L562)</f>
        <v>Verkeer en vervoer</v>
      </c>
    </row>
    <row r="563" spans="1:13">
      <c r="A563" s="4" t="s">
        <v>2605</v>
      </c>
      <c r="B563" s="5" t="s">
        <v>2606</v>
      </c>
      <c r="C563" s="5" t="s">
        <v>2607</v>
      </c>
      <c r="D563" s="4" t="s">
        <v>2606</v>
      </c>
      <c r="E563" s="5">
        <v>1</v>
      </c>
      <c r="F563" s="2" t="str">
        <f t="shared" si="40"/>
        <v>G1PR330100</v>
      </c>
      <c r="G563" s="2" t="str">
        <f t="shared" si="41"/>
        <v>App. Kn vaarwegen</v>
      </c>
      <c r="H563" s="2" t="str">
        <f t="shared" si="42"/>
        <v>3301</v>
      </c>
      <c r="I563" s="2" t="str">
        <f>IFERROR(VLOOKUP(H563,'Productgroepen hoofdfuncties'!G:H,2,FALSE),H563)</f>
        <v>(Re)constructie waterwegen</v>
      </c>
      <c r="J563" s="2" t="str">
        <f t="shared" si="43"/>
        <v>33</v>
      </c>
      <c r="K563" s="2" t="str">
        <f>IFERROR(VLOOKUP(J563,'Productgroepen hoofdfuncties'!D:E,2,FALSE),J563)</f>
        <v>Waterwegen</v>
      </c>
      <c r="L563" s="2" t="str">
        <f t="shared" si="44"/>
        <v>3</v>
      </c>
      <c r="M563" s="2" t="str">
        <f>IFERROR(VLOOKUP(L563,'Productgroepen hoofdfuncties'!A:B,2,FALSE),L563)</f>
        <v>Verkeer en vervoer</v>
      </c>
    </row>
    <row r="564" spans="1:13">
      <c r="A564" s="6" t="s">
        <v>2608</v>
      </c>
      <c r="B564" s="7" t="s">
        <v>2609</v>
      </c>
      <c r="C564" s="5" t="s">
        <v>2610</v>
      </c>
      <c r="D564" s="4" t="s">
        <v>2611</v>
      </c>
      <c r="E564" s="5">
        <v>1</v>
      </c>
      <c r="F564" s="2" t="str">
        <f t="shared" si="40"/>
        <v>G1PR330101</v>
      </c>
      <c r="G564" s="2" t="str">
        <f t="shared" si="41"/>
        <v>(Re)Constructie Waterwegen</v>
      </c>
      <c r="H564" s="2" t="str">
        <f t="shared" si="42"/>
        <v>3301</v>
      </c>
      <c r="I564" s="2" t="str">
        <f>IFERROR(VLOOKUP(H564,'Productgroepen hoofdfuncties'!G:H,2,FALSE),H564)</f>
        <v>(Re)constructie waterwegen</v>
      </c>
      <c r="J564" s="2" t="str">
        <f t="shared" si="43"/>
        <v>33</v>
      </c>
      <c r="K564" s="2" t="str">
        <f>IFERROR(VLOOKUP(J564,'Productgroepen hoofdfuncties'!D:E,2,FALSE),J564)</f>
        <v>Waterwegen</v>
      </c>
      <c r="L564" s="2" t="str">
        <f t="shared" si="44"/>
        <v>3</v>
      </c>
      <c r="M564" s="2" t="str">
        <f>IFERROR(VLOOKUP(L564,'Productgroepen hoofdfuncties'!A:B,2,FALSE),L564)</f>
        <v>Verkeer en vervoer</v>
      </c>
    </row>
    <row r="565" spans="1:13">
      <c r="A565" s="8"/>
      <c r="B565" s="9"/>
      <c r="C565" s="5" t="s">
        <v>2612</v>
      </c>
      <c r="D565" s="4" t="s">
        <v>2613</v>
      </c>
      <c r="E565" s="5">
        <v>1</v>
      </c>
      <c r="F565" s="2" t="str">
        <f t="shared" si="40"/>
        <v>G1PR330101</v>
      </c>
      <c r="G565" s="2" t="str">
        <f t="shared" si="41"/>
        <v>(Re)Constructie Waterwegen</v>
      </c>
      <c r="H565" s="2" t="str">
        <f t="shared" si="42"/>
        <v>3301</v>
      </c>
      <c r="I565" s="2" t="str">
        <f>IFERROR(VLOOKUP(H565,'Productgroepen hoofdfuncties'!G:H,2,FALSE),H565)</f>
        <v>(Re)constructie waterwegen</v>
      </c>
      <c r="J565" s="2" t="str">
        <f t="shared" si="43"/>
        <v>33</v>
      </c>
      <c r="K565" s="2" t="str">
        <f>IFERROR(VLOOKUP(J565,'Productgroepen hoofdfuncties'!D:E,2,FALSE),J565)</f>
        <v>Waterwegen</v>
      </c>
      <c r="L565" s="2" t="str">
        <f t="shared" si="44"/>
        <v>3</v>
      </c>
      <c r="M565" s="2" t="str">
        <f>IFERROR(VLOOKUP(L565,'Productgroepen hoofdfuncties'!A:B,2,FALSE),L565)</f>
        <v>Verkeer en vervoer</v>
      </c>
    </row>
    <row r="566" spans="1:13">
      <c r="A566" s="8"/>
      <c r="B566" s="9"/>
      <c r="C566" s="5" t="s">
        <v>2614</v>
      </c>
      <c r="D566" s="4" t="s">
        <v>2615</v>
      </c>
      <c r="E566" s="5">
        <v>1</v>
      </c>
      <c r="F566" s="2" t="str">
        <f t="shared" si="40"/>
        <v>G1PR330101</v>
      </c>
      <c r="G566" s="2" t="str">
        <f t="shared" si="41"/>
        <v>(Re)Constructie Waterwegen</v>
      </c>
      <c r="H566" s="2" t="str">
        <f t="shared" si="42"/>
        <v>3301</v>
      </c>
      <c r="I566" s="2" t="str">
        <f>IFERROR(VLOOKUP(H566,'Productgroepen hoofdfuncties'!G:H,2,FALSE),H566)</f>
        <v>(Re)constructie waterwegen</v>
      </c>
      <c r="J566" s="2" t="str">
        <f t="shared" si="43"/>
        <v>33</v>
      </c>
      <c r="K566" s="2" t="str">
        <f>IFERROR(VLOOKUP(J566,'Productgroepen hoofdfuncties'!D:E,2,FALSE),J566)</f>
        <v>Waterwegen</v>
      </c>
      <c r="L566" s="2" t="str">
        <f t="shared" si="44"/>
        <v>3</v>
      </c>
      <c r="M566" s="2" t="str">
        <f>IFERROR(VLOOKUP(L566,'Productgroepen hoofdfuncties'!A:B,2,FALSE),L566)</f>
        <v>Verkeer en vervoer</v>
      </c>
    </row>
    <row r="567" spans="1:13">
      <c r="A567" s="8"/>
      <c r="B567" s="9"/>
      <c r="C567" s="5" t="s">
        <v>2616</v>
      </c>
      <c r="D567" s="4" t="s">
        <v>2617</v>
      </c>
      <c r="E567" s="5">
        <v>1</v>
      </c>
      <c r="F567" s="2" t="str">
        <f t="shared" si="40"/>
        <v>G1PR330101</v>
      </c>
      <c r="G567" s="2" t="str">
        <f t="shared" si="41"/>
        <v>(Re)Constructie Waterwegen</v>
      </c>
      <c r="H567" s="2" t="str">
        <f t="shared" si="42"/>
        <v>3301</v>
      </c>
      <c r="I567" s="2" t="str">
        <f>IFERROR(VLOOKUP(H567,'Productgroepen hoofdfuncties'!G:H,2,FALSE),H567)</f>
        <v>(Re)constructie waterwegen</v>
      </c>
      <c r="J567" s="2" t="str">
        <f t="shared" si="43"/>
        <v>33</v>
      </c>
      <c r="K567" s="2" t="str">
        <f>IFERROR(VLOOKUP(J567,'Productgroepen hoofdfuncties'!D:E,2,FALSE),J567)</f>
        <v>Waterwegen</v>
      </c>
      <c r="L567" s="2" t="str">
        <f t="shared" si="44"/>
        <v>3</v>
      </c>
      <c r="M567" s="2" t="str">
        <f>IFERROR(VLOOKUP(L567,'Productgroepen hoofdfuncties'!A:B,2,FALSE),L567)</f>
        <v>Verkeer en vervoer</v>
      </c>
    </row>
    <row r="568" spans="1:13">
      <c r="A568" s="8"/>
      <c r="B568" s="9"/>
      <c r="C568" s="5" t="s">
        <v>2618</v>
      </c>
      <c r="D568" s="4" t="s">
        <v>2619</v>
      </c>
      <c r="E568" s="5">
        <v>1</v>
      </c>
      <c r="F568" s="2" t="str">
        <f t="shared" si="40"/>
        <v>G1PR330101</v>
      </c>
      <c r="G568" s="2" t="str">
        <f t="shared" si="41"/>
        <v>(Re)Constructie Waterwegen</v>
      </c>
      <c r="H568" s="2" t="str">
        <f t="shared" si="42"/>
        <v>3301</v>
      </c>
      <c r="I568" s="2" t="str">
        <f>IFERROR(VLOOKUP(H568,'Productgroepen hoofdfuncties'!G:H,2,FALSE),H568)</f>
        <v>(Re)constructie waterwegen</v>
      </c>
      <c r="J568" s="2" t="str">
        <f t="shared" si="43"/>
        <v>33</v>
      </c>
      <c r="K568" s="2" t="str">
        <f>IFERROR(VLOOKUP(J568,'Productgroepen hoofdfuncties'!D:E,2,FALSE),J568)</f>
        <v>Waterwegen</v>
      </c>
      <c r="L568" s="2" t="str">
        <f t="shared" si="44"/>
        <v>3</v>
      </c>
      <c r="M568" s="2" t="str">
        <f>IFERROR(VLOOKUP(L568,'Productgroepen hoofdfuncties'!A:B,2,FALSE),L568)</f>
        <v>Verkeer en vervoer</v>
      </c>
    </row>
    <row r="569" spans="1:13">
      <c r="A569" s="8"/>
      <c r="B569" s="9"/>
      <c r="C569" s="5" t="s">
        <v>2620</v>
      </c>
      <c r="D569" s="4" t="s">
        <v>2621</v>
      </c>
      <c r="E569" s="5">
        <v>1</v>
      </c>
      <c r="F569" s="2" t="str">
        <f t="shared" si="40"/>
        <v>G1PR330101</v>
      </c>
      <c r="G569" s="2" t="str">
        <f t="shared" si="41"/>
        <v>(Re)Constructie Waterwegen</v>
      </c>
      <c r="H569" s="2" t="str">
        <f t="shared" si="42"/>
        <v>3301</v>
      </c>
      <c r="I569" s="2" t="str">
        <f>IFERROR(VLOOKUP(H569,'Productgroepen hoofdfuncties'!G:H,2,FALSE),H569)</f>
        <v>(Re)constructie waterwegen</v>
      </c>
      <c r="J569" s="2" t="str">
        <f t="shared" si="43"/>
        <v>33</v>
      </c>
      <c r="K569" s="2" t="str">
        <f>IFERROR(VLOOKUP(J569,'Productgroepen hoofdfuncties'!D:E,2,FALSE),J569)</f>
        <v>Waterwegen</v>
      </c>
      <c r="L569" s="2" t="str">
        <f t="shared" si="44"/>
        <v>3</v>
      </c>
      <c r="M569" s="2" t="str">
        <f>IFERROR(VLOOKUP(L569,'Productgroepen hoofdfuncties'!A:B,2,FALSE),L569)</f>
        <v>Verkeer en vervoer</v>
      </c>
    </row>
    <row r="570" spans="1:13">
      <c r="A570" s="10"/>
      <c r="B570" s="11"/>
      <c r="C570" s="5" t="s">
        <v>2622</v>
      </c>
      <c r="D570" s="4" t="s">
        <v>2623</v>
      </c>
      <c r="E570" s="5">
        <v>1</v>
      </c>
      <c r="F570" s="2" t="str">
        <f t="shared" si="40"/>
        <v>G1PR330101</v>
      </c>
      <c r="G570" s="2" t="str">
        <f t="shared" si="41"/>
        <v>(Re)Constructie Waterwegen</v>
      </c>
      <c r="H570" s="2" t="str">
        <f t="shared" si="42"/>
        <v>3301</v>
      </c>
      <c r="I570" s="2" t="str">
        <f>IFERROR(VLOOKUP(H570,'Productgroepen hoofdfuncties'!G:H,2,FALSE),H570)</f>
        <v>(Re)constructie waterwegen</v>
      </c>
      <c r="J570" s="2" t="str">
        <f t="shared" si="43"/>
        <v>33</v>
      </c>
      <c r="K570" s="2" t="str">
        <f>IFERROR(VLOOKUP(J570,'Productgroepen hoofdfuncties'!D:E,2,FALSE),J570)</f>
        <v>Waterwegen</v>
      </c>
      <c r="L570" s="2" t="str">
        <f t="shared" si="44"/>
        <v>3</v>
      </c>
      <c r="M570" s="2" t="str">
        <f>IFERROR(VLOOKUP(L570,'Productgroepen hoofdfuncties'!A:B,2,FALSE),L570)</f>
        <v>Verkeer en vervoer</v>
      </c>
    </row>
    <row r="571" spans="1:13">
      <c r="A571" s="4" t="s">
        <v>2624</v>
      </c>
      <c r="B571" s="5" t="s">
        <v>2625</v>
      </c>
      <c r="C571" s="5"/>
      <c r="D571" s="4"/>
      <c r="E571" s="5"/>
      <c r="F571" s="2" t="str">
        <f t="shared" si="40"/>
        <v>G1PR330102</v>
      </c>
      <c r="G571" s="2" t="str">
        <f t="shared" si="41"/>
        <v>Van Starkenborghkanaal</v>
      </c>
      <c r="H571" s="2" t="str">
        <f t="shared" si="42"/>
        <v>3301</v>
      </c>
      <c r="I571" s="2" t="str">
        <f>IFERROR(VLOOKUP(H571,'Productgroepen hoofdfuncties'!G:H,2,FALSE),H571)</f>
        <v>(Re)constructie waterwegen</v>
      </c>
      <c r="J571" s="2" t="str">
        <f t="shared" si="43"/>
        <v>33</v>
      </c>
      <c r="K571" s="2" t="str">
        <f>IFERROR(VLOOKUP(J571,'Productgroepen hoofdfuncties'!D:E,2,FALSE),J571)</f>
        <v>Waterwegen</v>
      </c>
      <c r="L571" s="2" t="str">
        <f t="shared" si="44"/>
        <v>3</v>
      </c>
      <c r="M571" s="2" t="str">
        <f>IFERROR(VLOOKUP(L571,'Productgroepen hoofdfuncties'!A:B,2,FALSE),L571)</f>
        <v>Verkeer en vervoer</v>
      </c>
    </row>
    <row r="572" spans="1:13">
      <c r="A572" s="4" t="s">
        <v>2626</v>
      </c>
      <c r="B572" s="5" t="s">
        <v>2627</v>
      </c>
      <c r="C572" s="5"/>
      <c r="D572" s="4"/>
      <c r="E572" s="5"/>
      <c r="F572" s="2" t="str">
        <f t="shared" si="40"/>
        <v>G1PR330103</v>
      </c>
      <c r="G572" s="2" t="str">
        <f t="shared" si="41"/>
        <v>Reitdiep</v>
      </c>
      <c r="H572" s="2" t="str">
        <f t="shared" si="42"/>
        <v>3301</v>
      </c>
      <c r="I572" s="2" t="str">
        <f>IFERROR(VLOOKUP(H572,'Productgroepen hoofdfuncties'!G:H,2,FALSE),H572)</f>
        <v>(Re)constructie waterwegen</v>
      </c>
      <c r="J572" s="2" t="str">
        <f t="shared" si="43"/>
        <v>33</v>
      </c>
      <c r="K572" s="2" t="str">
        <f>IFERROR(VLOOKUP(J572,'Productgroepen hoofdfuncties'!D:E,2,FALSE),J572)</f>
        <v>Waterwegen</v>
      </c>
      <c r="L572" s="2" t="str">
        <f t="shared" si="44"/>
        <v>3</v>
      </c>
      <c r="M572" s="2" t="str">
        <f>IFERROR(VLOOKUP(L572,'Productgroepen hoofdfuncties'!A:B,2,FALSE),L572)</f>
        <v>Verkeer en vervoer</v>
      </c>
    </row>
    <row r="573" spans="1:13">
      <c r="A573" s="4" t="s">
        <v>2628</v>
      </c>
      <c r="B573" s="5" t="s">
        <v>2629</v>
      </c>
      <c r="C573" s="5"/>
      <c r="D573" s="4"/>
      <c r="E573" s="5"/>
      <c r="F573" s="2" t="str">
        <f t="shared" si="40"/>
        <v>G1PR330104</v>
      </c>
      <c r="G573" s="2" t="str">
        <f t="shared" si="41"/>
        <v>Kanaal Veendam-Musselkanaal</v>
      </c>
      <c r="H573" s="2" t="str">
        <f t="shared" si="42"/>
        <v>3301</v>
      </c>
      <c r="I573" s="2" t="str">
        <f>IFERROR(VLOOKUP(H573,'Productgroepen hoofdfuncties'!G:H,2,FALSE),H573)</f>
        <v>(Re)constructie waterwegen</v>
      </c>
      <c r="J573" s="2" t="str">
        <f t="shared" si="43"/>
        <v>33</v>
      </c>
      <c r="K573" s="2" t="str">
        <f>IFERROR(VLOOKUP(J573,'Productgroepen hoofdfuncties'!D:E,2,FALSE),J573)</f>
        <v>Waterwegen</v>
      </c>
      <c r="L573" s="2" t="str">
        <f t="shared" si="44"/>
        <v>3</v>
      </c>
      <c r="M573" s="2" t="str">
        <f>IFERROR(VLOOKUP(L573,'Productgroepen hoofdfuncties'!A:B,2,FALSE),L573)</f>
        <v>Verkeer en vervoer</v>
      </c>
    </row>
    <row r="574" spans="1:13">
      <c r="A574" s="6" t="s">
        <v>2630</v>
      </c>
      <c r="B574" s="7" t="s">
        <v>2631</v>
      </c>
      <c r="C574" s="5" t="s">
        <v>2632</v>
      </c>
      <c r="D574" s="4" t="s">
        <v>2633</v>
      </c>
      <c r="E574" s="5">
        <v>1</v>
      </c>
      <c r="F574" s="2" t="str">
        <f t="shared" si="40"/>
        <v>G1PR330200</v>
      </c>
      <c r="G574" s="2" t="str">
        <f t="shared" si="41"/>
        <v>App.kst., hoofdvaarwegen  Subs.</v>
      </c>
      <c r="H574" s="2" t="str">
        <f t="shared" si="42"/>
        <v>3302</v>
      </c>
      <c r="I574" s="2" t="str">
        <f>IFERROR(VLOOKUP(H574,'Productgroepen hoofdfuncties'!G:H,2,FALSE),H574)</f>
        <v>3302</v>
      </c>
      <c r="J574" s="2" t="str">
        <f t="shared" si="43"/>
        <v>33</v>
      </c>
      <c r="K574" s="2" t="str">
        <f>IFERROR(VLOOKUP(J574,'Productgroepen hoofdfuncties'!D:E,2,FALSE),J574)</f>
        <v>Waterwegen</v>
      </c>
      <c r="L574" s="2" t="str">
        <f t="shared" si="44"/>
        <v>3</v>
      </c>
      <c r="M574" s="2" t="str">
        <f>IFERROR(VLOOKUP(L574,'Productgroepen hoofdfuncties'!A:B,2,FALSE),L574)</f>
        <v>Verkeer en vervoer</v>
      </c>
    </row>
    <row r="575" spans="1:13">
      <c r="A575" s="8"/>
      <c r="B575" s="9"/>
      <c r="C575" s="5" t="s">
        <v>2634</v>
      </c>
      <c r="D575" s="4" t="s">
        <v>2635</v>
      </c>
      <c r="E575" s="5">
        <v>1</v>
      </c>
      <c r="F575" s="2" t="str">
        <f t="shared" si="40"/>
        <v>G1PR330200</v>
      </c>
      <c r="G575" s="2" t="str">
        <f t="shared" si="41"/>
        <v>App.kst., hoofdvaarwegen  Subs.</v>
      </c>
      <c r="H575" s="2" t="str">
        <f t="shared" si="42"/>
        <v>3302</v>
      </c>
      <c r="I575" s="2" t="str">
        <f>IFERROR(VLOOKUP(H575,'Productgroepen hoofdfuncties'!G:H,2,FALSE),H575)</f>
        <v>3302</v>
      </c>
      <c r="J575" s="2" t="str">
        <f t="shared" si="43"/>
        <v>33</v>
      </c>
      <c r="K575" s="2" t="str">
        <f>IFERROR(VLOOKUP(J575,'Productgroepen hoofdfuncties'!D:E,2,FALSE),J575)</f>
        <v>Waterwegen</v>
      </c>
      <c r="L575" s="2" t="str">
        <f t="shared" si="44"/>
        <v>3</v>
      </c>
      <c r="M575" s="2" t="str">
        <f>IFERROR(VLOOKUP(L575,'Productgroepen hoofdfuncties'!A:B,2,FALSE),L575)</f>
        <v>Verkeer en vervoer</v>
      </c>
    </row>
    <row r="576" spans="1:13">
      <c r="A576" s="8"/>
      <c r="B576" s="9"/>
      <c r="C576" s="5" t="s">
        <v>2636</v>
      </c>
      <c r="D576" s="4" t="s">
        <v>2637</v>
      </c>
      <c r="E576" s="5">
        <v>1</v>
      </c>
      <c r="F576" s="2" t="str">
        <f t="shared" si="40"/>
        <v>G1PR330200</v>
      </c>
      <c r="G576" s="2" t="str">
        <f t="shared" si="41"/>
        <v>App.kst., hoofdvaarwegen  Subs.</v>
      </c>
      <c r="H576" s="2" t="str">
        <f t="shared" si="42"/>
        <v>3302</v>
      </c>
      <c r="I576" s="2" t="str">
        <f>IFERROR(VLOOKUP(H576,'Productgroepen hoofdfuncties'!G:H,2,FALSE),H576)</f>
        <v>3302</v>
      </c>
      <c r="J576" s="2" t="str">
        <f t="shared" si="43"/>
        <v>33</v>
      </c>
      <c r="K576" s="2" t="str">
        <f>IFERROR(VLOOKUP(J576,'Productgroepen hoofdfuncties'!D:E,2,FALSE),J576)</f>
        <v>Waterwegen</v>
      </c>
      <c r="L576" s="2" t="str">
        <f t="shared" si="44"/>
        <v>3</v>
      </c>
      <c r="M576" s="2" t="str">
        <f>IFERROR(VLOOKUP(L576,'Productgroepen hoofdfuncties'!A:B,2,FALSE),L576)</f>
        <v>Verkeer en vervoer</v>
      </c>
    </row>
    <row r="577" spans="1:13">
      <c r="A577" s="10"/>
      <c r="B577" s="11"/>
      <c r="C577" s="5" t="s">
        <v>2638</v>
      </c>
      <c r="D577" s="4" t="s">
        <v>2639</v>
      </c>
      <c r="E577" s="5">
        <v>1</v>
      </c>
      <c r="F577" s="2" t="str">
        <f t="shared" si="40"/>
        <v>G1PR330200</v>
      </c>
      <c r="G577" s="2" t="str">
        <f t="shared" si="41"/>
        <v>App.kst., hoofdvaarwegen  Subs.</v>
      </c>
      <c r="H577" s="2" t="str">
        <f t="shared" si="42"/>
        <v>3302</v>
      </c>
      <c r="I577" s="2" t="str">
        <f>IFERROR(VLOOKUP(H577,'Productgroepen hoofdfuncties'!G:H,2,FALSE),H577)</f>
        <v>3302</v>
      </c>
      <c r="J577" s="2" t="str">
        <f t="shared" si="43"/>
        <v>33</v>
      </c>
      <c r="K577" s="2" t="str">
        <f>IFERROR(VLOOKUP(J577,'Productgroepen hoofdfuncties'!D:E,2,FALSE),J577)</f>
        <v>Waterwegen</v>
      </c>
      <c r="L577" s="2" t="str">
        <f t="shared" si="44"/>
        <v>3</v>
      </c>
      <c r="M577" s="2" t="str">
        <f>IFERROR(VLOOKUP(L577,'Productgroepen hoofdfuncties'!A:B,2,FALSE),L577)</f>
        <v>Verkeer en vervoer</v>
      </c>
    </row>
    <row r="578" spans="1:13">
      <c r="A578" s="6" t="s">
        <v>2640</v>
      </c>
      <c r="B578" s="7" t="s">
        <v>2641</v>
      </c>
      <c r="C578" s="5" t="s">
        <v>2642</v>
      </c>
      <c r="D578" s="4" t="s">
        <v>2643</v>
      </c>
      <c r="E578" s="5">
        <v>1</v>
      </c>
      <c r="F578" s="2" t="str">
        <f t="shared" si="40"/>
        <v>G1PR330201</v>
      </c>
      <c r="G578" s="2" t="str">
        <f t="shared" si="41"/>
        <v>App.kst., hoofdvaarwegen N. Subs.</v>
      </c>
      <c r="H578" s="2" t="str">
        <f t="shared" si="42"/>
        <v>3302</v>
      </c>
      <c r="I578" s="2" t="str">
        <f>IFERROR(VLOOKUP(H578,'Productgroepen hoofdfuncties'!G:H,2,FALSE),H578)</f>
        <v>3302</v>
      </c>
      <c r="J578" s="2" t="str">
        <f t="shared" si="43"/>
        <v>33</v>
      </c>
      <c r="K578" s="2" t="str">
        <f>IFERROR(VLOOKUP(J578,'Productgroepen hoofdfuncties'!D:E,2,FALSE),J578)</f>
        <v>Waterwegen</v>
      </c>
      <c r="L578" s="2" t="str">
        <f t="shared" si="44"/>
        <v>3</v>
      </c>
      <c r="M578" s="2" t="str">
        <f>IFERROR(VLOOKUP(L578,'Productgroepen hoofdfuncties'!A:B,2,FALSE),L578)</f>
        <v>Verkeer en vervoer</v>
      </c>
    </row>
    <row r="579" spans="1:13">
      <c r="A579" s="8"/>
      <c r="B579" s="9"/>
      <c r="C579" s="5" t="s">
        <v>2644</v>
      </c>
      <c r="D579" s="4" t="s">
        <v>2645</v>
      </c>
      <c r="E579" s="5">
        <v>1</v>
      </c>
      <c r="F579" s="2" t="str">
        <f t="shared" ref="F579:F642" si="45">IF(A579="",F578,A579)</f>
        <v>G1PR330201</v>
      </c>
      <c r="G579" s="2" t="str">
        <f t="shared" ref="G579:G642" si="46">IF(B579="",G578,B579)</f>
        <v>App.kst., hoofdvaarwegen N. Subs.</v>
      </c>
      <c r="H579" s="2" t="str">
        <f t="shared" ref="H579:H642" si="47">IF(RIGHT(LEFT($F579,5),1)="K","Apparaatskosten personeel",IF(RIGHT(LEFT($F579,5),1)="I","Apparaatskosten materieel",LEFT(RIGHT($F579,6),4)))</f>
        <v>3302</v>
      </c>
      <c r="I579" s="2" t="str">
        <f>IFERROR(VLOOKUP(H579,'Productgroepen hoofdfuncties'!G:H,2,FALSE),H579)</f>
        <v>3302</v>
      </c>
      <c r="J579" s="2" t="str">
        <f t="shared" ref="J579:J642" si="48">IF(RIGHT(LEFT($F579,5),1)="K","Kostenplaatsen",IF(RIGHT(LEFT($F579,5),1)="I","Kostenplaatsen",LEFT(RIGHT($F579,6),2)))</f>
        <v>33</v>
      </c>
      <c r="K579" s="2" t="str">
        <f>IFERROR(VLOOKUP(J579,'Productgroepen hoofdfuncties'!D:E,2,FALSE),J579)</f>
        <v>Waterwegen</v>
      </c>
      <c r="L579" s="2" t="str">
        <f t="shared" ref="L579:L642" si="49">IF(RIGHT(LEFT($F579,5),1)="K","Kostenplaatsen",IF(RIGHT(LEFT($F579,5),1)="I","Kostenplaatsen",LEFT(RIGHT($F579,6),1)))</f>
        <v>3</v>
      </c>
      <c r="M579" s="2" t="str">
        <f>IFERROR(VLOOKUP(L579,'Productgroepen hoofdfuncties'!A:B,2,FALSE),L579)</f>
        <v>Verkeer en vervoer</v>
      </c>
    </row>
    <row r="580" spans="1:13">
      <c r="A580" s="8"/>
      <c r="B580" s="9"/>
      <c r="C580" s="5" t="s">
        <v>2646</v>
      </c>
      <c r="D580" s="4" t="s">
        <v>2647</v>
      </c>
      <c r="E580" s="5">
        <v>1</v>
      </c>
      <c r="F580" s="2" t="str">
        <f t="shared" si="45"/>
        <v>G1PR330201</v>
      </c>
      <c r="G580" s="2" t="str">
        <f t="shared" si="46"/>
        <v>App.kst., hoofdvaarwegen N. Subs.</v>
      </c>
      <c r="H580" s="2" t="str">
        <f t="shared" si="47"/>
        <v>3302</v>
      </c>
      <c r="I580" s="2" t="str">
        <f>IFERROR(VLOOKUP(H580,'Productgroepen hoofdfuncties'!G:H,2,FALSE),H580)</f>
        <v>3302</v>
      </c>
      <c r="J580" s="2" t="str">
        <f t="shared" si="48"/>
        <v>33</v>
      </c>
      <c r="K580" s="2" t="str">
        <f>IFERROR(VLOOKUP(J580,'Productgroepen hoofdfuncties'!D:E,2,FALSE),J580)</f>
        <v>Waterwegen</v>
      </c>
      <c r="L580" s="2" t="str">
        <f t="shared" si="49"/>
        <v>3</v>
      </c>
      <c r="M580" s="2" t="str">
        <f>IFERROR(VLOOKUP(L580,'Productgroepen hoofdfuncties'!A:B,2,FALSE),L580)</f>
        <v>Verkeer en vervoer</v>
      </c>
    </row>
    <row r="581" spans="1:13">
      <c r="A581" s="10"/>
      <c r="B581" s="11"/>
      <c r="C581" s="5" t="s">
        <v>2648</v>
      </c>
      <c r="D581" s="4" t="s">
        <v>2649</v>
      </c>
      <c r="E581" s="5">
        <v>1</v>
      </c>
      <c r="F581" s="2" t="str">
        <f t="shared" si="45"/>
        <v>G1PR330201</v>
      </c>
      <c r="G581" s="2" t="str">
        <f t="shared" si="46"/>
        <v>App.kst., hoofdvaarwegen N. Subs.</v>
      </c>
      <c r="H581" s="2" t="str">
        <f t="shared" si="47"/>
        <v>3302</v>
      </c>
      <c r="I581" s="2" t="str">
        <f>IFERROR(VLOOKUP(H581,'Productgroepen hoofdfuncties'!G:H,2,FALSE),H581)</f>
        <v>3302</v>
      </c>
      <c r="J581" s="2" t="str">
        <f t="shared" si="48"/>
        <v>33</v>
      </c>
      <c r="K581" s="2" t="str">
        <f>IFERROR(VLOOKUP(J581,'Productgroepen hoofdfuncties'!D:E,2,FALSE),J581)</f>
        <v>Waterwegen</v>
      </c>
      <c r="L581" s="2" t="str">
        <f t="shared" si="49"/>
        <v>3</v>
      </c>
      <c r="M581" s="2" t="str">
        <f>IFERROR(VLOOKUP(L581,'Productgroepen hoofdfuncties'!A:B,2,FALSE),L581)</f>
        <v>Verkeer en vervoer</v>
      </c>
    </row>
    <row r="582" spans="1:13">
      <c r="A582" s="6" t="s">
        <v>2650</v>
      </c>
      <c r="B582" s="7" t="s">
        <v>2651</v>
      </c>
      <c r="C582" s="5" t="s">
        <v>2652</v>
      </c>
      <c r="D582" s="4" t="s">
        <v>2653</v>
      </c>
      <c r="E582" s="5">
        <v>1</v>
      </c>
      <c r="F582" s="2" t="str">
        <f t="shared" si="45"/>
        <v>G1PR330202</v>
      </c>
      <c r="G582" s="2" t="str">
        <f t="shared" si="46"/>
        <v>Dijken, Bermen En Sloten</v>
      </c>
      <c r="H582" s="2" t="str">
        <f t="shared" si="47"/>
        <v>3302</v>
      </c>
      <c r="I582" s="2" t="str">
        <f>IFERROR(VLOOKUP(H582,'Productgroepen hoofdfuncties'!G:H,2,FALSE),H582)</f>
        <v>3302</v>
      </c>
      <c r="J582" s="2" t="str">
        <f t="shared" si="48"/>
        <v>33</v>
      </c>
      <c r="K582" s="2" t="str">
        <f>IFERROR(VLOOKUP(J582,'Productgroepen hoofdfuncties'!D:E,2,FALSE),J582)</f>
        <v>Waterwegen</v>
      </c>
      <c r="L582" s="2" t="str">
        <f t="shared" si="49"/>
        <v>3</v>
      </c>
      <c r="M582" s="2" t="str">
        <f>IFERROR(VLOOKUP(L582,'Productgroepen hoofdfuncties'!A:B,2,FALSE),L582)</f>
        <v>Verkeer en vervoer</v>
      </c>
    </row>
    <row r="583" spans="1:13">
      <c r="A583" s="8"/>
      <c r="B583" s="9"/>
      <c r="C583" s="5" t="s">
        <v>2654</v>
      </c>
      <c r="D583" s="4" t="s">
        <v>2655</v>
      </c>
      <c r="E583" s="5">
        <v>1</v>
      </c>
      <c r="F583" s="2" t="str">
        <f t="shared" si="45"/>
        <v>G1PR330202</v>
      </c>
      <c r="G583" s="2" t="str">
        <f t="shared" si="46"/>
        <v>Dijken, Bermen En Sloten</v>
      </c>
      <c r="H583" s="2" t="str">
        <f t="shared" si="47"/>
        <v>3302</v>
      </c>
      <c r="I583" s="2" t="str">
        <f>IFERROR(VLOOKUP(H583,'Productgroepen hoofdfuncties'!G:H,2,FALSE),H583)</f>
        <v>3302</v>
      </c>
      <c r="J583" s="2" t="str">
        <f t="shared" si="48"/>
        <v>33</v>
      </c>
      <c r="K583" s="2" t="str">
        <f>IFERROR(VLOOKUP(J583,'Productgroepen hoofdfuncties'!D:E,2,FALSE),J583)</f>
        <v>Waterwegen</v>
      </c>
      <c r="L583" s="2" t="str">
        <f t="shared" si="49"/>
        <v>3</v>
      </c>
      <c r="M583" s="2" t="str">
        <f>IFERROR(VLOOKUP(L583,'Productgroepen hoofdfuncties'!A:B,2,FALSE),L583)</f>
        <v>Verkeer en vervoer</v>
      </c>
    </row>
    <row r="584" spans="1:13">
      <c r="A584" s="8"/>
      <c r="B584" s="9"/>
      <c r="C584" s="5" t="s">
        <v>2656</v>
      </c>
      <c r="D584" s="4" t="s">
        <v>2657</v>
      </c>
      <c r="E584" s="5">
        <v>1</v>
      </c>
      <c r="F584" s="2" t="str">
        <f t="shared" si="45"/>
        <v>G1PR330202</v>
      </c>
      <c r="G584" s="2" t="str">
        <f t="shared" si="46"/>
        <v>Dijken, Bermen En Sloten</v>
      </c>
      <c r="H584" s="2" t="str">
        <f t="shared" si="47"/>
        <v>3302</v>
      </c>
      <c r="I584" s="2" t="str">
        <f>IFERROR(VLOOKUP(H584,'Productgroepen hoofdfuncties'!G:H,2,FALSE),H584)</f>
        <v>3302</v>
      </c>
      <c r="J584" s="2" t="str">
        <f t="shared" si="48"/>
        <v>33</v>
      </c>
      <c r="K584" s="2" t="str">
        <f>IFERROR(VLOOKUP(J584,'Productgroepen hoofdfuncties'!D:E,2,FALSE),J584)</f>
        <v>Waterwegen</v>
      </c>
      <c r="L584" s="2" t="str">
        <f t="shared" si="49"/>
        <v>3</v>
      </c>
      <c r="M584" s="2" t="str">
        <f>IFERROR(VLOOKUP(L584,'Productgroepen hoofdfuncties'!A:B,2,FALSE),L584)</f>
        <v>Verkeer en vervoer</v>
      </c>
    </row>
    <row r="585" spans="1:13">
      <c r="A585" s="8"/>
      <c r="B585" s="9"/>
      <c r="C585" s="5" t="s">
        <v>2658</v>
      </c>
      <c r="D585" s="4" t="s">
        <v>2659</v>
      </c>
      <c r="E585" s="5">
        <v>1</v>
      </c>
      <c r="F585" s="2" t="str">
        <f t="shared" si="45"/>
        <v>G1PR330202</v>
      </c>
      <c r="G585" s="2" t="str">
        <f t="shared" si="46"/>
        <v>Dijken, Bermen En Sloten</v>
      </c>
      <c r="H585" s="2" t="str">
        <f t="shared" si="47"/>
        <v>3302</v>
      </c>
      <c r="I585" s="2" t="str">
        <f>IFERROR(VLOOKUP(H585,'Productgroepen hoofdfuncties'!G:H,2,FALSE),H585)</f>
        <v>3302</v>
      </c>
      <c r="J585" s="2" t="str">
        <f t="shared" si="48"/>
        <v>33</v>
      </c>
      <c r="K585" s="2" t="str">
        <f>IFERROR(VLOOKUP(J585,'Productgroepen hoofdfuncties'!D:E,2,FALSE),J585)</f>
        <v>Waterwegen</v>
      </c>
      <c r="L585" s="2" t="str">
        <f t="shared" si="49"/>
        <v>3</v>
      </c>
      <c r="M585" s="2" t="str">
        <f>IFERROR(VLOOKUP(L585,'Productgroepen hoofdfuncties'!A:B,2,FALSE),L585)</f>
        <v>Verkeer en vervoer</v>
      </c>
    </row>
    <row r="586" spans="1:13">
      <c r="A586" s="10"/>
      <c r="B586" s="11"/>
      <c r="C586" s="5" t="s">
        <v>2660</v>
      </c>
      <c r="D586" s="4" t="s">
        <v>2661</v>
      </c>
      <c r="E586" s="5">
        <v>1</v>
      </c>
      <c r="F586" s="2" t="str">
        <f t="shared" si="45"/>
        <v>G1PR330202</v>
      </c>
      <c r="G586" s="2" t="str">
        <f t="shared" si="46"/>
        <v>Dijken, Bermen En Sloten</v>
      </c>
      <c r="H586" s="2" t="str">
        <f t="shared" si="47"/>
        <v>3302</v>
      </c>
      <c r="I586" s="2" t="str">
        <f>IFERROR(VLOOKUP(H586,'Productgroepen hoofdfuncties'!G:H,2,FALSE),H586)</f>
        <v>3302</v>
      </c>
      <c r="J586" s="2" t="str">
        <f t="shared" si="48"/>
        <v>33</v>
      </c>
      <c r="K586" s="2" t="str">
        <f>IFERROR(VLOOKUP(J586,'Productgroepen hoofdfuncties'!D:E,2,FALSE),J586)</f>
        <v>Waterwegen</v>
      </c>
      <c r="L586" s="2" t="str">
        <f t="shared" si="49"/>
        <v>3</v>
      </c>
      <c r="M586" s="2" t="str">
        <f>IFERROR(VLOOKUP(L586,'Productgroepen hoofdfuncties'!A:B,2,FALSE),L586)</f>
        <v>Verkeer en vervoer</v>
      </c>
    </row>
    <row r="587" spans="1:13">
      <c r="A587" s="6" t="s">
        <v>2662</v>
      </c>
      <c r="B587" s="7" t="s">
        <v>2304</v>
      </c>
      <c r="C587" s="5" t="s">
        <v>2663</v>
      </c>
      <c r="D587" s="4" t="s">
        <v>2664</v>
      </c>
      <c r="E587" s="5">
        <v>1</v>
      </c>
      <c r="F587" s="2" t="str">
        <f t="shared" si="45"/>
        <v>G1PR330203</v>
      </c>
      <c r="G587" s="2" t="str">
        <f t="shared" si="46"/>
        <v>Boordvoorzieningen</v>
      </c>
      <c r="H587" s="2" t="str">
        <f t="shared" si="47"/>
        <v>3302</v>
      </c>
      <c r="I587" s="2" t="str">
        <f>IFERROR(VLOOKUP(H587,'Productgroepen hoofdfuncties'!G:H,2,FALSE),H587)</f>
        <v>3302</v>
      </c>
      <c r="J587" s="2" t="str">
        <f t="shared" si="48"/>
        <v>33</v>
      </c>
      <c r="K587" s="2" t="str">
        <f>IFERROR(VLOOKUP(J587,'Productgroepen hoofdfuncties'!D:E,2,FALSE),J587)</f>
        <v>Waterwegen</v>
      </c>
      <c r="L587" s="2" t="str">
        <f t="shared" si="49"/>
        <v>3</v>
      </c>
      <c r="M587" s="2" t="str">
        <f>IFERROR(VLOOKUP(L587,'Productgroepen hoofdfuncties'!A:B,2,FALSE),L587)</f>
        <v>Verkeer en vervoer</v>
      </c>
    </row>
    <row r="588" spans="1:13">
      <c r="A588" s="8"/>
      <c r="B588" s="9"/>
      <c r="C588" s="5" t="s">
        <v>2665</v>
      </c>
      <c r="D588" s="4" t="s">
        <v>2666</v>
      </c>
      <c r="E588" s="5">
        <v>1</v>
      </c>
      <c r="F588" s="2" t="str">
        <f t="shared" si="45"/>
        <v>G1PR330203</v>
      </c>
      <c r="G588" s="2" t="str">
        <f t="shared" si="46"/>
        <v>Boordvoorzieningen</v>
      </c>
      <c r="H588" s="2" t="str">
        <f t="shared" si="47"/>
        <v>3302</v>
      </c>
      <c r="I588" s="2" t="str">
        <f>IFERROR(VLOOKUP(H588,'Productgroepen hoofdfuncties'!G:H,2,FALSE),H588)</f>
        <v>3302</v>
      </c>
      <c r="J588" s="2" t="str">
        <f t="shared" si="48"/>
        <v>33</v>
      </c>
      <c r="K588" s="2" t="str">
        <f>IFERROR(VLOOKUP(J588,'Productgroepen hoofdfuncties'!D:E,2,FALSE),J588)</f>
        <v>Waterwegen</v>
      </c>
      <c r="L588" s="2" t="str">
        <f t="shared" si="49"/>
        <v>3</v>
      </c>
      <c r="M588" s="2" t="str">
        <f>IFERROR(VLOOKUP(L588,'Productgroepen hoofdfuncties'!A:B,2,FALSE),L588)</f>
        <v>Verkeer en vervoer</v>
      </c>
    </row>
    <row r="589" spans="1:13">
      <c r="A589" s="8"/>
      <c r="B589" s="9"/>
      <c r="C589" s="5" t="s">
        <v>2667</v>
      </c>
      <c r="D589" s="4" t="s">
        <v>2668</v>
      </c>
      <c r="E589" s="5">
        <v>1</v>
      </c>
      <c r="F589" s="2" t="str">
        <f t="shared" si="45"/>
        <v>G1PR330203</v>
      </c>
      <c r="G589" s="2" t="str">
        <f t="shared" si="46"/>
        <v>Boordvoorzieningen</v>
      </c>
      <c r="H589" s="2" t="str">
        <f t="shared" si="47"/>
        <v>3302</v>
      </c>
      <c r="I589" s="2" t="str">
        <f>IFERROR(VLOOKUP(H589,'Productgroepen hoofdfuncties'!G:H,2,FALSE),H589)</f>
        <v>3302</v>
      </c>
      <c r="J589" s="2" t="str">
        <f t="shared" si="48"/>
        <v>33</v>
      </c>
      <c r="K589" s="2" t="str">
        <f>IFERROR(VLOOKUP(J589,'Productgroepen hoofdfuncties'!D:E,2,FALSE),J589)</f>
        <v>Waterwegen</v>
      </c>
      <c r="L589" s="2" t="str">
        <f t="shared" si="49"/>
        <v>3</v>
      </c>
      <c r="M589" s="2" t="str">
        <f>IFERROR(VLOOKUP(L589,'Productgroepen hoofdfuncties'!A:B,2,FALSE),L589)</f>
        <v>Verkeer en vervoer</v>
      </c>
    </row>
    <row r="590" spans="1:13">
      <c r="A590" s="8"/>
      <c r="B590" s="9"/>
      <c r="C590" s="5" t="s">
        <v>2669</v>
      </c>
      <c r="D590" s="4" t="s">
        <v>2670</v>
      </c>
      <c r="E590" s="5">
        <v>1</v>
      </c>
      <c r="F590" s="2" t="str">
        <f t="shared" si="45"/>
        <v>G1PR330203</v>
      </c>
      <c r="G590" s="2" t="str">
        <f t="shared" si="46"/>
        <v>Boordvoorzieningen</v>
      </c>
      <c r="H590" s="2" t="str">
        <f t="shared" si="47"/>
        <v>3302</v>
      </c>
      <c r="I590" s="2" t="str">
        <f>IFERROR(VLOOKUP(H590,'Productgroepen hoofdfuncties'!G:H,2,FALSE),H590)</f>
        <v>3302</v>
      </c>
      <c r="J590" s="2" t="str">
        <f t="shared" si="48"/>
        <v>33</v>
      </c>
      <c r="K590" s="2" t="str">
        <f>IFERROR(VLOOKUP(J590,'Productgroepen hoofdfuncties'!D:E,2,FALSE),J590)</f>
        <v>Waterwegen</v>
      </c>
      <c r="L590" s="2" t="str">
        <f t="shared" si="49"/>
        <v>3</v>
      </c>
      <c r="M590" s="2" t="str">
        <f>IFERROR(VLOOKUP(L590,'Productgroepen hoofdfuncties'!A:B,2,FALSE),L590)</f>
        <v>Verkeer en vervoer</v>
      </c>
    </row>
    <row r="591" spans="1:13">
      <c r="A591" s="8"/>
      <c r="B591" s="9"/>
      <c r="C591" s="5" t="s">
        <v>2671</v>
      </c>
      <c r="D591" s="4" t="s">
        <v>2672</v>
      </c>
      <c r="E591" s="5">
        <v>1</v>
      </c>
      <c r="F591" s="2" t="str">
        <f t="shared" si="45"/>
        <v>G1PR330203</v>
      </c>
      <c r="G591" s="2" t="str">
        <f t="shared" si="46"/>
        <v>Boordvoorzieningen</v>
      </c>
      <c r="H591" s="2" t="str">
        <f t="shared" si="47"/>
        <v>3302</v>
      </c>
      <c r="I591" s="2" t="str">
        <f>IFERROR(VLOOKUP(H591,'Productgroepen hoofdfuncties'!G:H,2,FALSE),H591)</f>
        <v>3302</v>
      </c>
      <c r="J591" s="2" t="str">
        <f t="shared" si="48"/>
        <v>33</v>
      </c>
      <c r="K591" s="2" t="str">
        <f>IFERROR(VLOOKUP(J591,'Productgroepen hoofdfuncties'!D:E,2,FALSE),J591)</f>
        <v>Waterwegen</v>
      </c>
      <c r="L591" s="2" t="str">
        <f t="shared" si="49"/>
        <v>3</v>
      </c>
      <c r="M591" s="2" t="str">
        <f>IFERROR(VLOOKUP(L591,'Productgroepen hoofdfuncties'!A:B,2,FALSE),L591)</f>
        <v>Verkeer en vervoer</v>
      </c>
    </row>
    <row r="592" spans="1:13">
      <c r="A592" s="10"/>
      <c r="B592" s="11"/>
      <c r="C592" s="5" t="s">
        <v>2673</v>
      </c>
      <c r="D592" s="4" t="s">
        <v>2674</v>
      </c>
      <c r="E592" s="5">
        <v>1</v>
      </c>
      <c r="F592" s="2" t="str">
        <f t="shared" si="45"/>
        <v>G1PR330203</v>
      </c>
      <c r="G592" s="2" t="str">
        <f t="shared" si="46"/>
        <v>Boordvoorzieningen</v>
      </c>
      <c r="H592" s="2" t="str">
        <f t="shared" si="47"/>
        <v>3302</v>
      </c>
      <c r="I592" s="2" t="str">
        <f>IFERROR(VLOOKUP(H592,'Productgroepen hoofdfuncties'!G:H,2,FALSE),H592)</f>
        <v>3302</v>
      </c>
      <c r="J592" s="2" t="str">
        <f t="shared" si="48"/>
        <v>33</v>
      </c>
      <c r="K592" s="2" t="str">
        <f>IFERROR(VLOOKUP(J592,'Productgroepen hoofdfuncties'!D:E,2,FALSE),J592)</f>
        <v>Waterwegen</v>
      </c>
      <c r="L592" s="2" t="str">
        <f t="shared" si="49"/>
        <v>3</v>
      </c>
      <c r="M592" s="2" t="str">
        <f>IFERROR(VLOOKUP(L592,'Productgroepen hoofdfuncties'!A:B,2,FALSE),L592)</f>
        <v>Verkeer en vervoer</v>
      </c>
    </row>
    <row r="593" spans="1:13">
      <c r="A593" s="6" t="s">
        <v>2675</v>
      </c>
      <c r="B593" s="7" t="s">
        <v>2676</v>
      </c>
      <c r="C593" s="5" t="s">
        <v>2677</v>
      </c>
      <c r="D593" s="4" t="s">
        <v>2678</v>
      </c>
      <c r="E593" s="5">
        <v>1</v>
      </c>
      <c r="F593" s="2" t="str">
        <f t="shared" si="45"/>
        <v>G1PR330204</v>
      </c>
      <c r="G593" s="2" t="str">
        <f t="shared" si="46"/>
        <v>Baggerwerk</v>
      </c>
      <c r="H593" s="2" t="str">
        <f t="shared" si="47"/>
        <v>3302</v>
      </c>
      <c r="I593" s="2" t="str">
        <f>IFERROR(VLOOKUP(H593,'Productgroepen hoofdfuncties'!G:H,2,FALSE),H593)</f>
        <v>3302</v>
      </c>
      <c r="J593" s="2" t="str">
        <f t="shared" si="48"/>
        <v>33</v>
      </c>
      <c r="K593" s="2" t="str">
        <f>IFERROR(VLOOKUP(J593,'Productgroepen hoofdfuncties'!D:E,2,FALSE),J593)</f>
        <v>Waterwegen</v>
      </c>
      <c r="L593" s="2" t="str">
        <f t="shared" si="49"/>
        <v>3</v>
      </c>
      <c r="M593" s="2" t="str">
        <f>IFERROR(VLOOKUP(L593,'Productgroepen hoofdfuncties'!A:B,2,FALSE),L593)</f>
        <v>Verkeer en vervoer</v>
      </c>
    </row>
    <row r="594" spans="1:13">
      <c r="A594" s="8"/>
      <c r="B594" s="9"/>
      <c r="C594" s="5" t="s">
        <v>2679</v>
      </c>
      <c r="D594" s="4" t="s">
        <v>2680</v>
      </c>
      <c r="E594" s="5">
        <v>1</v>
      </c>
      <c r="F594" s="2" t="str">
        <f t="shared" si="45"/>
        <v>G1PR330204</v>
      </c>
      <c r="G594" s="2" t="str">
        <f t="shared" si="46"/>
        <v>Baggerwerk</v>
      </c>
      <c r="H594" s="2" t="str">
        <f t="shared" si="47"/>
        <v>3302</v>
      </c>
      <c r="I594" s="2" t="str">
        <f>IFERROR(VLOOKUP(H594,'Productgroepen hoofdfuncties'!G:H,2,FALSE),H594)</f>
        <v>3302</v>
      </c>
      <c r="J594" s="2" t="str">
        <f t="shared" si="48"/>
        <v>33</v>
      </c>
      <c r="K594" s="2" t="str">
        <f>IFERROR(VLOOKUP(J594,'Productgroepen hoofdfuncties'!D:E,2,FALSE),J594)</f>
        <v>Waterwegen</v>
      </c>
      <c r="L594" s="2" t="str">
        <f t="shared" si="49"/>
        <v>3</v>
      </c>
      <c r="M594" s="2" t="str">
        <f>IFERROR(VLOOKUP(L594,'Productgroepen hoofdfuncties'!A:B,2,FALSE),L594)</f>
        <v>Verkeer en vervoer</v>
      </c>
    </row>
    <row r="595" spans="1:13">
      <c r="A595" s="8"/>
      <c r="B595" s="9"/>
      <c r="C595" s="5" t="s">
        <v>2681</v>
      </c>
      <c r="D595" s="4" t="s">
        <v>2682</v>
      </c>
      <c r="E595" s="5">
        <v>1</v>
      </c>
      <c r="F595" s="2" t="str">
        <f t="shared" si="45"/>
        <v>G1PR330204</v>
      </c>
      <c r="G595" s="2" t="str">
        <f t="shared" si="46"/>
        <v>Baggerwerk</v>
      </c>
      <c r="H595" s="2" t="str">
        <f t="shared" si="47"/>
        <v>3302</v>
      </c>
      <c r="I595" s="2" t="str">
        <f>IFERROR(VLOOKUP(H595,'Productgroepen hoofdfuncties'!G:H,2,FALSE),H595)</f>
        <v>3302</v>
      </c>
      <c r="J595" s="2" t="str">
        <f t="shared" si="48"/>
        <v>33</v>
      </c>
      <c r="K595" s="2" t="str">
        <f>IFERROR(VLOOKUP(J595,'Productgroepen hoofdfuncties'!D:E,2,FALSE),J595)</f>
        <v>Waterwegen</v>
      </c>
      <c r="L595" s="2" t="str">
        <f t="shared" si="49"/>
        <v>3</v>
      </c>
      <c r="M595" s="2" t="str">
        <f>IFERROR(VLOOKUP(L595,'Productgroepen hoofdfuncties'!A:B,2,FALSE),L595)</f>
        <v>Verkeer en vervoer</v>
      </c>
    </row>
    <row r="596" spans="1:13">
      <c r="A596" s="10"/>
      <c r="B596" s="11"/>
      <c r="C596" s="5" t="s">
        <v>2683</v>
      </c>
      <c r="D596" s="4" t="s">
        <v>2684</v>
      </c>
      <c r="E596" s="5">
        <v>1</v>
      </c>
      <c r="F596" s="2" t="str">
        <f t="shared" si="45"/>
        <v>G1PR330204</v>
      </c>
      <c r="G596" s="2" t="str">
        <f t="shared" si="46"/>
        <v>Baggerwerk</v>
      </c>
      <c r="H596" s="2" t="str">
        <f t="shared" si="47"/>
        <v>3302</v>
      </c>
      <c r="I596" s="2" t="str">
        <f>IFERROR(VLOOKUP(H596,'Productgroepen hoofdfuncties'!G:H,2,FALSE),H596)</f>
        <v>3302</v>
      </c>
      <c r="J596" s="2" t="str">
        <f t="shared" si="48"/>
        <v>33</v>
      </c>
      <c r="K596" s="2" t="str">
        <f>IFERROR(VLOOKUP(J596,'Productgroepen hoofdfuncties'!D:E,2,FALSE),J596)</f>
        <v>Waterwegen</v>
      </c>
      <c r="L596" s="2" t="str">
        <f t="shared" si="49"/>
        <v>3</v>
      </c>
      <c r="M596" s="2" t="str">
        <f>IFERROR(VLOOKUP(L596,'Productgroepen hoofdfuncties'!A:B,2,FALSE),L596)</f>
        <v>Verkeer en vervoer</v>
      </c>
    </row>
    <row r="597" spans="1:13">
      <c r="A597" s="4" t="s">
        <v>2685</v>
      </c>
      <c r="B597" s="5" t="s">
        <v>2302</v>
      </c>
      <c r="C597" s="5" t="s">
        <v>2686</v>
      </c>
      <c r="D597" s="4" t="s">
        <v>2687</v>
      </c>
      <c r="E597" s="5">
        <v>1</v>
      </c>
      <c r="F597" s="2" t="str">
        <f t="shared" si="45"/>
        <v>G1PR330205</v>
      </c>
      <c r="G597" s="2" t="str">
        <f t="shared" si="46"/>
        <v>Beplanting</v>
      </c>
      <c r="H597" s="2" t="str">
        <f t="shared" si="47"/>
        <v>3302</v>
      </c>
      <c r="I597" s="2" t="str">
        <f>IFERROR(VLOOKUP(H597,'Productgroepen hoofdfuncties'!G:H,2,FALSE),H597)</f>
        <v>3302</v>
      </c>
      <c r="J597" s="2" t="str">
        <f t="shared" si="48"/>
        <v>33</v>
      </c>
      <c r="K597" s="2" t="str">
        <f>IFERROR(VLOOKUP(J597,'Productgroepen hoofdfuncties'!D:E,2,FALSE),J597)</f>
        <v>Waterwegen</v>
      </c>
      <c r="L597" s="2" t="str">
        <f t="shared" si="49"/>
        <v>3</v>
      </c>
      <c r="M597" s="2" t="str">
        <f>IFERROR(VLOOKUP(L597,'Productgroepen hoofdfuncties'!A:B,2,FALSE),L597)</f>
        <v>Verkeer en vervoer</v>
      </c>
    </row>
    <row r="598" spans="1:13">
      <c r="A598" s="6" t="s">
        <v>2688</v>
      </c>
      <c r="B598" s="7" t="s">
        <v>2689</v>
      </c>
      <c r="C598" s="5" t="s">
        <v>2690</v>
      </c>
      <c r="D598" s="4" t="s">
        <v>2691</v>
      </c>
      <c r="E598" s="5">
        <v>1</v>
      </c>
      <c r="F598" s="2" t="str">
        <f t="shared" si="45"/>
        <v>G1PR330206</v>
      </c>
      <c r="G598" s="2" t="str">
        <f t="shared" si="46"/>
        <v>Vaste Bruggen</v>
      </c>
      <c r="H598" s="2" t="str">
        <f t="shared" si="47"/>
        <v>3302</v>
      </c>
      <c r="I598" s="2" t="str">
        <f>IFERROR(VLOOKUP(H598,'Productgroepen hoofdfuncties'!G:H,2,FALSE),H598)</f>
        <v>3302</v>
      </c>
      <c r="J598" s="2" t="str">
        <f t="shared" si="48"/>
        <v>33</v>
      </c>
      <c r="K598" s="2" t="str">
        <f>IFERROR(VLOOKUP(J598,'Productgroepen hoofdfuncties'!D:E,2,FALSE),J598)</f>
        <v>Waterwegen</v>
      </c>
      <c r="L598" s="2" t="str">
        <f t="shared" si="49"/>
        <v>3</v>
      </c>
      <c r="M598" s="2" t="str">
        <f>IFERROR(VLOOKUP(L598,'Productgroepen hoofdfuncties'!A:B,2,FALSE),L598)</f>
        <v>Verkeer en vervoer</v>
      </c>
    </row>
    <row r="599" spans="1:13">
      <c r="A599" s="8"/>
      <c r="B599" s="9"/>
      <c r="C599" s="5" t="s">
        <v>2692</v>
      </c>
      <c r="D599" s="4" t="s">
        <v>2693</v>
      </c>
      <c r="E599" s="5">
        <v>1</v>
      </c>
      <c r="F599" s="2" t="str">
        <f t="shared" si="45"/>
        <v>G1PR330206</v>
      </c>
      <c r="G599" s="2" t="str">
        <f t="shared" si="46"/>
        <v>Vaste Bruggen</v>
      </c>
      <c r="H599" s="2" t="str">
        <f t="shared" si="47"/>
        <v>3302</v>
      </c>
      <c r="I599" s="2" t="str">
        <f>IFERROR(VLOOKUP(H599,'Productgroepen hoofdfuncties'!G:H,2,FALSE),H599)</f>
        <v>3302</v>
      </c>
      <c r="J599" s="2" t="str">
        <f t="shared" si="48"/>
        <v>33</v>
      </c>
      <c r="K599" s="2" t="str">
        <f>IFERROR(VLOOKUP(J599,'Productgroepen hoofdfuncties'!D:E,2,FALSE),J599)</f>
        <v>Waterwegen</v>
      </c>
      <c r="L599" s="2" t="str">
        <f t="shared" si="49"/>
        <v>3</v>
      </c>
      <c r="M599" s="2" t="str">
        <f>IFERROR(VLOOKUP(L599,'Productgroepen hoofdfuncties'!A:B,2,FALSE),L599)</f>
        <v>Verkeer en vervoer</v>
      </c>
    </row>
    <row r="600" spans="1:13">
      <c r="A600" s="10"/>
      <c r="B600" s="11"/>
      <c r="C600" s="5" t="s">
        <v>2694</v>
      </c>
      <c r="D600" s="4" t="s">
        <v>2695</v>
      </c>
      <c r="E600" s="5">
        <v>1</v>
      </c>
      <c r="F600" s="2" t="str">
        <f t="shared" si="45"/>
        <v>G1PR330206</v>
      </c>
      <c r="G600" s="2" t="str">
        <f t="shared" si="46"/>
        <v>Vaste Bruggen</v>
      </c>
      <c r="H600" s="2" t="str">
        <f t="shared" si="47"/>
        <v>3302</v>
      </c>
      <c r="I600" s="2" t="str">
        <f>IFERROR(VLOOKUP(H600,'Productgroepen hoofdfuncties'!G:H,2,FALSE),H600)</f>
        <v>3302</v>
      </c>
      <c r="J600" s="2" t="str">
        <f t="shared" si="48"/>
        <v>33</v>
      </c>
      <c r="K600" s="2" t="str">
        <f>IFERROR(VLOOKUP(J600,'Productgroepen hoofdfuncties'!D:E,2,FALSE),J600)</f>
        <v>Waterwegen</v>
      </c>
      <c r="L600" s="2" t="str">
        <f t="shared" si="49"/>
        <v>3</v>
      </c>
      <c r="M600" s="2" t="str">
        <f>IFERROR(VLOOKUP(L600,'Productgroepen hoofdfuncties'!A:B,2,FALSE),L600)</f>
        <v>Verkeer en vervoer</v>
      </c>
    </row>
    <row r="601" spans="1:13">
      <c r="A601" s="6" t="s">
        <v>2696</v>
      </c>
      <c r="B601" s="7" t="s">
        <v>2697</v>
      </c>
      <c r="C601" s="5" t="s">
        <v>2698</v>
      </c>
      <c r="D601" s="4" t="s">
        <v>2699</v>
      </c>
      <c r="E601" s="5">
        <v>1</v>
      </c>
      <c r="F601" s="2" t="str">
        <f t="shared" si="45"/>
        <v>G1PR330207</v>
      </c>
      <c r="G601" s="2" t="str">
        <f t="shared" si="46"/>
        <v>Bruggen</v>
      </c>
      <c r="H601" s="2" t="str">
        <f t="shared" si="47"/>
        <v>3302</v>
      </c>
      <c r="I601" s="2" t="str">
        <f>IFERROR(VLOOKUP(H601,'Productgroepen hoofdfuncties'!G:H,2,FALSE),H601)</f>
        <v>3302</v>
      </c>
      <c r="J601" s="2" t="str">
        <f t="shared" si="48"/>
        <v>33</v>
      </c>
      <c r="K601" s="2" t="str">
        <f>IFERROR(VLOOKUP(J601,'Productgroepen hoofdfuncties'!D:E,2,FALSE),J601)</f>
        <v>Waterwegen</v>
      </c>
      <c r="L601" s="2" t="str">
        <f t="shared" si="49"/>
        <v>3</v>
      </c>
      <c r="M601" s="2" t="str">
        <f>IFERROR(VLOOKUP(L601,'Productgroepen hoofdfuncties'!A:B,2,FALSE),L601)</f>
        <v>Verkeer en vervoer</v>
      </c>
    </row>
    <row r="602" spans="1:13">
      <c r="A602" s="8"/>
      <c r="B602" s="9"/>
      <c r="C602" s="5" t="s">
        <v>2700</v>
      </c>
      <c r="D602" s="4" t="s">
        <v>2701</v>
      </c>
      <c r="E602" s="5">
        <v>1</v>
      </c>
      <c r="F602" s="2" t="str">
        <f t="shared" si="45"/>
        <v>G1PR330207</v>
      </c>
      <c r="G602" s="2" t="str">
        <f t="shared" si="46"/>
        <v>Bruggen</v>
      </c>
      <c r="H602" s="2" t="str">
        <f t="shared" si="47"/>
        <v>3302</v>
      </c>
      <c r="I602" s="2" t="str">
        <f>IFERROR(VLOOKUP(H602,'Productgroepen hoofdfuncties'!G:H,2,FALSE),H602)</f>
        <v>3302</v>
      </c>
      <c r="J602" s="2" t="str">
        <f t="shared" si="48"/>
        <v>33</v>
      </c>
      <c r="K602" s="2" t="str">
        <f>IFERROR(VLOOKUP(J602,'Productgroepen hoofdfuncties'!D:E,2,FALSE),J602)</f>
        <v>Waterwegen</v>
      </c>
      <c r="L602" s="2" t="str">
        <f t="shared" si="49"/>
        <v>3</v>
      </c>
      <c r="M602" s="2" t="str">
        <f>IFERROR(VLOOKUP(L602,'Productgroepen hoofdfuncties'!A:B,2,FALSE),L602)</f>
        <v>Verkeer en vervoer</v>
      </c>
    </row>
    <row r="603" spans="1:13">
      <c r="A603" s="8"/>
      <c r="B603" s="9"/>
      <c r="C603" s="5" t="s">
        <v>2702</v>
      </c>
      <c r="D603" s="4" t="s">
        <v>2703</v>
      </c>
      <c r="E603" s="5">
        <v>1</v>
      </c>
      <c r="F603" s="2" t="str">
        <f t="shared" si="45"/>
        <v>G1PR330207</v>
      </c>
      <c r="G603" s="2" t="str">
        <f t="shared" si="46"/>
        <v>Bruggen</v>
      </c>
      <c r="H603" s="2" t="str">
        <f t="shared" si="47"/>
        <v>3302</v>
      </c>
      <c r="I603" s="2" t="str">
        <f>IFERROR(VLOOKUP(H603,'Productgroepen hoofdfuncties'!G:H,2,FALSE),H603)</f>
        <v>3302</v>
      </c>
      <c r="J603" s="2" t="str">
        <f t="shared" si="48"/>
        <v>33</v>
      </c>
      <c r="K603" s="2" t="str">
        <f>IFERROR(VLOOKUP(J603,'Productgroepen hoofdfuncties'!D:E,2,FALSE),J603)</f>
        <v>Waterwegen</v>
      </c>
      <c r="L603" s="2" t="str">
        <f t="shared" si="49"/>
        <v>3</v>
      </c>
      <c r="M603" s="2" t="str">
        <f>IFERROR(VLOOKUP(L603,'Productgroepen hoofdfuncties'!A:B,2,FALSE),L603)</f>
        <v>Verkeer en vervoer</v>
      </c>
    </row>
    <row r="604" spans="1:13">
      <c r="A604" s="8"/>
      <c r="B604" s="9"/>
      <c r="C604" s="5" t="s">
        <v>2704</v>
      </c>
      <c r="D604" s="4" t="s">
        <v>2705</v>
      </c>
      <c r="E604" s="5">
        <v>1</v>
      </c>
      <c r="F604" s="2" t="str">
        <f t="shared" si="45"/>
        <v>G1PR330207</v>
      </c>
      <c r="G604" s="2" t="str">
        <f t="shared" si="46"/>
        <v>Bruggen</v>
      </c>
      <c r="H604" s="2" t="str">
        <f t="shared" si="47"/>
        <v>3302</v>
      </c>
      <c r="I604" s="2" t="str">
        <f>IFERROR(VLOOKUP(H604,'Productgroepen hoofdfuncties'!G:H,2,FALSE),H604)</f>
        <v>3302</v>
      </c>
      <c r="J604" s="2" t="str">
        <f t="shared" si="48"/>
        <v>33</v>
      </c>
      <c r="K604" s="2" t="str">
        <f>IFERROR(VLOOKUP(J604,'Productgroepen hoofdfuncties'!D:E,2,FALSE),J604)</f>
        <v>Waterwegen</v>
      </c>
      <c r="L604" s="2" t="str">
        <f t="shared" si="49"/>
        <v>3</v>
      </c>
      <c r="M604" s="2" t="str">
        <f>IFERROR(VLOOKUP(L604,'Productgroepen hoofdfuncties'!A:B,2,FALSE),L604)</f>
        <v>Verkeer en vervoer</v>
      </c>
    </row>
    <row r="605" spans="1:13">
      <c r="A605" s="8"/>
      <c r="B605" s="9"/>
      <c r="C605" s="5" t="s">
        <v>2706</v>
      </c>
      <c r="D605" s="4" t="s">
        <v>2707</v>
      </c>
      <c r="E605" s="5">
        <v>1</v>
      </c>
      <c r="F605" s="2" t="str">
        <f t="shared" si="45"/>
        <v>G1PR330207</v>
      </c>
      <c r="G605" s="2" t="str">
        <f t="shared" si="46"/>
        <v>Bruggen</v>
      </c>
      <c r="H605" s="2" t="str">
        <f t="shared" si="47"/>
        <v>3302</v>
      </c>
      <c r="I605" s="2" t="str">
        <f>IFERROR(VLOOKUP(H605,'Productgroepen hoofdfuncties'!G:H,2,FALSE),H605)</f>
        <v>3302</v>
      </c>
      <c r="J605" s="2" t="str">
        <f t="shared" si="48"/>
        <v>33</v>
      </c>
      <c r="K605" s="2" t="str">
        <f>IFERROR(VLOOKUP(J605,'Productgroepen hoofdfuncties'!D:E,2,FALSE),J605)</f>
        <v>Waterwegen</v>
      </c>
      <c r="L605" s="2" t="str">
        <f t="shared" si="49"/>
        <v>3</v>
      </c>
      <c r="M605" s="2" t="str">
        <f>IFERROR(VLOOKUP(L605,'Productgroepen hoofdfuncties'!A:B,2,FALSE),L605)</f>
        <v>Verkeer en vervoer</v>
      </c>
    </row>
    <row r="606" spans="1:13">
      <c r="A606" s="8"/>
      <c r="B606" s="9"/>
      <c r="C606" s="5" t="s">
        <v>2708</v>
      </c>
      <c r="D606" s="4" t="s">
        <v>2709</v>
      </c>
      <c r="E606" s="5">
        <v>1</v>
      </c>
      <c r="F606" s="2" t="str">
        <f t="shared" si="45"/>
        <v>G1PR330207</v>
      </c>
      <c r="G606" s="2" t="str">
        <f t="shared" si="46"/>
        <v>Bruggen</v>
      </c>
      <c r="H606" s="2" t="str">
        <f t="shared" si="47"/>
        <v>3302</v>
      </c>
      <c r="I606" s="2" t="str">
        <f>IFERROR(VLOOKUP(H606,'Productgroepen hoofdfuncties'!G:H,2,FALSE),H606)</f>
        <v>3302</v>
      </c>
      <c r="J606" s="2" t="str">
        <f t="shared" si="48"/>
        <v>33</v>
      </c>
      <c r="K606" s="2" t="str">
        <f>IFERROR(VLOOKUP(J606,'Productgroepen hoofdfuncties'!D:E,2,FALSE),J606)</f>
        <v>Waterwegen</v>
      </c>
      <c r="L606" s="2" t="str">
        <f t="shared" si="49"/>
        <v>3</v>
      </c>
      <c r="M606" s="2" t="str">
        <f>IFERROR(VLOOKUP(L606,'Productgroepen hoofdfuncties'!A:B,2,FALSE),L606)</f>
        <v>Verkeer en vervoer</v>
      </c>
    </row>
    <row r="607" spans="1:13">
      <c r="A607" s="8"/>
      <c r="B607" s="9"/>
      <c r="C607" s="5" t="s">
        <v>2710</v>
      </c>
      <c r="D607" s="4" t="s">
        <v>2711</v>
      </c>
      <c r="E607" s="5">
        <v>1</v>
      </c>
      <c r="F607" s="2" t="str">
        <f t="shared" si="45"/>
        <v>G1PR330207</v>
      </c>
      <c r="G607" s="2" t="str">
        <f t="shared" si="46"/>
        <v>Bruggen</v>
      </c>
      <c r="H607" s="2" t="str">
        <f t="shared" si="47"/>
        <v>3302</v>
      </c>
      <c r="I607" s="2" t="str">
        <f>IFERROR(VLOOKUP(H607,'Productgroepen hoofdfuncties'!G:H,2,FALSE),H607)</f>
        <v>3302</v>
      </c>
      <c r="J607" s="2" t="str">
        <f t="shared" si="48"/>
        <v>33</v>
      </c>
      <c r="K607" s="2" t="str">
        <f>IFERROR(VLOOKUP(J607,'Productgroepen hoofdfuncties'!D:E,2,FALSE),J607)</f>
        <v>Waterwegen</v>
      </c>
      <c r="L607" s="2" t="str">
        <f t="shared" si="49"/>
        <v>3</v>
      </c>
      <c r="M607" s="2" t="str">
        <f>IFERROR(VLOOKUP(L607,'Productgroepen hoofdfuncties'!A:B,2,FALSE),L607)</f>
        <v>Verkeer en vervoer</v>
      </c>
    </row>
    <row r="608" spans="1:13">
      <c r="A608" s="8"/>
      <c r="B608" s="9"/>
      <c r="C608" s="5" t="s">
        <v>2712</v>
      </c>
      <c r="D608" s="4" t="s">
        <v>2713</v>
      </c>
      <c r="E608" s="5">
        <v>1</v>
      </c>
      <c r="F608" s="2" t="str">
        <f t="shared" si="45"/>
        <v>G1PR330207</v>
      </c>
      <c r="G608" s="2" t="str">
        <f t="shared" si="46"/>
        <v>Bruggen</v>
      </c>
      <c r="H608" s="2" t="str">
        <f t="shared" si="47"/>
        <v>3302</v>
      </c>
      <c r="I608" s="2" t="str">
        <f>IFERROR(VLOOKUP(H608,'Productgroepen hoofdfuncties'!G:H,2,FALSE),H608)</f>
        <v>3302</v>
      </c>
      <c r="J608" s="2" t="str">
        <f t="shared" si="48"/>
        <v>33</v>
      </c>
      <c r="K608" s="2" t="str">
        <f>IFERROR(VLOOKUP(J608,'Productgroepen hoofdfuncties'!D:E,2,FALSE),J608)</f>
        <v>Waterwegen</v>
      </c>
      <c r="L608" s="2" t="str">
        <f t="shared" si="49"/>
        <v>3</v>
      </c>
      <c r="M608" s="2" t="str">
        <f>IFERROR(VLOOKUP(L608,'Productgroepen hoofdfuncties'!A:B,2,FALSE),L608)</f>
        <v>Verkeer en vervoer</v>
      </c>
    </row>
    <row r="609" spans="1:13">
      <c r="A609" s="8"/>
      <c r="B609" s="9"/>
      <c r="C609" s="5" t="s">
        <v>2714</v>
      </c>
      <c r="D609" s="4" t="s">
        <v>2715</v>
      </c>
      <c r="E609" s="5">
        <v>1</v>
      </c>
      <c r="F609" s="2" t="str">
        <f t="shared" si="45"/>
        <v>G1PR330207</v>
      </c>
      <c r="G609" s="2" t="str">
        <f t="shared" si="46"/>
        <v>Bruggen</v>
      </c>
      <c r="H609" s="2" t="str">
        <f t="shared" si="47"/>
        <v>3302</v>
      </c>
      <c r="I609" s="2" t="str">
        <f>IFERROR(VLOOKUP(H609,'Productgroepen hoofdfuncties'!G:H,2,FALSE),H609)</f>
        <v>3302</v>
      </c>
      <c r="J609" s="2" t="str">
        <f t="shared" si="48"/>
        <v>33</v>
      </c>
      <c r="K609" s="2" t="str">
        <f>IFERROR(VLOOKUP(J609,'Productgroepen hoofdfuncties'!D:E,2,FALSE),J609)</f>
        <v>Waterwegen</v>
      </c>
      <c r="L609" s="2" t="str">
        <f t="shared" si="49"/>
        <v>3</v>
      </c>
      <c r="M609" s="2" t="str">
        <f>IFERROR(VLOOKUP(L609,'Productgroepen hoofdfuncties'!A:B,2,FALSE),L609)</f>
        <v>Verkeer en vervoer</v>
      </c>
    </row>
    <row r="610" spans="1:13">
      <c r="A610" s="8"/>
      <c r="B610" s="9"/>
      <c r="C610" s="5" t="s">
        <v>2716</v>
      </c>
      <c r="D610" s="4" t="s">
        <v>2717</v>
      </c>
      <c r="E610" s="5">
        <v>1</v>
      </c>
      <c r="F610" s="2" t="str">
        <f t="shared" si="45"/>
        <v>G1PR330207</v>
      </c>
      <c r="G610" s="2" t="str">
        <f t="shared" si="46"/>
        <v>Bruggen</v>
      </c>
      <c r="H610" s="2" t="str">
        <f t="shared" si="47"/>
        <v>3302</v>
      </c>
      <c r="I610" s="2" t="str">
        <f>IFERROR(VLOOKUP(H610,'Productgroepen hoofdfuncties'!G:H,2,FALSE),H610)</f>
        <v>3302</v>
      </c>
      <c r="J610" s="2" t="str">
        <f t="shared" si="48"/>
        <v>33</v>
      </c>
      <c r="K610" s="2" t="str">
        <f>IFERROR(VLOOKUP(J610,'Productgroepen hoofdfuncties'!D:E,2,FALSE),J610)</f>
        <v>Waterwegen</v>
      </c>
      <c r="L610" s="2" t="str">
        <f t="shared" si="49"/>
        <v>3</v>
      </c>
      <c r="M610" s="2" t="str">
        <f>IFERROR(VLOOKUP(L610,'Productgroepen hoofdfuncties'!A:B,2,FALSE),L610)</f>
        <v>Verkeer en vervoer</v>
      </c>
    </row>
    <row r="611" spans="1:13">
      <c r="A611" s="8"/>
      <c r="B611" s="9"/>
      <c r="C611" s="5" t="s">
        <v>2718</v>
      </c>
      <c r="D611" s="4" t="s">
        <v>2719</v>
      </c>
      <c r="E611" s="5">
        <v>1</v>
      </c>
      <c r="F611" s="2" t="str">
        <f t="shared" si="45"/>
        <v>G1PR330207</v>
      </c>
      <c r="G611" s="2" t="str">
        <f t="shared" si="46"/>
        <v>Bruggen</v>
      </c>
      <c r="H611" s="2" t="str">
        <f t="shared" si="47"/>
        <v>3302</v>
      </c>
      <c r="I611" s="2" t="str">
        <f>IFERROR(VLOOKUP(H611,'Productgroepen hoofdfuncties'!G:H,2,FALSE),H611)</f>
        <v>3302</v>
      </c>
      <c r="J611" s="2" t="str">
        <f t="shared" si="48"/>
        <v>33</v>
      </c>
      <c r="K611" s="2" t="str">
        <f>IFERROR(VLOOKUP(J611,'Productgroepen hoofdfuncties'!D:E,2,FALSE),J611)</f>
        <v>Waterwegen</v>
      </c>
      <c r="L611" s="2" t="str">
        <f t="shared" si="49"/>
        <v>3</v>
      </c>
      <c r="M611" s="2" t="str">
        <f>IFERROR(VLOOKUP(L611,'Productgroepen hoofdfuncties'!A:B,2,FALSE),L611)</f>
        <v>Verkeer en vervoer</v>
      </c>
    </row>
    <row r="612" spans="1:13">
      <c r="A612" s="8"/>
      <c r="B612" s="9"/>
      <c r="C612" s="5" t="s">
        <v>2720</v>
      </c>
      <c r="D612" s="4" t="s">
        <v>2721</v>
      </c>
      <c r="E612" s="5">
        <v>1</v>
      </c>
      <c r="F612" s="2" t="str">
        <f t="shared" si="45"/>
        <v>G1PR330207</v>
      </c>
      <c r="G612" s="2" t="str">
        <f t="shared" si="46"/>
        <v>Bruggen</v>
      </c>
      <c r="H612" s="2" t="str">
        <f t="shared" si="47"/>
        <v>3302</v>
      </c>
      <c r="I612" s="2" t="str">
        <f>IFERROR(VLOOKUP(H612,'Productgroepen hoofdfuncties'!G:H,2,FALSE),H612)</f>
        <v>3302</v>
      </c>
      <c r="J612" s="2" t="str">
        <f t="shared" si="48"/>
        <v>33</v>
      </c>
      <c r="K612" s="2" t="str">
        <f>IFERROR(VLOOKUP(J612,'Productgroepen hoofdfuncties'!D:E,2,FALSE),J612)</f>
        <v>Waterwegen</v>
      </c>
      <c r="L612" s="2" t="str">
        <f t="shared" si="49"/>
        <v>3</v>
      </c>
      <c r="M612" s="2" t="str">
        <f>IFERROR(VLOOKUP(L612,'Productgroepen hoofdfuncties'!A:B,2,FALSE),L612)</f>
        <v>Verkeer en vervoer</v>
      </c>
    </row>
    <row r="613" spans="1:13">
      <c r="A613" s="8"/>
      <c r="B613" s="9"/>
      <c r="C613" s="5" t="s">
        <v>2722</v>
      </c>
      <c r="D613" s="4" t="s">
        <v>2723</v>
      </c>
      <c r="E613" s="5">
        <v>1</v>
      </c>
      <c r="F613" s="2" t="str">
        <f t="shared" si="45"/>
        <v>G1PR330207</v>
      </c>
      <c r="G613" s="2" t="str">
        <f t="shared" si="46"/>
        <v>Bruggen</v>
      </c>
      <c r="H613" s="2" t="str">
        <f t="shared" si="47"/>
        <v>3302</v>
      </c>
      <c r="I613" s="2" t="str">
        <f>IFERROR(VLOOKUP(H613,'Productgroepen hoofdfuncties'!G:H,2,FALSE),H613)</f>
        <v>3302</v>
      </c>
      <c r="J613" s="2" t="str">
        <f t="shared" si="48"/>
        <v>33</v>
      </c>
      <c r="K613" s="2" t="str">
        <f>IFERROR(VLOOKUP(J613,'Productgroepen hoofdfuncties'!D:E,2,FALSE),J613)</f>
        <v>Waterwegen</v>
      </c>
      <c r="L613" s="2" t="str">
        <f t="shared" si="49"/>
        <v>3</v>
      </c>
      <c r="M613" s="2" t="str">
        <f>IFERROR(VLOOKUP(L613,'Productgroepen hoofdfuncties'!A:B,2,FALSE),L613)</f>
        <v>Verkeer en vervoer</v>
      </c>
    </row>
    <row r="614" spans="1:13">
      <c r="A614" s="8"/>
      <c r="B614" s="9"/>
      <c r="C614" s="5" t="s">
        <v>2724</v>
      </c>
      <c r="D614" s="4" t="s">
        <v>2725</v>
      </c>
      <c r="E614" s="5">
        <v>1</v>
      </c>
      <c r="F614" s="2" t="str">
        <f t="shared" si="45"/>
        <v>G1PR330207</v>
      </c>
      <c r="G614" s="2" t="str">
        <f t="shared" si="46"/>
        <v>Bruggen</v>
      </c>
      <c r="H614" s="2" t="str">
        <f t="shared" si="47"/>
        <v>3302</v>
      </c>
      <c r="I614" s="2" t="str">
        <f>IFERROR(VLOOKUP(H614,'Productgroepen hoofdfuncties'!G:H,2,FALSE),H614)</f>
        <v>3302</v>
      </c>
      <c r="J614" s="2" t="str">
        <f t="shared" si="48"/>
        <v>33</v>
      </c>
      <c r="K614" s="2" t="str">
        <f>IFERROR(VLOOKUP(J614,'Productgroepen hoofdfuncties'!D:E,2,FALSE),J614)</f>
        <v>Waterwegen</v>
      </c>
      <c r="L614" s="2" t="str">
        <f t="shared" si="49"/>
        <v>3</v>
      </c>
      <c r="M614" s="2" t="str">
        <f>IFERROR(VLOOKUP(L614,'Productgroepen hoofdfuncties'!A:B,2,FALSE),L614)</f>
        <v>Verkeer en vervoer</v>
      </c>
    </row>
    <row r="615" spans="1:13">
      <c r="A615" s="8"/>
      <c r="B615" s="9"/>
      <c r="C615" s="5" t="s">
        <v>2726</v>
      </c>
      <c r="D615" s="4" t="s">
        <v>2727</v>
      </c>
      <c r="E615" s="5">
        <v>1</v>
      </c>
      <c r="F615" s="2" t="str">
        <f t="shared" si="45"/>
        <v>G1PR330207</v>
      </c>
      <c r="G615" s="2" t="str">
        <f t="shared" si="46"/>
        <v>Bruggen</v>
      </c>
      <c r="H615" s="2" t="str">
        <f t="shared" si="47"/>
        <v>3302</v>
      </c>
      <c r="I615" s="2" t="str">
        <f>IFERROR(VLOOKUP(H615,'Productgroepen hoofdfuncties'!G:H,2,FALSE),H615)</f>
        <v>3302</v>
      </c>
      <c r="J615" s="2" t="str">
        <f t="shared" si="48"/>
        <v>33</v>
      </c>
      <c r="K615" s="2" t="str">
        <f>IFERROR(VLOOKUP(J615,'Productgroepen hoofdfuncties'!D:E,2,FALSE),J615)</f>
        <v>Waterwegen</v>
      </c>
      <c r="L615" s="2" t="str">
        <f t="shared" si="49"/>
        <v>3</v>
      </c>
      <c r="M615" s="2" t="str">
        <f>IFERROR(VLOOKUP(L615,'Productgroepen hoofdfuncties'!A:B,2,FALSE),L615)</f>
        <v>Verkeer en vervoer</v>
      </c>
    </row>
    <row r="616" spans="1:13">
      <c r="A616" s="8"/>
      <c r="B616" s="9"/>
      <c r="C616" s="5" t="s">
        <v>2728</v>
      </c>
      <c r="D616" s="4" t="s">
        <v>2729</v>
      </c>
      <c r="E616" s="5">
        <v>1</v>
      </c>
      <c r="F616" s="2" t="str">
        <f t="shared" si="45"/>
        <v>G1PR330207</v>
      </c>
      <c r="G616" s="2" t="str">
        <f t="shared" si="46"/>
        <v>Bruggen</v>
      </c>
      <c r="H616" s="2" t="str">
        <f t="shared" si="47"/>
        <v>3302</v>
      </c>
      <c r="I616" s="2" t="str">
        <f>IFERROR(VLOOKUP(H616,'Productgroepen hoofdfuncties'!G:H,2,FALSE),H616)</f>
        <v>3302</v>
      </c>
      <c r="J616" s="2" t="str">
        <f t="shared" si="48"/>
        <v>33</v>
      </c>
      <c r="K616" s="2" t="str">
        <f>IFERROR(VLOOKUP(J616,'Productgroepen hoofdfuncties'!D:E,2,FALSE),J616)</f>
        <v>Waterwegen</v>
      </c>
      <c r="L616" s="2" t="str">
        <f t="shared" si="49"/>
        <v>3</v>
      </c>
      <c r="M616" s="2" t="str">
        <f>IFERROR(VLOOKUP(L616,'Productgroepen hoofdfuncties'!A:B,2,FALSE),L616)</f>
        <v>Verkeer en vervoer</v>
      </c>
    </row>
    <row r="617" spans="1:13">
      <c r="A617" s="8"/>
      <c r="B617" s="9"/>
      <c r="C617" s="5" t="s">
        <v>2730</v>
      </c>
      <c r="D617" s="4" t="s">
        <v>2731</v>
      </c>
      <c r="E617" s="5">
        <v>1</v>
      </c>
      <c r="F617" s="2" t="str">
        <f t="shared" si="45"/>
        <v>G1PR330207</v>
      </c>
      <c r="G617" s="2" t="str">
        <f t="shared" si="46"/>
        <v>Bruggen</v>
      </c>
      <c r="H617" s="2" t="str">
        <f t="shared" si="47"/>
        <v>3302</v>
      </c>
      <c r="I617" s="2" t="str">
        <f>IFERROR(VLOOKUP(H617,'Productgroepen hoofdfuncties'!G:H,2,FALSE),H617)</f>
        <v>3302</v>
      </c>
      <c r="J617" s="2" t="str">
        <f t="shared" si="48"/>
        <v>33</v>
      </c>
      <c r="K617" s="2" t="str">
        <f>IFERROR(VLOOKUP(J617,'Productgroepen hoofdfuncties'!D:E,2,FALSE),J617)</f>
        <v>Waterwegen</v>
      </c>
      <c r="L617" s="2" t="str">
        <f t="shared" si="49"/>
        <v>3</v>
      </c>
      <c r="M617" s="2" t="str">
        <f>IFERROR(VLOOKUP(L617,'Productgroepen hoofdfuncties'!A:B,2,FALSE),L617)</f>
        <v>Verkeer en vervoer</v>
      </c>
    </row>
    <row r="618" spans="1:13">
      <c r="A618" s="8"/>
      <c r="B618" s="9"/>
      <c r="C618" s="5" t="s">
        <v>2732</v>
      </c>
      <c r="D618" s="4" t="s">
        <v>2733</v>
      </c>
      <c r="E618" s="5">
        <v>1</v>
      </c>
      <c r="F618" s="2" t="str">
        <f t="shared" si="45"/>
        <v>G1PR330207</v>
      </c>
      <c r="G618" s="2" t="str">
        <f t="shared" si="46"/>
        <v>Bruggen</v>
      </c>
      <c r="H618" s="2" t="str">
        <f t="shared" si="47"/>
        <v>3302</v>
      </c>
      <c r="I618" s="2" t="str">
        <f>IFERROR(VLOOKUP(H618,'Productgroepen hoofdfuncties'!G:H,2,FALSE),H618)</f>
        <v>3302</v>
      </c>
      <c r="J618" s="2" t="str">
        <f t="shared" si="48"/>
        <v>33</v>
      </c>
      <c r="K618" s="2" t="str">
        <f>IFERROR(VLOOKUP(J618,'Productgroepen hoofdfuncties'!D:E,2,FALSE),J618)</f>
        <v>Waterwegen</v>
      </c>
      <c r="L618" s="2" t="str">
        <f t="shared" si="49"/>
        <v>3</v>
      </c>
      <c r="M618" s="2" t="str">
        <f>IFERROR(VLOOKUP(L618,'Productgroepen hoofdfuncties'!A:B,2,FALSE),L618)</f>
        <v>Verkeer en vervoer</v>
      </c>
    </row>
    <row r="619" spans="1:13">
      <c r="A619" s="8"/>
      <c r="B619" s="9"/>
      <c r="C619" s="5" t="s">
        <v>2734</v>
      </c>
      <c r="D619" s="4" t="s">
        <v>2735</v>
      </c>
      <c r="E619" s="5">
        <v>1</v>
      </c>
      <c r="F619" s="2" t="str">
        <f t="shared" si="45"/>
        <v>G1PR330207</v>
      </c>
      <c r="G619" s="2" t="str">
        <f t="shared" si="46"/>
        <v>Bruggen</v>
      </c>
      <c r="H619" s="2" t="str">
        <f t="shared" si="47"/>
        <v>3302</v>
      </c>
      <c r="I619" s="2" t="str">
        <f>IFERROR(VLOOKUP(H619,'Productgroepen hoofdfuncties'!G:H,2,FALSE),H619)</f>
        <v>3302</v>
      </c>
      <c r="J619" s="2" t="str">
        <f t="shared" si="48"/>
        <v>33</v>
      </c>
      <c r="K619" s="2" t="str">
        <f>IFERROR(VLOOKUP(J619,'Productgroepen hoofdfuncties'!D:E,2,FALSE),J619)</f>
        <v>Waterwegen</v>
      </c>
      <c r="L619" s="2" t="str">
        <f t="shared" si="49"/>
        <v>3</v>
      </c>
      <c r="M619" s="2" t="str">
        <f>IFERROR(VLOOKUP(L619,'Productgroepen hoofdfuncties'!A:B,2,FALSE),L619)</f>
        <v>Verkeer en vervoer</v>
      </c>
    </row>
    <row r="620" spans="1:13">
      <c r="A620" s="8"/>
      <c r="B620" s="9"/>
      <c r="C620" s="5" t="s">
        <v>2736</v>
      </c>
      <c r="D620" s="4" t="s">
        <v>2737</v>
      </c>
      <c r="E620" s="5">
        <v>1</v>
      </c>
      <c r="F620" s="2" t="str">
        <f t="shared" si="45"/>
        <v>G1PR330207</v>
      </c>
      <c r="G620" s="2" t="str">
        <f t="shared" si="46"/>
        <v>Bruggen</v>
      </c>
      <c r="H620" s="2" t="str">
        <f t="shared" si="47"/>
        <v>3302</v>
      </c>
      <c r="I620" s="2" t="str">
        <f>IFERROR(VLOOKUP(H620,'Productgroepen hoofdfuncties'!G:H,2,FALSE),H620)</f>
        <v>3302</v>
      </c>
      <c r="J620" s="2" t="str">
        <f t="shared" si="48"/>
        <v>33</v>
      </c>
      <c r="K620" s="2" t="str">
        <f>IFERROR(VLOOKUP(J620,'Productgroepen hoofdfuncties'!D:E,2,FALSE),J620)</f>
        <v>Waterwegen</v>
      </c>
      <c r="L620" s="2" t="str">
        <f t="shared" si="49"/>
        <v>3</v>
      </c>
      <c r="M620" s="2" t="str">
        <f>IFERROR(VLOOKUP(L620,'Productgroepen hoofdfuncties'!A:B,2,FALSE),L620)</f>
        <v>Verkeer en vervoer</v>
      </c>
    </row>
    <row r="621" spans="1:13">
      <c r="A621" s="8"/>
      <c r="B621" s="9"/>
      <c r="C621" s="5" t="s">
        <v>2738</v>
      </c>
      <c r="D621" s="4" t="s">
        <v>2739</v>
      </c>
      <c r="E621" s="5">
        <v>1</v>
      </c>
      <c r="F621" s="2" t="str">
        <f t="shared" si="45"/>
        <v>G1PR330207</v>
      </c>
      <c r="G621" s="2" t="str">
        <f t="shared" si="46"/>
        <v>Bruggen</v>
      </c>
      <c r="H621" s="2" t="str">
        <f t="shared" si="47"/>
        <v>3302</v>
      </c>
      <c r="I621" s="2" t="str">
        <f>IFERROR(VLOOKUP(H621,'Productgroepen hoofdfuncties'!G:H,2,FALSE),H621)</f>
        <v>3302</v>
      </c>
      <c r="J621" s="2" t="str">
        <f t="shared" si="48"/>
        <v>33</v>
      </c>
      <c r="K621" s="2" t="str">
        <f>IFERROR(VLOOKUP(J621,'Productgroepen hoofdfuncties'!D:E,2,FALSE),J621)</f>
        <v>Waterwegen</v>
      </c>
      <c r="L621" s="2" t="str">
        <f t="shared" si="49"/>
        <v>3</v>
      </c>
      <c r="M621" s="2" t="str">
        <f>IFERROR(VLOOKUP(L621,'Productgroepen hoofdfuncties'!A:B,2,FALSE),L621)</f>
        <v>Verkeer en vervoer</v>
      </c>
    </row>
    <row r="622" spans="1:13">
      <c r="A622" s="8"/>
      <c r="B622" s="9"/>
      <c r="C622" s="5" t="s">
        <v>2740</v>
      </c>
      <c r="D622" s="4" t="s">
        <v>2741</v>
      </c>
      <c r="E622" s="5">
        <v>1</v>
      </c>
      <c r="F622" s="2" t="str">
        <f t="shared" si="45"/>
        <v>G1PR330207</v>
      </c>
      <c r="G622" s="2" t="str">
        <f t="shared" si="46"/>
        <v>Bruggen</v>
      </c>
      <c r="H622" s="2" t="str">
        <f t="shared" si="47"/>
        <v>3302</v>
      </c>
      <c r="I622" s="2" t="str">
        <f>IFERROR(VLOOKUP(H622,'Productgroepen hoofdfuncties'!G:H,2,FALSE),H622)</f>
        <v>3302</v>
      </c>
      <c r="J622" s="2" t="str">
        <f t="shared" si="48"/>
        <v>33</v>
      </c>
      <c r="K622" s="2" t="str">
        <f>IFERROR(VLOOKUP(J622,'Productgroepen hoofdfuncties'!D:E,2,FALSE),J622)</f>
        <v>Waterwegen</v>
      </c>
      <c r="L622" s="2" t="str">
        <f t="shared" si="49"/>
        <v>3</v>
      </c>
      <c r="M622" s="2" t="str">
        <f>IFERROR(VLOOKUP(L622,'Productgroepen hoofdfuncties'!A:B,2,FALSE),L622)</f>
        <v>Verkeer en vervoer</v>
      </c>
    </row>
    <row r="623" spans="1:13">
      <c r="A623" s="8"/>
      <c r="B623" s="9"/>
      <c r="C623" s="5" t="s">
        <v>2742</v>
      </c>
      <c r="D623" s="4" t="s">
        <v>2743</v>
      </c>
      <c r="E623" s="5">
        <v>1</v>
      </c>
      <c r="F623" s="2" t="str">
        <f t="shared" si="45"/>
        <v>G1PR330207</v>
      </c>
      <c r="G623" s="2" t="str">
        <f t="shared" si="46"/>
        <v>Bruggen</v>
      </c>
      <c r="H623" s="2" t="str">
        <f t="shared" si="47"/>
        <v>3302</v>
      </c>
      <c r="I623" s="2" t="str">
        <f>IFERROR(VLOOKUP(H623,'Productgroepen hoofdfuncties'!G:H,2,FALSE),H623)</f>
        <v>3302</v>
      </c>
      <c r="J623" s="2" t="str">
        <f t="shared" si="48"/>
        <v>33</v>
      </c>
      <c r="K623" s="2" t="str">
        <f>IFERROR(VLOOKUP(J623,'Productgroepen hoofdfuncties'!D:E,2,FALSE),J623)</f>
        <v>Waterwegen</v>
      </c>
      <c r="L623" s="2" t="str">
        <f t="shared" si="49"/>
        <v>3</v>
      </c>
      <c r="M623" s="2" t="str">
        <f>IFERROR(VLOOKUP(L623,'Productgroepen hoofdfuncties'!A:B,2,FALSE),L623)</f>
        <v>Verkeer en vervoer</v>
      </c>
    </row>
    <row r="624" spans="1:13">
      <c r="A624" s="8"/>
      <c r="B624" s="9"/>
      <c r="C624" s="5" t="s">
        <v>2744</v>
      </c>
      <c r="D624" s="4" t="s">
        <v>2745</v>
      </c>
      <c r="E624" s="5">
        <v>1</v>
      </c>
      <c r="F624" s="2" t="str">
        <f t="shared" si="45"/>
        <v>G1PR330207</v>
      </c>
      <c r="G624" s="2" t="str">
        <f t="shared" si="46"/>
        <v>Bruggen</v>
      </c>
      <c r="H624" s="2" t="str">
        <f t="shared" si="47"/>
        <v>3302</v>
      </c>
      <c r="I624" s="2" t="str">
        <f>IFERROR(VLOOKUP(H624,'Productgroepen hoofdfuncties'!G:H,2,FALSE),H624)</f>
        <v>3302</v>
      </c>
      <c r="J624" s="2" t="str">
        <f t="shared" si="48"/>
        <v>33</v>
      </c>
      <c r="K624" s="2" t="str">
        <f>IFERROR(VLOOKUP(J624,'Productgroepen hoofdfuncties'!D:E,2,FALSE),J624)</f>
        <v>Waterwegen</v>
      </c>
      <c r="L624" s="2" t="str">
        <f t="shared" si="49"/>
        <v>3</v>
      </c>
      <c r="M624" s="2" t="str">
        <f>IFERROR(VLOOKUP(L624,'Productgroepen hoofdfuncties'!A:B,2,FALSE),L624)</f>
        <v>Verkeer en vervoer</v>
      </c>
    </row>
    <row r="625" spans="1:13">
      <c r="A625" s="8"/>
      <c r="B625" s="9"/>
      <c r="C625" s="5" t="s">
        <v>2746</v>
      </c>
      <c r="D625" s="4" t="s">
        <v>2747</v>
      </c>
      <c r="E625" s="5">
        <v>1</v>
      </c>
      <c r="F625" s="2" t="str">
        <f t="shared" si="45"/>
        <v>G1PR330207</v>
      </c>
      <c r="G625" s="2" t="str">
        <f t="shared" si="46"/>
        <v>Bruggen</v>
      </c>
      <c r="H625" s="2" t="str">
        <f t="shared" si="47"/>
        <v>3302</v>
      </c>
      <c r="I625" s="2" t="str">
        <f>IFERROR(VLOOKUP(H625,'Productgroepen hoofdfuncties'!G:H,2,FALSE),H625)</f>
        <v>3302</v>
      </c>
      <c r="J625" s="2" t="str">
        <f t="shared" si="48"/>
        <v>33</v>
      </c>
      <c r="K625" s="2" t="str">
        <f>IFERROR(VLOOKUP(J625,'Productgroepen hoofdfuncties'!D:E,2,FALSE),J625)</f>
        <v>Waterwegen</v>
      </c>
      <c r="L625" s="2" t="str">
        <f t="shared" si="49"/>
        <v>3</v>
      </c>
      <c r="M625" s="2" t="str">
        <f>IFERROR(VLOOKUP(L625,'Productgroepen hoofdfuncties'!A:B,2,FALSE),L625)</f>
        <v>Verkeer en vervoer</v>
      </c>
    </row>
    <row r="626" spans="1:13">
      <c r="A626" s="8"/>
      <c r="B626" s="9"/>
      <c r="C626" s="5" t="s">
        <v>2748</v>
      </c>
      <c r="D626" s="4" t="s">
        <v>2749</v>
      </c>
      <c r="E626" s="5">
        <v>1</v>
      </c>
      <c r="F626" s="2" t="str">
        <f t="shared" si="45"/>
        <v>G1PR330207</v>
      </c>
      <c r="G626" s="2" t="str">
        <f t="shared" si="46"/>
        <v>Bruggen</v>
      </c>
      <c r="H626" s="2" t="str">
        <f t="shared" si="47"/>
        <v>3302</v>
      </c>
      <c r="I626" s="2" t="str">
        <f>IFERROR(VLOOKUP(H626,'Productgroepen hoofdfuncties'!G:H,2,FALSE),H626)</f>
        <v>3302</v>
      </c>
      <c r="J626" s="2" t="str">
        <f t="shared" si="48"/>
        <v>33</v>
      </c>
      <c r="K626" s="2" t="str">
        <f>IFERROR(VLOOKUP(J626,'Productgroepen hoofdfuncties'!D:E,2,FALSE),J626)</f>
        <v>Waterwegen</v>
      </c>
      <c r="L626" s="2" t="str">
        <f t="shared" si="49"/>
        <v>3</v>
      </c>
      <c r="M626" s="2" t="str">
        <f>IFERROR(VLOOKUP(L626,'Productgroepen hoofdfuncties'!A:B,2,FALSE),L626)</f>
        <v>Verkeer en vervoer</v>
      </c>
    </row>
    <row r="627" spans="1:13">
      <c r="A627" s="8"/>
      <c r="B627" s="9"/>
      <c r="C627" s="5" t="s">
        <v>2750</v>
      </c>
      <c r="D627" s="4" t="s">
        <v>2751</v>
      </c>
      <c r="E627" s="5">
        <v>1</v>
      </c>
      <c r="F627" s="2" t="str">
        <f t="shared" si="45"/>
        <v>G1PR330207</v>
      </c>
      <c r="G627" s="2" t="str">
        <f t="shared" si="46"/>
        <v>Bruggen</v>
      </c>
      <c r="H627" s="2" t="str">
        <f t="shared" si="47"/>
        <v>3302</v>
      </c>
      <c r="I627" s="2" t="str">
        <f>IFERROR(VLOOKUP(H627,'Productgroepen hoofdfuncties'!G:H,2,FALSE),H627)</f>
        <v>3302</v>
      </c>
      <c r="J627" s="2" t="str">
        <f t="shared" si="48"/>
        <v>33</v>
      </c>
      <c r="K627" s="2" t="str">
        <f>IFERROR(VLOOKUP(J627,'Productgroepen hoofdfuncties'!D:E,2,FALSE),J627)</f>
        <v>Waterwegen</v>
      </c>
      <c r="L627" s="2" t="str">
        <f t="shared" si="49"/>
        <v>3</v>
      </c>
      <c r="M627" s="2" t="str">
        <f>IFERROR(VLOOKUP(L627,'Productgroepen hoofdfuncties'!A:B,2,FALSE),L627)</f>
        <v>Verkeer en vervoer</v>
      </c>
    </row>
    <row r="628" spans="1:13">
      <c r="A628" s="8"/>
      <c r="B628" s="9"/>
      <c r="C628" s="5" t="s">
        <v>2752</v>
      </c>
      <c r="D628" s="4" t="s">
        <v>2753</v>
      </c>
      <c r="E628" s="5">
        <v>1</v>
      </c>
      <c r="F628" s="2" t="str">
        <f t="shared" si="45"/>
        <v>G1PR330207</v>
      </c>
      <c r="G628" s="2" t="str">
        <f t="shared" si="46"/>
        <v>Bruggen</v>
      </c>
      <c r="H628" s="2" t="str">
        <f t="shared" si="47"/>
        <v>3302</v>
      </c>
      <c r="I628" s="2" t="str">
        <f>IFERROR(VLOOKUP(H628,'Productgroepen hoofdfuncties'!G:H,2,FALSE),H628)</f>
        <v>3302</v>
      </c>
      <c r="J628" s="2" t="str">
        <f t="shared" si="48"/>
        <v>33</v>
      </c>
      <c r="K628" s="2" t="str">
        <f>IFERROR(VLOOKUP(J628,'Productgroepen hoofdfuncties'!D:E,2,FALSE),J628)</f>
        <v>Waterwegen</v>
      </c>
      <c r="L628" s="2" t="str">
        <f t="shared" si="49"/>
        <v>3</v>
      </c>
      <c r="M628" s="2" t="str">
        <f>IFERROR(VLOOKUP(L628,'Productgroepen hoofdfuncties'!A:B,2,FALSE),L628)</f>
        <v>Verkeer en vervoer</v>
      </c>
    </row>
    <row r="629" spans="1:13">
      <c r="A629" s="8"/>
      <c r="B629" s="9"/>
      <c r="C629" s="5" t="s">
        <v>2754</v>
      </c>
      <c r="D629" s="4" t="s">
        <v>2755</v>
      </c>
      <c r="E629" s="5">
        <v>1</v>
      </c>
      <c r="F629" s="2" t="str">
        <f t="shared" si="45"/>
        <v>G1PR330207</v>
      </c>
      <c r="G629" s="2" t="str">
        <f t="shared" si="46"/>
        <v>Bruggen</v>
      </c>
      <c r="H629" s="2" t="str">
        <f t="shared" si="47"/>
        <v>3302</v>
      </c>
      <c r="I629" s="2" t="str">
        <f>IFERROR(VLOOKUP(H629,'Productgroepen hoofdfuncties'!G:H,2,FALSE),H629)</f>
        <v>3302</v>
      </c>
      <c r="J629" s="2" t="str">
        <f t="shared" si="48"/>
        <v>33</v>
      </c>
      <c r="K629" s="2" t="str">
        <f>IFERROR(VLOOKUP(J629,'Productgroepen hoofdfuncties'!D:E,2,FALSE),J629)</f>
        <v>Waterwegen</v>
      </c>
      <c r="L629" s="2" t="str">
        <f t="shared" si="49"/>
        <v>3</v>
      </c>
      <c r="M629" s="2" t="str">
        <f>IFERROR(VLOOKUP(L629,'Productgroepen hoofdfuncties'!A:B,2,FALSE),L629)</f>
        <v>Verkeer en vervoer</v>
      </c>
    </row>
    <row r="630" spans="1:13">
      <c r="A630" s="8"/>
      <c r="B630" s="9"/>
      <c r="C630" s="5" t="s">
        <v>2756</v>
      </c>
      <c r="D630" s="4" t="s">
        <v>2757</v>
      </c>
      <c r="E630" s="5">
        <v>1</v>
      </c>
      <c r="F630" s="2" t="str">
        <f t="shared" si="45"/>
        <v>G1PR330207</v>
      </c>
      <c r="G630" s="2" t="str">
        <f t="shared" si="46"/>
        <v>Bruggen</v>
      </c>
      <c r="H630" s="2" t="str">
        <f t="shared" si="47"/>
        <v>3302</v>
      </c>
      <c r="I630" s="2" t="str">
        <f>IFERROR(VLOOKUP(H630,'Productgroepen hoofdfuncties'!G:H,2,FALSE),H630)</f>
        <v>3302</v>
      </c>
      <c r="J630" s="2" t="str">
        <f t="shared" si="48"/>
        <v>33</v>
      </c>
      <c r="K630" s="2" t="str">
        <f>IFERROR(VLOOKUP(J630,'Productgroepen hoofdfuncties'!D:E,2,FALSE),J630)</f>
        <v>Waterwegen</v>
      </c>
      <c r="L630" s="2" t="str">
        <f t="shared" si="49"/>
        <v>3</v>
      </c>
      <c r="M630" s="2" t="str">
        <f>IFERROR(VLOOKUP(L630,'Productgroepen hoofdfuncties'!A:B,2,FALSE),L630)</f>
        <v>Verkeer en vervoer</v>
      </c>
    </row>
    <row r="631" spans="1:13">
      <c r="A631" s="8"/>
      <c r="B631" s="9"/>
      <c r="C631" s="5" t="s">
        <v>2758</v>
      </c>
      <c r="D631" s="4" t="s">
        <v>2759</v>
      </c>
      <c r="E631" s="5">
        <v>1</v>
      </c>
      <c r="F631" s="2" t="str">
        <f t="shared" si="45"/>
        <v>G1PR330207</v>
      </c>
      <c r="G631" s="2" t="str">
        <f t="shared" si="46"/>
        <v>Bruggen</v>
      </c>
      <c r="H631" s="2" t="str">
        <f t="shared" si="47"/>
        <v>3302</v>
      </c>
      <c r="I631" s="2" t="str">
        <f>IFERROR(VLOOKUP(H631,'Productgroepen hoofdfuncties'!G:H,2,FALSE),H631)</f>
        <v>3302</v>
      </c>
      <c r="J631" s="2" t="str">
        <f t="shared" si="48"/>
        <v>33</v>
      </c>
      <c r="K631" s="2" t="str">
        <f>IFERROR(VLOOKUP(J631,'Productgroepen hoofdfuncties'!D:E,2,FALSE),J631)</f>
        <v>Waterwegen</v>
      </c>
      <c r="L631" s="2" t="str">
        <f t="shared" si="49"/>
        <v>3</v>
      </c>
      <c r="M631" s="2" t="str">
        <f>IFERROR(VLOOKUP(L631,'Productgroepen hoofdfuncties'!A:B,2,FALSE),L631)</f>
        <v>Verkeer en vervoer</v>
      </c>
    </row>
    <row r="632" spans="1:13">
      <c r="A632" s="8"/>
      <c r="B632" s="9"/>
      <c r="C632" s="5" t="s">
        <v>2760</v>
      </c>
      <c r="D632" s="4" t="s">
        <v>2761</v>
      </c>
      <c r="E632" s="5">
        <v>1</v>
      </c>
      <c r="F632" s="2" t="str">
        <f t="shared" si="45"/>
        <v>G1PR330207</v>
      </c>
      <c r="G632" s="2" t="str">
        <f t="shared" si="46"/>
        <v>Bruggen</v>
      </c>
      <c r="H632" s="2" t="str">
        <f t="shared" si="47"/>
        <v>3302</v>
      </c>
      <c r="I632" s="2" t="str">
        <f>IFERROR(VLOOKUP(H632,'Productgroepen hoofdfuncties'!G:H,2,FALSE),H632)</f>
        <v>3302</v>
      </c>
      <c r="J632" s="2" t="str">
        <f t="shared" si="48"/>
        <v>33</v>
      </c>
      <c r="K632" s="2" t="str">
        <f>IFERROR(VLOOKUP(J632,'Productgroepen hoofdfuncties'!D:E,2,FALSE),J632)</f>
        <v>Waterwegen</v>
      </c>
      <c r="L632" s="2" t="str">
        <f t="shared" si="49"/>
        <v>3</v>
      </c>
      <c r="M632" s="2" t="str">
        <f>IFERROR(VLOOKUP(L632,'Productgroepen hoofdfuncties'!A:B,2,FALSE),L632)</f>
        <v>Verkeer en vervoer</v>
      </c>
    </row>
    <row r="633" spans="1:13">
      <c r="A633" s="8"/>
      <c r="B633" s="9"/>
      <c r="C633" s="5" t="s">
        <v>2762</v>
      </c>
      <c r="D633" s="4" t="s">
        <v>2763</v>
      </c>
      <c r="E633" s="5">
        <v>1</v>
      </c>
      <c r="F633" s="2" t="str">
        <f t="shared" si="45"/>
        <v>G1PR330207</v>
      </c>
      <c r="G633" s="2" t="str">
        <f t="shared" si="46"/>
        <v>Bruggen</v>
      </c>
      <c r="H633" s="2" t="str">
        <f t="shared" si="47"/>
        <v>3302</v>
      </c>
      <c r="I633" s="2" t="str">
        <f>IFERROR(VLOOKUP(H633,'Productgroepen hoofdfuncties'!G:H,2,FALSE),H633)</f>
        <v>3302</v>
      </c>
      <c r="J633" s="2" t="str">
        <f t="shared" si="48"/>
        <v>33</v>
      </c>
      <c r="K633" s="2" t="str">
        <f>IFERROR(VLOOKUP(J633,'Productgroepen hoofdfuncties'!D:E,2,FALSE),J633)</f>
        <v>Waterwegen</v>
      </c>
      <c r="L633" s="2" t="str">
        <f t="shared" si="49"/>
        <v>3</v>
      </c>
      <c r="M633" s="2" t="str">
        <f>IFERROR(VLOOKUP(L633,'Productgroepen hoofdfuncties'!A:B,2,FALSE),L633)</f>
        <v>Verkeer en vervoer</v>
      </c>
    </row>
    <row r="634" spans="1:13">
      <c r="A634" s="8"/>
      <c r="B634" s="9"/>
      <c r="C634" s="5" t="s">
        <v>2764</v>
      </c>
      <c r="D634" s="4" t="s">
        <v>2765</v>
      </c>
      <c r="E634" s="5">
        <v>1</v>
      </c>
      <c r="F634" s="2" t="str">
        <f t="shared" si="45"/>
        <v>G1PR330207</v>
      </c>
      <c r="G634" s="2" t="str">
        <f t="shared" si="46"/>
        <v>Bruggen</v>
      </c>
      <c r="H634" s="2" t="str">
        <f t="shared" si="47"/>
        <v>3302</v>
      </c>
      <c r="I634" s="2" t="str">
        <f>IFERROR(VLOOKUP(H634,'Productgroepen hoofdfuncties'!G:H,2,FALSE),H634)</f>
        <v>3302</v>
      </c>
      <c r="J634" s="2" t="str">
        <f t="shared" si="48"/>
        <v>33</v>
      </c>
      <c r="K634" s="2" t="str">
        <f>IFERROR(VLOOKUP(J634,'Productgroepen hoofdfuncties'!D:E,2,FALSE),J634)</f>
        <v>Waterwegen</v>
      </c>
      <c r="L634" s="2" t="str">
        <f t="shared" si="49"/>
        <v>3</v>
      </c>
      <c r="M634" s="2" t="str">
        <f>IFERROR(VLOOKUP(L634,'Productgroepen hoofdfuncties'!A:B,2,FALSE),L634)</f>
        <v>Verkeer en vervoer</v>
      </c>
    </row>
    <row r="635" spans="1:13">
      <c r="A635" s="8"/>
      <c r="B635" s="9"/>
      <c r="C635" s="5" t="s">
        <v>2766</v>
      </c>
      <c r="D635" s="4" t="s">
        <v>2767</v>
      </c>
      <c r="E635" s="5">
        <v>1</v>
      </c>
      <c r="F635" s="2" t="str">
        <f t="shared" si="45"/>
        <v>G1PR330207</v>
      </c>
      <c r="G635" s="2" t="str">
        <f t="shared" si="46"/>
        <v>Bruggen</v>
      </c>
      <c r="H635" s="2" t="str">
        <f t="shared" si="47"/>
        <v>3302</v>
      </c>
      <c r="I635" s="2" t="str">
        <f>IFERROR(VLOOKUP(H635,'Productgroepen hoofdfuncties'!G:H,2,FALSE),H635)</f>
        <v>3302</v>
      </c>
      <c r="J635" s="2" t="str">
        <f t="shared" si="48"/>
        <v>33</v>
      </c>
      <c r="K635" s="2" t="str">
        <f>IFERROR(VLOOKUP(J635,'Productgroepen hoofdfuncties'!D:E,2,FALSE),J635)</f>
        <v>Waterwegen</v>
      </c>
      <c r="L635" s="2" t="str">
        <f t="shared" si="49"/>
        <v>3</v>
      </c>
      <c r="M635" s="2" t="str">
        <f>IFERROR(VLOOKUP(L635,'Productgroepen hoofdfuncties'!A:B,2,FALSE),L635)</f>
        <v>Verkeer en vervoer</v>
      </c>
    </row>
    <row r="636" spans="1:13">
      <c r="A636" s="8"/>
      <c r="B636" s="9"/>
      <c r="C636" s="5" t="s">
        <v>2768</v>
      </c>
      <c r="D636" s="4" t="s">
        <v>2769</v>
      </c>
      <c r="E636" s="5">
        <v>1</v>
      </c>
      <c r="F636" s="2" t="str">
        <f t="shared" si="45"/>
        <v>G1PR330207</v>
      </c>
      <c r="G636" s="2" t="str">
        <f t="shared" si="46"/>
        <v>Bruggen</v>
      </c>
      <c r="H636" s="2" t="str">
        <f t="shared" si="47"/>
        <v>3302</v>
      </c>
      <c r="I636" s="2" t="str">
        <f>IFERROR(VLOOKUP(H636,'Productgroepen hoofdfuncties'!G:H,2,FALSE),H636)</f>
        <v>3302</v>
      </c>
      <c r="J636" s="2" t="str">
        <f t="shared" si="48"/>
        <v>33</v>
      </c>
      <c r="K636" s="2" t="str">
        <f>IFERROR(VLOOKUP(J636,'Productgroepen hoofdfuncties'!D:E,2,FALSE),J636)</f>
        <v>Waterwegen</v>
      </c>
      <c r="L636" s="2" t="str">
        <f t="shared" si="49"/>
        <v>3</v>
      </c>
      <c r="M636" s="2" t="str">
        <f>IFERROR(VLOOKUP(L636,'Productgroepen hoofdfuncties'!A:B,2,FALSE),L636)</f>
        <v>Verkeer en vervoer</v>
      </c>
    </row>
    <row r="637" spans="1:13">
      <c r="A637" s="8"/>
      <c r="B637" s="9"/>
      <c r="C637" s="5" t="s">
        <v>2770</v>
      </c>
      <c r="D637" s="4" t="s">
        <v>2771</v>
      </c>
      <c r="E637" s="5">
        <v>1</v>
      </c>
      <c r="F637" s="2" t="str">
        <f t="shared" si="45"/>
        <v>G1PR330207</v>
      </c>
      <c r="G637" s="2" t="str">
        <f t="shared" si="46"/>
        <v>Bruggen</v>
      </c>
      <c r="H637" s="2" t="str">
        <f t="shared" si="47"/>
        <v>3302</v>
      </c>
      <c r="I637" s="2" t="str">
        <f>IFERROR(VLOOKUP(H637,'Productgroepen hoofdfuncties'!G:H,2,FALSE),H637)</f>
        <v>3302</v>
      </c>
      <c r="J637" s="2" t="str">
        <f t="shared" si="48"/>
        <v>33</v>
      </c>
      <c r="K637" s="2" t="str">
        <f>IFERROR(VLOOKUP(J637,'Productgroepen hoofdfuncties'!D:E,2,FALSE),J637)</f>
        <v>Waterwegen</v>
      </c>
      <c r="L637" s="2" t="str">
        <f t="shared" si="49"/>
        <v>3</v>
      </c>
      <c r="M637" s="2" t="str">
        <f>IFERROR(VLOOKUP(L637,'Productgroepen hoofdfuncties'!A:B,2,FALSE),L637)</f>
        <v>Verkeer en vervoer</v>
      </c>
    </row>
    <row r="638" spans="1:13">
      <c r="A638" s="8"/>
      <c r="B638" s="9"/>
      <c r="C638" s="5" t="s">
        <v>2772</v>
      </c>
      <c r="D638" s="4" t="s">
        <v>2773</v>
      </c>
      <c r="E638" s="5">
        <v>1</v>
      </c>
      <c r="F638" s="2" t="str">
        <f t="shared" si="45"/>
        <v>G1PR330207</v>
      </c>
      <c r="G638" s="2" t="str">
        <f t="shared" si="46"/>
        <v>Bruggen</v>
      </c>
      <c r="H638" s="2" t="str">
        <f t="shared" si="47"/>
        <v>3302</v>
      </c>
      <c r="I638" s="2" t="str">
        <f>IFERROR(VLOOKUP(H638,'Productgroepen hoofdfuncties'!G:H,2,FALSE),H638)</f>
        <v>3302</v>
      </c>
      <c r="J638" s="2" t="str">
        <f t="shared" si="48"/>
        <v>33</v>
      </c>
      <c r="K638" s="2" t="str">
        <f>IFERROR(VLOOKUP(J638,'Productgroepen hoofdfuncties'!D:E,2,FALSE),J638)</f>
        <v>Waterwegen</v>
      </c>
      <c r="L638" s="2" t="str">
        <f t="shared" si="49"/>
        <v>3</v>
      </c>
      <c r="M638" s="2" t="str">
        <f>IFERROR(VLOOKUP(L638,'Productgroepen hoofdfuncties'!A:B,2,FALSE),L638)</f>
        <v>Verkeer en vervoer</v>
      </c>
    </row>
    <row r="639" spans="1:13">
      <c r="A639" s="8"/>
      <c r="B639" s="9"/>
      <c r="C639" s="5" t="s">
        <v>2774</v>
      </c>
      <c r="D639" s="4" t="s">
        <v>2775</v>
      </c>
      <c r="E639" s="5">
        <v>1</v>
      </c>
      <c r="F639" s="2" t="str">
        <f t="shared" si="45"/>
        <v>G1PR330207</v>
      </c>
      <c r="G639" s="2" t="str">
        <f t="shared" si="46"/>
        <v>Bruggen</v>
      </c>
      <c r="H639" s="2" t="str">
        <f t="shared" si="47"/>
        <v>3302</v>
      </c>
      <c r="I639" s="2" t="str">
        <f>IFERROR(VLOOKUP(H639,'Productgroepen hoofdfuncties'!G:H,2,FALSE),H639)</f>
        <v>3302</v>
      </c>
      <c r="J639" s="2" t="str">
        <f t="shared" si="48"/>
        <v>33</v>
      </c>
      <c r="K639" s="2" t="str">
        <f>IFERROR(VLOOKUP(J639,'Productgroepen hoofdfuncties'!D:E,2,FALSE),J639)</f>
        <v>Waterwegen</v>
      </c>
      <c r="L639" s="2" t="str">
        <f t="shared" si="49"/>
        <v>3</v>
      </c>
      <c r="M639" s="2" t="str">
        <f>IFERROR(VLOOKUP(L639,'Productgroepen hoofdfuncties'!A:B,2,FALSE),L639)</f>
        <v>Verkeer en vervoer</v>
      </c>
    </row>
    <row r="640" spans="1:13">
      <c r="A640" s="8"/>
      <c r="B640" s="9"/>
      <c r="C640" s="5" t="s">
        <v>2776</v>
      </c>
      <c r="D640" s="4" t="s">
        <v>2699</v>
      </c>
      <c r="E640" s="5">
        <v>1</v>
      </c>
      <c r="F640" s="2" t="str">
        <f t="shared" si="45"/>
        <v>G1PR330207</v>
      </c>
      <c r="G640" s="2" t="str">
        <f t="shared" si="46"/>
        <v>Bruggen</v>
      </c>
      <c r="H640" s="2" t="str">
        <f t="shared" si="47"/>
        <v>3302</v>
      </c>
      <c r="I640" s="2" t="str">
        <f>IFERROR(VLOOKUP(H640,'Productgroepen hoofdfuncties'!G:H,2,FALSE),H640)</f>
        <v>3302</v>
      </c>
      <c r="J640" s="2" t="str">
        <f t="shared" si="48"/>
        <v>33</v>
      </c>
      <c r="K640" s="2" t="str">
        <f>IFERROR(VLOOKUP(J640,'Productgroepen hoofdfuncties'!D:E,2,FALSE),J640)</f>
        <v>Waterwegen</v>
      </c>
      <c r="L640" s="2" t="str">
        <f t="shared" si="49"/>
        <v>3</v>
      </c>
      <c r="M640" s="2" t="str">
        <f>IFERROR(VLOOKUP(L640,'Productgroepen hoofdfuncties'!A:B,2,FALSE),L640)</f>
        <v>Verkeer en vervoer</v>
      </c>
    </row>
    <row r="641" spans="1:13">
      <c r="A641" s="8"/>
      <c r="B641" s="9"/>
      <c r="C641" s="5" t="s">
        <v>2777</v>
      </c>
      <c r="D641" s="4" t="s">
        <v>2701</v>
      </c>
      <c r="E641" s="5">
        <v>1</v>
      </c>
      <c r="F641" s="2" t="str">
        <f t="shared" si="45"/>
        <v>G1PR330207</v>
      </c>
      <c r="G641" s="2" t="str">
        <f t="shared" si="46"/>
        <v>Bruggen</v>
      </c>
      <c r="H641" s="2" t="str">
        <f t="shared" si="47"/>
        <v>3302</v>
      </c>
      <c r="I641" s="2" t="str">
        <f>IFERROR(VLOOKUP(H641,'Productgroepen hoofdfuncties'!G:H,2,FALSE),H641)</f>
        <v>3302</v>
      </c>
      <c r="J641" s="2" t="str">
        <f t="shared" si="48"/>
        <v>33</v>
      </c>
      <c r="K641" s="2" t="str">
        <f>IFERROR(VLOOKUP(J641,'Productgroepen hoofdfuncties'!D:E,2,FALSE),J641)</f>
        <v>Waterwegen</v>
      </c>
      <c r="L641" s="2" t="str">
        <f t="shared" si="49"/>
        <v>3</v>
      </c>
      <c r="M641" s="2" t="str">
        <f>IFERROR(VLOOKUP(L641,'Productgroepen hoofdfuncties'!A:B,2,FALSE),L641)</f>
        <v>Verkeer en vervoer</v>
      </c>
    </row>
    <row r="642" spans="1:13">
      <c r="A642" s="8"/>
      <c r="B642" s="9"/>
      <c r="C642" s="5" t="s">
        <v>2778</v>
      </c>
      <c r="D642" s="4" t="s">
        <v>2703</v>
      </c>
      <c r="E642" s="5">
        <v>1</v>
      </c>
      <c r="F642" s="2" t="str">
        <f t="shared" si="45"/>
        <v>G1PR330207</v>
      </c>
      <c r="G642" s="2" t="str">
        <f t="shared" si="46"/>
        <v>Bruggen</v>
      </c>
      <c r="H642" s="2" t="str">
        <f t="shared" si="47"/>
        <v>3302</v>
      </c>
      <c r="I642" s="2" t="str">
        <f>IFERROR(VLOOKUP(H642,'Productgroepen hoofdfuncties'!G:H,2,FALSE),H642)</f>
        <v>3302</v>
      </c>
      <c r="J642" s="2" t="str">
        <f t="shared" si="48"/>
        <v>33</v>
      </c>
      <c r="K642" s="2" t="str">
        <f>IFERROR(VLOOKUP(J642,'Productgroepen hoofdfuncties'!D:E,2,FALSE),J642)</f>
        <v>Waterwegen</v>
      </c>
      <c r="L642" s="2" t="str">
        <f t="shared" si="49"/>
        <v>3</v>
      </c>
      <c r="M642" s="2" t="str">
        <f>IFERROR(VLOOKUP(L642,'Productgroepen hoofdfuncties'!A:B,2,FALSE),L642)</f>
        <v>Verkeer en vervoer</v>
      </c>
    </row>
    <row r="643" spans="1:13">
      <c r="A643" s="8"/>
      <c r="B643" s="9"/>
      <c r="C643" s="5" t="s">
        <v>2779</v>
      </c>
      <c r="D643" s="4" t="s">
        <v>2705</v>
      </c>
      <c r="E643" s="5">
        <v>1</v>
      </c>
      <c r="F643" s="2" t="str">
        <f t="shared" ref="F643:F706" si="50">IF(A643="",F642,A643)</f>
        <v>G1PR330207</v>
      </c>
      <c r="G643" s="2" t="str">
        <f t="shared" ref="G643:G706" si="51">IF(B643="",G642,B643)</f>
        <v>Bruggen</v>
      </c>
      <c r="H643" s="2" t="str">
        <f t="shared" ref="H643:H706" si="52">IF(RIGHT(LEFT($F643,5),1)="K","Apparaatskosten personeel",IF(RIGHT(LEFT($F643,5),1)="I","Apparaatskosten materieel",LEFT(RIGHT($F643,6),4)))</f>
        <v>3302</v>
      </c>
      <c r="I643" s="2" t="str">
        <f>IFERROR(VLOOKUP(H643,'Productgroepen hoofdfuncties'!G:H,2,FALSE),H643)</f>
        <v>3302</v>
      </c>
      <c r="J643" s="2" t="str">
        <f t="shared" ref="J643:J706" si="53">IF(RIGHT(LEFT($F643,5),1)="K","Kostenplaatsen",IF(RIGHT(LEFT($F643,5),1)="I","Kostenplaatsen",LEFT(RIGHT($F643,6),2)))</f>
        <v>33</v>
      </c>
      <c r="K643" s="2" t="str">
        <f>IFERROR(VLOOKUP(J643,'Productgroepen hoofdfuncties'!D:E,2,FALSE),J643)</f>
        <v>Waterwegen</v>
      </c>
      <c r="L643" s="2" t="str">
        <f t="shared" ref="L643:L706" si="54">IF(RIGHT(LEFT($F643,5),1)="K","Kostenplaatsen",IF(RIGHT(LEFT($F643,5),1)="I","Kostenplaatsen",LEFT(RIGHT($F643,6),1)))</f>
        <v>3</v>
      </c>
      <c r="M643" s="2" t="str">
        <f>IFERROR(VLOOKUP(L643,'Productgroepen hoofdfuncties'!A:B,2,FALSE),L643)</f>
        <v>Verkeer en vervoer</v>
      </c>
    </row>
    <row r="644" spans="1:13">
      <c r="A644" s="8"/>
      <c r="B644" s="9"/>
      <c r="C644" s="5" t="s">
        <v>2780</v>
      </c>
      <c r="D644" s="4" t="s">
        <v>2707</v>
      </c>
      <c r="E644" s="5">
        <v>1</v>
      </c>
      <c r="F644" s="2" t="str">
        <f t="shared" si="50"/>
        <v>G1PR330207</v>
      </c>
      <c r="G644" s="2" t="str">
        <f t="shared" si="51"/>
        <v>Bruggen</v>
      </c>
      <c r="H644" s="2" t="str">
        <f t="shared" si="52"/>
        <v>3302</v>
      </c>
      <c r="I644" s="2" t="str">
        <f>IFERROR(VLOOKUP(H644,'Productgroepen hoofdfuncties'!G:H,2,FALSE),H644)</f>
        <v>3302</v>
      </c>
      <c r="J644" s="2" t="str">
        <f t="shared" si="53"/>
        <v>33</v>
      </c>
      <c r="K644" s="2" t="str">
        <f>IFERROR(VLOOKUP(J644,'Productgroepen hoofdfuncties'!D:E,2,FALSE),J644)</f>
        <v>Waterwegen</v>
      </c>
      <c r="L644" s="2" t="str">
        <f t="shared" si="54"/>
        <v>3</v>
      </c>
      <c r="M644" s="2" t="str">
        <f>IFERROR(VLOOKUP(L644,'Productgroepen hoofdfuncties'!A:B,2,FALSE),L644)</f>
        <v>Verkeer en vervoer</v>
      </c>
    </row>
    <row r="645" spans="1:13">
      <c r="A645" s="8"/>
      <c r="B645" s="9"/>
      <c r="C645" s="5" t="s">
        <v>2781</v>
      </c>
      <c r="D645" s="4" t="s">
        <v>2709</v>
      </c>
      <c r="E645" s="5">
        <v>1</v>
      </c>
      <c r="F645" s="2" t="str">
        <f t="shared" si="50"/>
        <v>G1PR330207</v>
      </c>
      <c r="G645" s="2" t="str">
        <f t="shared" si="51"/>
        <v>Bruggen</v>
      </c>
      <c r="H645" s="2" t="str">
        <f t="shared" si="52"/>
        <v>3302</v>
      </c>
      <c r="I645" s="2" t="str">
        <f>IFERROR(VLOOKUP(H645,'Productgroepen hoofdfuncties'!G:H,2,FALSE),H645)</f>
        <v>3302</v>
      </c>
      <c r="J645" s="2" t="str">
        <f t="shared" si="53"/>
        <v>33</v>
      </c>
      <c r="K645" s="2" t="str">
        <f>IFERROR(VLOOKUP(J645,'Productgroepen hoofdfuncties'!D:E,2,FALSE),J645)</f>
        <v>Waterwegen</v>
      </c>
      <c r="L645" s="2" t="str">
        <f t="shared" si="54"/>
        <v>3</v>
      </c>
      <c r="M645" s="2" t="str">
        <f>IFERROR(VLOOKUP(L645,'Productgroepen hoofdfuncties'!A:B,2,FALSE),L645)</f>
        <v>Verkeer en vervoer</v>
      </c>
    </row>
    <row r="646" spans="1:13">
      <c r="A646" s="8"/>
      <c r="B646" s="9"/>
      <c r="C646" s="5" t="s">
        <v>2782</v>
      </c>
      <c r="D646" s="4" t="s">
        <v>2711</v>
      </c>
      <c r="E646" s="5">
        <v>1</v>
      </c>
      <c r="F646" s="2" t="str">
        <f t="shared" si="50"/>
        <v>G1PR330207</v>
      </c>
      <c r="G646" s="2" t="str">
        <f t="shared" si="51"/>
        <v>Bruggen</v>
      </c>
      <c r="H646" s="2" t="str">
        <f t="shared" si="52"/>
        <v>3302</v>
      </c>
      <c r="I646" s="2" t="str">
        <f>IFERROR(VLOOKUP(H646,'Productgroepen hoofdfuncties'!G:H,2,FALSE),H646)</f>
        <v>3302</v>
      </c>
      <c r="J646" s="2" t="str">
        <f t="shared" si="53"/>
        <v>33</v>
      </c>
      <c r="K646" s="2" t="str">
        <f>IFERROR(VLOOKUP(J646,'Productgroepen hoofdfuncties'!D:E,2,FALSE),J646)</f>
        <v>Waterwegen</v>
      </c>
      <c r="L646" s="2" t="str">
        <f t="shared" si="54"/>
        <v>3</v>
      </c>
      <c r="M646" s="2" t="str">
        <f>IFERROR(VLOOKUP(L646,'Productgroepen hoofdfuncties'!A:B,2,FALSE),L646)</f>
        <v>Verkeer en vervoer</v>
      </c>
    </row>
    <row r="647" spans="1:13">
      <c r="A647" s="8"/>
      <c r="B647" s="9"/>
      <c r="C647" s="5" t="s">
        <v>2783</v>
      </c>
      <c r="D647" s="4" t="s">
        <v>2713</v>
      </c>
      <c r="E647" s="5">
        <v>1</v>
      </c>
      <c r="F647" s="2" t="str">
        <f t="shared" si="50"/>
        <v>G1PR330207</v>
      </c>
      <c r="G647" s="2" t="str">
        <f t="shared" si="51"/>
        <v>Bruggen</v>
      </c>
      <c r="H647" s="2" t="str">
        <f t="shared" si="52"/>
        <v>3302</v>
      </c>
      <c r="I647" s="2" t="str">
        <f>IFERROR(VLOOKUP(H647,'Productgroepen hoofdfuncties'!G:H,2,FALSE),H647)</f>
        <v>3302</v>
      </c>
      <c r="J647" s="2" t="str">
        <f t="shared" si="53"/>
        <v>33</v>
      </c>
      <c r="K647" s="2" t="str">
        <f>IFERROR(VLOOKUP(J647,'Productgroepen hoofdfuncties'!D:E,2,FALSE),J647)</f>
        <v>Waterwegen</v>
      </c>
      <c r="L647" s="2" t="str">
        <f t="shared" si="54"/>
        <v>3</v>
      </c>
      <c r="M647" s="2" t="str">
        <f>IFERROR(VLOOKUP(L647,'Productgroepen hoofdfuncties'!A:B,2,FALSE),L647)</f>
        <v>Verkeer en vervoer</v>
      </c>
    </row>
    <row r="648" spans="1:13">
      <c r="A648" s="8"/>
      <c r="B648" s="9"/>
      <c r="C648" s="5" t="s">
        <v>2784</v>
      </c>
      <c r="D648" s="4" t="s">
        <v>2715</v>
      </c>
      <c r="E648" s="5">
        <v>1</v>
      </c>
      <c r="F648" s="2" t="str">
        <f t="shared" si="50"/>
        <v>G1PR330207</v>
      </c>
      <c r="G648" s="2" t="str">
        <f t="shared" si="51"/>
        <v>Bruggen</v>
      </c>
      <c r="H648" s="2" t="str">
        <f t="shared" si="52"/>
        <v>3302</v>
      </c>
      <c r="I648" s="2" t="str">
        <f>IFERROR(VLOOKUP(H648,'Productgroepen hoofdfuncties'!G:H,2,FALSE),H648)</f>
        <v>3302</v>
      </c>
      <c r="J648" s="2" t="str">
        <f t="shared" si="53"/>
        <v>33</v>
      </c>
      <c r="K648" s="2" t="str">
        <f>IFERROR(VLOOKUP(J648,'Productgroepen hoofdfuncties'!D:E,2,FALSE),J648)</f>
        <v>Waterwegen</v>
      </c>
      <c r="L648" s="2" t="str">
        <f t="shared" si="54"/>
        <v>3</v>
      </c>
      <c r="M648" s="2" t="str">
        <f>IFERROR(VLOOKUP(L648,'Productgroepen hoofdfuncties'!A:B,2,FALSE),L648)</f>
        <v>Verkeer en vervoer</v>
      </c>
    </row>
    <row r="649" spans="1:13">
      <c r="A649" s="8"/>
      <c r="B649" s="9"/>
      <c r="C649" s="5" t="s">
        <v>2785</v>
      </c>
      <c r="D649" s="4" t="s">
        <v>2717</v>
      </c>
      <c r="E649" s="5">
        <v>1</v>
      </c>
      <c r="F649" s="2" t="str">
        <f t="shared" si="50"/>
        <v>G1PR330207</v>
      </c>
      <c r="G649" s="2" t="str">
        <f t="shared" si="51"/>
        <v>Bruggen</v>
      </c>
      <c r="H649" s="2" t="str">
        <f t="shared" si="52"/>
        <v>3302</v>
      </c>
      <c r="I649" s="2" t="str">
        <f>IFERROR(VLOOKUP(H649,'Productgroepen hoofdfuncties'!G:H,2,FALSE),H649)</f>
        <v>3302</v>
      </c>
      <c r="J649" s="2" t="str">
        <f t="shared" si="53"/>
        <v>33</v>
      </c>
      <c r="K649" s="2" t="str">
        <f>IFERROR(VLOOKUP(J649,'Productgroepen hoofdfuncties'!D:E,2,FALSE),J649)</f>
        <v>Waterwegen</v>
      </c>
      <c r="L649" s="2" t="str">
        <f t="shared" si="54"/>
        <v>3</v>
      </c>
      <c r="M649" s="2" t="str">
        <f>IFERROR(VLOOKUP(L649,'Productgroepen hoofdfuncties'!A:B,2,FALSE),L649)</f>
        <v>Verkeer en vervoer</v>
      </c>
    </row>
    <row r="650" spans="1:13">
      <c r="A650" s="8"/>
      <c r="B650" s="9"/>
      <c r="C650" s="5" t="s">
        <v>2786</v>
      </c>
      <c r="D650" s="4" t="s">
        <v>2787</v>
      </c>
      <c r="E650" s="5">
        <v>1</v>
      </c>
      <c r="F650" s="2" t="str">
        <f t="shared" si="50"/>
        <v>G1PR330207</v>
      </c>
      <c r="G650" s="2" t="str">
        <f t="shared" si="51"/>
        <v>Bruggen</v>
      </c>
      <c r="H650" s="2" t="str">
        <f t="shared" si="52"/>
        <v>3302</v>
      </c>
      <c r="I650" s="2" t="str">
        <f>IFERROR(VLOOKUP(H650,'Productgroepen hoofdfuncties'!G:H,2,FALSE),H650)</f>
        <v>3302</v>
      </c>
      <c r="J650" s="2" t="str">
        <f t="shared" si="53"/>
        <v>33</v>
      </c>
      <c r="K650" s="2" t="str">
        <f>IFERROR(VLOOKUP(J650,'Productgroepen hoofdfuncties'!D:E,2,FALSE),J650)</f>
        <v>Waterwegen</v>
      </c>
      <c r="L650" s="2" t="str">
        <f t="shared" si="54"/>
        <v>3</v>
      </c>
      <c r="M650" s="2" t="str">
        <f>IFERROR(VLOOKUP(L650,'Productgroepen hoofdfuncties'!A:B,2,FALSE),L650)</f>
        <v>Verkeer en vervoer</v>
      </c>
    </row>
    <row r="651" spans="1:13">
      <c r="A651" s="8"/>
      <c r="B651" s="9"/>
      <c r="C651" s="5" t="s">
        <v>2788</v>
      </c>
      <c r="D651" s="4" t="s">
        <v>2725</v>
      </c>
      <c r="E651" s="5">
        <v>1</v>
      </c>
      <c r="F651" s="2" t="str">
        <f t="shared" si="50"/>
        <v>G1PR330207</v>
      </c>
      <c r="G651" s="2" t="str">
        <f t="shared" si="51"/>
        <v>Bruggen</v>
      </c>
      <c r="H651" s="2" t="str">
        <f t="shared" si="52"/>
        <v>3302</v>
      </c>
      <c r="I651" s="2" t="str">
        <f>IFERROR(VLOOKUP(H651,'Productgroepen hoofdfuncties'!G:H,2,FALSE),H651)</f>
        <v>3302</v>
      </c>
      <c r="J651" s="2" t="str">
        <f t="shared" si="53"/>
        <v>33</v>
      </c>
      <c r="K651" s="2" t="str">
        <f>IFERROR(VLOOKUP(J651,'Productgroepen hoofdfuncties'!D:E,2,FALSE),J651)</f>
        <v>Waterwegen</v>
      </c>
      <c r="L651" s="2" t="str">
        <f t="shared" si="54"/>
        <v>3</v>
      </c>
      <c r="M651" s="2" t="str">
        <f>IFERROR(VLOOKUP(L651,'Productgroepen hoofdfuncties'!A:B,2,FALSE),L651)</f>
        <v>Verkeer en vervoer</v>
      </c>
    </row>
    <row r="652" spans="1:13">
      <c r="A652" s="8"/>
      <c r="B652" s="9"/>
      <c r="C652" s="5" t="s">
        <v>2789</v>
      </c>
      <c r="D652" s="4" t="s">
        <v>2727</v>
      </c>
      <c r="E652" s="5">
        <v>1</v>
      </c>
      <c r="F652" s="2" t="str">
        <f t="shared" si="50"/>
        <v>G1PR330207</v>
      </c>
      <c r="G652" s="2" t="str">
        <f t="shared" si="51"/>
        <v>Bruggen</v>
      </c>
      <c r="H652" s="2" t="str">
        <f t="shared" si="52"/>
        <v>3302</v>
      </c>
      <c r="I652" s="2" t="str">
        <f>IFERROR(VLOOKUP(H652,'Productgroepen hoofdfuncties'!G:H,2,FALSE),H652)</f>
        <v>3302</v>
      </c>
      <c r="J652" s="2" t="str">
        <f t="shared" si="53"/>
        <v>33</v>
      </c>
      <c r="K652" s="2" t="str">
        <f>IFERROR(VLOOKUP(J652,'Productgroepen hoofdfuncties'!D:E,2,FALSE),J652)</f>
        <v>Waterwegen</v>
      </c>
      <c r="L652" s="2" t="str">
        <f t="shared" si="54"/>
        <v>3</v>
      </c>
      <c r="M652" s="2" t="str">
        <f>IFERROR(VLOOKUP(L652,'Productgroepen hoofdfuncties'!A:B,2,FALSE),L652)</f>
        <v>Verkeer en vervoer</v>
      </c>
    </row>
    <row r="653" spans="1:13">
      <c r="A653" s="8"/>
      <c r="B653" s="9"/>
      <c r="C653" s="5" t="s">
        <v>2790</v>
      </c>
      <c r="D653" s="4" t="s">
        <v>2729</v>
      </c>
      <c r="E653" s="5">
        <v>1</v>
      </c>
      <c r="F653" s="2" t="str">
        <f t="shared" si="50"/>
        <v>G1PR330207</v>
      </c>
      <c r="G653" s="2" t="str">
        <f t="shared" si="51"/>
        <v>Bruggen</v>
      </c>
      <c r="H653" s="2" t="str">
        <f t="shared" si="52"/>
        <v>3302</v>
      </c>
      <c r="I653" s="2" t="str">
        <f>IFERROR(VLOOKUP(H653,'Productgroepen hoofdfuncties'!G:H,2,FALSE),H653)</f>
        <v>3302</v>
      </c>
      <c r="J653" s="2" t="str">
        <f t="shared" si="53"/>
        <v>33</v>
      </c>
      <c r="K653" s="2" t="str">
        <f>IFERROR(VLOOKUP(J653,'Productgroepen hoofdfuncties'!D:E,2,FALSE),J653)</f>
        <v>Waterwegen</v>
      </c>
      <c r="L653" s="2" t="str">
        <f t="shared" si="54"/>
        <v>3</v>
      </c>
      <c r="M653" s="2" t="str">
        <f>IFERROR(VLOOKUP(L653,'Productgroepen hoofdfuncties'!A:B,2,FALSE),L653)</f>
        <v>Verkeer en vervoer</v>
      </c>
    </row>
    <row r="654" spans="1:13">
      <c r="A654" s="8"/>
      <c r="B654" s="9"/>
      <c r="C654" s="5" t="s">
        <v>2791</v>
      </c>
      <c r="D654" s="4" t="s">
        <v>2731</v>
      </c>
      <c r="E654" s="5">
        <v>1</v>
      </c>
      <c r="F654" s="2" t="str">
        <f t="shared" si="50"/>
        <v>G1PR330207</v>
      </c>
      <c r="G654" s="2" t="str">
        <f t="shared" si="51"/>
        <v>Bruggen</v>
      </c>
      <c r="H654" s="2" t="str">
        <f t="shared" si="52"/>
        <v>3302</v>
      </c>
      <c r="I654" s="2" t="str">
        <f>IFERROR(VLOOKUP(H654,'Productgroepen hoofdfuncties'!G:H,2,FALSE),H654)</f>
        <v>3302</v>
      </c>
      <c r="J654" s="2" t="str">
        <f t="shared" si="53"/>
        <v>33</v>
      </c>
      <c r="K654" s="2" t="str">
        <f>IFERROR(VLOOKUP(J654,'Productgroepen hoofdfuncties'!D:E,2,FALSE),J654)</f>
        <v>Waterwegen</v>
      </c>
      <c r="L654" s="2" t="str">
        <f t="shared" si="54"/>
        <v>3</v>
      </c>
      <c r="M654" s="2" t="str">
        <f>IFERROR(VLOOKUP(L654,'Productgroepen hoofdfuncties'!A:B,2,FALSE),L654)</f>
        <v>Verkeer en vervoer</v>
      </c>
    </row>
    <row r="655" spans="1:13">
      <c r="A655" s="8"/>
      <c r="B655" s="9"/>
      <c r="C655" s="5" t="s">
        <v>2792</v>
      </c>
      <c r="D655" s="4" t="s">
        <v>2733</v>
      </c>
      <c r="E655" s="5">
        <v>1</v>
      </c>
      <c r="F655" s="2" t="str">
        <f t="shared" si="50"/>
        <v>G1PR330207</v>
      </c>
      <c r="G655" s="2" t="str">
        <f t="shared" si="51"/>
        <v>Bruggen</v>
      </c>
      <c r="H655" s="2" t="str">
        <f t="shared" si="52"/>
        <v>3302</v>
      </c>
      <c r="I655" s="2" t="str">
        <f>IFERROR(VLOOKUP(H655,'Productgroepen hoofdfuncties'!G:H,2,FALSE),H655)</f>
        <v>3302</v>
      </c>
      <c r="J655" s="2" t="str">
        <f t="shared" si="53"/>
        <v>33</v>
      </c>
      <c r="K655" s="2" t="str">
        <f>IFERROR(VLOOKUP(J655,'Productgroepen hoofdfuncties'!D:E,2,FALSE),J655)</f>
        <v>Waterwegen</v>
      </c>
      <c r="L655" s="2" t="str">
        <f t="shared" si="54"/>
        <v>3</v>
      </c>
      <c r="M655" s="2" t="str">
        <f>IFERROR(VLOOKUP(L655,'Productgroepen hoofdfuncties'!A:B,2,FALSE),L655)</f>
        <v>Verkeer en vervoer</v>
      </c>
    </row>
    <row r="656" spans="1:13">
      <c r="A656" s="8"/>
      <c r="B656" s="9"/>
      <c r="C656" s="5" t="s">
        <v>2793</v>
      </c>
      <c r="D656" s="4" t="s">
        <v>2735</v>
      </c>
      <c r="E656" s="5">
        <v>1</v>
      </c>
      <c r="F656" s="2" t="str">
        <f t="shared" si="50"/>
        <v>G1PR330207</v>
      </c>
      <c r="G656" s="2" t="str">
        <f t="shared" si="51"/>
        <v>Bruggen</v>
      </c>
      <c r="H656" s="2" t="str">
        <f t="shared" si="52"/>
        <v>3302</v>
      </c>
      <c r="I656" s="2" t="str">
        <f>IFERROR(VLOOKUP(H656,'Productgroepen hoofdfuncties'!G:H,2,FALSE),H656)</f>
        <v>3302</v>
      </c>
      <c r="J656" s="2" t="str">
        <f t="shared" si="53"/>
        <v>33</v>
      </c>
      <c r="K656" s="2" t="str">
        <f>IFERROR(VLOOKUP(J656,'Productgroepen hoofdfuncties'!D:E,2,FALSE),J656)</f>
        <v>Waterwegen</v>
      </c>
      <c r="L656" s="2" t="str">
        <f t="shared" si="54"/>
        <v>3</v>
      </c>
      <c r="M656" s="2" t="str">
        <f>IFERROR(VLOOKUP(L656,'Productgroepen hoofdfuncties'!A:B,2,FALSE),L656)</f>
        <v>Verkeer en vervoer</v>
      </c>
    </row>
    <row r="657" spans="1:13">
      <c r="A657" s="8"/>
      <c r="B657" s="9"/>
      <c r="C657" s="5" t="s">
        <v>2794</v>
      </c>
      <c r="D657" s="4" t="s">
        <v>2737</v>
      </c>
      <c r="E657" s="5">
        <v>1</v>
      </c>
      <c r="F657" s="2" t="str">
        <f t="shared" si="50"/>
        <v>G1PR330207</v>
      </c>
      <c r="G657" s="2" t="str">
        <f t="shared" si="51"/>
        <v>Bruggen</v>
      </c>
      <c r="H657" s="2" t="str">
        <f t="shared" si="52"/>
        <v>3302</v>
      </c>
      <c r="I657" s="2" t="str">
        <f>IFERROR(VLOOKUP(H657,'Productgroepen hoofdfuncties'!G:H,2,FALSE),H657)</f>
        <v>3302</v>
      </c>
      <c r="J657" s="2" t="str">
        <f t="shared" si="53"/>
        <v>33</v>
      </c>
      <c r="K657" s="2" t="str">
        <f>IFERROR(VLOOKUP(J657,'Productgroepen hoofdfuncties'!D:E,2,FALSE),J657)</f>
        <v>Waterwegen</v>
      </c>
      <c r="L657" s="2" t="str">
        <f t="shared" si="54"/>
        <v>3</v>
      </c>
      <c r="M657" s="2" t="str">
        <f>IFERROR(VLOOKUP(L657,'Productgroepen hoofdfuncties'!A:B,2,FALSE),L657)</f>
        <v>Verkeer en vervoer</v>
      </c>
    </row>
    <row r="658" spans="1:13">
      <c r="A658" s="8"/>
      <c r="B658" s="9"/>
      <c r="C658" s="5" t="s">
        <v>2795</v>
      </c>
      <c r="D658" s="4" t="s">
        <v>2739</v>
      </c>
      <c r="E658" s="5">
        <v>1</v>
      </c>
      <c r="F658" s="2" t="str">
        <f t="shared" si="50"/>
        <v>G1PR330207</v>
      </c>
      <c r="G658" s="2" t="str">
        <f t="shared" si="51"/>
        <v>Bruggen</v>
      </c>
      <c r="H658" s="2" t="str">
        <f t="shared" si="52"/>
        <v>3302</v>
      </c>
      <c r="I658" s="2" t="str">
        <f>IFERROR(VLOOKUP(H658,'Productgroepen hoofdfuncties'!G:H,2,FALSE),H658)</f>
        <v>3302</v>
      </c>
      <c r="J658" s="2" t="str">
        <f t="shared" si="53"/>
        <v>33</v>
      </c>
      <c r="K658" s="2" t="str">
        <f>IFERROR(VLOOKUP(J658,'Productgroepen hoofdfuncties'!D:E,2,FALSE),J658)</f>
        <v>Waterwegen</v>
      </c>
      <c r="L658" s="2" t="str">
        <f t="shared" si="54"/>
        <v>3</v>
      </c>
      <c r="M658" s="2" t="str">
        <f>IFERROR(VLOOKUP(L658,'Productgroepen hoofdfuncties'!A:B,2,FALSE),L658)</f>
        <v>Verkeer en vervoer</v>
      </c>
    </row>
    <row r="659" spans="1:13">
      <c r="A659" s="8"/>
      <c r="B659" s="9"/>
      <c r="C659" s="5" t="s">
        <v>2796</v>
      </c>
      <c r="D659" s="4" t="s">
        <v>2741</v>
      </c>
      <c r="E659" s="5">
        <v>1</v>
      </c>
      <c r="F659" s="2" t="str">
        <f t="shared" si="50"/>
        <v>G1PR330207</v>
      </c>
      <c r="G659" s="2" t="str">
        <f t="shared" si="51"/>
        <v>Bruggen</v>
      </c>
      <c r="H659" s="2" t="str">
        <f t="shared" si="52"/>
        <v>3302</v>
      </c>
      <c r="I659" s="2" t="str">
        <f>IFERROR(VLOOKUP(H659,'Productgroepen hoofdfuncties'!G:H,2,FALSE),H659)</f>
        <v>3302</v>
      </c>
      <c r="J659" s="2" t="str">
        <f t="shared" si="53"/>
        <v>33</v>
      </c>
      <c r="K659" s="2" t="str">
        <f>IFERROR(VLOOKUP(J659,'Productgroepen hoofdfuncties'!D:E,2,FALSE),J659)</f>
        <v>Waterwegen</v>
      </c>
      <c r="L659" s="2" t="str">
        <f t="shared" si="54"/>
        <v>3</v>
      </c>
      <c r="M659" s="2" t="str">
        <f>IFERROR(VLOOKUP(L659,'Productgroepen hoofdfuncties'!A:B,2,FALSE),L659)</f>
        <v>Verkeer en vervoer</v>
      </c>
    </row>
    <row r="660" spans="1:13">
      <c r="A660" s="8"/>
      <c r="B660" s="9"/>
      <c r="C660" s="5" t="s">
        <v>2797</v>
      </c>
      <c r="D660" s="4" t="s">
        <v>2745</v>
      </c>
      <c r="E660" s="5">
        <v>1</v>
      </c>
      <c r="F660" s="2" t="str">
        <f t="shared" si="50"/>
        <v>G1PR330207</v>
      </c>
      <c r="G660" s="2" t="str">
        <f t="shared" si="51"/>
        <v>Bruggen</v>
      </c>
      <c r="H660" s="2" t="str">
        <f t="shared" si="52"/>
        <v>3302</v>
      </c>
      <c r="I660" s="2" t="str">
        <f>IFERROR(VLOOKUP(H660,'Productgroepen hoofdfuncties'!G:H,2,FALSE),H660)</f>
        <v>3302</v>
      </c>
      <c r="J660" s="2" t="str">
        <f t="shared" si="53"/>
        <v>33</v>
      </c>
      <c r="K660" s="2" t="str">
        <f>IFERROR(VLOOKUP(J660,'Productgroepen hoofdfuncties'!D:E,2,FALSE),J660)</f>
        <v>Waterwegen</v>
      </c>
      <c r="L660" s="2" t="str">
        <f t="shared" si="54"/>
        <v>3</v>
      </c>
      <c r="M660" s="2" t="str">
        <f>IFERROR(VLOOKUP(L660,'Productgroepen hoofdfuncties'!A:B,2,FALSE),L660)</f>
        <v>Verkeer en vervoer</v>
      </c>
    </row>
    <row r="661" spans="1:13">
      <c r="A661" s="8"/>
      <c r="B661" s="9"/>
      <c r="C661" s="5" t="s">
        <v>2798</v>
      </c>
      <c r="D661" s="4" t="s">
        <v>2747</v>
      </c>
      <c r="E661" s="5">
        <v>1</v>
      </c>
      <c r="F661" s="2" t="str">
        <f t="shared" si="50"/>
        <v>G1PR330207</v>
      </c>
      <c r="G661" s="2" t="str">
        <f t="shared" si="51"/>
        <v>Bruggen</v>
      </c>
      <c r="H661" s="2" t="str">
        <f t="shared" si="52"/>
        <v>3302</v>
      </c>
      <c r="I661" s="2" t="str">
        <f>IFERROR(VLOOKUP(H661,'Productgroepen hoofdfuncties'!G:H,2,FALSE),H661)</f>
        <v>3302</v>
      </c>
      <c r="J661" s="2" t="str">
        <f t="shared" si="53"/>
        <v>33</v>
      </c>
      <c r="K661" s="2" t="str">
        <f>IFERROR(VLOOKUP(J661,'Productgroepen hoofdfuncties'!D:E,2,FALSE),J661)</f>
        <v>Waterwegen</v>
      </c>
      <c r="L661" s="2" t="str">
        <f t="shared" si="54"/>
        <v>3</v>
      </c>
      <c r="M661" s="2" t="str">
        <f>IFERROR(VLOOKUP(L661,'Productgroepen hoofdfuncties'!A:B,2,FALSE),L661)</f>
        <v>Verkeer en vervoer</v>
      </c>
    </row>
    <row r="662" spans="1:13">
      <c r="A662" s="8"/>
      <c r="B662" s="9"/>
      <c r="C662" s="5" t="s">
        <v>2799</v>
      </c>
      <c r="D662" s="4" t="s">
        <v>2749</v>
      </c>
      <c r="E662" s="5">
        <v>1</v>
      </c>
      <c r="F662" s="2" t="str">
        <f t="shared" si="50"/>
        <v>G1PR330207</v>
      </c>
      <c r="G662" s="2" t="str">
        <f t="shared" si="51"/>
        <v>Bruggen</v>
      </c>
      <c r="H662" s="2" t="str">
        <f t="shared" si="52"/>
        <v>3302</v>
      </c>
      <c r="I662" s="2" t="str">
        <f>IFERROR(VLOOKUP(H662,'Productgroepen hoofdfuncties'!G:H,2,FALSE),H662)</f>
        <v>3302</v>
      </c>
      <c r="J662" s="2" t="str">
        <f t="shared" si="53"/>
        <v>33</v>
      </c>
      <c r="K662" s="2" t="str">
        <f>IFERROR(VLOOKUP(J662,'Productgroepen hoofdfuncties'!D:E,2,FALSE),J662)</f>
        <v>Waterwegen</v>
      </c>
      <c r="L662" s="2" t="str">
        <f t="shared" si="54"/>
        <v>3</v>
      </c>
      <c r="M662" s="2" t="str">
        <f>IFERROR(VLOOKUP(L662,'Productgroepen hoofdfuncties'!A:B,2,FALSE),L662)</f>
        <v>Verkeer en vervoer</v>
      </c>
    </row>
    <row r="663" spans="1:13">
      <c r="A663" s="8"/>
      <c r="B663" s="9"/>
      <c r="C663" s="5" t="s">
        <v>2800</v>
      </c>
      <c r="D663" s="4" t="s">
        <v>2751</v>
      </c>
      <c r="E663" s="5">
        <v>1</v>
      </c>
      <c r="F663" s="2" t="str">
        <f t="shared" si="50"/>
        <v>G1PR330207</v>
      </c>
      <c r="G663" s="2" t="str">
        <f t="shared" si="51"/>
        <v>Bruggen</v>
      </c>
      <c r="H663" s="2" t="str">
        <f t="shared" si="52"/>
        <v>3302</v>
      </c>
      <c r="I663" s="2" t="str">
        <f>IFERROR(VLOOKUP(H663,'Productgroepen hoofdfuncties'!G:H,2,FALSE),H663)</f>
        <v>3302</v>
      </c>
      <c r="J663" s="2" t="str">
        <f t="shared" si="53"/>
        <v>33</v>
      </c>
      <c r="K663" s="2" t="str">
        <f>IFERROR(VLOOKUP(J663,'Productgroepen hoofdfuncties'!D:E,2,FALSE),J663)</f>
        <v>Waterwegen</v>
      </c>
      <c r="L663" s="2" t="str">
        <f t="shared" si="54"/>
        <v>3</v>
      </c>
      <c r="M663" s="2" t="str">
        <f>IFERROR(VLOOKUP(L663,'Productgroepen hoofdfuncties'!A:B,2,FALSE),L663)</f>
        <v>Verkeer en vervoer</v>
      </c>
    </row>
    <row r="664" spans="1:13">
      <c r="A664" s="8"/>
      <c r="B664" s="9"/>
      <c r="C664" s="5" t="s">
        <v>2801</v>
      </c>
      <c r="D664" s="4" t="s">
        <v>2753</v>
      </c>
      <c r="E664" s="5">
        <v>1</v>
      </c>
      <c r="F664" s="2" t="str">
        <f t="shared" si="50"/>
        <v>G1PR330207</v>
      </c>
      <c r="G664" s="2" t="str">
        <f t="shared" si="51"/>
        <v>Bruggen</v>
      </c>
      <c r="H664" s="2" t="str">
        <f t="shared" si="52"/>
        <v>3302</v>
      </c>
      <c r="I664" s="2" t="str">
        <f>IFERROR(VLOOKUP(H664,'Productgroepen hoofdfuncties'!G:H,2,FALSE),H664)</f>
        <v>3302</v>
      </c>
      <c r="J664" s="2" t="str">
        <f t="shared" si="53"/>
        <v>33</v>
      </c>
      <c r="K664" s="2" t="str">
        <f>IFERROR(VLOOKUP(J664,'Productgroepen hoofdfuncties'!D:E,2,FALSE),J664)</f>
        <v>Waterwegen</v>
      </c>
      <c r="L664" s="2" t="str">
        <f t="shared" si="54"/>
        <v>3</v>
      </c>
      <c r="M664" s="2" t="str">
        <f>IFERROR(VLOOKUP(L664,'Productgroepen hoofdfuncties'!A:B,2,FALSE),L664)</f>
        <v>Verkeer en vervoer</v>
      </c>
    </row>
    <row r="665" spans="1:13">
      <c r="A665" s="8"/>
      <c r="B665" s="9"/>
      <c r="C665" s="5" t="s">
        <v>2802</v>
      </c>
      <c r="D665" s="4" t="s">
        <v>2755</v>
      </c>
      <c r="E665" s="5">
        <v>1</v>
      </c>
      <c r="F665" s="2" t="str">
        <f t="shared" si="50"/>
        <v>G1PR330207</v>
      </c>
      <c r="G665" s="2" t="str">
        <f t="shared" si="51"/>
        <v>Bruggen</v>
      </c>
      <c r="H665" s="2" t="str">
        <f t="shared" si="52"/>
        <v>3302</v>
      </c>
      <c r="I665" s="2" t="str">
        <f>IFERROR(VLOOKUP(H665,'Productgroepen hoofdfuncties'!G:H,2,FALSE),H665)</f>
        <v>3302</v>
      </c>
      <c r="J665" s="2" t="str">
        <f t="shared" si="53"/>
        <v>33</v>
      </c>
      <c r="K665" s="2" t="str">
        <f>IFERROR(VLOOKUP(J665,'Productgroepen hoofdfuncties'!D:E,2,FALSE),J665)</f>
        <v>Waterwegen</v>
      </c>
      <c r="L665" s="2" t="str">
        <f t="shared" si="54"/>
        <v>3</v>
      </c>
      <c r="M665" s="2" t="str">
        <f>IFERROR(VLOOKUP(L665,'Productgroepen hoofdfuncties'!A:B,2,FALSE),L665)</f>
        <v>Verkeer en vervoer</v>
      </c>
    </row>
    <row r="666" spans="1:13">
      <c r="A666" s="8"/>
      <c r="B666" s="9"/>
      <c r="C666" s="5" t="s">
        <v>2803</v>
      </c>
      <c r="D666" s="4" t="s">
        <v>2757</v>
      </c>
      <c r="E666" s="5">
        <v>1</v>
      </c>
      <c r="F666" s="2" t="str">
        <f t="shared" si="50"/>
        <v>G1PR330207</v>
      </c>
      <c r="G666" s="2" t="str">
        <f t="shared" si="51"/>
        <v>Bruggen</v>
      </c>
      <c r="H666" s="2" t="str">
        <f t="shared" si="52"/>
        <v>3302</v>
      </c>
      <c r="I666" s="2" t="str">
        <f>IFERROR(VLOOKUP(H666,'Productgroepen hoofdfuncties'!G:H,2,FALSE),H666)</f>
        <v>3302</v>
      </c>
      <c r="J666" s="2" t="str">
        <f t="shared" si="53"/>
        <v>33</v>
      </c>
      <c r="K666" s="2" t="str">
        <f>IFERROR(VLOOKUP(J666,'Productgroepen hoofdfuncties'!D:E,2,FALSE),J666)</f>
        <v>Waterwegen</v>
      </c>
      <c r="L666" s="2" t="str">
        <f t="shared" si="54"/>
        <v>3</v>
      </c>
      <c r="M666" s="2" t="str">
        <f>IFERROR(VLOOKUP(L666,'Productgroepen hoofdfuncties'!A:B,2,FALSE),L666)</f>
        <v>Verkeer en vervoer</v>
      </c>
    </row>
    <row r="667" spans="1:13">
      <c r="A667" s="8"/>
      <c r="B667" s="9"/>
      <c r="C667" s="5" t="s">
        <v>2804</v>
      </c>
      <c r="D667" s="4" t="s">
        <v>2759</v>
      </c>
      <c r="E667" s="5">
        <v>1</v>
      </c>
      <c r="F667" s="2" t="str">
        <f t="shared" si="50"/>
        <v>G1PR330207</v>
      </c>
      <c r="G667" s="2" t="str">
        <f t="shared" si="51"/>
        <v>Bruggen</v>
      </c>
      <c r="H667" s="2" t="str">
        <f t="shared" si="52"/>
        <v>3302</v>
      </c>
      <c r="I667" s="2" t="str">
        <f>IFERROR(VLOOKUP(H667,'Productgroepen hoofdfuncties'!G:H,2,FALSE),H667)</f>
        <v>3302</v>
      </c>
      <c r="J667" s="2" t="str">
        <f t="shared" si="53"/>
        <v>33</v>
      </c>
      <c r="K667" s="2" t="str">
        <f>IFERROR(VLOOKUP(J667,'Productgroepen hoofdfuncties'!D:E,2,FALSE),J667)</f>
        <v>Waterwegen</v>
      </c>
      <c r="L667" s="2" t="str">
        <f t="shared" si="54"/>
        <v>3</v>
      </c>
      <c r="M667" s="2" t="str">
        <f>IFERROR(VLOOKUP(L667,'Productgroepen hoofdfuncties'!A:B,2,FALSE),L667)</f>
        <v>Verkeer en vervoer</v>
      </c>
    </row>
    <row r="668" spans="1:13">
      <c r="A668" s="8"/>
      <c r="B668" s="9"/>
      <c r="C668" s="5" t="s">
        <v>2805</v>
      </c>
      <c r="D668" s="4" t="s">
        <v>2761</v>
      </c>
      <c r="E668" s="5">
        <v>1</v>
      </c>
      <c r="F668" s="2" t="str">
        <f t="shared" si="50"/>
        <v>G1PR330207</v>
      </c>
      <c r="G668" s="2" t="str">
        <f t="shared" si="51"/>
        <v>Bruggen</v>
      </c>
      <c r="H668" s="2" t="str">
        <f t="shared" si="52"/>
        <v>3302</v>
      </c>
      <c r="I668" s="2" t="str">
        <f>IFERROR(VLOOKUP(H668,'Productgroepen hoofdfuncties'!G:H,2,FALSE),H668)</f>
        <v>3302</v>
      </c>
      <c r="J668" s="2" t="str">
        <f t="shared" si="53"/>
        <v>33</v>
      </c>
      <c r="K668" s="2" t="str">
        <f>IFERROR(VLOOKUP(J668,'Productgroepen hoofdfuncties'!D:E,2,FALSE),J668)</f>
        <v>Waterwegen</v>
      </c>
      <c r="L668" s="2" t="str">
        <f t="shared" si="54"/>
        <v>3</v>
      </c>
      <c r="M668" s="2" t="str">
        <f>IFERROR(VLOOKUP(L668,'Productgroepen hoofdfuncties'!A:B,2,FALSE),L668)</f>
        <v>Verkeer en vervoer</v>
      </c>
    </row>
    <row r="669" spans="1:13">
      <c r="A669" s="8"/>
      <c r="B669" s="9"/>
      <c r="C669" s="5" t="s">
        <v>2806</v>
      </c>
      <c r="D669" s="4" t="s">
        <v>2763</v>
      </c>
      <c r="E669" s="5">
        <v>1</v>
      </c>
      <c r="F669" s="2" t="str">
        <f t="shared" si="50"/>
        <v>G1PR330207</v>
      </c>
      <c r="G669" s="2" t="str">
        <f t="shared" si="51"/>
        <v>Bruggen</v>
      </c>
      <c r="H669" s="2" t="str">
        <f t="shared" si="52"/>
        <v>3302</v>
      </c>
      <c r="I669" s="2" t="str">
        <f>IFERROR(VLOOKUP(H669,'Productgroepen hoofdfuncties'!G:H,2,FALSE),H669)</f>
        <v>3302</v>
      </c>
      <c r="J669" s="2" t="str">
        <f t="shared" si="53"/>
        <v>33</v>
      </c>
      <c r="K669" s="2" t="str">
        <f>IFERROR(VLOOKUP(J669,'Productgroepen hoofdfuncties'!D:E,2,FALSE),J669)</f>
        <v>Waterwegen</v>
      </c>
      <c r="L669" s="2" t="str">
        <f t="shared" si="54"/>
        <v>3</v>
      </c>
      <c r="M669" s="2" t="str">
        <f>IFERROR(VLOOKUP(L669,'Productgroepen hoofdfuncties'!A:B,2,FALSE),L669)</f>
        <v>Verkeer en vervoer</v>
      </c>
    </row>
    <row r="670" spans="1:13">
      <c r="A670" s="8"/>
      <c r="B670" s="9"/>
      <c r="C670" s="5" t="s">
        <v>2807</v>
      </c>
      <c r="D670" s="4" t="s">
        <v>2765</v>
      </c>
      <c r="E670" s="5">
        <v>1</v>
      </c>
      <c r="F670" s="2" t="str">
        <f t="shared" si="50"/>
        <v>G1PR330207</v>
      </c>
      <c r="G670" s="2" t="str">
        <f t="shared" si="51"/>
        <v>Bruggen</v>
      </c>
      <c r="H670" s="2" t="str">
        <f t="shared" si="52"/>
        <v>3302</v>
      </c>
      <c r="I670" s="2" t="str">
        <f>IFERROR(VLOOKUP(H670,'Productgroepen hoofdfuncties'!G:H,2,FALSE),H670)</f>
        <v>3302</v>
      </c>
      <c r="J670" s="2" t="str">
        <f t="shared" si="53"/>
        <v>33</v>
      </c>
      <c r="K670" s="2" t="str">
        <f>IFERROR(VLOOKUP(J670,'Productgroepen hoofdfuncties'!D:E,2,FALSE),J670)</f>
        <v>Waterwegen</v>
      </c>
      <c r="L670" s="2" t="str">
        <f t="shared" si="54"/>
        <v>3</v>
      </c>
      <c r="M670" s="2" t="str">
        <f>IFERROR(VLOOKUP(L670,'Productgroepen hoofdfuncties'!A:B,2,FALSE),L670)</f>
        <v>Verkeer en vervoer</v>
      </c>
    </row>
    <row r="671" spans="1:13">
      <c r="A671" s="8"/>
      <c r="B671" s="9"/>
      <c r="C671" s="5" t="s">
        <v>2808</v>
      </c>
      <c r="D671" s="4" t="s">
        <v>2767</v>
      </c>
      <c r="E671" s="5">
        <v>1</v>
      </c>
      <c r="F671" s="2" t="str">
        <f t="shared" si="50"/>
        <v>G1PR330207</v>
      </c>
      <c r="G671" s="2" t="str">
        <f t="shared" si="51"/>
        <v>Bruggen</v>
      </c>
      <c r="H671" s="2" t="str">
        <f t="shared" si="52"/>
        <v>3302</v>
      </c>
      <c r="I671" s="2" t="str">
        <f>IFERROR(VLOOKUP(H671,'Productgroepen hoofdfuncties'!G:H,2,FALSE),H671)</f>
        <v>3302</v>
      </c>
      <c r="J671" s="2" t="str">
        <f t="shared" si="53"/>
        <v>33</v>
      </c>
      <c r="K671" s="2" t="str">
        <f>IFERROR(VLOOKUP(J671,'Productgroepen hoofdfuncties'!D:E,2,FALSE),J671)</f>
        <v>Waterwegen</v>
      </c>
      <c r="L671" s="2" t="str">
        <f t="shared" si="54"/>
        <v>3</v>
      </c>
      <c r="M671" s="2" t="str">
        <f>IFERROR(VLOOKUP(L671,'Productgroepen hoofdfuncties'!A:B,2,FALSE),L671)</f>
        <v>Verkeer en vervoer</v>
      </c>
    </row>
    <row r="672" spans="1:13">
      <c r="A672" s="8"/>
      <c r="B672" s="9"/>
      <c r="C672" s="5" t="s">
        <v>2809</v>
      </c>
      <c r="D672" s="4" t="s">
        <v>2769</v>
      </c>
      <c r="E672" s="5">
        <v>1</v>
      </c>
      <c r="F672" s="2" t="str">
        <f t="shared" si="50"/>
        <v>G1PR330207</v>
      </c>
      <c r="G672" s="2" t="str">
        <f t="shared" si="51"/>
        <v>Bruggen</v>
      </c>
      <c r="H672" s="2" t="str">
        <f t="shared" si="52"/>
        <v>3302</v>
      </c>
      <c r="I672" s="2" t="str">
        <f>IFERROR(VLOOKUP(H672,'Productgroepen hoofdfuncties'!G:H,2,FALSE),H672)</f>
        <v>3302</v>
      </c>
      <c r="J672" s="2" t="str">
        <f t="shared" si="53"/>
        <v>33</v>
      </c>
      <c r="K672" s="2" t="str">
        <f>IFERROR(VLOOKUP(J672,'Productgroepen hoofdfuncties'!D:E,2,FALSE),J672)</f>
        <v>Waterwegen</v>
      </c>
      <c r="L672" s="2" t="str">
        <f t="shared" si="54"/>
        <v>3</v>
      </c>
      <c r="M672" s="2" t="str">
        <f>IFERROR(VLOOKUP(L672,'Productgroepen hoofdfuncties'!A:B,2,FALSE),L672)</f>
        <v>Verkeer en vervoer</v>
      </c>
    </row>
    <row r="673" spans="1:13">
      <c r="A673" s="8"/>
      <c r="B673" s="9"/>
      <c r="C673" s="5" t="s">
        <v>2810</v>
      </c>
      <c r="D673" s="4" t="s">
        <v>2811</v>
      </c>
      <c r="E673" s="5">
        <v>1</v>
      </c>
      <c r="F673" s="2" t="str">
        <f t="shared" si="50"/>
        <v>G1PR330207</v>
      </c>
      <c r="G673" s="2" t="str">
        <f t="shared" si="51"/>
        <v>Bruggen</v>
      </c>
      <c r="H673" s="2" t="str">
        <f t="shared" si="52"/>
        <v>3302</v>
      </c>
      <c r="I673" s="2" t="str">
        <f>IFERROR(VLOOKUP(H673,'Productgroepen hoofdfuncties'!G:H,2,FALSE),H673)</f>
        <v>3302</v>
      </c>
      <c r="J673" s="2" t="str">
        <f t="shared" si="53"/>
        <v>33</v>
      </c>
      <c r="K673" s="2" t="str">
        <f>IFERROR(VLOOKUP(J673,'Productgroepen hoofdfuncties'!D:E,2,FALSE),J673)</f>
        <v>Waterwegen</v>
      </c>
      <c r="L673" s="2" t="str">
        <f t="shared" si="54"/>
        <v>3</v>
      </c>
      <c r="M673" s="2" t="str">
        <f>IFERROR(VLOOKUP(L673,'Productgroepen hoofdfuncties'!A:B,2,FALSE),L673)</f>
        <v>Verkeer en vervoer</v>
      </c>
    </row>
    <row r="674" spans="1:13">
      <c r="A674" s="8"/>
      <c r="B674" s="9"/>
      <c r="C674" s="5" t="s">
        <v>2812</v>
      </c>
      <c r="D674" s="4" t="s">
        <v>2771</v>
      </c>
      <c r="E674" s="5">
        <v>1</v>
      </c>
      <c r="F674" s="2" t="str">
        <f t="shared" si="50"/>
        <v>G1PR330207</v>
      </c>
      <c r="G674" s="2" t="str">
        <f t="shared" si="51"/>
        <v>Bruggen</v>
      </c>
      <c r="H674" s="2" t="str">
        <f t="shared" si="52"/>
        <v>3302</v>
      </c>
      <c r="I674" s="2" t="str">
        <f>IFERROR(VLOOKUP(H674,'Productgroepen hoofdfuncties'!G:H,2,FALSE),H674)</f>
        <v>3302</v>
      </c>
      <c r="J674" s="2" t="str">
        <f t="shared" si="53"/>
        <v>33</v>
      </c>
      <c r="K674" s="2" t="str">
        <f>IFERROR(VLOOKUP(J674,'Productgroepen hoofdfuncties'!D:E,2,FALSE),J674)</f>
        <v>Waterwegen</v>
      </c>
      <c r="L674" s="2" t="str">
        <f t="shared" si="54"/>
        <v>3</v>
      </c>
      <c r="M674" s="2" t="str">
        <f>IFERROR(VLOOKUP(L674,'Productgroepen hoofdfuncties'!A:B,2,FALSE),L674)</f>
        <v>Verkeer en vervoer</v>
      </c>
    </row>
    <row r="675" spans="1:13">
      <c r="A675" s="8"/>
      <c r="B675" s="9"/>
      <c r="C675" s="5" t="s">
        <v>2813</v>
      </c>
      <c r="D675" s="4" t="s">
        <v>2773</v>
      </c>
      <c r="E675" s="5">
        <v>1</v>
      </c>
      <c r="F675" s="2" t="str">
        <f t="shared" si="50"/>
        <v>G1PR330207</v>
      </c>
      <c r="G675" s="2" t="str">
        <f t="shared" si="51"/>
        <v>Bruggen</v>
      </c>
      <c r="H675" s="2" t="str">
        <f t="shared" si="52"/>
        <v>3302</v>
      </c>
      <c r="I675" s="2" t="str">
        <f>IFERROR(VLOOKUP(H675,'Productgroepen hoofdfuncties'!G:H,2,FALSE),H675)</f>
        <v>3302</v>
      </c>
      <c r="J675" s="2" t="str">
        <f t="shared" si="53"/>
        <v>33</v>
      </c>
      <c r="K675" s="2" t="str">
        <f>IFERROR(VLOOKUP(J675,'Productgroepen hoofdfuncties'!D:E,2,FALSE),J675)</f>
        <v>Waterwegen</v>
      </c>
      <c r="L675" s="2" t="str">
        <f t="shared" si="54"/>
        <v>3</v>
      </c>
      <c r="M675" s="2" t="str">
        <f>IFERROR(VLOOKUP(L675,'Productgroepen hoofdfuncties'!A:B,2,FALSE),L675)</f>
        <v>Verkeer en vervoer</v>
      </c>
    </row>
    <row r="676" spans="1:13">
      <c r="A676" s="8"/>
      <c r="B676" s="9"/>
      <c r="C676" s="5" t="s">
        <v>2814</v>
      </c>
      <c r="D676" s="4" t="s">
        <v>2815</v>
      </c>
      <c r="E676" s="5">
        <v>1</v>
      </c>
      <c r="F676" s="2" t="str">
        <f t="shared" si="50"/>
        <v>G1PR330207</v>
      </c>
      <c r="G676" s="2" t="str">
        <f t="shared" si="51"/>
        <v>Bruggen</v>
      </c>
      <c r="H676" s="2" t="str">
        <f t="shared" si="52"/>
        <v>3302</v>
      </c>
      <c r="I676" s="2" t="str">
        <f>IFERROR(VLOOKUP(H676,'Productgroepen hoofdfuncties'!G:H,2,FALSE),H676)</f>
        <v>3302</v>
      </c>
      <c r="J676" s="2" t="str">
        <f t="shared" si="53"/>
        <v>33</v>
      </c>
      <c r="K676" s="2" t="str">
        <f>IFERROR(VLOOKUP(J676,'Productgroepen hoofdfuncties'!D:E,2,FALSE),J676)</f>
        <v>Waterwegen</v>
      </c>
      <c r="L676" s="2" t="str">
        <f t="shared" si="54"/>
        <v>3</v>
      </c>
      <c r="M676" s="2" t="str">
        <f>IFERROR(VLOOKUP(L676,'Productgroepen hoofdfuncties'!A:B,2,FALSE),L676)</f>
        <v>Verkeer en vervoer</v>
      </c>
    </row>
    <row r="677" spans="1:13">
      <c r="A677" s="8"/>
      <c r="B677" s="9"/>
      <c r="C677" s="5" t="s">
        <v>2816</v>
      </c>
      <c r="D677" s="4" t="s">
        <v>2817</v>
      </c>
      <c r="E677" s="5">
        <v>1</v>
      </c>
      <c r="F677" s="2" t="str">
        <f t="shared" si="50"/>
        <v>G1PR330207</v>
      </c>
      <c r="G677" s="2" t="str">
        <f t="shared" si="51"/>
        <v>Bruggen</v>
      </c>
      <c r="H677" s="2" t="str">
        <f t="shared" si="52"/>
        <v>3302</v>
      </c>
      <c r="I677" s="2" t="str">
        <f>IFERROR(VLOOKUP(H677,'Productgroepen hoofdfuncties'!G:H,2,FALSE),H677)</f>
        <v>3302</v>
      </c>
      <c r="J677" s="2" t="str">
        <f t="shared" si="53"/>
        <v>33</v>
      </c>
      <c r="K677" s="2" t="str">
        <f>IFERROR(VLOOKUP(J677,'Productgroepen hoofdfuncties'!D:E,2,FALSE),J677)</f>
        <v>Waterwegen</v>
      </c>
      <c r="L677" s="2" t="str">
        <f t="shared" si="54"/>
        <v>3</v>
      </c>
      <c r="M677" s="2" t="str">
        <f>IFERROR(VLOOKUP(L677,'Productgroepen hoofdfuncties'!A:B,2,FALSE),L677)</f>
        <v>Verkeer en vervoer</v>
      </c>
    </row>
    <row r="678" spans="1:13">
      <c r="A678" s="8"/>
      <c r="B678" s="9"/>
      <c r="C678" s="5" t="s">
        <v>2818</v>
      </c>
      <c r="D678" s="4" t="s">
        <v>2819</v>
      </c>
      <c r="E678" s="5">
        <v>1</v>
      </c>
      <c r="F678" s="2" t="str">
        <f t="shared" si="50"/>
        <v>G1PR330207</v>
      </c>
      <c r="G678" s="2" t="str">
        <f t="shared" si="51"/>
        <v>Bruggen</v>
      </c>
      <c r="H678" s="2" t="str">
        <f t="shared" si="52"/>
        <v>3302</v>
      </c>
      <c r="I678" s="2" t="str">
        <f>IFERROR(VLOOKUP(H678,'Productgroepen hoofdfuncties'!G:H,2,FALSE),H678)</f>
        <v>3302</v>
      </c>
      <c r="J678" s="2" t="str">
        <f t="shared" si="53"/>
        <v>33</v>
      </c>
      <c r="K678" s="2" t="str">
        <f>IFERROR(VLOOKUP(J678,'Productgroepen hoofdfuncties'!D:E,2,FALSE),J678)</f>
        <v>Waterwegen</v>
      </c>
      <c r="L678" s="2" t="str">
        <f t="shared" si="54"/>
        <v>3</v>
      </c>
      <c r="M678" s="2" t="str">
        <f>IFERROR(VLOOKUP(L678,'Productgroepen hoofdfuncties'!A:B,2,FALSE),L678)</f>
        <v>Verkeer en vervoer</v>
      </c>
    </row>
    <row r="679" spans="1:13">
      <c r="A679" s="8"/>
      <c r="B679" s="9"/>
      <c r="C679" s="5" t="s">
        <v>2820</v>
      </c>
      <c r="D679" s="4" t="s">
        <v>2821</v>
      </c>
      <c r="E679" s="5">
        <v>1</v>
      </c>
      <c r="F679" s="2" t="str">
        <f t="shared" si="50"/>
        <v>G1PR330207</v>
      </c>
      <c r="G679" s="2" t="str">
        <f t="shared" si="51"/>
        <v>Bruggen</v>
      </c>
      <c r="H679" s="2" t="str">
        <f t="shared" si="52"/>
        <v>3302</v>
      </c>
      <c r="I679" s="2" t="str">
        <f>IFERROR(VLOOKUP(H679,'Productgroepen hoofdfuncties'!G:H,2,FALSE),H679)</f>
        <v>3302</v>
      </c>
      <c r="J679" s="2" t="str">
        <f t="shared" si="53"/>
        <v>33</v>
      </c>
      <c r="K679" s="2" t="str">
        <f>IFERROR(VLOOKUP(J679,'Productgroepen hoofdfuncties'!D:E,2,FALSE),J679)</f>
        <v>Waterwegen</v>
      </c>
      <c r="L679" s="2" t="str">
        <f t="shared" si="54"/>
        <v>3</v>
      </c>
      <c r="M679" s="2" t="str">
        <f>IFERROR(VLOOKUP(L679,'Productgroepen hoofdfuncties'!A:B,2,FALSE),L679)</f>
        <v>Verkeer en vervoer</v>
      </c>
    </row>
    <row r="680" spans="1:13">
      <c r="A680" s="10"/>
      <c r="B680" s="11"/>
      <c r="C680" s="5" t="s">
        <v>2822</v>
      </c>
      <c r="D680" s="4" t="s">
        <v>2823</v>
      </c>
      <c r="E680" s="5">
        <v>1</v>
      </c>
      <c r="F680" s="2" t="str">
        <f t="shared" si="50"/>
        <v>G1PR330207</v>
      </c>
      <c r="G680" s="2" t="str">
        <f t="shared" si="51"/>
        <v>Bruggen</v>
      </c>
      <c r="H680" s="2" t="str">
        <f t="shared" si="52"/>
        <v>3302</v>
      </c>
      <c r="I680" s="2" t="str">
        <f>IFERROR(VLOOKUP(H680,'Productgroepen hoofdfuncties'!G:H,2,FALSE),H680)</f>
        <v>3302</v>
      </c>
      <c r="J680" s="2" t="str">
        <f t="shared" si="53"/>
        <v>33</v>
      </c>
      <c r="K680" s="2" t="str">
        <f>IFERROR(VLOOKUP(J680,'Productgroepen hoofdfuncties'!D:E,2,FALSE),J680)</f>
        <v>Waterwegen</v>
      </c>
      <c r="L680" s="2" t="str">
        <f t="shared" si="54"/>
        <v>3</v>
      </c>
      <c r="M680" s="2" t="str">
        <f>IFERROR(VLOOKUP(L680,'Productgroepen hoofdfuncties'!A:B,2,FALSE),L680)</f>
        <v>Verkeer en vervoer</v>
      </c>
    </row>
    <row r="681" spans="1:13">
      <c r="A681" s="6" t="s">
        <v>2824</v>
      </c>
      <c r="B681" s="7" t="s">
        <v>2825</v>
      </c>
      <c r="C681" s="5" t="s">
        <v>2826</v>
      </c>
      <c r="D681" s="4" t="s">
        <v>2827</v>
      </c>
      <c r="E681" s="5">
        <v>1</v>
      </c>
      <c r="F681" s="2" t="str">
        <f t="shared" si="50"/>
        <v>G1PR330208</v>
      </c>
      <c r="G681" s="2" t="str">
        <f t="shared" si="51"/>
        <v>Sluizen</v>
      </c>
      <c r="H681" s="2" t="str">
        <f t="shared" si="52"/>
        <v>3302</v>
      </c>
      <c r="I681" s="2" t="str">
        <f>IFERROR(VLOOKUP(H681,'Productgroepen hoofdfuncties'!G:H,2,FALSE),H681)</f>
        <v>3302</v>
      </c>
      <c r="J681" s="2" t="str">
        <f t="shared" si="53"/>
        <v>33</v>
      </c>
      <c r="K681" s="2" t="str">
        <f>IFERROR(VLOOKUP(J681,'Productgroepen hoofdfuncties'!D:E,2,FALSE),J681)</f>
        <v>Waterwegen</v>
      </c>
      <c r="L681" s="2" t="str">
        <f t="shared" si="54"/>
        <v>3</v>
      </c>
      <c r="M681" s="2" t="str">
        <f>IFERROR(VLOOKUP(L681,'Productgroepen hoofdfuncties'!A:B,2,FALSE),L681)</f>
        <v>Verkeer en vervoer</v>
      </c>
    </row>
    <row r="682" spans="1:13">
      <c r="A682" s="8"/>
      <c r="B682" s="9"/>
      <c r="C682" s="5" t="s">
        <v>2828</v>
      </c>
      <c r="D682" s="4" t="s">
        <v>2829</v>
      </c>
      <c r="E682" s="5">
        <v>1</v>
      </c>
      <c r="F682" s="2" t="str">
        <f t="shared" si="50"/>
        <v>G1PR330208</v>
      </c>
      <c r="G682" s="2" t="str">
        <f t="shared" si="51"/>
        <v>Sluizen</v>
      </c>
      <c r="H682" s="2" t="str">
        <f t="shared" si="52"/>
        <v>3302</v>
      </c>
      <c r="I682" s="2" t="str">
        <f>IFERROR(VLOOKUP(H682,'Productgroepen hoofdfuncties'!G:H,2,FALSE),H682)</f>
        <v>3302</v>
      </c>
      <c r="J682" s="2" t="str">
        <f t="shared" si="53"/>
        <v>33</v>
      </c>
      <c r="K682" s="2" t="str">
        <f>IFERROR(VLOOKUP(J682,'Productgroepen hoofdfuncties'!D:E,2,FALSE),J682)</f>
        <v>Waterwegen</v>
      </c>
      <c r="L682" s="2" t="str">
        <f t="shared" si="54"/>
        <v>3</v>
      </c>
      <c r="M682" s="2" t="str">
        <f>IFERROR(VLOOKUP(L682,'Productgroepen hoofdfuncties'!A:B,2,FALSE),L682)</f>
        <v>Verkeer en vervoer</v>
      </c>
    </row>
    <row r="683" spans="1:13">
      <c r="A683" s="8"/>
      <c r="B683" s="9"/>
      <c r="C683" s="5" t="s">
        <v>2830</v>
      </c>
      <c r="D683" s="4" t="s">
        <v>2831</v>
      </c>
      <c r="E683" s="5">
        <v>1</v>
      </c>
      <c r="F683" s="2" t="str">
        <f t="shared" si="50"/>
        <v>G1PR330208</v>
      </c>
      <c r="G683" s="2" t="str">
        <f t="shared" si="51"/>
        <v>Sluizen</v>
      </c>
      <c r="H683" s="2" t="str">
        <f t="shared" si="52"/>
        <v>3302</v>
      </c>
      <c r="I683" s="2" t="str">
        <f>IFERROR(VLOOKUP(H683,'Productgroepen hoofdfuncties'!G:H,2,FALSE),H683)</f>
        <v>3302</v>
      </c>
      <c r="J683" s="2" t="str">
        <f t="shared" si="53"/>
        <v>33</v>
      </c>
      <c r="K683" s="2" t="str">
        <f>IFERROR(VLOOKUP(J683,'Productgroepen hoofdfuncties'!D:E,2,FALSE),J683)</f>
        <v>Waterwegen</v>
      </c>
      <c r="L683" s="2" t="str">
        <f t="shared" si="54"/>
        <v>3</v>
      </c>
      <c r="M683" s="2" t="str">
        <f>IFERROR(VLOOKUP(L683,'Productgroepen hoofdfuncties'!A:B,2,FALSE),L683)</f>
        <v>Verkeer en vervoer</v>
      </c>
    </row>
    <row r="684" spans="1:13">
      <c r="A684" s="8"/>
      <c r="B684" s="9"/>
      <c r="C684" s="5" t="s">
        <v>2832</v>
      </c>
      <c r="D684" s="4" t="s">
        <v>2833</v>
      </c>
      <c r="E684" s="5">
        <v>1</v>
      </c>
      <c r="F684" s="2" t="str">
        <f t="shared" si="50"/>
        <v>G1PR330208</v>
      </c>
      <c r="G684" s="2" t="str">
        <f t="shared" si="51"/>
        <v>Sluizen</v>
      </c>
      <c r="H684" s="2" t="str">
        <f t="shared" si="52"/>
        <v>3302</v>
      </c>
      <c r="I684" s="2" t="str">
        <f>IFERROR(VLOOKUP(H684,'Productgroepen hoofdfuncties'!G:H,2,FALSE),H684)</f>
        <v>3302</v>
      </c>
      <c r="J684" s="2" t="str">
        <f t="shared" si="53"/>
        <v>33</v>
      </c>
      <c r="K684" s="2" t="str">
        <f>IFERROR(VLOOKUP(J684,'Productgroepen hoofdfuncties'!D:E,2,FALSE),J684)</f>
        <v>Waterwegen</v>
      </c>
      <c r="L684" s="2" t="str">
        <f t="shared" si="54"/>
        <v>3</v>
      </c>
      <c r="M684" s="2" t="str">
        <f>IFERROR(VLOOKUP(L684,'Productgroepen hoofdfuncties'!A:B,2,FALSE),L684)</f>
        <v>Verkeer en vervoer</v>
      </c>
    </row>
    <row r="685" spans="1:13">
      <c r="A685" s="8"/>
      <c r="B685" s="9"/>
      <c r="C685" s="5" t="s">
        <v>2834</v>
      </c>
      <c r="D685" s="4" t="s">
        <v>2835</v>
      </c>
      <c r="E685" s="5">
        <v>1</v>
      </c>
      <c r="F685" s="2" t="str">
        <f t="shared" si="50"/>
        <v>G1PR330208</v>
      </c>
      <c r="G685" s="2" t="str">
        <f t="shared" si="51"/>
        <v>Sluizen</v>
      </c>
      <c r="H685" s="2" t="str">
        <f t="shared" si="52"/>
        <v>3302</v>
      </c>
      <c r="I685" s="2" t="str">
        <f>IFERROR(VLOOKUP(H685,'Productgroepen hoofdfuncties'!G:H,2,FALSE),H685)</f>
        <v>3302</v>
      </c>
      <c r="J685" s="2" t="str">
        <f t="shared" si="53"/>
        <v>33</v>
      </c>
      <c r="K685" s="2" t="str">
        <f>IFERROR(VLOOKUP(J685,'Productgroepen hoofdfuncties'!D:E,2,FALSE),J685)</f>
        <v>Waterwegen</v>
      </c>
      <c r="L685" s="2" t="str">
        <f t="shared" si="54"/>
        <v>3</v>
      </c>
      <c r="M685" s="2" t="str">
        <f>IFERROR(VLOOKUP(L685,'Productgroepen hoofdfuncties'!A:B,2,FALSE),L685)</f>
        <v>Verkeer en vervoer</v>
      </c>
    </row>
    <row r="686" spans="1:13">
      <c r="A686" s="8"/>
      <c r="B686" s="9"/>
      <c r="C686" s="5" t="s">
        <v>2836</v>
      </c>
      <c r="D686" s="4" t="s">
        <v>2837</v>
      </c>
      <c r="E686" s="5">
        <v>1</v>
      </c>
      <c r="F686" s="2" t="str">
        <f t="shared" si="50"/>
        <v>G1PR330208</v>
      </c>
      <c r="G686" s="2" t="str">
        <f t="shared" si="51"/>
        <v>Sluizen</v>
      </c>
      <c r="H686" s="2" t="str">
        <f t="shared" si="52"/>
        <v>3302</v>
      </c>
      <c r="I686" s="2" t="str">
        <f>IFERROR(VLOOKUP(H686,'Productgroepen hoofdfuncties'!G:H,2,FALSE),H686)</f>
        <v>3302</v>
      </c>
      <c r="J686" s="2" t="str">
        <f t="shared" si="53"/>
        <v>33</v>
      </c>
      <c r="K686" s="2" t="str">
        <f>IFERROR(VLOOKUP(J686,'Productgroepen hoofdfuncties'!D:E,2,FALSE),J686)</f>
        <v>Waterwegen</v>
      </c>
      <c r="L686" s="2" t="str">
        <f t="shared" si="54"/>
        <v>3</v>
      </c>
      <c r="M686" s="2" t="str">
        <f>IFERROR(VLOOKUP(L686,'Productgroepen hoofdfuncties'!A:B,2,FALSE),L686)</f>
        <v>Verkeer en vervoer</v>
      </c>
    </row>
    <row r="687" spans="1:13">
      <c r="A687" s="8"/>
      <c r="B687" s="9"/>
      <c r="C687" s="5" t="s">
        <v>2838</v>
      </c>
      <c r="D687" s="4" t="s">
        <v>2839</v>
      </c>
      <c r="E687" s="5">
        <v>1</v>
      </c>
      <c r="F687" s="2" t="str">
        <f t="shared" si="50"/>
        <v>G1PR330208</v>
      </c>
      <c r="G687" s="2" t="str">
        <f t="shared" si="51"/>
        <v>Sluizen</v>
      </c>
      <c r="H687" s="2" t="str">
        <f t="shared" si="52"/>
        <v>3302</v>
      </c>
      <c r="I687" s="2" t="str">
        <f>IFERROR(VLOOKUP(H687,'Productgroepen hoofdfuncties'!G:H,2,FALSE),H687)</f>
        <v>3302</v>
      </c>
      <c r="J687" s="2" t="str">
        <f t="shared" si="53"/>
        <v>33</v>
      </c>
      <c r="K687" s="2" t="str">
        <f>IFERROR(VLOOKUP(J687,'Productgroepen hoofdfuncties'!D:E,2,FALSE),J687)</f>
        <v>Waterwegen</v>
      </c>
      <c r="L687" s="2" t="str">
        <f t="shared" si="54"/>
        <v>3</v>
      </c>
      <c r="M687" s="2" t="str">
        <f>IFERROR(VLOOKUP(L687,'Productgroepen hoofdfuncties'!A:B,2,FALSE),L687)</f>
        <v>Verkeer en vervoer</v>
      </c>
    </row>
    <row r="688" spans="1:13">
      <c r="A688" s="8"/>
      <c r="B688" s="9"/>
      <c r="C688" s="5" t="s">
        <v>2840</v>
      </c>
      <c r="D688" s="4" t="s">
        <v>2841</v>
      </c>
      <c r="E688" s="5">
        <v>1</v>
      </c>
      <c r="F688" s="2" t="str">
        <f t="shared" si="50"/>
        <v>G1PR330208</v>
      </c>
      <c r="G688" s="2" t="str">
        <f t="shared" si="51"/>
        <v>Sluizen</v>
      </c>
      <c r="H688" s="2" t="str">
        <f t="shared" si="52"/>
        <v>3302</v>
      </c>
      <c r="I688" s="2" t="str">
        <f>IFERROR(VLOOKUP(H688,'Productgroepen hoofdfuncties'!G:H,2,FALSE),H688)</f>
        <v>3302</v>
      </c>
      <c r="J688" s="2" t="str">
        <f t="shared" si="53"/>
        <v>33</v>
      </c>
      <c r="K688" s="2" t="str">
        <f>IFERROR(VLOOKUP(J688,'Productgroepen hoofdfuncties'!D:E,2,FALSE),J688)</f>
        <v>Waterwegen</v>
      </c>
      <c r="L688" s="2" t="str">
        <f t="shared" si="54"/>
        <v>3</v>
      </c>
      <c r="M688" s="2" t="str">
        <f>IFERROR(VLOOKUP(L688,'Productgroepen hoofdfuncties'!A:B,2,FALSE),L688)</f>
        <v>Verkeer en vervoer</v>
      </c>
    </row>
    <row r="689" spans="1:13">
      <c r="A689" s="8"/>
      <c r="B689" s="9"/>
      <c r="C689" s="5" t="s">
        <v>2842</v>
      </c>
      <c r="D689" s="4" t="s">
        <v>2843</v>
      </c>
      <c r="E689" s="5">
        <v>1</v>
      </c>
      <c r="F689" s="2" t="str">
        <f t="shared" si="50"/>
        <v>G1PR330208</v>
      </c>
      <c r="G689" s="2" t="str">
        <f t="shared" si="51"/>
        <v>Sluizen</v>
      </c>
      <c r="H689" s="2" t="str">
        <f t="shared" si="52"/>
        <v>3302</v>
      </c>
      <c r="I689" s="2" t="str">
        <f>IFERROR(VLOOKUP(H689,'Productgroepen hoofdfuncties'!G:H,2,FALSE),H689)</f>
        <v>3302</v>
      </c>
      <c r="J689" s="2" t="str">
        <f t="shared" si="53"/>
        <v>33</v>
      </c>
      <c r="K689" s="2" t="str">
        <f>IFERROR(VLOOKUP(J689,'Productgroepen hoofdfuncties'!D:E,2,FALSE),J689)</f>
        <v>Waterwegen</v>
      </c>
      <c r="L689" s="2" t="str">
        <f t="shared" si="54"/>
        <v>3</v>
      </c>
      <c r="M689" s="2" t="str">
        <f>IFERROR(VLOOKUP(L689,'Productgroepen hoofdfuncties'!A:B,2,FALSE),L689)</f>
        <v>Verkeer en vervoer</v>
      </c>
    </row>
    <row r="690" spans="1:13">
      <c r="A690" s="8"/>
      <c r="B690" s="9"/>
      <c r="C690" s="5" t="s">
        <v>2844</v>
      </c>
      <c r="D690" s="4" t="s">
        <v>2845</v>
      </c>
      <c r="E690" s="5">
        <v>1</v>
      </c>
      <c r="F690" s="2" t="str">
        <f t="shared" si="50"/>
        <v>G1PR330208</v>
      </c>
      <c r="G690" s="2" t="str">
        <f t="shared" si="51"/>
        <v>Sluizen</v>
      </c>
      <c r="H690" s="2" t="str">
        <f t="shared" si="52"/>
        <v>3302</v>
      </c>
      <c r="I690" s="2" t="str">
        <f>IFERROR(VLOOKUP(H690,'Productgroepen hoofdfuncties'!G:H,2,FALSE),H690)</f>
        <v>3302</v>
      </c>
      <c r="J690" s="2" t="str">
        <f t="shared" si="53"/>
        <v>33</v>
      </c>
      <c r="K690" s="2" t="str">
        <f>IFERROR(VLOOKUP(J690,'Productgroepen hoofdfuncties'!D:E,2,FALSE),J690)</f>
        <v>Waterwegen</v>
      </c>
      <c r="L690" s="2" t="str">
        <f t="shared" si="54"/>
        <v>3</v>
      </c>
      <c r="M690" s="2" t="str">
        <f>IFERROR(VLOOKUP(L690,'Productgroepen hoofdfuncties'!A:B,2,FALSE),L690)</f>
        <v>Verkeer en vervoer</v>
      </c>
    </row>
    <row r="691" spans="1:13">
      <c r="A691" s="8"/>
      <c r="B691" s="9"/>
      <c r="C691" s="5" t="s">
        <v>2846</v>
      </c>
      <c r="D691" s="4" t="s">
        <v>2847</v>
      </c>
      <c r="E691" s="5">
        <v>1</v>
      </c>
      <c r="F691" s="2" t="str">
        <f t="shared" si="50"/>
        <v>G1PR330208</v>
      </c>
      <c r="G691" s="2" t="str">
        <f t="shared" si="51"/>
        <v>Sluizen</v>
      </c>
      <c r="H691" s="2" t="str">
        <f t="shared" si="52"/>
        <v>3302</v>
      </c>
      <c r="I691" s="2" t="str">
        <f>IFERROR(VLOOKUP(H691,'Productgroepen hoofdfuncties'!G:H,2,FALSE),H691)</f>
        <v>3302</v>
      </c>
      <c r="J691" s="2" t="str">
        <f t="shared" si="53"/>
        <v>33</v>
      </c>
      <c r="K691" s="2" t="str">
        <f>IFERROR(VLOOKUP(J691,'Productgroepen hoofdfuncties'!D:E,2,FALSE),J691)</f>
        <v>Waterwegen</v>
      </c>
      <c r="L691" s="2" t="str">
        <f t="shared" si="54"/>
        <v>3</v>
      </c>
      <c r="M691" s="2" t="str">
        <f>IFERROR(VLOOKUP(L691,'Productgroepen hoofdfuncties'!A:B,2,FALSE),L691)</f>
        <v>Verkeer en vervoer</v>
      </c>
    </row>
    <row r="692" spans="1:13">
      <c r="A692" s="8"/>
      <c r="B692" s="9"/>
      <c r="C692" s="5" t="s">
        <v>2848</v>
      </c>
      <c r="D692" s="4" t="s">
        <v>2849</v>
      </c>
      <c r="E692" s="5">
        <v>1</v>
      </c>
      <c r="F692" s="2" t="str">
        <f t="shared" si="50"/>
        <v>G1PR330208</v>
      </c>
      <c r="G692" s="2" t="str">
        <f t="shared" si="51"/>
        <v>Sluizen</v>
      </c>
      <c r="H692" s="2" t="str">
        <f t="shared" si="52"/>
        <v>3302</v>
      </c>
      <c r="I692" s="2" t="str">
        <f>IFERROR(VLOOKUP(H692,'Productgroepen hoofdfuncties'!G:H,2,FALSE),H692)</f>
        <v>3302</v>
      </c>
      <c r="J692" s="2" t="str">
        <f t="shared" si="53"/>
        <v>33</v>
      </c>
      <c r="K692" s="2" t="str">
        <f>IFERROR(VLOOKUP(J692,'Productgroepen hoofdfuncties'!D:E,2,FALSE),J692)</f>
        <v>Waterwegen</v>
      </c>
      <c r="L692" s="2" t="str">
        <f t="shared" si="54"/>
        <v>3</v>
      </c>
      <c r="M692" s="2" t="str">
        <f>IFERROR(VLOOKUP(L692,'Productgroepen hoofdfuncties'!A:B,2,FALSE),L692)</f>
        <v>Verkeer en vervoer</v>
      </c>
    </row>
    <row r="693" spans="1:13">
      <c r="A693" s="8"/>
      <c r="B693" s="9"/>
      <c r="C693" s="5" t="s">
        <v>2850</v>
      </c>
      <c r="D693" s="4" t="s">
        <v>2851</v>
      </c>
      <c r="E693" s="5">
        <v>1</v>
      </c>
      <c r="F693" s="2" t="str">
        <f t="shared" si="50"/>
        <v>G1PR330208</v>
      </c>
      <c r="G693" s="2" t="str">
        <f t="shared" si="51"/>
        <v>Sluizen</v>
      </c>
      <c r="H693" s="2" t="str">
        <f t="shared" si="52"/>
        <v>3302</v>
      </c>
      <c r="I693" s="2" t="str">
        <f>IFERROR(VLOOKUP(H693,'Productgroepen hoofdfuncties'!G:H,2,FALSE),H693)</f>
        <v>3302</v>
      </c>
      <c r="J693" s="2" t="str">
        <f t="shared" si="53"/>
        <v>33</v>
      </c>
      <c r="K693" s="2" t="str">
        <f>IFERROR(VLOOKUP(J693,'Productgroepen hoofdfuncties'!D:E,2,FALSE),J693)</f>
        <v>Waterwegen</v>
      </c>
      <c r="L693" s="2" t="str">
        <f t="shared" si="54"/>
        <v>3</v>
      </c>
      <c r="M693" s="2" t="str">
        <f>IFERROR(VLOOKUP(L693,'Productgroepen hoofdfuncties'!A:B,2,FALSE),L693)</f>
        <v>Verkeer en vervoer</v>
      </c>
    </row>
    <row r="694" spans="1:13">
      <c r="A694" s="8"/>
      <c r="B694" s="9"/>
      <c r="C694" s="5" t="s">
        <v>2852</v>
      </c>
      <c r="D694" s="4" t="s">
        <v>2853</v>
      </c>
      <c r="E694" s="5">
        <v>1</v>
      </c>
      <c r="F694" s="2" t="str">
        <f t="shared" si="50"/>
        <v>G1PR330208</v>
      </c>
      <c r="G694" s="2" t="str">
        <f t="shared" si="51"/>
        <v>Sluizen</v>
      </c>
      <c r="H694" s="2" t="str">
        <f t="shared" si="52"/>
        <v>3302</v>
      </c>
      <c r="I694" s="2" t="str">
        <f>IFERROR(VLOOKUP(H694,'Productgroepen hoofdfuncties'!G:H,2,FALSE),H694)</f>
        <v>3302</v>
      </c>
      <c r="J694" s="2" t="str">
        <f t="shared" si="53"/>
        <v>33</v>
      </c>
      <c r="K694" s="2" t="str">
        <f>IFERROR(VLOOKUP(J694,'Productgroepen hoofdfuncties'!D:E,2,FALSE),J694)</f>
        <v>Waterwegen</v>
      </c>
      <c r="L694" s="2" t="str">
        <f t="shared" si="54"/>
        <v>3</v>
      </c>
      <c r="M694" s="2" t="str">
        <f>IFERROR(VLOOKUP(L694,'Productgroepen hoofdfuncties'!A:B,2,FALSE),L694)</f>
        <v>Verkeer en vervoer</v>
      </c>
    </row>
    <row r="695" spans="1:13">
      <c r="A695" s="8"/>
      <c r="B695" s="9"/>
      <c r="C695" s="5" t="s">
        <v>2854</v>
      </c>
      <c r="D695" s="4" t="s">
        <v>2827</v>
      </c>
      <c r="E695" s="5">
        <v>1</v>
      </c>
      <c r="F695" s="2" t="str">
        <f t="shared" si="50"/>
        <v>G1PR330208</v>
      </c>
      <c r="G695" s="2" t="str">
        <f t="shared" si="51"/>
        <v>Sluizen</v>
      </c>
      <c r="H695" s="2" t="str">
        <f t="shared" si="52"/>
        <v>3302</v>
      </c>
      <c r="I695" s="2" t="str">
        <f>IFERROR(VLOOKUP(H695,'Productgroepen hoofdfuncties'!G:H,2,FALSE),H695)</f>
        <v>3302</v>
      </c>
      <c r="J695" s="2" t="str">
        <f t="shared" si="53"/>
        <v>33</v>
      </c>
      <c r="K695" s="2" t="str">
        <f>IFERROR(VLOOKUP(J695,'Productgroepen hoofdfuncties'!D:E,2,FALSE),J695)</f>
        <v>Waterwegen</v>
      </c>
      <c r="L695" s="2" t="str">
        <f t="shared" si="54"/>
        <v>3</v>
      </c>
      <c r="M695" s="2" t="str">
        <f>IFERROR(VLOOKUP(L695,'Productgroepen hoofdfuncties'!A:B,2,FALSE),L695)</f>
        <v>Verkeer en vervoer</v>
      </c>
    </row>
    <row r="696" spans="1:13">
      <c r="A696" s="8"/>
      <c r="B696" s="9"/>
      <c r="C696" s="5" t="s">
        <v>2855</v>
      </c>
      <c r="D696" s="4" t="s">
        <v>2829</v>
      </c>
      <c r="E696" s="5">
        <v>1</v>
      </c>
      <c r="F696" s="2" t="str">
        <f t="shared" si="50"/>
        <v>G1PR330208</v>
      </c>
      <c r="G696" s="2" t="str">
        <f t="shared" si="51"/>
        <v>Sluizen</v>
      </c>
      <c r="H696" s="2" t="str">
        <f t="shared" si="52"/>
        <v>3302</v>
      </c>
      <c r="I696" s="2" t="str">
        <f>IFERROR(VLOOKUP(H696,'Productgroepen hoofdfuncties'!G:H,2,FALSE),H696)</f>
        <v>3302</v>
      </c>
      <c r="J696" s="2" t="str">
        <f t="shared" si="53"/>
        <v>33</v>
      </c>
      <c r="K696" s="2" t="str">
        <f>IFERROR(VLOOKUP(J696,'Productgroepen hoofdfuncties'!D:E,2,FALSE),J696)</f>
        <v>Waterwegen</v>
      </c>
      <c r="L696" s="2" t="str">
        <f t="shared" si="54"/>
        <v>3</v>
      </c>
      <c r="M696" s="2" t="str">
        <f>IFERROR(VLOOKUP(L696,'Productgroepen hoofdfuncties'!A:B,2,FALSE),L696)</f>
        <v>Verkeer en vervoer</v>
      </c>
    </row>
    <row r="697" spans="1:13">
      <c r="A697" s="8"/>
      <c r="B697" s="9"/>
      <c r="C697" s="5" t="s">
        <v>2856</v>
      </c>
      <c r="D697" s="4" t="s">
        <v>2831</v>
      </c>
      <c r="E697" s="5">
        <v>1</v>
      </c>
      <c r="F697" s="2" t="str">
        <f t="shared" si="50"/>
        <v>G1PR330208</v>
      </c>
      <c r="G697" s="2" t="str">
        <f t="shared" si="51"/>
        <v>Sluizen</v>
      </c>
      <c r="H697" s="2" t="str">
        <f t="shared" si="52"/>
        <v>3302</v>
      </c>
      <c r="I697" s="2" t="str">
        <f>IFERROR(VLOOKUP(H697,'Productgroepen hoofdfuncties'!G:H,2,FALSE),H697)</f>
        <v>3302</v>
      </c>
      <c r="J697" s="2" t="str">
        <f t="shared" si="53"/>
        <v>33</v>
      </c>
      <c r="K697" s="2" t="str">
        <f>IFERROR(VLOOKUP(J697,'Productgroepen hoofdfuncties'!D:E,2,FALSE),J697)</f>
        <v>Waterwegen</v>
      </c>
      <c r="L697" s="2" t="str">
        <f t="shared" si="54"/>
        <v>3</v>
      </c>
      <c r="M697" s="2" t="str">
        <f>IFERROR(VLOOKUP(L697,'Productgroepen hoofdfuncties'!A:B,2,FALSE),L697)</f>
        <v>Verkeer en vervoer</v>
      </c>
    </row>
    <row r="698" spans="1:13">
      <c r="A698" s="8"/>
      <c r="B698" s="9"/>
      <c r="C698" s="5" t="s">
        <v>2857</v>
      </c>
      <c r="D698" s="4" t="s">
        <v>2833</v>
      </c>
      <c r="E698" s="5">
        <v>1</v>
      </c>
      <c r="F698" s="2" t="str">
        <f t="shared" si="50"/>
        <v>G1PR330208</v>
      </c>
      <c r="G698" s="2" t="str">
        <f t="shared" si="51"/>
        <v>Sluizen</v>
      </c>
      <c r="H698" s="2" t="str">
        <f t="shared" si="52"/>
        <v>3302</v>
      </c>
      <c r="I698" s="2" t="str">
        <f>IFERROR(VLOOKUP(H698,'Productgroepen hoofdfuncties'!G:H,2,FALSE),H698)</f>
        <v>3302</v>
      </c>
      <c r="J698" s="2" t="str">
        <f t="shared" si="53"/>
        <v>33</v>
      </c>
      <c r="K698" s="2" t="str">
        <f>IFERROR(VLOOKUP(J698,'Productgroepen hoofdfuncties'!D:E,2,FALSE),J698)</f>
        <v>Waterwegen</v>
      </c>
      <c r="L698" s="2" t="str">
        <f t="shared" si="54"/>
        <v>3</v>
      </c>
      <c r="M698" s="2" t="str">
        <f>IFERROR(VLOOKUP(L698,'Productgroepen hoofdfuncties'!A:B,2,FALSE),L698)</f>
        <v>Verkeer en vervoer</v>
      </c>
    </row>
    <row r="699" spans="1:13">
      <c r="A699" s="8"/>
      <c r="B699" s="9"/>
      <c r="C699" s="5" t="s">
        <v>2858</v>
      </c>
      <c r="D699" s="4" t="s">
        <v>2835</v>
      </c>
      <c r="E699" s="5">
        <v>1</v>
      </c>
      <c r="F699" s="2" t="str">
        <f t="shared" si="50"/>
        <v>G1PR330208</v>
      </c>
      <c r="G699" s="2" t="str">
        <f t="shared" si="51"/>
        <v>Sluizen</v>
      </c>
      <c r="H699" s="2" t="str">
        <f t="shared" si="52"/>
        <v>3302</v>
      </c>
      <c r="I699" s="2" t="str">
        <f>IFERROR(VLOOKUP(H699,'Productgroepen hoofdfuncties'!G:H,2,FALSE),H699)</f>
        <v>3302</v>
      </c>
      <c r="J699" s="2" t="str">
        <f t="shared" si="53"/>
        <v>33</v>
      </c>
      <c r="K699" s="2" t="str">
        <f>IFERROR(VLOOKUP(J699,'Productgroepen hoofdfuncties'!D:E,2,FALSE),J699)</f>
        <v>Waterwegen</v>
      </c>
      <c r="L699" s="2" t="str">
        <f t="shared" si="54"/>
        <v>3</v>
      </c>
      <c r="M699" s="2" t="str">
        <f>IFERROR(VLOOKUP(L699,'Productgroepen hoofdfuncties'!A:B,2,FALSE),L699)</f>
        <v>Verkeer en vervoer</v>
      </c>
    </row>
    <row r="700" spans="1:13">
      <c r="A700" s="8"/>
      <c r="B700" s="9"/>
      <c r="C700" s="5" t="s">
        <v>2859</v>
      </c>
      <c r="D700" s="4" t="s">
        <v>2837</v>
      </c>
      <c r="E700" s="5">
        <v>1</v>
      </c>
      <c r="F700" s="2" t="str">
        <f t="shared" si="50"/>
        <v>G1PR330208</v>
      </c>
      <c r="G700" s="2" t="str">
        <f t="shared" si="51"/>
        <v>Sluizen</v>
      </c>
      <c r="H700" s="2" t="str">
        <f t="shared" si="52"/>
        <v>3302</v>
      </c>
      <c r="I700" s="2" t="str">
        <f>IFERROR(VLOOKUP(H700,'Productgroepen hoofdfuncties'!G:H,2,FALSE),H700)</f>
        <v>3302</v>
      </c>
      <c r="J700" s="2" t="str">
        <f t="shared" si="53"/>
        <v>33</v>
      </c>
      <c r="K700" s="2" t="str">
        <f>IFERROR(VLOOKUP(J700,'Productgroepen hoofdfuncties'!D:E,2,FALSE),J700)</f>
        <v>Waterwegen</v>
      </c>
      <c r="L700" s="2" t="str">
        <f t="shared" si="54"/>
        <v>3</v>
      </c>
      <c r="M700" s="2" t="str">
        <f>IFERROR(VLOOKUP(L700,'Productgroepen hoofdfuncties'!A:B,2,FALSE),L700)</f>
        <v>Verkeer en vervoer</v>
      </c>
    </row>
    <row r="701" spans="1:13">
      <c r="A701" s="8"/>
      <c r="B701" s="9"/>
      <c r="C701" s="5" t="s">
        <v>2860</v>
      </c>
      <c r="D701" s="4" t="s">
        <v>2839</v>
      </c>
      <c r="E701" s="5">
        <v>1</v>
      </c>
      <c r="F701" s="2" t="str">
        <f t="shared" si="50"/>
        <v>G1PR330208</v>
      </c>
      <c r="G701" s="2" t="str">
        <f t="shared" si="51"/>
        <v>Sluizen</v>
      </c>
      <c r="H701" s="2" t="str">
        <f t="shared" si="52"/>
        <v>3302</v>
      </c>
      <c r="I701" s="2" t="str">
        <f>IFERROR(VLOOKUP(H701,'Productgroepen hoofdfuncties'!G:H,2,FALSE),H701)</f>
        <v>3302</v>
      </c>
      <c r="J701" s="2" t="str">
        <f t="shared" si="53"/>
        <v>33</v>
      </c>
      <c r="K701" s="2" t="str">
        <f>IFERROR(VLOOKUP(J701,'Productgroepen hoofdfuncties'!D:E,2,FALSE),J701)</f>
        <v>Waterwegen</v>
      </c>
      <c r="L701" s="2" t="str">
        <f t="shared" si="54"/>
        <v>3</v>
      </c>
      <c r="M701" s="2" t="str">
        <f>IFERROR(VLOOKUP(L701,'Productgroepen hoofdfuncties'!A:B,2,FALSE),L701)</f>
        <v>Verkeer en vervoer</v>
      </c>
    </row>
    <row r="702" spans="1:13">
      <c r="A702" s="8"/>
      <c r="B702" s="9"/>
      <c r="C702" s="5" t="s">
        <v>2861</v>
      </c>
      <c r="D702" s="4" t="s">
        <v>2841</v>
      </c>
      <c r="E702" s="5">
        <v>1</v>
      </c>
      <c r="F702" s="2" t="str">
        <f t="shared" si="50"/>
        <v>G1PR330208</v>
      </c>
      <c r="G702" s="2" t="str">
        <f t="shared" si="51"/>
        <v>Sluizen</v>
      </c>
      <c r="H702" s="2" t="str">
        <f t="shared" si="52"/>
        <v>3302</v>
      </c>
      <c r="I702" s="2" t="str">
        <f>IFERROR(VLOOKUP(H702,'Productgroepen hoofdfuncties'!G:H,2,FALSE),H702)</f>
        <v>3302</v>
      </c>
      <c r="J702" s="2" t="str">
        <f t="shared" si="53"/>
        <v>33</v>
      </c>
      <c r="K702" s="2" t="str">
        <f>IFERROR(VLOOKUP(J702,'Productgroepen hoofdfuncties'!D:E,2,FALSE),J702)</f>
        <v>Waterwegen</v>
      </c>
      <c r="L702" s="2" t="str">
        <f t="shared" si="54"/>
        <v>3</v>
      </c>
      <c r="M702" s="2" t="str">
        <f>IFERROR(VLOOKUP(L702,'Productgroepen hoofdfuncties'!A:B,2,FALSE),L702)</f>
        <v>Verkeer en vervoer</v>
      </c>
    </row>
    <row r="703" spans="1:13">
      <c r="A703" s="8"/>
      <c r="B703" s="9"/>
      <c r="C703" s="5" t="s">
        <v>2862</v>
      </c>
      <c r="D703" s="4" t="s">
        <v>2843</v>
      </c>
      <c r="E703" s="5">
        <v>1</v>
      </c>
      <c r="F703" s="2" t="str">
        <f t="shared" si="50"/>
        <v>G1PR330208</v>
      </c>
      <c r="G703" s="2" t="str">
        <f t="shared" si="51"/>
        <v>Sluizen</v>
      </c>
      <c r="H703" s="2" t="str">
        <f t="shared" si="52"/>
        <v>3302</v>
      </c>
      <c r="I703" s="2" t="str">
        <f>IFERROR(VLOOKUP(H703,'Productgroepen hoofdfuncties'!G:H,2,FALSE),H703)</f>
        <v>3302</v>
      </c>
      <c r="J703" s="2" t="str">
        <f t="shared" si="53"/>
        <v>33</v>
      </c>
      <c r="K703" s="2" t="str">
        <f>IFERROR(VLOOKUP(J703,'Productgroepen hoofdfuncties'!D:E,2,FALSE),J703)</f>
        <v>Waterwegen</v>
      </c>
      <c r="L703" s="2" t="str">
        <f t="shared" si="54"/>
        <v>3</v>
      </c>
      <c r="M703" s="2" t="str">
        <f>IFERROR(VLOOKUP(L703,'Productgroepen hoofdfuncties'!A:B,2,FALSE),L703)</f>
        <v>Verkeer en vervoer</v>
      </c>
    </row>
    <row r="704" spans="1:13">
      <c r="A704" s="8"/>
      <c r="B704" s="9"/>
      <c r="C704" s="5" t="s">
        <v>2863</v>
      </c>
      <c r="D704" s="4" t="s">
        <v>2845</v>
      </c>
      <c r="E704" s="5">
        <v>1</v>
      </c>
      <c r="F704" s="2" t="str">
        <f t="shared" si="50"/>
        <v>G1PR330208</v>
      </c>
      <c r="G704" s="2" t="str">
        <f t="shared" si="51"/>
        <v>Sluizen</v>
      </c>
      <c r="H704" s="2" t="str">
        <f t="shared" si="52"/>
        <v>3302</v>
      </c>
      <c r="I704" s="2" t="str">
        <f>IFERROR(VLOOKUP(H704,'Productgroepen hoofdfuncties'!G:H,2,FALSE),H704)</f>
        <v>3302</v>
      </c>
      <c r="J704" s="2" t="str">
        <f t="shared" si="53"/>
        <v>33</v>
      </c>
      <c r="K704" s="2" t="str">
        <f>IFERROR(VLOOKUP(J704,'Productgroepen hoofdfuncties'!D:E,2,FALSE),J704)</f>
        <v>Waterwegen</v>
      </c>
      <c r="L704" s="2" t="str">
        <f t="shared" si="54"/>
        <v>3</v>
      </c>
      <c r="M704" s="2" t="str">
        <f>IFERROR(VLOOKUP(L704,'Productgroepen hoofdfuncties'!A:B,2,FALSE),L704)</f>
        <v>Verkeer en vervoer</v>
      </c>
    </row>
    <row r="705" spans="1:13">
      <c r="A705" s="8"/>
      <c r="B705" s="9"/>
      <c r="C705" s="5" t="s">
        <v>2864</v>
      </c>
      <c r="D705" s="4" t="s">
        <v>2847</v>
      </c>
      <c r="E705" s="5">
        <v>1</v>
      </c>
      <c r="F705" s="2" t="str">
        <f t="shared" si="50"/>
        <v>G1PR330208</v>
      </c>
      <c r="G705" s="2" t="str">
        <f t="shared" si="51"/>
        <v>Sluizen</v>
      </c>
      <c r="H705" s="2" t="str">
        <f t="shared" si="52"/>
        <v>3302</v>
      </c>
      <c r="I705" s="2" t="str">
        <f>IFERROR(VLOOKUP(H705,'Productgroepen hoofdfuncties'!G:H,2,FALSE),H705)</f>
        <v>3302</v>
      </c>
      <c r="J705" s="2" t="str">
        <f t="shared" si="53"/>
        <v>33</v>
      </c>
      <c r="K705" s="2" t="str">
        <f>IFERROR(VLOOKUP(J705,'Productgroepen hoofdfuncties'!D:E,2,FALSE),J705)</f>
        <v>Waterwegen</v>
      </c>
      <c r="L705" s="2" t="str">
        <f t="shared" si="54"/>
        <v>3</v>
      </c>
      <c r="M705" s="2" t="str">
        <f>IFERROR(VLOOKUP(L705,'Productgroepen hoofdfuncties'!A:B,2,FALSE),L705)</f>
        <v>Verkeer en vervoer</v>
      </c>
    </row>
    <row r="706" spans="1:13">
      <c r="A706" s="8"/>
      <c r="B706" s="9"/>
      <c r="C706" s="5" t="s">
        <v>2865</v>
      </c>
      <c r="D706" s="4" t="s">
        <v>2849</v>
      </c>
      <c r="E706" s="5">
        <v>1</v>
      </c>
      <c r="F706" s="2" t="str">
        <f t="shared" si="50"/>
        <v>G1PR330208</v>
      </c>
      <c r="G706" s="2" t="str">
        <f t="shared" si="51"/>
        <v>Sluizen</v>
      </c>
      <c r="H706" s="2" t="str">
        <f t="shared" si="52"/>
        <v>3302</v>
      </c>
      <c r="I706" s="2" t="str">
        <f>IFERROR(VLOOKUP(H706,'Productgroepen hoofdfuncties'!G:H,2,FALSE),H706)</f>
        <v>3302</v>
      </c>
      <c r="J706" s="2" t="str">
        <f t="shared" si="53"/>
        <v>33</v>
      </c>
      <c r="K706" s="2" t="str">
        <f>IFERROR(VLOOKUP(J706,'Productgroepen hoofdfuncties'!D:E,2,FALSE),J706)</f>
        <v>Waterwegen</v>
      </c>
      <c r="L706" s="2" t="str">
        <f t="shared" si="54"/>
        <v>3</v>
      </c>
      <c r="M706" s="2" t="str">
        <f>IFERROR(VLOOKUP(L706,'Productgroepen hoofdfuncties'!A:B,2,FALSE),L706)</f>
        <v>Verkeer en vervoer</v>
      </c>
    </row>
    <row r="707" spans="1:13">
      <c r="A707" s="8"/>
      <c r="B707" s="9"/>
      <c r="C707" s="5" t="s">
        <v>2866</v>
      </c>
      <c r="D707" s="4" t="s">
        <v>2867</v>
      </c>
      <c r="E707" s="5">
        <v>1</v>
      </c>
      <c r="F707" s="2" t="str">
        <f t="shared" ref="F707:F770" si="55">IF(A707="",F706,A707)</f>
        <v>G1PR330208</v>
      </c>
      <c r="G707" s="2" t="str">
        <f t="shared" ref="G707:G770" si="56">IF(B707="",G706,B707)</f>
        <v>Sluizen</v>
      </c>
      <c r="H707" s="2" t="str">
        <f t="shared" ref="H707:H770" si="57">IF(RIGHT(LEFT($F707,5),1)="K","Apparaatskosten personeel",IF(RIGHT(LEFT($F707,5),1)="I","Apparaatskosten materieel",LEFT(RIGHT($F707,6),4)))</f>
        <v>3302</v>
      </c>
      <c r="I707" s="2" t="str">
        <f>IFERROR(VLOOKUP(H707,'Productgroepen hoofdfuncties'!G:H,2,FALSE),H707)</f>
        <v>3302</v>
      </c>
      <c r="J707" s="2" t="str">
        <f t="shared" ref="J707:J770" si="58">IF(RIGHT(LEFT($F707,5),1)="K","Kostenplaatsen",IF(RIGHT(LEFT($F707,5),1)="I","Kostenplaatsen",LEFT(RIGHT($F707,6),2)))</f>
        <v>33</v>
      </c>
      <c r="K707" s="2" t="str">
        <f>IFERROR(VLOOKUP(J707,'Productgroepen hoofdfuncties'!D:E,2,FALSE),J707)</f>
        <v>Waterwegen</v>
      </c>
      <c r="L707" s="2" t="str">
        <f t="shared" ref="L707:L770" si="59">IF(RIGHT(LEFT($F707,5),1)="K","Kostenplaatsen",IF(RIGHT(LEFT($F707,5),1)="I","Kostenplaatsen",LEFT(RIGHT($F707,6),1)))</f>
        <v>3</v>
      </c>
      <c r="M707" s="2" t="str">
        <f>IFERROR(VLOOKUP(L707,'Productgroepen hoofdfuncties'!A:B,2,FALSE),L707)</f>
        <v>Verkeer en vervoer</v>
      </c>
    </row>
    <row r="708" spans="1:13">
      <c r="A708" s="8"/>
      <c r="B708" s="9"/>
      <c r="C708" s="5" t="s">
        <v>2868</v>
      </c>
      <c r="D708" s="4" t="s">
        <v>2853</v>
      </c>
      <c r="E708" s="5">
        <v>1</v>
      </c>
      <c r="F708" s="2" t="str">
        <f t="shared" si="55"/>
        <v>G1PR330208</v>
      </c>
      <c r="G708" s="2" t="str">
        <f t="shared" si="56"/>
        <v>Sluizen</v>
      </c>
      <c r="H708" s="2" t="str">
        <f t="shared" si="57"/>
        <v>3302</v>
      </c>
      <c r="I708" s="2" t="str">
        <f>IFERROR(VLOOKUP(H708,'Productgroepen hoofdfuncties'!G:H,2,FALSE),H708)</f>
        <v>3302</v>
      </c>
      <c r="J708" s="2" t="str">
        <f t="shared" si="58"/>
        <v>33</v>
      </c>
      <c r="K708" s="2" t="str">
        <f>IFERROR(VLOOKUP(J708,'Productgroepen hoofdfuncties'!D:E,2,FALSE),J708)</f>
        <v>Waterwegen</v>
      </c>
      <c r="L708" s="2" t="str">
        <f t="shared" si="59"/>
        <v>3</v>
      </c>
      <c r="M708" s="2" t="str">
        <f>IFERROR(VLOOKUP(L708,'Productgroepen hoofdfuncties'!A:B,2,FALSE),L708)</f>
        <v>Verkeer en vervoer</v>
      </c>
    </row>
    <row r="709" spans="1:13">
      <c r="A709" s="8"/>
      <c r="B709" s="9"/>
      <c r="C709" s="5" t="s">
        <v>2869</v>
      </c>
      <c r="D709" s="4" t="s">
        <v>2870</v>
      </c>
      <c r="E709" s="5">
        <v>1</v>
      </c>
      <c r="F709" s="2" t="str">
        <f t="shared" si="55"/>
        <v>G1PR330208</v>
      </c>
      <c r="G709" s="2" t="str">
        <f t="shared" si="56"/>
        <v>Sluizen</v>
      </c>
      <c r="H709" s="2" t="str">
        <f t="shared" si="57"/>
        <v>3302</v>
      </c>
      <c r="I709" s="2" t="str">
        <f>IFERROR(VLOOKUP(H709,'Productgroepen hoofdfuncties'!G:H,2,FALSE),H709)</f>
        <v>3302</v>
      </c>
      <c r="J709" s="2" t="str">
        <f t="shared" si="58"/>
        <v>33</v>
      </c>
      <c r="K709" s="2" t="str">
        <f>IFERROR(VLOOKUP(J709,'Productgroepen hoofdfuncties'!D:E,2,FALSE),J709)</f>
        <v>Waterwegen</v>
      </c>
      <c r="L709" s="2" t="str">
        <f t="shared" si="59"/>
        <v>3</v>
      </c>
      <c r="M709" s="2" t="str">
        <f>IFERROR(VLOOKUP(L709,'Productgroepen hoofdfuncties'!A:B,2,FALSE),L709)</f>
        <v>Verkeer en vervoer</v>
      </c>
    </row>
    <row r="710" spans="1:13">
      <c r="A710" s="10"/>
      <c r="B710" s="11"/>
      <c r="C710" s="5" t="s">
        <v>2871</v>
      </c>
      <c r="D710" s="4" t="s">
        <v>2872</v>
      </c>
      <c r="E710" s="5">
        <v>1</v>
      </c>
      <c r="F710" s="2" t="str">
        <f t="shared" si="55"/>
        <v>G1PR330208</v>
      </c>
      <c r="G710" s="2" t="str">
        <f t="shared" si="56"/>
        <v>Sluizen</v>
      </c>
      <c r="H710" s="2" t="str">
        <f t="shared" si="57"/>
        <v>3302</v>
      </c>
      <c r="I710" s="2" t="str">
        <f>IFERROR(VLOOKUP(H710,'Productgroepen hoofdfuncties'!G:H,2,FALSE),H710)</f>
        <v>3302</v>
      </c>
      <c r="J710" s="2" t="str">
        <f t="shared" si="58"/>
        <v>33</v>
      </c>
      <c r="K710" s="2" t="str">
        <f>IFERROR(VLOOKUP(J710,'Productgroepen hoofdfuncties'!D:E,2,FALSE),J710)</f>
        <v>Waterwegen</v>
      </c>
      <c r="L710" s="2" t="str">
        <f t="shared" si="59"/>
        <v>3</v>
      </c>
      <c r="M710" s="2" t="str">
        <f>IFERROR(VLOOKUP(L710,'Productgroepen hoofdfuncties'!A:B,2,FALSE),L710)</f>
        <v>Verkeer en vervoer</v>
      </c>
    </row>
    <row r="711" spans="1:13">
      <c r="A711" s="6" t="s">
        <v>2873</v>
      </c>
      <c r="B711" s="7" t="s">
        <v>2538</v>
      </c>
      <c r="C711" s="5" t="s">
        <v>2874</v>
      </c>
      <c r="D711" s="4" t="s">
        <v>2875</v>
      </c>
      <c r="E711" s="5">
        <v>1</v>
      </c>
      <c r="F711" s="2" t="str">
        <f t="shared" si="55"/>
        <v>G1PR330211</v>
      </c>
      <c r="G711" s="2" t="str">
        <f t="shared" si="56"/>
        <v>Regelgeving</v>
      </c>
      <c r="H711" s="2" t="str">
        <f t="shared" si="57"/>
        <v>3302</v>
      </c>
      <c r="I711" s="2" t="str">
        <f>IFERROR(VLOOKUP(H711,'Productgroepen hoofdfuncties'!G:H,2,FALSE),H711)</f>
        <v>3302</v>
      </c>
      <c r="J711" s="2" t="str">
        <f t="shared" si="58"/>
        <v>33</v>
      </c>
      <c r="K711" s="2" t="str">
        <f>IFERROR(VLOOKUP(J711,'Productgroepen hoofdfuncties'!D:E,2,FALSE),J711)</f>
        <v>Waterwegen</v>
      </c>
      <c r="L711" s="2" t="str">
        <f t="shared" si="59"/>
        <v>3</v>
      </c>
      <c r="M711" s="2" t="str">
        <f>IFERROR(VLOOKUP(L711,'Productgroepen hoofdfuncties'!A:B,2,FALSE),L711)</f>
        <v>Verkeer en vervoer</v>
      </c>
    </row>
    <row r="712" spans="1:13">
      <c r="A712" s="8"/>
      <c r="B712" s="9"/>
      <c r="C712" s="5" t="s">
        <v>2876</v>
      </c>
      <c r="D712" s="4" t="s">
        <v>2877</v>
      </c>
      <c r="E712" s="5">
        <v>1</v>
      </c>
      <c r="F712" s="2" t="str">
        <f t="shared" si="55"/>
        <v>G1PR330211</v>
      </c>
      <c r="G712" s="2" t="str">
        <f t="shared" si="56"/>
        <v>Regelgeving</v>
      </c>
      <c r="H712" s="2" t="str">
        <f t="shared" si="57"/>
        <v>3302</v>
      </c>
      <c r="I712" s="2" t="str">
        <f>IFERROR(VLOOKUP(H712,'Productgroepen hoofdfuncties'!G:H,2,FALSE),H712)</f>
        <v>3302</v>
      </c>
      <c r="J712" s="2" t="str">
        <f t="shared" si="58"/>
        <v>33</v>
      </c>
      <c r="K712" s="2" t="str">
        <f>IFERROR(VLOOKUP(J712,'Productgroepen hoofdfuncties'!D:E,2,FALSE),J712)</f>
        <v>Waterwegen</v>
      </c>
      <c r="L712" s="2" t="str">
        <f t="shared" si="59"/>
        <v>3</v>
      </c>
      <c r="M712" s="2" t="str">
        <f>IFERROR(VLOOKUP(L712,'Productgroepen hoofdfuncties'!A:B,2,FALSE),L712)</f>
        <v>Verkeer en vervoer</v>
      </c>
    </row>
    <row r="713" spans="1:13">
      <c r="A713" s="8"/>
      <c r="B713" s="9"/>
      <c r="C713" s="5" t="s">
        <v>2878</v>
      </c>
      <c r="D713" s="4" t="s">
        <v>2879</v>
      </c>
      <c r="E713" s="5">
        <v>1</v>
      </c>
      <c r="F713" s="2" t="str">
        <f t="shared" si="55"/>
        <v>G1PR330211</v>
      </c>
      <c r="G713" s="2" t="str">
        <f t="shared" si="56"/>
        <v>Regelgeving</v>
      </c>
      <c r="H713" s="2" t="str">
        <f t="shared" si="57"/>
        <v>3302</v>
      </c>
      <c r="I713" s="2" t="str">
        <f>IFERROR(VLOOKUP(H713,'Productgroepen hoofdfuncties'!G:H,2,FALSE),H713)</f>
        <v>3302</v>
      </c>
      <c r="J713" s="2" t="str">
        <f t="shared" si="58"/>
        <v>33</v>
      </c>
      <c r="K713" s="2" t="str">
        <f>IFERROR(VLOOKUP(J713,'Productgroepen hoofdfuncties'!D:E,2,FALSE),J713)</f>
        <v>Waterwegen</v>
      </c>
      <c r="L713" s="2" t="str">
        <f t="shared" si="59"/>
        <v>3</v>
      </c>
      <c r="M713" s="2" t="str">
        <f>IFERROR(VLOOKUP(L713,'Productgroepen hoofdfuncties'!A:B,2,FALSE),L713)</f>
        <v>Verkeer en vervoer</v>
      </c>
    </row>
    <row r="714" spans="1:13">
      <c r="A714" s="8"/>
      <c r="B714" s="9"/>
      <c r="C714" s="5" t="s">
        <v>2880</v>
      </c>
      <c r="D714" s="4" t="s">
        <v>2881</v>
      </c>
      <c r="E714" s="5">
        <v>1</v>
      </c>
      <c r="F714" s="2" t="str">
        <f t="shared" si="55"/>
        <v>G1PR330211</v>
      </c>
      <c r="G714" s="2" t="str">
        <f t="shared" si="56"/>
        <v>Regelgeving</v>
      </c>
      <c r="H714" s="2" t="str">
        <f t="shared" si="57"/>
        <v>3302</v>
      </c>
      <c r="I714" s="2" t="str">
        <f>IFERROR(VLOOKUP(H714,'Productgroepen hoofdfuncties'!G:H,2,FALSE),H714)</f>
        <v>3302</v>
      </c>
      <c r="J714" s="2" t="str">
        <f t="shared" si="58"/>
        <v>33</v>
      </c>
      <c r="K714" s="2" t="str">
        <f>IFERROR(VLOOKUP(J714,'Productgroepen hoofdfuncties'!D:E,2,FALSE),J714)</f>
        <v>Waterwegen</v>
      </c>
      <c r="L714" s="2" t="str">
        <f t="shared" si="59"/>
        <v>3</v>
      </c>
      <c r="M714" s="2" t="str">
        <f>IFERROR(VLOOKUP(L714,'Productgroepen hoofdfuncties'!A:B,2,FALSE),L714)</f>
        <v>Verkeer en vervoer</v>
      </c>
    </row>
    <row r="715" spans="1:13">
      <c r="A715" s="10"/>
      <c r="B715" s="11"/>
      <c r="C715" s="5" t="s">
        <v>2882</v>
      </c>
      <c r="D715" s="4" t="s">
        <v>2883</v>
      </c>
      <c r="E715" s="5">
        <v>1</v>
      </c>
      <c r="F715" s="2" t="str">
        <f t="shared" si="55"/>
        <v>G1PR330211</v>
      </c>
      <c r="G715" s="2" t="str">
        <f t="shared" si="56"/>
        <v>Regelgeving</v>
      </c>
      <c r="H715" s="2" t="str">
        <f t="shared" si="57"/>
        <v>3302</v>
      </c>
      <c r="I715" s="2" t="str">
        <f>IFERROR(VLOOKUP(H715,'Productgroepen hoofdfuncties'!G:H,2,FALSE),H715)</f>
        <v>3302</v>
      </c>
      <c r="J715" s="2" t="str">
        <f t="shared" si="58"/>
        <v>33</v>
      </c>
      <c r="K715" s="2" t="str">
        <f>IFERROR(VLOOKUP(J715,'Productgroepen hoofdfuncties'!D:E,2,FALSE),J715)</f>
        <v>Waterwegen</v>
      </c>
      <c r="L715" s="2" t="str">
        <f t="shared" si="59"/>
        <v>3</v>
      </c>
      <c r="M715" s="2" t="str">
        <f>IFERROR(VLOOKUP(L715,'Productgroepen hoofdfuncties'!A:B,2,FALSE),L715)</f>
        <v>Verkeer en vervoer</v>
      </c>
    </row>
    <row r="716" spans="1:13">
      <c r="A716" s="6" t="s">
        <v>2884</v>
      </c>
      <c r="B716" s="7" t="s">
        <v>2885</v>
      </c>
      <c r="C716" s="5" t="s">
        <v>2886</v>
      </c>
      <c r="D716" s="4" t="s">
        <v>2887</v>
      </c>
      <c r="E716" s="5">
        <v>1</v>
      </c>
      <c r="F716" s="2" t="str">
        <f t="shared" si="55"/>
        <v>G1PR330212</v>
      </c>
      <c r="G716" s="2" t="str">
        <f t="shared" si="56"/>
        <v>Aanlegvoorzieningen/Kanaalmeubilair</v>
      </c>
      <c r="H716" s="2" t="str">
        <f t="shared" si="57"/>
        <v>3302</v>
      </c>
      <c r="I716" s="2" t="str">
        <f>IFERROR(VLOOKUP(H716,'Productgroepen hoofdfuncties'!G:H,2,FALSE),H716)</f>
        <v>3302</v>
      </c>
      <c r="J716" s="2" t="str">
        <f t="shared" si="58"/>
        <v>33</v>
      </c>
      <c r="K716" s="2" t="str">
        <f>IFERROR(VLOOKUP(J716,'Productgroepen hoofdfuncties'!D:E,2,FALSE),J716)</f>
        <v>Waterwegen</v>
      </c>
      <c r="L716" s="2" t="str">
        <f t="shared" si="59"/>
        <v>3</v>
      </c>
      <c r="M716" s="2" t="str">
        <f>IFERROR(VLOOKUP(L716,'Productgroepen hoofdfuncties'!A:B,2,FALSE),L716)</f>
        <v>Verkeer en vervoer</v>
      </c>
    </row>
    <row r="717" spans="1:13">
      <c r="A717" s="8"/>
      <c r="B717" s="9"/>
      <c r="C717" s="5" t="s">
        <v>2888</v>
      </c>
      <c r="D717" s="4" t="s">
        <v>2889</v>
      </c>
      <c r="E717" s="5">
        <v>1</v>
      </c>
      <c r="F717" s="2" t="str">
        <f t="shared" si="55"/>
        <v>G1PR330212</v>
      </c>
      <c r="G717" s="2" t="str">
        <f t="shared" si="56"/>
        <v>Aanlegvoorzieningen/Kanaalmeubilair</v>
      </c>
      <c r="H717" s="2" t="str">
        <f t="shared" si="57"/>
        <v>3302</v>
      </c>
      <c r="I717" s="2" t="str">
        <f>IFERROR(VLOOKUP(H717,'Productgroepen hoofdfuncties'!G:H,2,FALSE),H717)</f>
        <v>3302</v>
      </c>
      <c r="J717" s="2" t="str">
        <f t="shared" si="58"/>
        <v>33</v>
      </c>
      <c r="K717" s="2" t="str">
        <f>IFERROR(VLOOKUP(J717,'Productgroepen hoofdfuncties'!D:E,2,FALSE),J717)</f>
        <v>Waterwegen</v>
      </c>
      <c r="L717" s="2" t="str">
        <f t="shared" si="59"/>
        <v>3</v>
      </c>
      <c r="M717" s="2" t="str">
        <f>IFERROR(VLOOKUP(L717,'Productgroepen hoofdfuncties'!A:B,2,FALSE),L717)</f>
        <v>Verkeer en vervoer</v>
      </c>
    </row>
    <row r="718" spans="1:13">
      <c r="A718" s="8"/>
      <c r="B718" s="9"/>
      <c r="C718" s="5" t="s">
        <v>2890</v>
      </c>
      <c r="D718" s="4" t="s">
        <v>2889</v>
      </c>
      <c r="E718" s="5">
        <v>1</v>
      </c>
      <c r="F718" s="2" t="str">
        <f t="shared" si="55"/>
        <v>G1PR330212</v>
      </c>
      <c r="G718" s="2" t="str">
        <f t="shared" si="56"/>
        <v>Aanlegvoorzieningen/Kanaalmeubilair</v>
      </c>
      <c r="H718" s="2" t="str">
        <f t="shared" si="57"/>
        <v>3302</v>
      </c>
      <c r="I718" s="2" t="str">
        <f>IFERROR(VLOOKUP(H718,'Productgroepen hoofdfuncties'!G:H,2,FALSE),H718)</f>
        <v>3302</v>
      </c>
      <c r="J718" s="2" t="str">
        <f t="shared" si="58"/>
        <v>33</v>
      </c>
      <c r="K718" s="2" t="str">
        <f>IFERROR(VLOOKUP(J718,'Productgroepen hoofdfuncties'!D:E,2,FALSE),J718)</f>
        <v>Waterwegen</v>
      </c>
      <c r="L718" s="2" t="str">
        <f t="shared" si="59"/>
        <v>3</v>
      </c>
      <c r="M718" s="2" t="str">
        <f>IFERROR(VLOOKUP(L718,'Productgroepen hoofdfuncties'!A:B,2,FALSE),L718)</f>
        <v>Verkeer en vervoer</v>
      </c>
    </row>
    <row r="719" spans="1:13">
      <c r="A719" s="8"/>
      <c r="B719" s="9"/>
      <c r="C719" s="5" t="s">
        <v>2891</v>
      </c>
      <c r="D719" s="4" t="s">
        <v>2892</v>
      </c>
      <c r="E719" s="5">
        <v>1</v>
      </c>
      <c r="F719" s="2" t="str">
        <f t="shared" si="55"/>
        <v>G1PR330212</v>
      </c>
      <c r="G719" s="2" t="str">
        <f t="shared" si="56"/>
        <v>Aanlegvoorzieningen/Kanaalmeubilair</v>
      </c>
      <c r="H719" s="2" t="str">
        <f t="shared" si="57"/>
        <v>3302</v>
      </c>
      <c r="I719" s="2" t="str">
        <f>IFERROR(VLOOKUP(H719,'Productgroepen hoofdfuncties'!G:H,2,FALSE),H719)</f>
        <v>3302</v>
      </c>
      <c r="J719" s="2" t="str">
        <f t="shared" si="58"/>
        <v>33</v>
      </c>
      <c r="K719" s="2" t="str">
        <f>IFERROR(VLOOKUP(J719,'Productgroepen hoofdfuncties'!D:E,2,FALSE),J719)</f>
        <v>Waterwegen</v>
      </c>
      <c r="L719" s="2" t="str">
        <f t="shared" si="59"/>
        <v>3</v>
      </c>
      <c r="M719" s="2" t="str">
        <f>IFERROR(VLOOKUP(L719,'Productgroepen hoofdfuncties'!A:B,2,FALSE),L719)</f>
        <v>Verkeer en vervoer</v>
      </c>
    </row>
    <row r="720" spans="1:13">
      <c r="A720" s="8"/>
      <c r="B720" s="9"/>
      <c r="C720" s="5" t="s">
        <v>2893</v>
      </c>
      <c r="D720" s="4" t="s">
        <v>2894</v>
      </c>
      <c r="E720" s="5">
        <v>1</v>
      </c>
      <c r="F720" s="2" t="str">
        <f t="shared" si="55"/>
        <v>G1PR330212</v>
      </c>
      <c r="G720" s="2" t="str">
        <f t="shared" si="56"/>
        <v>Aanlegvoorzieningen/Kanaalmeubilair</v>
      </c>
      <c r="H720" s="2" t="str">
        <f t="shared" si="57"/>
        <v>3302</v>
      </c>
      <c r="I720" s="2" t="str">
        <f>IFERROR(VLOOKUP(H720,'Productgroepen hoofdfuncties'!G:H,2,FALSE),H720)</f>
        <v>3302</v>
      </c>
      <c r="J720" s="2" t="str">
        <f t="shared" si="58"/>
        <v>33</v>
      </c>
      <c r="K720" s="2" t="str">
        <f>IFERROR(VLOOKUP(J720,'Productgroepen hoofdfuncties'!D:E,2,FALSE),J720)</f>
        <v>Waterwegen</v>
      </c>
      <c r="L720" s="2" t="str">
        <f t="shared" si="59"/>
        <v>3</v>
      </c>
      <c r="M720" s="2" t="str">
        <f>IFERROR(VLOOKUP(L720,'Productgroepen hoofdfuncties'!A:B,2,FALSE),L720)</f>
        <v>Verkeer en vervoer</v>
      </c>
    </row>
    <row r="721" spans="1:13">
      <c r="A721" s="8"/>
      <c r="B721" s="9"/>
      <c r="C721" s="5" t="s">
        <v>2895</v>
      </c>
      <c r="D721" s="4" t="s">
        <v>2896</v>
      </c>
      <c r="E721" s="5">
        <v>1</v>
      </c>
      <c r="F721" s="2" t="str">
        <f t="shared" si="55"/>
        <v>G1PR330212</v>
      </c>
      <c r="G721" s="2" t="str">
        <f t="shared" si="56"/>
        <v>Aanlegvoorzieningen/Kanaalmeubilair</v>
      </c>
      <c r="H721" s="2" t="str">
        <f t="shared" si="57"/>
        <v>3302</v>
      </c>
      <c r="I721" s="2" t="str">
        <f>IFERROR(VLOOKUP(H721,'Productgroepen hoofdfuncties'!G:H,2,FALSE),H721)</f>
        <v>3302</v>
      </c>
      <c r="J721" s="2" t="str">
        <f t="shared" si="58"/>
        <v>33</v>
      </c>
      <c r="K721" s="2" t="str">
        <f>IFERROR(VLOOKUP(J721,'Productgroepen hoofdfuncties'!D:E,2,FALSE),J721)</f>
        <v>Waterwegen</v>
      </c>
      <c r="L721" s="2" t="str">
        <f t="shared" si="59"/>
        <v>3</v>
      </c>
      <c r="M721" s="2" t="str">
        <f>IFERROR(VLOOKUP(L721,'Productgroepen hoofdfuncties'!A:B,2,FALSE),L721)</f>
        <v>Verkeer en vervoer</v>
      </c>
    </row>
    <row r="722" spans="1:13">
      <c r="A722" s="8"/>
      <c r="B722" s="9"/>
      <c r="C722" s="5" t="s">
        <v>2897</v>
      </c>
      <c r="D722" s="4" t="s">
        <v>2889</v>
      </c>
      <c r="E722" s="5">
        <v>1</v>
      </c>
      <c r="F722" s="2" t="str">
        <f t="shared" si="55"/>
        <v>G1PR330212</v>
      </c>
      <c r="G722" s="2" t="str">
        <f t="shared" si="56"/>
        <v>Aanlegvoorzieningen/Kanaalmeubilair</v>
      </c>
      <c r="H722" s="2" t="str">
        <f t="shared" si="57"/>
        <v>3302</v>
      </c>
      <c r="I722" s="2" t="str">
        <f>IFERROR(VLOOKUP(H722,'Productgroepen hoofdfuncties'!G:H,2,FALSE),H722)</f>
        <v>3302</v>
      </c>
      <c r="J722" s="2" t="str">
        <f t="shared" si="58"/>
        <v>33</v>
      </c>
      <c r="K722" s="2" t="str">
        <f>IFERROR(VLOOKUP(J722,'Productgroepen hoofdfuncties'!D:E,2,FALSE),J722)</f>
        <v>Waterwegen</v>
      </c>
      <c r="L722" s="2" t="str">
        <f t="shared" si="59"/>
        <v>3</v>
      </c>
      <c r="M722" s="2" t="str">
        <f>IFERROR(VLOOKUP(L722,'Productgroepen hoofdfuncties'!A:B,2,FALSE),L722)</f>
        <v>Verkeer en vervoer</v>
      </c>
    </row>
    <row r="723" spans="1:13">
      <c r="A723" s="8"/>
      <c r="B723" s="9"/>
      <c r="C723" s="5" t="s">
        <v>2898</v>
      </c>
      <c r="D723" s="4" t="s">
        <v>2899</v>
      </c>
      <c r="E723" s="5">
        <v>1</v>
      </c>
      <c r="F723" s="2" t="str">
        <f t="shared" si="55"/>
        <v>G1PR330212</v>
      </c>
      <c r="G723" s="2" t="str">
        <f t="shared" si="56"/>
        <v>Aanlegvoorzieningen/Kanaalmeubilair</v>
      </c>
      <c r="H723" s="2" t="str">
        <f t="shared" si="57"/>
        <v>3302</v>
      </c>
      <c r="I723" s="2" t="str">
        <f>IFERROR(VLOOKUP(H723,'Productgroepen hoofdfuncties'!G:H,2,FALSE),H723)</f>
        <v>3302</v>
      </c>
      <c r="J723" s="2" t="str">
        <f t="shared" si="58"/>
        <v>33</v>
      </c>
      <c r="K723" s="2" t="str">
        <f>IFERROR(VLOOKUP(J723,'Productgroepen hoofdfuncties'!D:E,2,FALSE),J723)</f>
        <v>Waterwegen</v>
      </c>
      <c r="L723" s="2" t="str">
        <f t="shared" si="59"/>
        <v>3</v>
      </c>
      <c r="M723" s="2" t="str">
        <f>IFERROR(VLOOKUP(L723,'Productgroepen hoofdfuncties'!A:B,2,FALSE),L723)</f>
        <v>Verkeer en vervoer</v>
      </c>
    </row>
    <row r="724" spans="1:13">
      <c r="A724" s="8"/>
      <c r="B724" s="9"/>
      <c r="C724" s="5" t="s">
        <v>2900</v>
      </c>
      <c r="D724" s="4" t="s">
        <v>2901</v>
      </c>
      <c r="E724" s="5">
        <v>1</v>
      </c>
      <c r="F724" s="2" t="str">
        <f t="shared" si="55"/>
        <v>G1PR330212</v>
      </c>
      <c r="G724" s="2" t="str">
        <f t="shared" si="56"/>
        <v>Aanlegvoorzieningen/Kanaalmeubilair</v>
      </c>
      <c r="H724" s="2" t="str">
        <f t="shared" si="57"/>
        <v>3302</v>
      </c>
      <c r="I724" s="2" t="str">
        <f>IFERROR(VLOOKUP(H724,'Productgroepen hoofdfuncties'!G:H,2,FALSE),H724)</f>
        <v>3302</v>
      </c>
      <c r="J724" s="2" t="str">
        <f t="shared" si="58"/>
        <v>33</v>
      </c>
      <c r="K724" s="2" t="str">
        <f>IFERROR(VLOOKUP(J724,'Productgroepen hoofdfuncties'!D:E,2,FALSE),J724)</f>
        <v>Waterwegen</v>
      </c>
      <c r="L724" s="2" t="str">
        <f t="shared" si="59"/>
        <v>3</v>
      </c>
      <c r="M724" s="2" t="str">
        <f>IFERROR(VLOOKUP(L724,'Productgroepen hoofdfuncties'!A:B,2,FALSE),L724)</f>
        <v>Verkeer en vervoer</v>
      </c>
    </row>
    <row r="725" spans="1:13">
      <c r="A725" s="10"/>
      <c r="B725" s="11"/>
      <c r="C725" s="5" t="s">
        <v>2902</v>
      </c>
      <c r="D725" s="4" t="s">
        <v>2903</v>
      </c>
      <c r="E725" s="5">
        <v>1</v>
      </c>
      <c r="F725" s="2" t="str">
        <f t="shared" si="55"/>
        <v>G1PR330212</v>
      </c>
      <c r="G725" s="2" t="str">
        <f t="shared" si="56"/>
        <v>Aanlegvoorzieningen/Kanaalmeubilair</v>
      </c>
      <c r="H725" s="2" t="str">
        <f t="shared" si="57"/>
        <v>3302</v>
      </c>
      <c r="I725" s="2" t="str">
        <f>IFERROR(VLOOKUP(H725,'Productgroepen hoofdfuncties'!G:H,2,FALSE),H725)</f>
        <v>3302</v>
      </c>
      <c r="J725" s="2" t="str">
        <f t="shared" si="58"/>
        <v>33</v>
      </c>
      <c r="K725" s="2" t="str">
        <f>IFERROR(VLOOKUP(J725,'Productgroepen hoofdfuncties'!D:E,2,FALSE),J725)</f>
        <v>Waterwegen</v>
      </c>
      <c r="L725" s="2" t="str">
        <f t="shared" si="59"/>
        <v>3</v>
      </c>
      <c r="M725" s="2" t="str">
        <f>IFERROR(VLOOKUP(L725,'Productgroepen hoofdfuncties'!A:B,2,FALSE),L725)</f>
        <v>Verkeer en vervoer</v>
      </c>
    </row>
    <row r="726" spans="1:13">
      <c r="A726" s="4" t="s">
        <v>2904</v>
      </c>
      <c r="B726" s="5" t="s">
        <v>2905</v>
      </c>
      <c r="C726" s="5"/>
      <c r="D726" s="4"/>
      <c r="E726" s="5"/>
      <c r="F726" s="2" t="str">
        <f t="shared" si="55"/>
        <v>G1PR330213</v>
      </c>
      <c r="G726" s="2" t="str">
        <f t="shared" si="56"/>
        <v>Bijdrage Klasse V</v>
      </c>
      <c r="H726" s="2" t="str">
        <f t="shared" si="57"/>
        <v>3302</v>
      </c>
      <c r="I726" s="2" t="str">
        <f>IFERROR(VLOOKUP(H726,'Productgroepen hoofdfuncties'!G:H,2,FALSE),H726)</f>
        <v>3302</v>
      </c>
      <c r="J726" s="2" t="str">
        <f t="shared" si="58"/>
        <v>33</v>
      </c>
      <c r="K726" s="2" t="str">
        <f>IFERROR(VLOOKUP(J726,'Productgroepen hoofdfuncties'!D:E,2,FALSE),J726)</f>
        <v>Waterwegen</v>
      </c>
      <c r="L726" s="2" t="str">
        <f t="shared" si="59"/>
        <v>3</v>
      </c>
      <c r="M726" s="2" t="str">
        <f>IFERROR(VLOOKUP(L726,'Productgroepen hoofdfuncties'!A:B,2,FALSE),L726)</f>
        <v>Verkeer en vervoer</v>
      </c>
    </row>
    <row r="727" spans="1:13">
      <c r="A727" s="6" t="s">
        <v>2906</v>
      </c>
      <c r="B727" s="7" t="s">
        <v>2907</v>
      </c>
      <c r="C727" s="5" t="s">
        <v>2908</v>
      </c>
      <c r="D727" s="4" t="s">
        <v>2909</v>
      </c>
      <c r="E727" s="5">
        <v>1</v>
      </c>
      <c r="F727" s="2" t="str">
        <f t="shared" si="55"/>
        <v>G1PR330214</v>
      </c>
      <c r="G727" s="2" t="str">
        <f t="shared" si="56"/>
        <v>Diversen hoofdvaarwegen</v>
      </c>
      <c r="H727" s="2" t="str">
        <f t="shared" si="57"/>
        <v>3302</v>
      </c>
      <c r="I727" s="2" t="str">
        <f>IFERROR(VLOOKUP(H727,'Productgroepen hoofdfuncties'!G:H,2,FALSE),H727)</f>
        <v>3302</v>
      </c>
      <c r="J727" s="2" t="str">
        <f t="shared" si="58"/>
        <v>33</v>
      </c>
      <c r="K727" s="2" t="str">
        <f>IFERROR(VLOOKUP(J727,'Productgroepen hoofdfuncties'!D:E,2,FALSE),J727)</f>
        <v>Waterwegen</v>
      </c>
      <c r="L727" s="2" t="str">
        <f t="shared" si="59"/>
        <v>3</v>
      </c>
      <c r="M727" s="2" t="str">
        <f>IFERROR(VLOOKUP(L727,'Productgroepen hoofdfuncties'!A:B,2,FALSE),L727)</f>
        <v>Verkeer en vervoer</v>
      </c>
    </row>
    <row r="728" spans="1:13">
      <c r="A728" s="8"/>
      <c r="B728" s="9"/>
      <c r="C728" s="5" t="s">
        <v>2910</v>
      </c>
      <c r="D728" s="4" t="s">
        <v>2911</v>
      </c>
      <c r="E728" s="5">
        <v>1</v>
      </c>
      <c r="F728" s="2" t="str">
        <f t="shared" si="55"/>
        <v>G1PR330214</v>
      </c>
      <c r="G728" s="2" t="str">
        <f t="shared" si="56"/>
        <v>Diversen hoofdvaarwegen</v>
      </c>
      <c r="H728" s="2" t="str">
        <f t="shared" si="57"/>
        <v>3302</v>
      </c>
      <c r="I728" s="2" t="str">
        <f>IFERROR(VLOOKUP(H728,'Productgroepen hoofdfuncties'!G:H,2,FALSE),H728)</f>
        <v>3302</v>
      </c>
      <c r="J728" s="2" t="str">
        <f t="shared" si="58"/>
        <v>33</v>
      </c>
      <c r="K728" s="2" t="str">
        <f>IFERROR(VLOOKUP(J728,'Productgroepen hoofdfuncties'!D:E,2,FALSE),J728)</f>
        <v>Waterwegen</v>
      </c>
      <c r="L728" s="2" t="str">
        <f t="shared" si="59"/>
        <v>3</v>
      </c>
      <c r="M728" s="2" t="str">
        <f>IFERROR(VLOOKUP(L728,'Productgroepen hoofdfuncties'!A:B,2,FALSE),L728)</f>
        <v>Verkeer en vervoer</v>
      </c>
    </row>
    <row r="729" spans="1:13">
      <c r="A729" s="8"/>
      <c r="B729" s="9"/>
      <c r="C729" s="5" t="s">
        <v>2912</v>
      </c>
      <c r="D729" s="4" t="s">
        <v>2913</v>
      </c>
      <c r="E729" s="5">
        <v>1</v>
      </c>
      <c r="F729" s="2" t="str">
        <f t="shared" si="55"/>
        <v>G1PR330214</v>
      </c>
      <c r="G729" s="2" t="str">
        <f t="shared" si="56"/>
        <v>Diversen hoofdvaarwegen</v>
      </c>
      <c r="H729" s="2" t="str">
        <f t="shared" si="57"/>
        <v>3302</v>
      </c>
      <c r="I729" s="2" t="str">
        <f>IFERROR(VLOOKUP(H729,'Productgroepen hoofdfuncties'!G:H,2,FALSE),H729)</f>
        <v>3302</v>
      </c>
      <c r="J729" s="2" t="str">
        <f t="shared" si="58"/>
        <v>33</v>
      </c>
      <c r="K729" s="2" t="str">
        <f>IFERROR(VLOOKUP(J729,'Productgroepen hoofdfuncties'!D:E,2,FALSE),J729)</f>
        <v>Waterwegen</v>
      </c>
      <c r="L729" s="2" t="str">
        <f t="shared" si="59"/>
        <v>3</v>
      </c>
      <c r="M729" s="2" t="str">
        <f>IFERROR(VLOOKUP(L729,'Productgroepen hoofdfuncties'!A:B,2,FALSE),L729)</f>
        <v>Verkeer en vervoer</v>
      </c>
    </row>
    <row r="730" spans="1:13">
      <c r="A730" s="8"/>
      <c r="B730" s="9"/>
      <c r="C730" s="5" t="s">
        <v>2914</v>
      </c>
      <c r="D730" s="4" t="s">
        <v>2915</v>
      </c>
      <c r="E730" s="5">
        <v>1</v>
      </c>
      <c r="F730" s="2" t="str">
        <f t="shared" si="55"/>
        <v>G1PR330214</v>
      </c>
      <c r="G730" s="2" t="str">
        <f t="shared" si="56"/>
        <v>Diversen hoofdvaarwegen</v>
      </c>
      <c r="H730" s="2" t="str">
        <f t="shared" si="57"/>
        <v>3302</v>
      </c>
      <c r="I730" s="2" t="str">
        <f>IFERROR(VLOOKUP(H730,'Productgroepen hoofdfuncties'!G:H,2,FALSE),H730)</f>
        <v>3302</v>
      </c>
      <c r="J730" s="2" t="str">
        <f t="shared" si="58"/>
        <v>33</v>
      </c>
      <c r="K730" s="2" t="str">
        <f>IFERROR(VLOOKUP(J730,'Productgroepen hoofdfuncties'!D:E,2,FALSE),J730)</f>
        <v>Waterwegen</v>
      </c>
      <c r="L730" s="2" t="str">
        <f t="shared" si="59"/>
        <v>3</v>
      </c>
      <c r="M730" s="2" t="str">
        <f>IFERROR(VLOOKUP(L730,'Productgroepen hoofdfuncties'!A:B,2,FALSE),L730)</f>
        <v>Verkeer en vervoer</v>
      </c>
    </row>
    <row r="731" spans="1:13">
      <c r="A731" s="8"/>
      <c r="B731" s="9"/>
      <c r="C731" s="5" t="s">
        <v>2916</v>
      </c>
      <c r="D731" s="4" t="s">
        <v>2917</v>
      </c>
      <c r="E731" s="5">
        <v>1</v>
      </c>
      <c r="F731" s="2" t="str">
        <f t="shared" si="55"/>
        <v>G1PR330214</v>
      </c>
      <c r="G731" s="2" t="str">
        <f t="shared" si="56"/>
        <v>Diversen hoofdvaarwegen</v>
      </c>
      <c r="H731" s="2" t="str">
        <f t="shared" si="57"/>
        <v>3302</v>
      </c>
      <c r="I731" s="2" t="str">
        <f>IFERROR(VLOOKUP(H731,'Productgroepen hoofdfuncties'!G:H,2,FALSE),H731)</f>
        <v>3302</v>
      </c>
      <c r="J731" s="2" t="str">
        <f t="shared" si="58"/>
        <v>33</v>
      </c>
      <c r="K731" s="2" t="str">
        <f>IFERROR(VLOOKUP(J731,'Productgroepen hoofdfuncties'!D:E,2,FALSE),J731)</f>
        <v>Waterwegen</v>
      </c>
      <c r="L731" s="2" t="str">
        <f t="shared" si="59"/>
        <v>3</v>
      </c>
      <c r="M731" s="2" t="str">
        <f>IFERROR(VLOOKUP(L731,'Productgroepen hoofdfuncties'!A:B,2,FALSE),L731)</f>
        <v>Verkeer en vervoer</v>
      </c>
    </row>
    <row r="732" spans="1:13">
      <c r="A732" s="8"/>
      <c r="B732" s="9"/>
      <c r="C732" s="5" t="s">
        <v>2918</v>
      </c>
      <c r="D732" s="4" t="s">
        <v>2919</v>
      </c>
      <c r="E732" s="5">
        <v>1</v>
      </c>
      <c r="F732" s="2" t="str">
        <f t="shared" si="55"/>
        <v>G1PR330214</v>
      </c>
      <c r="G732" s="2" t="str">
        <f t="shared" si="56"/>
        <v>Diversen hoofdvaarwegen</v>
      </c>
      <c r="H732" s="2" t="str">
        <f t="shared" si="57"/>
        <v>3302</v>
      </c>
      <c r="I732" s="2" t="str">
        <f>IFERROR(VLOOKUP(H732,'Productgroepen hoofdfuncties'!G:H,2,FALSE),H732)</f>
        <v>3302</v>
      </c>
      <c r="J732" s="2" t="str">
        <f t="shared" si="58"/>
        <v>33</v>
      </c>
      <c r="K732" s="2" t="str">
        <f>IFERROR(VLOOKUP(J732,'Productgroepen hoofdfuncties'!D:E,2,FALSE),J732)</f>
        <v>Waterwegen</v>
      </c>
      <c r="L732" s="2" t="str">
        <f t="shared" si="59"/>
        <v>3</v>
      </c>
      <c r="M732" s="2" t="str">
        <f>IFERROR(VLOOKUP(L732,'Productgroepen hoofdfuncties'!A:B,2,FALSE),L732)</f>
        <v>Verkeer en vervoer</v>
      </c>
    </row>
    <row r="733" spans="1:13">
      <c r="A733" s="8"/>
      <c r="B733" s="9"/>
      <c r="C733" s="5" t="s">
        <v>2920</v>
      </c>
      <c r="D733" s="4" t="s">
        <v>2921</v>
      </c>
      <c r="E733" s="5">
        <v>1</v>
      </c>
      <c r="F733" s="2" t="str">
        <f t="shared" si="55"/>
        <v>G1PR330214</v>
      </c>
      <c r="G733" s="2" t="str">
        <f t="shared" si="56"/>
        <v>Diversen hoofdvaarwegen</v>
      </c>
      <c r="H733" s="2" t="str">
        <f t="shared" si="57"/>
        <v>3302</v>
      </c>
      <c r="I733" s="2" t="str">
        <f>IFERROR(VLOOKUP(H733,'Productgroepen hoofdfuncties'!G:H,2,FALSE),H733)</f>
        <v>3302</v>
      </c>
      <c r="J733" s="2" t="str">
        <f t="shared" si="58"/>
        <v>33</v>
      </c>
      <c r="K733" s="2" t="str">
        <f>IFERROR(VLOOKUP(J733,'Productgroepen hoofdfuncties'!D:E,2,FALSE),J733)</f>
        <v>Waterwegen</v>
      </c>
      <c r="L733" s="2" t="str">
        <f t="shared" si="59"/>
        <v>3</v>
      </c>
      <c r="M733" s="2" t="str">
        <f>IFERROR(VLOOKUP(L733,'Productgroepen hoofdfuncties'!A:B,2,FALSE),L733)</f>
        <v>Verkeer en vervoer</v>
      </c>
    </row>
    <row r="734" spans="1:13">
      <c r="A734" s="8"/>
      <c r="B734" s="9"/>
      <c r="C734" s="5" t="s">
        <v>2922</v>
      </c>
      <c r="D734" s="4" t="s">
        <v>2923</v>
      </c>
      <c r="E734" s="5">
        <v>1</v>
      </c>
      <c r="F734" s="2" t="str">
        <f t="shared" si="55"/>
        <v>G1PR330214</v>
      </c>
      <c r="G734" s="2" t="str">
        <f t="shared" si="56"/>
        <v>Diversen hoofdvaarwegen</v>
      </c>
      <c r="H734" s="2" t="str">
        <f t="shared" si="57"/>
        <v>3302</v>
      </c>
      <c r="I734" s="2" t="str">
        <f>IFERROR(VLOOKUP(H734,'Productgroepen hoofdfuncties'!G:H,2,FALSE),H734)</f>
        <v>3302</v>
      </c>
      <c r="J734" s="2" t="str">
        <f t="shared" si="58"/>
        <v>33</v>
      </c>
      <c r="K734" s="2" t="str">
        <f>IFERROR(VLOOKUP(J734,'Productgroepen hoofdfuncties'!D:E,2,FALSE),J734)</f>
        <v>Waterwegen</v>
      </c>
      <c r="L734" s="2" t="str">
        <f t="shared" si="59"/>
        <v>3</v>
      </c>
      <c r="M734" s="2" t="str">
        <f>IFERROR(VLOOKUP(L734,'Productgroepen hoofdfuncties'!A:B,2,FALSE),L734)</f>
        <v>Verkeer en vervoer</v>
      </c>
    </row>
    <row r="735" spans="1:13">
      <c r="A735" s="8"/>
      <c r="B735" s="9"/>
      <c r="C735" s="5" t="s">
        <v>2924</v>
      </c>
      <c r="D735" s="4" t="s">
        <v>2925</v>
      </c>
      <c r="E735" s="5">
        <v>1</v>
      </c>
      <c r="F735" s="2" t="str">
        <f t="shared" si="55"/>
        <v>G1PR330214</v>
      </c>
      <c r="G735" s="2" t="str">
        <f t="shared" si="56"/>
        <v>Diversen hoofdvaarwegen</v>
      </c>
      <c r="H735" s="2" t="str">
        <f t="shared" si="57"/>
        <v>3302</v>
      </c>
      <c r="I735" s="2" t="str">
        <f>IFERROR(VLOOKUP(H735,'Productgroepen hoofdfuncties'!G:H,2,FALSE),H735)</f>
        <v>3302</v>
      </c>
      <c r="J735" s="2" t="str">
        <f t="shared" si="58"/>
        <v>33</v>
      </c>
      <c r="K735" s="2" t="str">
        <f>IFERROR(VLOOKUP(J735,'Productgroepen hoofdfuncties'!D:E,2,FALSE),J735)</f>
        <v>Waterwegen</v>
      </c>
      <c r="L735" s="2" t="str">
        <f t="shared" si="59"/>
        <v>3</v>
      </c>
      <c r="M735" s="2" t="str">
        <f>IFERROR(VLOOKUP(L735,'Productgroepen hoofdfuncties'!A:B,2,FALSE),L735)</f>
        <v>Verkeer en vervoer</v>
      </c>
    </row>
    <row r="736" spans="1:13">
      <c r="A736" s="8"/>
      <c r="B736" s="9"/>
      <c r="C736" s="5" t="s">
        <v>2926</v>
      </c>
      <c r="D736" s="4" t="s">
        <v>2927</v>
      </c>
      <c r="E736" s="5">
        <v>1</v>
      </c>
      <c r="F736" s="2" t="str">
        <f t="shared" si="55"/>
        <v>G1PR330214</v>
      </c>
      <c r="G736" s="2" t="str">
        <f t="shared" si="56"/>
        <v>Diversen hoofdvaarwegen</v>
      </c>
      <c r="H736" s="2" t="str">
        <f t="shared" si="57"/>
        <v>3302</v>
      </c>
      <c r="I736" s="2" t="str">
        <f>IFERROR(VLOOKUP(H736,'Productgroepen hoofdfuncties'!G:H,2,FALSE),H736)</f>
        <v>3302</v>
      </c>
      <c r="J736" s="2" t="str">
        <f t="shared" si="58"/>
        <v>33</v>
      </c>
      <c r="K736" s="2" t="str">
        <f>IFERROR(VLOOKUP(J736,'Productgroepen hoofdfuncties'!D:E,2,FALSE),J736)</f>
        <v>Waterwegen</v>
      </c>
      <c r="L736" s="2" t="str">
        <f t="shared" si="59"/>
        <v>3</v>
      </c>
      <c r="M736" s="2" t="str">
        <f>IFERROR(VLOOKUP(L736,'Productgroepen hoofdfuncties'!A:B,2,FALSE),L736)</f>
        <v>Verkeer en vervoer</v>
      </c>
    </row>
    <row r="737" spans="1:13">
      <c r="A737" s="8"/>
      <c r="B737" s="9"/>
      <c r="C737" s="5" t="s">
        <v>2928</v>
      </c>
      <c r="D737" s="4" t="s">
        <v>2929</v>
      </c>
      <c r="E737" s="5">
        <v>1</v>
      </c>
      <c r="F737" s="2" t="str">
        <f t="shared" si="55"/>
        <v>G1PR330214</v>
      </c>
      <c r="G737" s="2" t="str">
        <f t="shared" si="56"/>
        <v>Diversen hoofdvaarwegen</v>
      </c>
      <c r="H737" s="2" t="str">
        <f t="shared" si="57"/>
        <v>3302</v>
      </c>
      <c r="I737" s="2" t="str">
        <f>IFERROR(VLOOKUP(H737,'Productgroepen hoofdfuncties'!G:H,2,FALSE),H737)</f>
        <v>3302</v>
      </c>
      <c r="J737" s="2" t="str">
        <f t="shared" si="58"/>
        <v>33</v>
      </c>
      <c r="K737" s="2" t="str">
        <f>IFERROR(VLOOKUP(J737,'Productgroepen hoofdfuncties'!D:E,2,FALSE),J737)</f>
        <v>Waterwegen</v>
      </c>
      <c r="L737" s="2" t="str">
        <f t="shared" si="59"/>
        <v>3</v>
      </c>
      <c r="M737" s="2" t="str">
        <f>IFERROR(VLOOKUP(L737,'Productgroepen hoofdfuncties'!A:B,2,FALSE),L737)</f>
        <v>Verkeer en vervoer</v>
      </c>
    </row>
    <row r="738" spans="1:13">
      <c r="A738" s="8"/>
      <c r="B738" s="9"/>
      <c r="C738" s="5" t="s">
        <v>2930</v>
      </c>
      <c r="D738" s="4" t="s">
        <v>2931</v>
      </c>
      <c r="E738" s="5">
        <v>1</v>
      </c>
      <c r="F738" s="2" t="str">
        <f t="shared" si="55"/>
        <v>G1PR330214</v>
      </c>
      <c r="G738" s="2" t="str">
        <f t="shared" si="56"/>
        <v>Diversen hoofdvaarwegen</v>
      </c>
      <c r="H738" s="2" t="str">
        <f t="shared" si="57"/>
        <v>3302</v>
      </c>
      <c r="I738" s="2" t="str">
        <f>IFERROR(VLOOKUP(H738,'Productgroepen hoofdfuncties'!G:H,2,FALSE),H738)</f>
        <v>3302</v>
      </c>
      <c r="J738" s="2" t="str">
        <f t="shared" si="58"/>
        <v>33</v>
      </c>
      <c r="K738" s="2" t="str">
        <f>IFERROR(VLOOKUP(J738,'Productgroepen hoofdfuncties'!D:E,2,FALSE),J738)</f>
        <v>Waterwegen</v>
      </c>
      <c r="L738" s="2" t="str">
        <f t="shared" si="59"/>
        <v>3</v>
      </c>
      <c r="M738" s="2" t="str">
        <f>IFERROR(VLOOKUP(L738,'Productgroepen hoofdfuncties'!A:B,2,FALSE),L738)</f>
        <v>Verkeer en vervoer</v>
      </c>
    </row>
    <row r="739" spans="1:13">
      <c r="A739" s="8"/>
      <c r="B739" s="9"/>
      <c r="C739" s="5" t="s">
        <v>2932</v>
      </c>
      <c r="D739" s="4" t="s">
        <v>2933</v>
      </c>
      <c r="E739" s="5">
        <v>1</v>
      </c>
      <c r="F739" s="2" t="str">
        <f t="shared" si="55"/>
        <v>G1PR330214</v>
      </c>
      <c r="G739" s="2" t="str">
        <f t="shared" si="56"/>
        <v>Diversen hoofdvaarwegen</v>
      </c>
      <c r="H739" s="2" t="str">
        <f t="shared" si="57"/>
        <v>3302</v>
      </c>
      <c r="I739" s="2" t="str">
        <f>IFERROR(VLOOKUP(H739,'Productgroepen hoofdfuncties'!G:H,2,FALSE),H739)</f>
        <v>3302</v>
      </c>
      <c r="J739" s="2" t="str">
        <f t="shared" si="58"/>
        <v>33</v>
      </c>
      <c r="K739" s="2" t="str">
        <f>IFERROR(VLOOKUP(J739,'Productgroepen hoofdfuncties'!D:E,2,FALSE),J739)</f>
        <v>Waterwegen</v>
      </c>
      <c r="L739" s="2" t="str">
        <f t="shared" si="59"/>
        <v>3</v>
      </c>
      <c r="M739" s="2" t="str">
        <f>IFERROR(VLOOKUP(L739,'Productgroepen hoofdfuncties'!A:B,2,FALSE),L739)</f>
        <v>Verkeer en vervoer</v>
      </c>
    </row>
    <row r="740" spans="1:13">
      <c r="A740" s="8"/>
      <c r="B740" s="9"/>
      <c r="C740" s="5" t="s">
        <v>2934</v>
      </c>
      <c r="D740" s="4" t="s">
        <v>2935</v>
      </c>
      <c r="E740" s="5">
        <v>1</v>
      </c>
      <c r="F740" s="2" t="str">
        <f t="shared" si="55"/>
        <v>G1PR330214</v>
      </c>
      <c r="G740" s="2" t="str">
        <f t="shared" si="56"/>
        <v>Diversen hoofdvaarwegen</v>
      </c>
      <c r="H740" s="2" t="str">
        <f t="shared" si="57"/>
        <v>3302</v>
      </c>
      <c r="I740" s="2" t="str">
        <f>IFERROR(VLOOKUP(H740,'Productgroepen hoofdfuncties'!G:H,2,FALSE),H740)</f>
        <v>3302</v>
      </c>
      <c r="J740" s="2" t="str">
        <f t="shared" si="58"/>
        <v>33</v>
      </c>
      <c r="K740" s="2" t="str">
        <f>IFERROR(VLOOKUP(J740,'Productgroepen hoofdfuncties'!D:E,2,FALSE),J740)</f>
        <v>Waterwegen</v>
      </c>
      <c r="L740" s="2" t="str">
        <f t="shared" si="59"/>
        <v>3</v>
      </c>
      <c r="M740" s="2" t="str">
        <f>IFERROR(VLOOKUP(L740,'Productgroepen hoofdfuncties'!A:B,2,FALSE),L740)</f>
        <v>Verkeer en vervoer</v>
      </c>
    </row>
    <row r="741" spans="1:13">
      <c r="A741" s="8"/>
      <c r="B741" s="9"/>
      <c r="C741" s="5" t="s">
        <v>2936</v>
      </c>
      <c r="D741" s="4" t="s">
        <v>2937</v>
      </c>
      <c r="E741" s="5">
        <v>1</v>
      </c>
      <c r="F741" s="2" t="str">
        <f t="shared" si="55"/>
        <v>G1PR330214</v>
      </c>
      <c r="G741" s="2" t="str">
        <f t="shared" si="56"/>
        <v>Diversen hoofdvaarwegen</v>
      </c>
      <c r="H741" s="2" t="str">
        <f t="shared" si="57"/>
        <v>3302</v>
      </c>
      <c r="I741" s="2" t="str">
        <f>IFERROR(VLOOKUP(H741,'Productgroepen hoofdfuncties'!G:H,2,FALSE),H741)</f>
        <v>3302</v>
      </c>
      <c r="J741" s="2" t="str">
        <f t="shared" si="58"/>
        <v>33</v>
      </c>
      <c r="K741" s="2" t="str">
        <f>IFERROR(VLOOKUP(J741,'Productgroepen hoofdfuncties'!D:E,2,FALSE),J741)</f>
        <v>Waterwegen</v>
      </c>
      <c r="L741" s="2" t="str">
        <f t="shared" si="59"/>
        <v>3</v>
      </c>
      <c r="M741" s="2" t="str">
        <f>IFERROR(VLOOKUP(L741,'Productgroepen hoofdfuncties'!A:B,2,FALSE),L741)</f>
        <v>Verkeer en vervoer</v>
      </c>
    </row>
    <row r="742" spans="1:13">
      <c r="A742" s="8"/>
      <c r="B742" s="9"/>
      <c r="C742" s="5" t="s">
        <v>2938</v>
      </c>
      <c r="D742" s="4" t="s">
        <v>2939</v>
      </c>
      <c r="E742" s="5">
        <v>1</v>
      </c>
      <c r="F742" s="2" t="str">
        <f t="shared" si="55"/>
        <v>G1PR330214</v>
      </c>
      <c r="G742" s="2" t="str">
        <f t="shared" si="56"/>
        <v>Diversen hoofdvaarwegen</v>
      </c>
      <c r="H742" s="2" t="str">
        <f t="shared" si="57"/>
        <v>3302</v>
      </c>
      <c r="I742" s="2" t="str">
        <f>IFERROR(VLOOKUP(H742,'Productgroepen hoofdfuncties'!G:H,2,FALSE),H742)</f>
        <v>3302</v>
      </c>
      <c r="J742" s="2" t="str">
        <f t="shared" si="58"/>
        <v>33</v>
      </c>
      <c r="K742" s="2" t="str">
        <f>IFERROR(VLOOKUP(J742,'Productgroepen hoofdfuncties'!D:E,2,FALSE),J742)</f>
        <v>Waterwegen</v>
      </c>
      <c r="L742" s="2" t="str">
        <f t="shared" si="59"/>
        <v>3</v>
      </c>
      <c r="M742" s="2" t="str">
        <f>IFERROR(VLOOKUP(L742,'Productgroepen hoofdfuncties'!A:B,2,FALSE),L742)</f>
        <v>Verkeer en vervoer</v>
      </c>
    </row>
    <row r="743" spans="1:13">
      <c r="A743" s="8"/>
      <c r="B743" s="9"/>
      <c r="C743" s="5" t="s">
        <v>2940</v>
      </c>
      <c r="D743" s="4" t="s">
        <v>2941</v>
      </c>
      <c r="E743" s="5">
        <v>1</v>
      </c>
      <c r="F743" s="2" t="str">
        <f t="shared" si="55"/>
        <v>G1PR330214</v>
      </c>
      <c r="G743" s="2" t="str">
        <f t="shared" si="56"/>
        <v>Diversen hoofdvaarwegen</v>
      </c>
      <c r="H743" s="2" t="str">
        <f t="shared" si="57"/>
        <v>3302</v>
      </c>
      <c r="I743" s="2" t="str">
        <f>IFERROR(VLOOKUP(H743,'Productgroepen hoofdfuncties'!G:H,2,FALSE),H743)</f>
        <v>3302</v>
      </c>
      <c r="J743" s="2" t="str">
        <f t="shared" si="58"/>
        <v>33</v>
      </c>
      <c r="K743" s="2" t="str">
        <f>IFERROR(VLOOKUP(J743,'Productgroepen hoofdfuncties'!D:E,2,FALSE),J743)</f>
        <v>Waterwegen</v>
      </c>
      <c r="L743" s="2" t="str">
        <f t="shared" si="59"/>
        <v>3</v>
      </c>
      <c r="M743" s="2" t="str">
        <f>IFERROR(VLOOKUP(L743,'Productgroepen hoofdfuncties'!A:B,2,FALSE),L743)</f>
        <v>Verkeer en vervoer</v>
      </c>
    </row>
    <row r="744" spans="1:13">
      <c r="A744" s="8"/>
      <c r="B744" s="9"/>
      <c r="C744" s="5" t="s">
        <v>2942</v>
      </c>
      <c r="D744" s="4" t="s">
        <v>2943</v>
      </c>
      <c r="E744" s="5">
        <v>1</v>
      </c>
      <c r="F744" s="2" t="str">
        <f t="shared" si="55"/>
        <v>G1PR330214</v>
      </c>
      <c r="G744" s="2" t="str">
        <f t="shared" si="56"/>
        <v>Diversen hoofdvaarwegen</v>
      </c>
      <c r="H744" s="2" t="str">
        <f t="shared" si="57"/>
        <v>3302</v>
      </c>
      <c r="I744" s="2" t="str">
        <f>IFERROR(VLOOKUP(H744,'Productgroepen hoofdfuncties'!G:H,2,FALSE),H744)</f>
        <v>3302</v>
      </c>
      <c r="J744" s="2" t="str">
        <f t="shared" si="58"/>
        <v>33</v>
      </c>
      <c r="K744" s="2" t="str">
        <f>IFERROR(VLOOKUP(J744,'Productgroepen hoofdfuncties'!D:E,2,FALSE),J744)</f>
        <v>Waterwegen</v>
      </c>
      <c r="L744" s="2" t="str">
        <f t="shared" si="59"/>
        <v>3</v>
      </c>
      <c r="M744" s="2" t="str">
        <f>IFERROR(VLOOKUP(L744,'Productgroepen hoofdfuncties'!A:B,2,FALSE),L744)</f>
        <v>Verkeer en vervoer</v>
      </c>
    </row>
    <row r="745" spans="1:13">
      <c r="A745" s="8"/>
      <c r="B745" s="9"/>
      <c r="C745" s="5" t="s">
        <v>2944</v>
      </c>
      <c r="D745" s="4" t="s">
        <v>2945</v>
      </c>
      <c r="E745" s="5">
        <v>1</v>
      </c>
      <c r="F745" s="2" t="str">
        <f t="shared" si="55"/>
        <v>G1PR330214</v>
      </c>
      <c r="G745" s="2" t="str">
        <f t="shared" si="56"/>
        <v>Diversen hoofdvaarwegen</v>
      </c>
      <c r="H745" s="2" t="str">
        <f t="shared" si="57"/>
        <v>3302</v>
      </c>
      <c r="I745" s="2" t="str">
        <f>IFERROR(VLOOKUP(H745,'Productgroepen hoofdfuncties'!G:H,2,FALSE),H745)</f>
        <v>3302</v>
      </c>
      <c r="J745" s="2" t="str">
        <f t="shared" si="58"/>
        <v>33</v>
      </c>
      <c r="K745" s="2" t="str">
        <f>IFERROR(VLOOKUP(J745,'Productgroepen hoofdfuncties'!D:E,2,FALSE),J745)</f>
        <v>Waterwegen</v>
      </c>
      <c r="L745" s="2" t="str">
        <f t="shared" si="59"/>
        <v>3</v>
      </c>
      <c r="M745" s="2" t="str">
        <f>IFERROR(VLOOKUP(L745,'Productgroepen hoofdfuncties'!A:B,2,FALSE),L745)</f>
        <v>Verkeer en vervoer</v>
      </c>
    </row>
    <row r="746" spans="1:13">
      <c r="A746" s="8"/>
      <c r="B746" s="9"/>
      <c r="C746" s="5" t="s">
        <v>2946</v>
      </c>
      <c r="D746" s="4" t="s">
        <v>2947</v>
      </c>
      <c r="E746" s="5">
        <v>1</v>
      </c>
      <c r="F746" s="2" t="str">
        <f t="shared" si="55"/>
        <v>G1PR330214</v>
      </c>
      <c r="G746" s="2" t="str">
        <f t="shared" si="56"/>
        <v>Diversen hoofdvaarwegen</v>
      </c>
      <c r="H746" s="2" t="str">
        <f t="shared" si="57"/>
        <v>3302</v>
      </c>
      <c r="I746" s="2" t="str">
        <f>IFERROR(VLOOKUP(H746,'Productgroepen hoofdfuncties'!G:H,2,FALSE),H746)</f>
        <v>3302</v>
      </c>
      <c r="J746" s="2" t="str">
        <f t="shared" si="58"/>
        <v>33</v>
      </c>
      <c r="K746" s="2" t="str">
        <f>IFERROR(VLOOKUP(J746,'Productgroepen hoofdfuncties'!D:E,2,FALSE),J746)</f>
        <v>Waterwegen</v>
      </c>
      <c r="L746" s="2" t="str">
        <f t="shared" si="59"/>
        <v>3</v>
      </c>
      <c r="M746" s="2" t="str">
        <f>IFERROR(VLOOKUP(L746,'Productgroepen hoofdfuncties'!A:B,2,FALSE),L746)</f>
        <v>Verkeer en vervoer</v>
      </c>
    </row>
    <row r="747" spans="1:13">
      <c r="A747" s="8"/>
      <c r="B747" s="9"/>
      <c r="C747" s="5" t="s">
        <v>2948</v>
      </c>
      <c r="D747" s="4" t="s">
        <v>2949</v>
      </c>
      <c r="E747" s="5">
        <v>1</v>
      </c>
      <c r="F747" s="2" t="str">
        <f t="shared" si="55"/>
        <v>G1PR330214</v>
      </c>
      <c r="G747" s="2" t="str">
        <f t="shared" si="56"/>
        <v>Diversen hoofdvaarwegen</v>
      </c>
      <c r="H747" s="2" t="str">
        <f t="shared" si="57"/>
        <v>3302</v>
      </c>
      <c r="I747" s="2" t="str">
        <f>IFERROR(VLOOKUP(H747,'Productgroepen hoofdfuncties'!G:H,2,FALSE),H747)</f>
        <v>3302</v>
      </c>
      <c r="J747" s="2" t="str">
        <f t="shared" si="58"/>
        <v>33</v>
      </c>
      <c r="K747" s="2" t="str">
        <f>IFERROR(VLOOKUP(J747,'Productgroepen hoofdfuncties'!D:E,2,FALSE),J747)</f>
        <v>Waterwegen</v>
      </c>
      <c r="L747" s="2" t="str">
        <f t="shared" si="59"/>
        <v>3</v>
      </c>
      <c r="M747" s="2" t="str">
        <f>IFERROR(VLOOKUP(L747,'Productgroepen hoofdfuncties'!A:B,2,FALSE),L747)</f>
        <v>Verkeer en vervoer</v>
      </c>
    </row>
    <row r="748" spans="1:13">
      <c r="A748" s="8"/>
      <c r="B748" s="9"/>
      <c r="C748" s="5" t="s">
        <v>2950</v>
      </c>
      <c r="D748" s="4" t="s">
        <v>2951</v>
      </c>
      <c r="E748" s="5">
        <v>1</v>
      </c>
      <c r="F748" s="2" t="str">
        <f t="shared" si="55"/>
        <v>G1PR330214</v>
      </c>
      <c r="G748" s="2" t="str">
        <f t="shared" si="56"/>
        <v>Diversen hoofdvaarwegen</v>
      </c>
      <c r="H748" s="2" t="str">
        <f t="shared" si="57"/>
        <v>3302</v>
      </c>
      <c r="I748" s="2" t="str">
        <f>IFERROR(VLOOKUP(H748,'Productgroepen hoofdfuncties'!G:H,2,FALSE),H748)</f>
        <v>3302</v>
      </c>
      <c r="J748" s="2" t="str">
        <f t="shared" si="58"/>
        <v>33</v>
      </c>
      <c r="K748" s="2" t="str">
        <f>IFERROR(VLOOKUP(J748,'Productgroepen hoofdfuncties'!D:E,2,FALSE),J748)</f>
        <v>Waterwegen</v>
      </c>
      <c r="L748" s="2" t="str">
        <f t="shared" si="59"/>
        <v>3</v>
      </c>
      <c r="M748" s="2" t="str">
        <f>IFERROR(VLOOKUP(L748,'Productgroepen hoofdfuncties'!A:B,2,FALSE),L748)</f>
        <v>Verkeer en vervoer</v>
      </c>
    </row>
    <row r="749" spans="1:13">
      <c r="A749" s="8"/>
      <c r="B749" s="9"/>
      <c r="C749" s="5" t="s">
        <v>2952</v>
      </c>
      <c r="D749" s="4" t="s">
        <v>2953</v>
      </c>
      <c r="E749" s="5">
        <v>1</v>
      </c>
      <c r="F749" s="2" t="str">
        <f t="shared" si="55"/>
        <v>G1PR330214</v>
      </c>
      <c r="G749" s="2" t="str">
        <f t="shared" si="56"/>
        <v>Diversen hoofdvaarwegen</v>
      </c>
      <c r="H749" s="2" t="str">
        <f t="shared" si="57"/>
        <v>3302</v>
      </c>
      <c r="I749" s="2" t="str">
        <f>IFERROR(VLOOKUP(H749,'Productgroepen hoofdfuncties'!G:H,2,FALSE),H749)</f>
        <v>3302</v>
      </c>
      <c r="J749" s="2" t="str">
        <f t="shared" si="58"/>
        <v>33</v>
      </c>
      <c r="K749" s="2" t="str">
        <f>IFERROR(VLOOKUP(J749,'Productgroepen hoofdfuncties'!D:E,2,FALSE),J749)</f>
        <v>Waterwegen</v>
      </c>
      <c r="L749" s="2" t="str">
        <f t="shared" si="59"/>
        <v>3</v>
      </c>
      <c r="M749" s="2" t="str">
        <f>IFERROR(VLOOKUP(L749,'Productgroepen hoofdfuncties'!A:B,2,FALSE),L749)</f>
        <v>Verkeer en vervoer</v>
      </c>
    </row>
    <row r="750" spans="1:13">
      <c r="A750" s="8"/>
      <c r="B750" s="9"/>
      <c r="C750" s="5" t="s">
        <v>2954</v>
      </c>
      <c r="D750" s="4" t="s">
        <v>2955</v>
      </c>
      <c r="E750" s="5">
        <v>1</v>
      </c>
      <c r="F750" s="2" t="str">
        <f t="shared" si="55"/>
        <v>G1PR330214</v>
      </c>
      <c r="G750" s="2" t="str">
        <f t="shared" si="56"/>
        <v>Diversen hoofdvaarwegen</v>
      </c>
      <c r="H750" s="2" t="str">
        <f t="shared" si="57"/>
        <v>3302</v>
      </c>
      <c r="I750" s="2" t="str">
        <f>IFERROR(VLOOKUP(H750,'Productgroepen hoofdfuncties'!G:H,2,FALSE),H750)</f>
        <v>3302</v>
      </c>
      <c r="J750" s="2" t="str">
        <f t="shared" si="58"/>
        <v>33</v>
      </c>
      <c r="K750" s="2" t="str">
        <f>IFERROR(VLOOKUP(J750,'Productgroepen hoofdfuncties'!D:E,2,FALSE),J750)</f>
        <v>Waterwegen</v>
      </c>
      <c r="L750" s="2" t="str">
        <f t="shared" si="59"/>
        <v>3</v>
      </c>
      <c r="M750" s="2" t="str">
        <f>IFERROR(VLOOKUP(L750,'Productgroepen hoofdfuncties'!A:B,2,FALSE),L750)</f>
        <v>Verkeer en vervoer</v>
      </c>
    </row>
    <row r="751" spans="1:13">
      <c r="A751" s="8"/>
      <c r="B751" s="9"/>
      <c r="C751" s="5" t="s">
        <v>2956</v>
      </c>
      <c r="D751" s="4" t="s">
        <v>2957</v>
      </c>
      <c r="E751" s="5">
        <v>1</v>
      </c>
      <c r="F751" s="2" t="str">
        <f t="shared" si="55"/>
        <v>G1PR330214</v>
      </c>
      <c r="G751" s="2" t="str">
        <f t="shared" si="56"/>
        <v>Diversen hoofdvaarwegen</v>
      </c>
      <c r="H751" s="2" t="str">
        <f t="shared" si="57"/>
        <v>3302</v>
      </c>
      <c r="I751" s="2" t="str">
        <f>IFERROR(VLOOKUP(H751,'Productgroepen hoofdfuncties'!G:H,2,FALSE),H751)</f>
        <v>3302</v>
      </c>
      <c r="J751" s="2" t="str">
        <f t="shared" si="58"/>
        <v>33</v>
      </c>
      <c r="K751" s="2" t="str">
        <f>IFERROR(VLOOKUP(J751,'Productgroepen hoofdfuncties'!D:E,2,FALSE),J751)</f>
        <v>Waterwegen</v>
      </c>
      <c r="L751" s="2" t="str">
        <f t="shared" si="59"/>
        <v>3</v>
      </c>
      <c r="M751" s="2" t="str">
        <f>IFERROR(VLOOKUP(L751,'Productgroepen hoofdfuncties'!A:B,2,FALSE),L751)</f>
        <v>Verkeer en vervoer</v>
      </c>
    </row>
    <row r="752" spans="1:13">
      <c r="A752" s="8"/>
      <c r="B752" s="9"/>
      <c r="C752" s="5" t="s">
        <v>2958</v>
      </c>
      <c r="D752" s="4" t="s">
        <v>2959</v>
      </c>
      <c r="E752" s="5">
        <v>1</v>
      </c>
      <c r="F752" s="2" t="str">
        <f t="shared" si="55"/>
        <v>G1PR330214</v>
      </c>
      <c r="G752" s="2" t="str">
        <f t="shared" si="56"/>
        <v>Diversen hoofdvaarwegen</v>
      </c>
      <c r="H752" s="2" t="str">
        <f t="shared" si="57"/>
        <v>3302</v>
      </c>
      <c r="I752" s="2" t="str">
        <f>IFERROR(VLOOKUP(H752,'Productgroepen hoofdfuncties'!G:H,2,FALSE),H752)</f>
        <v>3302</v>
      </c>
      <c r="J752" s="2" t="str">
        <f t="shared" si="58"/>
        <v>33</v>
      </c>
      <c r="K752" s="2" t="str">
        <f>IFERROR(VLOOKUP(J752,'Productgroepen hoofdfuncties'!D:E,2,FALSE),J752)</f>
        <v>Waterwegen</v>
      </c>
      <c r="L752" s="2" t="str">
        <f t="shared" si="59"/>
        <v>3</v>
      </c>
      <c r="M752" s="2" t="str">
        <f>IFERROR(VLOOKUP(L752,'Productgroepen hoofdfuncties'!A:B,2,FALSE),L752)</f>
        <v>Verkeer en vervoer</v>
      </c>
    </row>
    <row r="753" spans="1:13">
      <c r="A753" s="8"/>
      <c r="B753" s="9"/>
      <c r="C753" s="5" t="s">
        <v>2960</v>
      </c>
      <c r="D753" s="4" t="s">
        <v>2961</v>
      </c>
      <c r="E753" s="5">
        <v>1</v>
      </c>
      <c r="F753" s="2" t="str">
        <f t="shared" si="55"/>
        <v>G1PR330214</v>
      </c>
      <c r="G753" s="2" t="str">
        <f t="shared" si="56"/>
        <v>Diversen hoofdvaarwegen</v>
      </c>
      <c r="H753" s="2" t="str">
        <f t="shared" si="57"/>
        <v>3302</v>
      </c>
      <c r="I753" s="2" t="str">
        <f>IFERROR(VLOOKUP(H753,'Productgroepen hoofdfuncties'!G:H,2,FALSE),H753)</f>
        <v>3302</v>
      </c>
      <c r="J753" s="2" t="str">
        <f t="shared" si="58"/>
        <v>33</v>
      </c>
      <c r="K753" s="2" t="str">
        <f>IFERROR(VLOOKUP(J753,'Productgroepen hoofdfuncties'!D:E,2,FALSE),J753)</f>
        <v>Waterwegen</v>
      </c>
      <c r="L753" s="2" t="str">
        <f t="shared" si="59"/>
        <v>3</v>
      </c>
      <c r="M753" s="2" t="str">
        <f>IFERROR(VLOOKUP(L753,'Productgroepen hoofdfuncties'!A:B,2,FALSE),L753)</f>
        <v>Verkeer en vervoer</v>
      </c>
    </row>
    <row r="754" spans="1:13">
      <c r="A754" s="8"/>
      <c r="B754" s="9"/>
      <c r="C754" s="5" t="s">
        <v>2962</v>
      </c>
      <c r="D754" s="4" t="s">
        <v>2963</v>
      </c>
      <c r="E754" s="5">
        <v>1</v>
      </c>
      <c r="F754" s="2" t="str">
        <f t="shared" si="55"/>
        <v>G1PR330214</v>
      </c>
      <c r="G754" s="2" t="str">
        <f t="shared" si="56"/>
        <v>Diversen hoofdvaarwegen</v>
      </c>
      <c r="H754" s="2" t="str">
        <f t="shared" si="57"/>
        <v>3302</v>
      </c>
      <c r="I754" s="2" t="str">
        <f>IFERROR(VLOOKUP(H754,'Productgroepen hoofdfuncties'!G:H,2,FALSE),H754)</f>
        <v>3302</v>
      </c>
      <c r="J754" s="2" t="str">
        <f t="shared" si="58"/>
        <v>33</v>
      </c>
      <c r="K754" s="2" t="str">
        <f>IFERROR(VLOOKUP(J754,'Productgroepen hoofdfuncties'!D:E,2,FALSE),J754)</f>
        <v>Waterwegen</v>
      </c>
      <c r="L754" s="2" t="str">
        <f t="shared" si="59"/>
        <v>3</v>
      </c>
      <c r="M754" s="2" t="str">
        <f>IFERROR(VLOOKUP(L754,'Productgroepen hoofdfuncties'!A:B,2,FALSE),L754)</f>
        <v>Verkeer en vervoer</v>
      </c>
    </row>
    <row r="755" spans="1:13">
      <c r="A755" s="8"/>
      <c r="B755" s="9"/>
      <c r="C755" s="5" t="s">
        <v>2964</v>
      </c>
      <c r="D755" s="4" t="s">
        <v>2965</v>
      </c>
      <c r="E755" s="5">
        <v>1</v>
      </c>
      <c r="F755" s="2" t="str">
        <f t="shared" si="55"/>
        <v>G1PR330214</v>
      </c>
      <c r="G755" s="2" t="str">
        <f t="shared" si="56"/>
        <v>Diversen hoofdvaarwegen</v>
      </c>
      <c r="H755" s="2" t="str">
        <f t="shared" si="57"/>
        <v>3302</v>
      </c>
      <c r="I755" s="2" t="str">
        <f>IFERROR(VLOOKUP(H755,'Productgroepen hoofdfuncties'!G:H,2,FALSE),H755)</f>
        <v>3302</v>
      </c>
      <c r="J755" s="2" t="str">
        <f t="shared" si="58"/>
        <v>33</v>
      </c>
      <c r="K755" s="2" t="str">
        <f>IFERROR(VLOOKUP(J755,'Productgroepen hoofdfuncties'!D:E,2,FALSE),J755)</f>
        <v>Waterwegen</v>
      </c>
      <c r="L755" s="2" t="str">
        <f t="shared" si="59"/>
        <v>3</v>
      </c>
      <c r="M755" s="2" t="str">
        <f>IFERROR(VLOOKUP(L755,'Productgroepen hoofdfuncties'!A:B,2,FALSE),L755)</f>
        <v>Verkeer en vervoer</v>
      </c>
    </row>
    <row r="756" spans="1:13">
      <c r="A756" s="8"/>
      <c r="B756" s="9"/>
      <c r="C756" s="5" t="s">
        <v>2966</v>
      </c>
      <c r="D756" s="4" t="s">
        <v>2967</v>
      </c>
      <c r="E756" s="5">
        <v>1</v>
      </c>
      <c r="F756" s="2" t="str">
        <f t="shared" si="55"/>
        <v>G1PR330214</v>
      </c>
      <c r="G756" s="2" t="str">
        <f t="shared" si="56"/>
        <v>Diversen hoofdvaarwegen</v>
      </c>
      <c r="H756" s="2" t="str">
        <f t="shared" si="57"/>
        <v>3302</v>
      </c>
      <c r="I756" s="2" t="str">
        <f>IFERROR(VLOOKUP(H756,'Productgroepen hoofdfuncties'!G:H,2,FALSE),H756)</f>
        <v>3302</v>
      </c>
      <c r="J756" s="2" t="str">
        <f t="shared" si="58"/>
        <v>33</v>
      </c>
      <c r="K756" s="2" t="str">
        <f>IFERROR(VLOOKUP(J756,'Productgroepen hoofdfuncties'!D:E,2,FALSE),J756)</f>
        <v>Waterwegen</v>
      </c>
      <c r="L756" s="2" t="str">
        <f t="shared" si="59"/>
        <v>3</v>
      </c>
      <c r="M756" s="2" t="str">
        <f>IFERROR(VLOOKUP(L756,'Productgroepen hoofdfuncties'!A:B,2,FALSE),L756)</f>
        <v>Verkeer en vervoer</v>
      </c>
    </row>
    <row r="757" spans="1:13">
      <c r="A757" s="8"/>
      <c r="B757" s="9"/>
      <c r="C757" s="5" t="s">
        <v>2968</v>
      </c>
      <c r="D757" s="4" t="s">
        <v>2969</v>
      </c>
      <c r="E757" s="5">
        <v>1</v>
      </c>
      <c r="F757" s="2" t="str">
        <f t="shared" si="55"/>
        <v>G1PR330214</v>
      </c>
      <c r="G757" s="2" t="str">
        <f t="shared" si="56"/>
        <v>Diversen hoofdvaarwegen</v>
      </c>
      <c r="H757" s="2" t="str">
        <f t="shared" si="57"/>
        <v>3302</v>
      </c>
      <c r="I757" s="2" t="str">
        <f>IFERROR(VLOOKUP(H757,'Productgroepen hoofdfuncties'!G:H,2,FALSE),H757)</f>
        <v>3302</v>
      </c>
      <c r="J757" s="2" t="str">
        <f t="shared" si="58"/>
        <v>33</v>
      </c>
      <c r="K757" s="2" t="str">
        <f>IFERROR(VLOOKUP(J757,'Productgroepen hoofdfuncties'!D:E,2,FALSE),J757)</f>
        <v>Waterwegen</v>
      </c>
      <c r="L757" s="2" t="str">
        <f t="shared" si="59"/>
        <v>3</v>
      </c>
      <c r="M757" s="2" t="str">
        <f>IFERROR(VLOOKUP(L757,'Productgroepen hoofdfuncties'!A:B,2,FALSE),L757)</f>
        <v>Verkeer en vervoer</v>
      </c>
    </row>
    <row r="758" spans="1:13">
      <c r="A758" s="8"/>
      <c r="B758" s="9"/>
      <c r="C758" s="5" t="s">
        <v>2970</v>
      </c>
      <c r="D758" s="4" t="s">
        <v>2971</v>
      </c>
      <c r="E758" s="5">
        <v>1</v>
      </c>
      <c r="F758" s="2" t="str">
        <f t="shared" si="55"/>
        <v>G1PR330214</v>
      </c>
      <c r="G758" s="2" t="str">
        <f t="shared" si="56"/>
        <v>Diversen hoofdvaarwegen</v>
      </c>
      <c r="H758" s="2" t="str">
        <f t="shared" si="57"/>
        <v>3302</v>
      </c>
      <c r="I758" s="2" t="str">
        <f>IFERROR(VLOOKUP(H758,'Productgroepen hoofdfuncties'!G:H,2,FALSE),H758)</f>
        <v>3302</v>
      </c>
      <c r="J758" s="2" t="str">
        <f t="shared" si="58"/>
        <v>33</v>
      </c>
      <c r="K758" s="2" t="str">
        <f>IFERROR(VLOOKUP(J758,'Productgroepen hoofdfuncties'!D:E,2,FALSE),J758)</f>
        <v>Waterwegen</v>
      </c>
      <c r="L758" s="2" t="str">
        <f t="shared" si="59"/>
        <v>3</v>
      </c>
      <c r="M758" s="2" t="str">
        <f>IFERROR(VLOOKUP(L758,'Productgroepen hoofdfuncties'!A:B,2,FALSE),L758)</f>
        <v>Verkeer en vervoer</v>
      </c>
    </row>
    <row r="759" spans="1:13">
      <c r="A759" s="8"/>
      <c r="B759" s="9"/>
      <c r="C759" s="5" t="s">
        <v>2972</v>
      </c>
      <c r="D759" s="4" t="s">
        <v>2973</v>
      </c>
      <c r="E759" s="5">
        <v>1</v>
      </c>
      <c r="F759" s="2" t="str">
        <f t="shared" si="55"/>
        <v>G1PR330214</v>
      </c>
      <c r="G759" s="2" t="str">
        <f t="shared" si="56"/>
        <v>Diversen hoofdvaarwegen</v>
      </c>
      <c r="H759" s="2" t="str">
        <f t="shared" si="57"/>
        <v>3302</v>
      </c>
      <c r="I759" s="2" t="str">
        <f>IFERROR(VLOOKUP(H759,'Productgroepen hoofdfuncties'!G:H,2,FALSE),H759)</f>
        <v>3302</v>
      </c>
      <c r="J759" s="2" t="str">
        <f t="shared" si="58"/>
        <v>33</v>
      </c>
      <c r="K759" s="2" t="str">
        <f>IFERROR(VLOOKUP(J759,'Productgroepen hoofdfuncties'!D:E,2,FALSE),J759)</f>
        <v>Waterwegen</v>
      </c>
      <c r="L759" s="2" t="str">
        <f t="shared" si="59"/>
        <v>3</v>
      </c>
      <c r="M759" s="2" t="str">
        <f>IFERROR(VLOOKUP(L759,'Productgroepen hoofdfuncties'!A:B,2,FALSE),L759)</f>
        <v>Verkeer en vervoer</v>
      </c>
    </row>
    <row r="760" spans="1:13">
      <c r="A760" s="8"/>
      <c r="B760" s="9"/>
      <c r="C760" s="5" t="s">
        <v>2974</v>
      </c>
      <c r="D760" s="4" t="s">
        <v>2975</v>
      </c>
      <c r="E760" s="5">
        <v>1</v>
      </c>
      <c r="F760" s="2" t="str">
        <f t="shared" si="55"/>
        <v>G1PR330214</v>
      </c>
      <c r="G760" s="2" t="str">
        <f t="shared" si="56"/>
        <v>Diversen hoofdvaarwegen</v>
      </c>
      <c r="H760" s="2" t="str">
        <f t="shared" si="57"/>
        <v>3302</v>
      </c>
      <c r="I760" s="2" t="str">
        <f>IFERROR(VLOOKUP(H760,'Productgroepen hoofdfuncties'!G:H,2,FALSE),H760)</f>
        <v>3302</v>
      </c>
      <c r="J760" s="2" t="str">
        <f t="shared" si="58"/>
        <v>33</v>
      </c>
      <c r="K760" s="2" t="str">
        <f>IFERROR(VLOOKUP(J760,'Productgroepen hoofdfuncties'!D:E,2,FALSE),J760)</f>
        <v>Waterwegen</v>
      </c>
      <c r="L760" s="2" t="str">
        <f t="shared" si="59"/>
        <v>3</v>
      </c>
      <c r="M760" s="2" t="str">
        <f>IFERROR(VLOOKUP(L760,'Productgroepen hoofdfuncties'!A:B,2,FALSE),L760)</f>
        <v>Verkeer en vervoer</v>
      </c>
    </row>
    <row r="761" spans="1:13">
      <c r="A761" s="8"/>
      <c r="B761" s="9"/>
      <c r="C761" s="5" t="s">
        <v>2976</v>
      </c>
      <c r="D761" s="4" t="s">
        <v>2977</v>
      </c>
      <c r="E761" s="5">
        <v>1</v>
      </c>
      <c r="F761" s="2" t="str">
        <f t="shared" si="55"/>
        <v>G1PR330214</v>
      </c>
      <c r="G761" s="2" t="str">
        <f t="shared" si="56"/>
        <v>Diversen hoofdvaarwegen</v>
      </c>
      <c r="H761" s="2" t="str">
        <f t="shared" si="57"/>
        <v>3302</v>
      </c>
      <c r="I761" s="2" t="str">
        <f>IFERROR(VLOOKUP(H761,'Productgroepen hoofdfuncties'!G:H,2,FALSE),H761)</f>
        <v>3302</v>
      </c>
      <c r="J761" s="2" t="str">
        <f t="shared" si="58"/>
        <v>33</v>
      </c>
      <c r="K761" s="2" t="str">
        <f>IFERROR(VLOOKUP(J761,'Productgroepen hoofdfuncties'!D:E,2,FALSE),J761)</f>
        <v>Waterwegen</v>
      </c>
      <c r="L761" s="2" t="str">
        <f t="shared" si="59"/>
        <v>3</v>
      </c>
      <c r="M761" s="2" t="str">
        <f>IFERROR(VLOOKUP(L761,'Productgroepen hoofdfuncties'!A:B,2,FALSE),L761)</f>
        <v>Verkeer en vervoer</v>
      </c>
    </row>
    <row r="762" spans="1:13">
      <c r="A762" s="8"/>
      <c r="B762" s="9"/>
      <c r="C762" s="5" t="s">
        <v>2978</v>
      </c>
      <c r="D762" s="4" t="s">
        <v>2979</v>
      </c>
      <c r="E762" s="5">
        <v>1</v>
      </c>
      <c r="F762" s="2" t="str">
        <f t="shared" si="55"/>
        <v>G1PR330214</v>
      </c>
      <c r="G762" s="2" t="str">
        <f t="shared" si="56"/>
        <v>Diversen hoofdvaarwegen</v>
      </c>
      <c r="H762" s="2" t="str">
        <f t="shared" si="57"/>
        <v>3302</v>
      </c>
      <c r="I762" s="2" t="str">
        <f>IFERROR(VLOOKUP(H762,'Productgroepen hoofdfuncties'!G:H,2,FALSE),H762)</f>
        <v>3302</v>
      </c>
      <c r="J762" s="2" t="str">
        <f t="shared" si="58"/>
        <v>33</v>
      </c>
      <c r="K762" s="2" t="str">
        <f>IFERROR(VLOOKUP(J762,'Productgroepen hoofdfuncties'!D:E,2,FALSE),J762)</f>
        <v>Waterwegen</v>
      </c>
      <c r="L762" s="2" t="str">
        <f t="shared" si="59"/>
        <v>3</v>
      </c>
      <c r="M762" s="2" t="str">
        <f>IFERROR(VLOOKUP(L762,'Productgroepen hoofdfuncties'!A:B,2,FALSE),L762)</f>
        <v>Verkeer en vervoer</v>
      </c>
    </row>
    <row r="763" spans="1:13">
      <c r="A763" s="8"/>
      <c r="B763" s="9"/>
      <c r="C763" s="5" t="s">
        <v>2980</v>
      </c>
      <c r="D763" s="4" t="s">
        <v>2981</v>
      </c>
      <c r="E763" s="5">
        <v>1</v>
      </c>
      <c r="F763" s="2" t="str">
        <f t="shared" si="55"/>
        <v>G1PR330214</v>
      </c>
      <c r="G763" s="2" t="str">
        <f t="shared" si="56"/>
        <v>Diversen hoofdvaarwegen</v>
      </c>
      <c r="H763" s="2" t="str">
        <f t="shared" si="57"/>
        <v>3302</v>
      </c>
      <c r="I763" s="2" t="str">
        <f>IFERROR(VLOOKUP(H763,'Productgroepen hoofdfuncties'!G:H,2,FALSE),H763)</f>
        <v>3302</v>
      </c>
      <c r="J763" s="2" t="str">
        <f t="shared" si="58"/>
        <v>33</v>
      </c>
      <c r="K763" s="2" t="str">
        <f>IFERROR(VLOOKUP(J763,'Productgroepen hoofdfuncties'!D:E,2,FALSE),J763)</f>
        <v>Waterwegen</v>
      </c>
      <c r="L763" s="2" t="str">
        <f t="shared" si="59"/>
        <v>3</v>
      </c>
      <c r="M763" s="2" t="str">
        <f>IFERROR(VLOOKUP(L763,'Productgroepen hoofdfuncties'!A:B,2,FALSE),L763)</f>
        <v>Verkeer en vervoer</v>
      </c>
    </row>
    <row r="764" spans="1:13">
      <c r="A764" s="8"/>
      <c r="B764" s="9"/>
      <c r="C764" s="5" t="s">
        <v>2982</v>
      </c>
      <c r="D764" s="4" t="s">
        <v>2983</v>
      </c>
      <c r="E764" s="5">
        <v>1</v>
      </c>
      <c r="F764" s="2" t="str">
        <f t="shared" si="55"/>
        <v>G1PR330214</v>
      </c>
      <c r="G764" s="2" t="str">
        <f t="shared" si="56"/>
        <v>Diversen hoofdvaarwegen</v>
      </c>
      <c r="H764" s="2" t="str">
        <f t="shared" si="57"/>
        <v>3302</v>
      </c>
      <c r="I764" s="2" t="str">
        <f>IFERROR(VLOOKUP(H764,'Productgroepen hoofdfuncties'!G:H,2,FALSE),H764)</f>
        <v>3302</v>
      </c>
      <c r="J764" s="2" t="str">
        <f t="shared" si="58"/>
        <v>33</v>
      </c>
      <c r="K764" s="2" t="str">
        <f>IFERROR(VLOOKUP(J764,'Productgroepen hoofdfuncties'!D:E,2,FALSE),J764)</f>
        <v>Waterwegen</v>
      </c>
      <c r="L764" s="2" t="str">
        <f t="shared" si="59"/>
        <v>3</v>
      </c>
      <c r="M764" s="2" t="str">
        <f>IFERROR(VLOOKUP(L764,'Productgroepen hoofdfuncties'!A:B,2,FALSE),L764)</f>
        <v>Verkeer en vervoer</v>
      </c>
    </row>
    <row r="765" spans="1:13">
      <c r="A765" s="8"/>
      <c r="B765" s="9"/>
      <c r="C765" s="5" t="s">
        <v>2984</v>
      </c>
      <c r="D765" s="4" t="s">
        <v>2985</v>
      </c>
      <c r="E765" s="5">
        <v>1</v>
      </c>
      <c r="F765" s="2" t="str">
        <f t="shared" si="55"/>
        <v>G1PR330214</v>
      </c>
      <c r="G765" s="2" t="str">
        <f t="shared" si="56"/>
        <v>Diversen hoofdvaarwegen</v>
      </c>
      <c r="H765" s="2" t="str">
        <f t="shared" si="57"/>
        <v>3302</v>
      </c>
      <c r="I765" s="2" t="str">
        <f>IFERROR(VLOOKUP(H765,'Productgroepen hoofdfuncties'!G:H,2,FALSE),H765)</f>
        <v>3302</v>
      </c>
      <c r="J765" s="2" t="str">
        <f t="shared" si="58"/>
        <v>33</v>
      </c>
      <c r="K765" s="2" t="str">
        <f>IFERROR(VLOOKUP(J765,'Productgroepen hoofdfuncties'!D:E,2,FALSE),J765)</f>
        <v>Waterwegen</v>
      </c>
      <c r="L765" s="2" t="str">
        <f t="shared" si="59"/>
        <v>3</v>
      </c>
      <c r="M765" s="2" t="str">
        <f>IFERROR(VLOOKUP(L765,'Productgroepen hoofdfuncties'!A:B,2,FALSE),L765)</f>
        <v>Verkeer en vervoer</v>
      </c>
    </row>
    <row r="766" spans="1:13">
      <c r="A766" s="10"/>
      <c r="B766" s="11"/>
      <c r="C766" s="5" t="s">
        <v>2986</v>
      </c>
      <c r="D766" s="4" t="s">
        <v>2987</v>
      </c>
      <c r="E766" s="5">
        <v>1</v>
      </c>
      <c r="F766" s="2" t="str">
        <f t="shared" si="55"/>
        <v>G1PR330214</v>
      </c>
      <c r="G766" s="2" t="str">
        <f t="shared" si="56"/>
        <v>Diversen hoofdvaarwegen</v>
      </c>
      <c r="H766" s="2" t="str">
        <f t="shared" si="57"/>
        <v>3302</v>
      </c>
      <c r="I766" s="2" t="str">
        <f>IFERROR(VLOOKUP(H766,'Productgroepen hoofdfuncties'!G:H,2,FALSE),H766)</f>
        <v>3302</v>
      </c>
      <c r="J766" s="2" t="str">
        <f t="shared" si="58"/>
        <v>33</v>
      </c>
      <c r="K766" s="2" t="str">
        <f>IFERROR(VLOOKUP(J766,'Productgroepen hoofdfuncties'!D:E,2,FALSE),J766)</f>
        <v>Waterwegen</v>
      </c>
      <c r="L766" s="2" t="str">
        <f t="shared" si="59"/>
        <v>3</v>
      </c>
      <c r="M766" s="2" t="str">
        <f>IFERROR(VLOOKUP(L766,'Productgroepen hoofdfuncties'!A:B,2,FALSE),L766)</f>
        <v>Verkeer en vervoer</v>
      </c>
    </row>
    <row r="767" spans="1:13">
      <c r="A767" s="4" t="s">
        <v>2988</v>
      </c>
      <c r="B767" s="5" t="s">
        <v>2989</v>
      </c>
      <c r="C767" s="5" t="s">
        <v>2990</v>
      </c>
      <c r="D767" s="4" t="s">
        <v>2991</v>
      </c>
      <c r="E767" s="5">
        <v>1</v>
      </c>
      <c r="F767" s="2" t="str">
        <f t="shared" si="55"/>
        <v>G1PR330215</v>
      </c>
      <c r="G767" s="2" t="str">
        <f t="shared" si="56"/>
        <v>Verbetering Scheepvaart</v>
      </c>
      <c r="H767" s="2" t="str">
        <f t="shared" si="57"/>
        <v>3302</v>
      </c>
      <c r="I767" s="2" t="str">
        <f>IFERROR(VLOOKUP(H767,'Productgroepen hoofdfuncties'!G:H,2,FALSE),H767)</f>
        <v>3302</v>
      </c>
      <c r="J767" s="2" t="str">
        <f t="shared" si="58"/>
        <v>33</v>
      </c>
      <c r="K767" s="2" t="str">
        <f>IFERROR(VLOOKUP(J767,'Productgroepen hoofdfuncties'!D:E,2,FALSE),J767)</f>
        <v>Waterwegen</v>
      </c>
      <c r="L767" s="2" t="str">
        <f t="shared" si="59"/>
        <v>3</v>
      </c>
      <c r="M767" s="2" t="str">
        <f>IFERROR(VLOOKUP(L767,'Productgroepen hoofdfuncties'!A:B,2,FALSE),L767)</f>
        <v>Verkeer en vervoer</v>
      </c>
    </row>
    <row r="768" spans="1:13">
      <c r="A768" s="4" t="s">
        <v>2992</v>
      </c>
      <c r="B768" s="5" t="s">
        <v>2993</v>
      </c>
      <c r="C768" s="5" t="s">
        <v>2994</v>
      </c>
      <c r="D768" s="4" t="s">
        <v>2995</v>
      </c>
      <c r="E768" s="5">
        <v>1</v>
      </c>
      <c r="F768" s="2" t="str">
        <f t="shared" si="55"/>
        <v>G1PR330216</v>
      </c>
      <c r="G768" s="2" t="str">
        <f t="shared" si="56"/>
        <v>Groot Onderhoud</v>
      </c>
      <c r="H768" s="2" t="str">
        <f t="shared" si="57"/>
        <v>3302</v>
      </c>
      <c r="I768" s="2" t="str">
        <f>IFERROR(VLOOKUP(H768,'Productgroepen hoofdfuncties'!G:H,2,FALSE),H768)</f>
        <v>3302</v>
      </c>
      <c r="J768" s="2" t="str">
        <f t="shared" si="58"/>
        <v>33</v>
      </c>
      <c r="K768" s="2" t="str">
        <f>IFERROR(VLOOKUP(J768,'Productgroepen hoofdfuncties'!D:E,2,FALSE),J768)</f>
        <v>Waterwegen</v>
      </c>
      <c r="L768" s="2" t="str">
        <f t="shared" si="59"/>
        <v>3</v>
      </c>
      <c r="M768" s="2" t="str">
        <f>IFERROR(VLOOKUP(L768,'Productgroepen hoofdfuncties'!A:B,2,FALSE),L768)</f>
        <v>Verkeer en vervoer</v>
      </c>
    </row>
    <row r="769" spans="1:13">
      <c r="A769" s="4" t="s">
        <v>2996</v>
      </c>
      <c r="B769" s="5" t="s">
        <v>2997</v>
      </c>
      <c r="C769" s="5" t="s">
        <v>2998</v>
      </c>
      <c r="D769" s="4" t="s">
        <v>2999</v>
      </c>
      <c r="E769" s="5">
        <v>1</v>
      </c>
      <c r="F769" s="2" t="str">
        <f t="shared" si="55"/>
        <v>G1PR330217</v>
      </c>
      <c r="G769" s="2" t="str">
        <f t="shared" si="56"/>
        <v>Storting/Onttrekking Reserve Hoofdka</v>
      </c>
      <c r="H769" s="2" t="str">
        <f t="shared" si="57"/>
        <v>3302</v>
      </c>
      <c r="I769" s="2" t="str">
        <f>IFERROR(VLOOKUP(H769,'Productgroepen hoofdfuncties'!G:H,2,FALSE),H769)</f>
        <v>3302</v>
      </c>
      <c r="J769" s="2" t="str">
        <f t="shared" si="58"/>
        <v>33</v>
      </c>
      <c r="K769" s="2" t="str">
        <f>IFERROR(VLOOKUP(J769,'Productgroepen hoofdfuncties'!D:E,2,FALSE),J769)</f>
        <v>Waterwegen</v>
      </c>
      <c r="L769" s="2" t="str">
        <f t="shared" si="59"/>
        <v>3</v>
      </c>
      <c r="M769" s="2" t="str">
        <f>IFERROR(VLOOKUP(L769,'Productgroepen hoofdfuncties'!A:B,2,FALSE),L769)</f>
        <v>Verkeer en vervoer</v>
      </c>
    </row>
    <row r="770" spans="1:13">
      <c r="A770" s="4" t="s">
        <v>3000</v>
      </c>
      <c r="B770" s="5" t="s">
        <v>3001</v>
      </c>
      <c r="C770" s="5"/>
      <c r="D770" s="4"/>
      <c r="E770" s="5"/>
      <c r="F770" s="2" t="str">
        <f t="shared" si="55"/>
        <v>G1PR330218</v>
      </c>
      <c r="G770" s="2" t="str">
        <f t="shared" si="56"/>
        <v>Centrale Bediening Zeesluizen Farmsu</v>
      </c>
      <c r="H770" s="2" t="str">
        <f t="shared" si="57"/>
        <v>3302</v>
      </c>
      <c r="I770" s="2" t="str">
        <f>IFERROR(VLOOKUP(H770,'Productgroepen hoofdfuncties'!G:H,2,FALSE),H770)</f>
        <v>3302</v>
      </c>
      <c r="J770" s="2" t="str">
        <f t="shared" si="58"/>
        <v>33</v>
      </c>
      <c r="K770" s="2" t="str">
        <f>IFERROR(VLOOKUP(J770,'Productgroepen hoofdfuncties'!D:E,2,FALSE),J770)</f>
        <v>Waterwegen</v>
      </c>
      <c r="L770" s="2" t="str">
        <f t="shared" si="59"/>
        <v>3</v>
      </c>
      <c r="M770" s="2" t="str">
        <f>IFERROR(VLOOKUP(L770,'Productgroepen hoofdfuncties'!A:B,2,FALSE),L770)</f>
        <v>Verkeer en vervoer</v>
      </c>
    </row>
    <row r="771" spans="1:13">
      <c r="A771" s="6" t="s">
        <v>3002</v>
      </c>
      <c r="B771" s="7" t="s">
        <v>3003</v>
      </c>
      <c r="C771" s="5" t="s">
        <v>3004</v>
      </c>
      <c r="D771" s="4" t="s">
        <v>3005</v>
      </c>
      <c r="E771" s="5">
        <v>1</v>
      </c>
      <c r="F771" s="2" t="str">
        <f t="shared" ref="F771:F834" si="60">IF(A771="",F770,A771)</f>
        <v>G1PR330300</v>
      </c>
      <c r="G771" s="2" t="str">
        <f t="shared" ref="G771:G834" si="61">IF(B771="",G770,B771)</f>
        <v>App.kst. Overige Vaarwegen</v>
      </c>
      <c r="H771" s="2" t="str">
        <f t="shared" ref="H771:H834" si="62">IF(RIGHT(LEFT($F771,5),1)="K","Apparaatskosten personeel",IF(RIGHT(LEFT($F771,5),1)="I","Apparaatskosten materieel",LEFT(RIGHT($F771,6),4)))</f>
        <v>3303</v>
      </c>
      <c r="I771" s="2" t="str">
        <f>IFERROR(VLOOKUP(H771,'Productgroepen hoofdfuncties'!G:H,2,FALSE),H771)</f>
        <v>Onderhoud en beheer vaarwegen</v>
      </c>
      <c r="J771" s="2" t="str">
        <f t="shared" ref="J771:J834" si="63">IF(RIGHT(LEFT($F771,5),1)="K","Kostenplaatsen",IF(RIGHT(LEFT($F771,5),1)="I","Kostenplaatsen",LEFT(RIGHT($F771,6),2)))</f>
        <v>33</v>
      </c>
      <c r="K771" s="2" t="str">
        <f>IFERROR(VLOOKUP(J771,'Productgroepen hoofdfuncties'!D:E,2,FALSE),J771)</f>
        <v>Waterwegen</v>
      </c>
      <c r="L771" s="2" t="str">
        <f t="shared" ref="L771:L834" si="64">IF(RIGHT(LEFT($F771,5),1)="K","Kostenplaatsen",IF(RIGHT(LEFT($F771,5),1)="I","Kostenplaatsen",LEFT(RIGHT($F771,6),1)))</f>
        <v>3</v>
      </c>
      <c r="M771" s="2" t="str">
        <f>IFERROR(VLOOKUP(L771,'Productgroepen hoofdfuncties'!A:B,2,FALSE),L771)</f>
        <v>Verkeer en vervoer</v>
      </c>
    </row>
    <row r="772" spans="1:13">
      <c r="A772" s="10"/>
      <c r="B772" s="11"/>
      <c r="C772" s="5" t="s">
        <v>3006</v>
      </c>
      <c r="D772" s="4" t="s">
        <v>3007</v>
      </c>
      <c r="E772" s="5">
        <v>1</v>
      </c>
      <c r="F772" s="2" t="str">
        <f t="shared" si="60"/>
        <v>G1PR330300</v>
      </c>
      <c r="G772" s="2" t="str">
        <f t="shared" si="61"/>
        <v>App.kst. Overige Vaarwegen</v>
      </c>
      <c r="H772" s="2" t="str">
        <f t="shared" si="62"/>
        <v>3303</v>
      </c>
      <c r="I772" s="2" t="str">
        <f>IFERROR(VLOOKUP(H772,'Productgroepen hoofdfuncties'!G:H,2,FALSE),H772)</f>
        <v>Onderhoud en beheer vaarwegen</v>
      </c>
      <c r="J772" s="2" t="str">
        <f t="shared" si="63"/>
        <v>33</v>
      </c>
      <c r="K772" s="2" t="str">
        <f>IFERROR(VLOOKUP(J772,'Productgroepen hoofdfuncties'!D:E,2,FALSE),J772)</f>
        <v>Waterwegen</v>
      </c>
      <c r="L772" s="2" t="str">
        <f t="shared" si="64"/>
        <v>3</v>
      </c>
      <c r="M772" s="2" t="str">
        <f>IFERROR(VLOOKUP(L772,'Productgroepen hoofdfuncties'!A:B,2,FALSE),L772)</f>
        <v>Verkeer en vervoer</v>
      </c>
    </row>
    <row r="773" spans="1:13">
      <c r="A773" s="6" t="s">
        <v>3008</v>
      </c>
      <c r="B773" s="7" t="s">
        <v>2651</v>
      </c>
      <c r="C773" s="5" t="s">
        <v>3009</v>
      </c>
      <c r="D773" s="4" t="s">
        <v>3010</v>
      </c>
      <c r="E773" s="5">
        <v>1</v>
      </c>
      <c r="F773" s="2" t="str">
        <f t="shared" si="60"/>
        <v>G1PR330301</v>
      </c>
      <c r="G773" s="2" t="str">
        <f t="shared" si="61"/>
        <v>Dijken, Bermen En Sloten</v>
      </c>
      <c r="H773" s="2" t="str">
        <f t="shared" si="62"/>
        <v>3303</v>
      </c>
      <c r="I773" s="2" t="str">
        <f>IFERROR(VLOOKUP(H773,'Productgroepen hoofdfuncties'!G:H,2,FALSE),H773)</f>
        <v>Onderhoud en beheer vaarwegen</v>
      </c>
      <c r="J773" s="2" t="str">
        <f t="shared" si="63"/>
        <v>33</v>
      </c>
      <c r="K773" s="2" t="str">
        <f>IFERROR(VLOOKUP(J773,'Productgroepen hoofdfuncties'!D:E,2,FALSE),J773)</f>
        <v>Waterwegen</v>
      </c>
      <c r="L773" s="2" t="str">
        <f t="shared" si="64"/>
        <v>3</v>
      </c>
      <c r="M773" s="2" t="str">
        <f>IFERROR(VLOOKUP(L773,'Productgroepen hoofdfuncties'!A:B,2,FALSE),L773)</f>
        <v>Verkeer en vervoer</v>
      </c>
    </row>
    <row r="774" spans="1:13">
      <c r="A774" s="8"/>
      <c r="B774" s="9"/>
      <c r="C774" s="5" t="s">
        <v>3011</v>
      </c>
      <c r="D774" s="4" t="s">
        <v>3012</v>
      </c>
      <c r="E774" s="5">
        <v>1</v>
      </c>
      <c r="F774" s="2" t="str">
        <f t="shared" si="60"/>
        <v>G1PR330301</v>
      </c>
      <c r="G774" s="2" t="str">
        <f t="shared" si="61"/>
        <v>Dijken, Bermen En Sloten</v>
      </c>
      <c r="H774" s="2" t="str">
        <f t="shared" si="62"/>
        <v>3303</v>
      </c>
      <c r="I774" s="2" t="str">
        <f>IFERROR(VLOOKUP(H774,'Productgroepen hoofdfuncties'!G:H,2,FALSE),H774)</f>
        <v>Onderhoud en beheer vaarwegen</v>
      </c>
      <c r="J774" s="2" t="str">
        <f t="shared" si="63"/>
        <v>33</v>
      </c>
      <c r="K774" s="2" t="str">
        <f>IFERROR(VLOOKUP(J774,'Productgroepen hoofdfuncties'!D:E,2,FALSE),J774)</f>
        <v>Waterwegen</v>
      </c>
      <c r="L774" s="2" t="str">
        <f t="shared" si="64"/>
        <v>3</v>
      </c>
      <c r="M774" s="2" t="str">
        <f>IFERROR(VLOOKUP(L774,'Productgroepen hoofdfuncties'!A:B,2,FALSE),L774)</f>
        <v>Verkeer en vervoer</v>
      </c>
    </row>
    <row r="775" spans="1:13">
      <c r="A775" s="8"/>
      <c r="B775" s="9"/>
      <c r="C775" s="5" t="s">
        <v>3013</v>
      </c>
      <c r="D775" s="4" t="s">
        <v>3014</v>
      </c>
      <c r="E775" s="5">
        <v>1</v>
      </c>
      <c r="F775" s="2" t="str">
        <f t="shared" si="60"/>
        <v>G1PR330301</v>
      </c>
      <c r="G775" s="2" t="str">
        <f t="shared" si="61"/>
        <v>Dijken, Bermen En Sloten</v>
      </c>
      <c r="H775" s="2" t="str">
        <f t="shared" si="62"/>
        <v>3303</v>
      </c>
      <c r="I775" s="2" t="str">
        <f>IFERROR(VLOOKUP(H775,'Productgroepen hoofdfuncties'!G:H,2,FALSE),H775)</f>
        <v>Onderhoud en beheer vaarwegen</v>
      </c>
      <c r="J775" s="2" t="str">
        <f t="shared" si="63"/>
        <v>33</v>
      </c>
      <c r="K775" s="2" t="str">
        <f>IFERROR(VLOOKUP(J775,'Productgroepen hoofdfuncties'!D:E,2,FALSE),J775)</f>
        <v>Waterwegen</v>
      </c>
      <c r="L775" s="2" t="str">
        <f t="shared" si="64"/>
        <v>3</v>
      </c>
      <c r="M775" s="2" t="str">
        <f>IFERROR(VLOOKUP(L775,'Productgroepen hoofdfuncties'!A:B,2,FALSE),L775)</f>
        <v>Verkeer en vervoer</v>
      </c>
    </row>
    <row r="776" spans="1:13">
      <c r="A776" s="8"/>
      <c r="B776" s="9"/>
      <c r="C776" s="5" t="s">
        <v>3015</v>
      </c>
      <c r="D776" s="4" t="s">
        <v>3016</v>
      </c>
      <c r="E776" s="5">
        <v>1</v>
      </c>
      <c r="F776" s="2" t="str">
        <f t="shared" si="60"/>
        <v>G1PR330301</v>
      </c>
      <c r="G776" s="2" t="str">
        <f t="shared" si="61"/>
        <v>Dijken, Bermen En Sloten</v>
      </c>
      <c r="H776" s="2" t="str">
        <f t="shared" si="62"/>
        <v>3303</v>
      </c>
      <c r="I776" s="2" t="str">
        <f>IFERROR(VLOOKUP(H776,'Productgroepen hoofdfuncties'!G:H,2,FALSE),H776)</f>
        <v>Onderhoud en beheer vaarwegen</v>
      </c>
      <c r="J776" s="2" t="str">
        <f t="shared" si="63"/>
        <v>33</v>
      </c>
      <c r="K776" s="2" t="str">
        <f>IFERROR(VLOOKUP(J776,'Productgroepen hoofdfuncties'!D:E,2,FALSE),J776)</f>
        <v>Waterwegen</v>
      </c>
      <c r="L776" s="2" t="str">
        <f t="shared" si="64"/>
        <v>3</v>
      </c>
      <c r="M776" s="2" t="str">
        <f>IFERROR(VLOOKUP(L776,'Productgroepen hoofdfuncties'!A:B,2,FALSE),L776)</f>
        <v>Verkeer en vervoer</v>
      </c>
    </row>
    <row r="777" spans="1:13">
      <c r="A777" s="8"/>
      <c r="B777" s="9"/>
      <c r="C777" s="5" t="s">
        <v>3017</v>
      </c>
      <c r="D777" s="4" t="s">
        <v>3018</v>
      </c>
      <c r="E777" s="5">
        <v>1</v>
      </c>
      <c r="F777" s="2" t="str">
        <f t="shared" si="60"/>
        <v>G1PR330301</v>
      </c>
      <c r="G777" s="2" t="str">
        <f t="shared" si="61"/>
        <v>Dijken, Bermen En Sloten</v>
      </c>
      <c r="H777" s="2" t="str">
        <f t="shared" si="62"/>
        <v>3303</v>
      </c>
      <c r="I777" s="2" t="str">
        <f>IFERROR(VLOOKUP(H777,'Productgroepen hoofdfuncties'!G:H,2,FALSE),H777)</f>
        <v>Onderhoud en beheer vaarwegen</v>
      </c>
      <c r="J777" s="2" t="str">
        <f t="shared" si="63"/>
        <v>33</v>
      </c>
      <c r="K777" s="2" t="str">
        <f>IFERROR(VLOOKUP(J777,'Productgroepen hoofdfuncties'!D:E,2,FALSE),J777)</f>
        <v>Waterwegen</v>
      </c>
      <c r="L777" s="2" t="str">
        <f t="shared" si="64"/>
        <v>3</v>
      </c>
      <c r="M777" s="2" t="str">
        <f>IFERROR(VLOOKUP(L777,'Productgroepen hoofdfuncties'!A:B,2,FALSE),L777)</f>
        <v>Verkeer en vervoer</v>
      </c>
    </row>
    <row r="778" spans="1:13">
      <c r="A778" s="8"/>
      <c r="B778" s="9"/>
      <c r="C778" s="5" t="s">
        <v>3019</v>
      </c>
      <c r="D778" s="4" t="s">
        <v>3020</v>
      </c>
      <c r="E778" s="5">
        <v>1</v>
      </c>
      <c r="F778" s="2" t="str">
        <f t="shared" si="60"/>
        <v>G1PR330301</v>
      </c>
      <c r="G778" s="2" t="str">
        <f t="shared" si="61"/>
        <v>Dijken, Bermen En Sloten</v>
      </c>
      <c r="H778" s="2" t="str">
        <f t="shared" si="62"/>
        <v>3303</v>
      </c>
      <c r="I778" s="2" t="str">
        <f>IFERROR(VLOOKUP(H778,'Productgroepen hoofdfuncties'!G:H,2,FALSE),H778)</f>
        <v>Onderhoud en beheer vaarwegen</v>
      </c>
      <c r="J778" s="2" t="str">
        <f t="shared" si="63"/>
        <v>33</v>
      </c>
      <c r="K778" s="2" t="str">
        <f>IFERROR(VLOOKUP(J778,'Productgroepen hoofdfuncties'!D:E,2,FALSE),J778)</f>
        <v>Waterwegen</v>
      </c>
      <c r="L778" s="2" t="str">
        <f t="shared" si="64"/>
        <v>3</v>
      </c>
      <c r="M778" s="2" t="str">
        <f>IFERROR(VLOOKUP(L778,'Productgroepen hoofdfuncties'!A:B,2,FALSE),L778)</f>
        <v>Verkeer en vervoer</v>
      </c>
    </row>
    <row r="779" spans="1:13">
      <c r="A779" s="8"/>
      <c r="B779" s="9"/>
      <c r="C779" s="5" t="s">
        <v>3021</v>
      </c>
      <c r="D779" s="4" t="s">
        <v>3022</v>
      </c>
      <c r="E779" s="5">
        <v>1</v>
      </c>
      <c r="F779" s="2" t="str">
        <f t="shared" si="60"/>
        <v>G1PR330301</v>
      </c>
      <c r="G779" s="2" t="str">
        <f t="shared" si="61"/>
        <v>Dijken, Bermen En Sloten</v>
      </c>
      <c r="H779" s="2" t="str">
        <f t="shared" si="62"/>
        <v>3303</v>
      </c>
      <c r="I779" s="2" t="str">
        <f>IFERROR(VLOOKUP(H779,'Productgroepen hoofdfuncties'!G:H,2,FALSE),H779)</f>
        <v>Onderhoud en beheer vaarwegen</v>
      </c>
      <c r="J779" s="2" t="str">
        <f t="shared" si="63"/>
        <v>33</v>
      </c>
      <c r="K779" s="2" t="str">
        <f>IFERROR(VLOOKUP(J779,'Productgroepen hoofdfuncties'!D:E,2,FALSE),J779)</f>
        <v>Waterwegen</v>
      </c>
      <c r="L779" s="2" t="str">
        <f t="shared" si="64"/>
        <v>3</v>
      </c>
      <c r="M779" s="2" t="str">
        <f>IFERROR(VLOOKUP(L779,'Productgroepen hoofdfuncties'!A:B,2,FALSE),L779)</f>
        <v>Verkeer en vervoer</v>
      </c>
    </row>
    <row r="780" spans="1:13">
      <c r="A780" s="10"/>
      <c r="B780" s="11"/>
      <c r="C780" s="5" t="s">
        <v>3023</v>
      </c>
      <c r="D780" s="4" t="s">
        <v>3024</v>
      </c>
      <c r="E780" s="5">
        <v>1</v>
      </c>
      <c r="F780" s="2" t="str">
        <f t="shared" si="60"/>
        <v>G1PR330301</v>
      </c>
      <c r="G780" s="2" t="str">
        <f t="shared" si="61"/>
        <v>Dijken, Bermen En Sloten</v>
      </c>
      <c r="H780" s="2" t="str">
        <f t="shared" si="62"/>
        <v>3303</v>
      </c>
      <c r="I780" s="2" t="str">
        <f>IFERROR(VLOOKUP(H780,'Productgroepen hoofdfuncties'!G:H,2,FALSE),H780)</f>
        <v>Onderhoud en beheer vaarwegen</v>
      </c>
      <c r="J780" s="2" t="str">
        <f t="shared" si="63"/>
        <v>33</v>
      </c>
      <c r="K780" s="2" t="str">
        <f>IFERROR(VLOOKUP(J780,'Productgroepen hoofdfuncties'!D:E,2,FALSE),J780)</f>
        <v>Waterwegen</v>
      </c>
      <c r="L780" s="2" t="str">
        <f t="shared" si="64"/>
        <v>3</v>
      </c>
      <c r="M780" s="2" t="str">
        <f>IFERROR(VLOOKUP(L780,'Productgroepen hoofdfuncties'!A:B,2,FALSE),L780)</f>
        <v>Verkeer en vervoer</v>
      </c>
    </row>
    <row r="781" spans="1:13">
      <c r="A781" s="6" t="s">
        <v>3025</v>
      </c>
      <c r="B781" s="7" t="s">
        <v>2304</v>
      </c>
      <c r="C781" s="5" t="s">
        <v>3026</v>
      </c>
      <c r="D781" s="4" t="s">
        <v>3027</v>
      </c>
      <c r="E781" s="5">
        <v>1</v>
      </c>
      <c r="F781" s="2" t="str">
        <f t="shared" si="60"/>
        <v>G1PR330302</v>
      </c>
      <c r="G781" s="2" t="str">
        <f t="shared" si="61"/>
        <v>Boordvoorzieningen</v>
      </c>
      <c r="H781" s="2" t="str">
        <f t="shared" si="62"/>
        <v>3303</v>
      </c>
      <c r="I781" s="2" t="str">
        <f>IFERROR(VLOOKUP(H781,'Productgroepen hoofdfuncties'!G:H,2,FALSE),H781)</f>
        <v>Onderhoud en beheer vaarwegen</v>
      </c>
      <c r="J781" s="2" t="str">
        <f t="shared" si="63"/>
        <v>33</v>
      </c>
      <c r="K781" s="2" t="str">
        <f>IFERROR(VLOOKUP(J781,'Productgroepen hoofdfuncties'!D:E,2,FALSE),J781)</f>
        <v>Waterwegen</v>
      </c>
      <c r="L781" s="2" t="str">
        <f t="shared" si="64"/>
        <v>3</v>
      </c>
      <c r="M781" s="2" t="str">
        <f>IFERROR(VLOOKUP(L781,'Productgroepen hoofdfuncties'!A:B,2,FALSE),L781)</f>
        <v>Verkeer en vervoer</v>
      </c>
    </row>
    <row r="782" spans="1:13">
      <c r="A782" s="8"/>
      <c r="B782" s="9"/>
      <c r="C782" s="5" t="s">
        <v>3028</v>
      </c>
      <c r="D782" s="4" t="s">
        <v>3029</v>
      </c>
      <c r="E782" s="5">
        <v>1</v>
      </c>
      <c r="F782" s="2" t="str">
        <f t="shared" si="60"/>
        <v>G1PR330302</v>
      </c>
      <c r="G782" s="2" t="str">
        <f t="shared" si="61"/>
        <v>Boordvoorzieningen</v>
      </c>
      <c r="H782" s="2" t="str">
        <f t="shared" si="62"/>
        <v>3303</v>
      </c>
      <c r="I782" s="2" t="str">
        <f>IFERROR(VLOOKUP(H782,'Productgroepen hoofdfuncties'!G:H,2,FALSE),H782)</f>
        <v>Onderhoud en beheer vaarwegen</v>
      </c>
      <c r="J782" s="2" t="str">
        <f t="shared" si="63"/>
        <v>33</v>
      </c>
      <c r="K782" s="2" t="str">
        <f>IFERROR(VLOOKUP(J782,'Productgroepen hoofdfuncties'!D:E,2,FALSE),J782)</f>
        <v>Waterwegen</v>
      </c>
      <c r="L782" s="2" t="str">
        <f t="shared" si="64"/>
        <v>3</v>
      </c>
      <c r="M782" s="2" t="str">
        <f>IFERROR(VLOOKUP(L782,'Productgroepen hoofdfuncties'!A:B,2,FALSE),L782)</f>
        <v>Verkeer en vervoer</v>
      </c>
    </row>
    <row r="783" spans="1:13">
      <c r="A783" s="8"/>
      <c r="B783" s="9"/>
      <c r="C783" s="5" t="s">
        <v>3030</v>
      </c>
      <c r="D783" s="4" t="s">
        <v>3031</v>
      </c>
      <c r="E783" s="5">
        <v>1</v>
      </c>
      <c r="F783" s="2" t="str">
        <f t="shared" si="60"/>
        <v>G1PR330302</v>
      </c>
      <c r="G783" s="2" t="str">
        <f t="shared" si="61"/>
        <v>Boordvoorzieningen</v>
      </c>
      <c r="H783" s="2" t="str">
        <f t="shared" si="62"/>
        <v>3303</v>
      </c>
      <c r="I783" s="2" t="str">
        <f>IFERROR(VLOOKUP(H783,'Productgroepen hoofdfuncties'!G:H,2,FALSE),H783)</f>
        <v>Onderhoud en beheer vaarwegen</v>
      </c>
      <c r="J783" s="2" t="str">
        <f t="shared" si="63"/>
        <v>33</v>
      </c>
      <c r="K783" s="2" t="str">
        <f>IFERROR(VLOOKUP(J783,'Productgroepen hoofdfuncties'!D:E,2,FALSE),J783)</f>
        <v>Waterwegen</v>
      </c>
      <c r="L783" s="2" t="str">
        <f t="shared" si="64"/>
        <v>3</v>
      </c>
      <c r="M783" s="2" t="str">
        <f>IFERROR(VLOOKUP(L783,'Productgroepen hoofdfuncties'!A:B,2,FALSE),L783)</f>
        <v>Verkeer en vervoer</v>
      </c>
    </row>
    <row r="784" spans="1:13">
      <c r="A784" s="8"/>
      <c r="B784" s="9"/>
      <c r="C784" s="5" t="s">
        <v>3032</v>
      </c>
      <c r="D784" s="4" t="s">
        <v>3033</v>
      </c>
      <c r="E784" s="5">
        <v>1</v>
      </c>
      <c r="F784" s="2" t="str">
        <f t="shared" si="60"/>
        <v>G1PR330302</v>
      </c>
      <c r="G784" s="2" t="str">
        <f t="shared" si="61"/>
        <v>Boordvoorzieningen</v>
      </c>
      <c r="H784" s="2" t="str">
        <f t="shared" si="62"/>
        <v>3303</v>
      </c>
      <c r="I784" s="2" t="str">
        <f>IFERROR(VLOOKUP(H784,'Productgroepen hoofdfuncties'!G:H,2,FALSE),H784)</f>
        <v>Onderhoud en beheer vaarwegen</v>
      </c>
      <c r="J784" s="2" t="str">
        <f t="shared" si="63"/>
        <v>33</v>
      </c>
      <c r="K784" s="2" t="str">
        <f>IFERROR(VLOOKUP(J784,'Productgroepen hoofdfuncties'!D:E,2,FALSE),J784)</f>
        <v>Waterwegen</v>
      </c>
      <c r="L784" s="2" t="str">
        <f t="shared" si="64"/>
        <v>3</v>
      </c>
      <c r="M784" s="2" t="str">
        <f>IFERROR(VLOOKUP(L784,'Productgroepen hoofdfuncties'!A:B,2,FALSE),L784)</f>
        <v>Verkeer en vervoer</v>
      </c>
    </row>
    <row r="785" spans="1:13">
      <c r="A785" s="8"/>
      <c r="B785" s="9"/>
      <c r="C785" s="5" t="s">
        <v>3034</v>
      </c>
      <c r="D785" s="4" t="s">
        <v>3035</v>
      </c>
      <c r="E785" s="5">
        <v>1</v>
      </c>
      <c r="F785" s="2" t="str">
        <f t="shared" si="60"/>
        <v>G1PR330302</v>
      </c>
      <c r="G785" s="2" t="str">
        <f t="shared" si="61"/>
        <v>Boordvoorzieningen</v>
      </c>
      <c r="H785" s="2" t="str">
        <f t="shared" si="62"/>
        <v>3303</v>
      </c>
      <c r="I785" s="2" t="str">
        <f>IFERROR(VLOOKUP(H785,'Productgroepen hoofdfuncties'!G:H,2,FALSE),H785)</f>
        <v>Onderhoud en beheer vaarwegen</v>
      </c>
      <c r="J785" s="2" t="str">
        <f t="shared" si="63"/>
        <v>33</v>
      </c>
      <c r="K785" s="2" t="str">
        <f>IFERROR(VLOOKUP(J785,'Productgroepen hoofdfuncties'!D:E,2,FALSE),J785)</f>
        <v>Waterwegen</v>
      </c>
      <c r="L785" s="2" t="str">
        <f t="shared" si="64"/>
        <v>3</v>
      </c>
      <c r="M785" s="2" t="str">
        <f>IFERROR(VLOOKUP(L785,'Productgroepen hoofdfuncties'!A:B,2,FALSE),L785)</f>
        <v>Verkeer en vervoer</v>
      </c>
    </row>
    <row r="786" spans="1:13">
      <c r="A786" s="8"/>
      <c r="B786" s="9"/>
      <c r="C786" s="5" t="s">
        <v>3036</v>
      </c>
      <c r="D786" s="4" t="s">
        <v>3037</v>
      </c>
      <c r="E786" s="5">
        <v>1</v>
      </c>
      <c r="F786" s="2" t="str">
        <f t="shared" si="60"/>
        <v>G1PR330302</v>
      </c>
      <c r="G786" s="2" t="str">
        <f t="shared" si="61"/>
        <v>Boordvoorzieningen</v>
      </c>
      <c r="H786" s="2" t="str">
        <f t="shared" si="62"/>
        <v>3303</v>
      </c>
      <c r="I786" s="2" t="str">
        <f>IFERROR(VLOOKUP(H786,'Productgroepen hoofdfuncties'!G:H,2,FALSE),H786)</f>
        <v>Onderhoud en beheer vaarwegen</v>
      </c>
      <c r="J786" s="2" t="str">
        <f t="shared" si="63"/>
        <v>33</v>
      </c>
      <c r="K786" s="2" t="str">
        <f>IFERROR(VLOOKUP(J786,'Productgroepen hoofdfuncties'!D:E,2,FALSE),J786)</f>
        <v>Waterwegen</v>
      </c>
      <c r="L786" s="2" t="str">
        <f t="shared" si="64"/>
        <v>3</v>
      </c>
      <c r="M786" s="2" t="str">
        <f>IFERROR(VLOOKUP(L786,'Productgroepen hoofdfuncties'!A:B,2,FALSE),L786)</f>
        <v>Verkeer en vervoer</v>
      </c>
    </row>
    <row r="787" spans="1:13">
      <c r="A787" s="8"/>
      <c r="B787" s="9"/>
      <c r="C787" s="5" t="s">
        <v>3038</v>
      </c>
      <c r="D787" s="4" t="s">
        <v>3039</v>
      </c>
      <c r="E787" s="5">
        <v>1</v>
      </c>
      <c r="F787" s="2" t="str">
        <f t="shared" si="60"/>
        <v>G1PR330302</v>
      </c>
      <c r="G787" s="2" t="str">
        <f t="shared" si="61"/>
        <v>Boordvoorzieningen</v>
      </c>
      <c r="H787" s="2" t="str">
        <f t="shared" si="62"/>
        <v>3303</v>
      </c>
      <c r="I787" s="2" t="str">
        <f>IFERROR(VLOOKUP(H787,'Productgroepen hoofdfuncties'!G:H,2,FALSE),H787)</f>
        <v>Onderhoud en beheer vaarwegen</v>
      </c>
      <c r="J787" s="2" t="str">
        <f t="shared" si="63"/>
        <v>33</v>
      </c>
      <c r="K787" s="2" t="str">
        <f>IFERROR(VLOOKUP(J787,'Productgroepen hoofdfuncties'!D:E,2,FALSE),J787)</f>
        <v>Waterwegen</v>
      </c>
      <c r="L787" s="2" t="str">
        <f t="shared" si="64"/>
        <v>3</v>
      </c>
      <c r="M787" s="2" t="str">
        <f>IFERROR(VLOOKUP(L787,'Productgroepen hoofdfuncties'!A:B,2,FALSE),L787)</f>
        <v>Verkeer en vervoer</v>
      </c>
    </row>
    <row r="788" spans="1:13">
      <c r="A788" s="10"/>
      <c r="B788" s="11"/>
      <c r="C788" s="5" t="s">
        <v>3040</v>
      </c>
      <c r="D788" s="4" t="s">
        <v>3041</v>
      </c>
      <c r="E788" s="5">
        <v>1</v>
      </c>
      <c r="F788" s="2" t="str">
        <f t="shared" si="60"/>
        <v>G1PR330302</v>
      </c>
      <c r="G788" s="2" t="str">
        <f t="shared" si="61"/>
        <v>Boordvoorzieningen</v>
      </c>
      <c r="H788" s="2" t="str">
        <f t="shared" si="62"/>
        <v>3303</v>
      </c>
      <c r="I788" s="2" t="str">
        <f>IFERROR(VLOOKUP(H788,'Productgroepen hoofdfuncties'!G:H,2,FALSE),H788)</f>
        <v>Onderhoud en beheer vaarwegen</v>
      </c>
      <c r="J788" s="2" t="str">
        <f t="shared" si="63"/>
        <v>33</v>
      </c>
      <c r="K788" s="2" t="str">
        <f>IFERROR(VLOOKUP(J788,'Productgroepen hoofdfuncties'!D:E,2,FALSE),J788)</f>
        <v>Waterwegen</v>
      </c>
      <c r="L788" s="2" t="str">
        <f t="shared" si="64"/>
        <v>3</v>
      </c>
      <c r="M788" s="2" t="str">
        <f>IFERROR(VLOOKUP(L788,'Productgroepen hoofdfuncties'!A:B,2,FALSE),L788)</f>
        <v>Verkeer en vervoer</v>
      </c>
    </row>
    <row r="789" spans="1:13">
      <c r="A789" s="6" t="s">
        <v>3042</v>
      </c>
      <c r="B789" s="7" t="s">
        <v>2676</v>
      </c>
      <c r="C789" s="5" t="s">
        <v>3043</v>
      </c>
      <c r="D789" s="4" t="s">
        <v>3044</v>
      </c>
      <c r="E789" s="5">
        <v>1</v>
      </c>
      <c r="F789" s="2" t="str">
        <f t="shared" si="60"/>
        <v>G1PR330303</v>
      </c>
      <c r="G789" s="2" t="str">
        <f t="shared" si="61"/>
        <v>Baggerwerk</v>
      </c>
      <c r="H789" s="2" t="str">
        <f t="shared" si="62"/>
        <v>3303</v>
      </c>
      <c r="I789" s="2" t="str">
        <f>IFERROR(VLOOKUP(H789,'Productgroepen hoofdfuncties'!G:H,2,FALSE),H789)</f>
        <v>Onderhoud en beheer vaarwegen</v>
      </c>
      <c r="J789" s="2" t="str">
        <f t="shared" si="63"/>
        <v>33</v>
      </c>
      <c r="K789" s="2" t="str">
        <f>IFERROR(VLOOKUP(J789,'Productgroepen hoofdfuncties'!D:E,2,FALSE),J789)</f>
        <v>Waterwegen</v>
      </c>
      <c r="L789" s="2" t="str">
        <f t="shared" si="64"/>
        <v>3</v>
      </c>
      <c r="M789" s="2" t="str">
        <f>IFERROR(VLOOKUP(L789,'Productgroepen hoofdfuncties'!A:B,2,FALSE),L789)</f>
        <v>Verkeer en vervoer</v>
      </c>
    </row>
    <row r="790" spans="1:13">
      <c r="A790" s="8"/>
      <c r="B790" s="9"/>
      <c r="C790" s="5" t="s">
        <v>3045</v>
      </c>
      <c r="D790" s="4" t="s">
        <v>3046</v>
      </c>
      <c r="E790" s="5">
        <v>1</v>
      </c>
      <c r="F790" s="2" t="str">
        <f t="shared" si="60"/>
        <v>G1PR330303</v>
      </c>
      <c r="G790" s="2" t="str">
        <f t="shared" si="61"/>
        <v>Baggerwerk</v>
      </c>
      <c r="H790" s="2" t="str">
        <f t="shared" si="62"/>
        <v>3303</v>
      </c>
      <c r="I790" s="2" t="str">
        <f>IFERROR(VLOOKUP(H790,'Productgroepen hoofdfuncties'!G:H,2,FALSE),H790)</f>
        <v>Onderhoud en beheer vaarwegen</v>
      </c>
      <c r="J790" s="2" t="str">
        <f t="shared" si="63"/>
        <v>33</v>
      </c>
      <c r="K790" s="2" t="str">
        <f>IFERROR(VLOOKUP(J790,'Productgroepen hoofdfuncties'!D:E,2,FALSE),J790)</f>
        <v>Waterwegen</v>
      </c>
      <c r="L790" s="2" t="str">
        <f t="shared" si="64"/>
        <v>3</v>
      </c>
      <c r="M790" s="2" t="str">
        <f>IFERROR(VLOOKUP(L790,'Productgroepen hoofdfuncties'!A:B,2,FALSE),L790)</f>
        <v>Verkeer en vervoer</v>
      </c>
    </row>
    <row r="791" spans="1:13">
      <c r="A791" s="8"/>
      <c r="B791" s="9"/>
      <c r="C791" s="5" t="s">
        <v>3047</v>
      </c>
      <c r="D791" s="4" t="s">
        <v>3048</v>
      </c>
      <c r="E791" s="5">
        <v>1</v>
      </c>
      <c r="F791" s="2" t="str">
        <f t="shared" si="60"/>
        <v>G1PR330303</v>
      </c>
      <c r="G791" s="2" t="str">
        <f t="shared" si="61"/>
        <v>Baggerwerk</v>
      </c>
      <c r="H791" s="2" t="str">
        <f t="shared" si="62"/>
        <v>3303</v>
      </c>
      <c r="I791" s="2" t="str">
        <f>IFERROR(VLOOKUP(H791,'Productgroepen hoofdfuncties'!G:H,2,FALSE),H791)</f>
        <v>Onderhoud en beheer vaarwegen</v>
      </c>
      <c r="J791" s="2" t="str">
        <f t="shared" si="63"/>
        <v>33</v>
      </c>
      <c r="K791" s="2" t="str">
        <f>IFERROR(VLOOKUP(J791,'Productgroepen hoofdfuncties'!D:E,2,FALSE),J791)</f>
        <v>Waterwegen</v>
      </c>
      <c r="L791" s="2" t="str">
        <f t="shared" si="64"/>
        <v>3</v>
      </c>
      <c r="M791" s="2" t="str">
        <f>IFERROR(VLOOKUP(L791,'Productgroepen hoofdfuncties'!A:B,2,FALSE),L791)</f>
        <v>Verkeer en vervoer</v>
      </c>
    </row>
    <row r="792" spans="1:13">
      <c r="A792" s="8"/>
      <c r="B792" s="9"/>
      <c r="C792" s="5" t="s">
        <v>3049</v>
      </c>
      <c r="D792" s="4" t="s">
        <v>3050</v>
      </c>
      <c r="E792" s="5">
        <v>1</v>
      </c>
      <c r="F792" s="2" t="str">
        <f t="shared" si="60"/>
        <v>G1PR330303</v>
      </c>
      <c r="G792" s="2" t="str">
        <f t="shared" si="61"/>
        <v>Baggerwerk</v>
      </c>
      <c r="H792" s="2" t="str">
        <f t="shared" si="62"/>
        <v>3303</v>
      </c>
      <c r="I792" s="2" t="str">
        <f>IFERROR(VLOOKUP(H792,'Productgroepen hoofdfuncties'!G:H,2,FALSE),H792)</f>
        <v>Onderhoud en beheer vaarwegen</v>
      </c>
      <c r="J792" s="2" t="str">
        <f t="shared" si="63"/>
        <v>33</v>
      </c>
      <c r="K792" s="2" t="str">
        <f>IFERROR(VLOOKUP(J792,'Productgroepen hoofdfuncties'!D:E,2,FALSE),J792)</f>
        <v>Waterwegen</v>
      </c>
      <c r="L792" s="2" t="str">
        <f t="shared" si="64"/>
        <v>3</v>
      </c>
      <c r="M792" s="2" t="str">
        <f>IFERROR(VLOOKUP(L792,'Productgroepen hoofdfuncties'!A:B,2,FALSE),L792)</f>
        <v>Verkeer en vervoer</v>
      </c>
    </row>
    <row r="793" spans="1:13">
      <c r="A793" s="8"/>
      <c r="B793" s="9"/>
      <c r="C793" s="5" t="s">
        <v>3051</v>
      </c>
      <c r="D793" s="4" t="s">
        <v>3052</v>
      </c>
      <c r="E793" s="5">
        <v>1</v>
      </c>
      <c r="F793" s="2" t="str">
        <f t="shared" si="60"/>
        <v>G1PR330303</v>
      </c>
      <c r="G793" s="2" t="str">
        <f t="shared" si="61"/>
        <v>Baggerwerk</v>
      </c>
      <c r="H793" s="2" t="str">
        <f t="shared" si="62"/>
        <v>3303</v>
      </c>
      <c r="I793" s="2" t="str">
        <f>IFERROR(VLOOKUP(H793,'Productgroepen hoofdfuncties'!G:H,2,FALSE),H793)</f>
        <v>Onderhoud en beheer vaarwegen</v>
      </c>
      <c r="J793" s="2" t="str">
        <f t="shared" si="63"/>
        <v>33</v>
      </c>
      <c r="K793" s="2" t="str">
        <f>IFERROR(VLOOKUP(J793,'Productgroepen hoofdfuncties'!D:E,2,FALSE),J793)</f>
        <v>Waterwegen</v>
      </c>
      <c r="L793" s="2" t="str">
        <f t="shared" si="64"/>
        <v>3</v>
      </c>
      <c r="M793" s="2" t="str">
        <f>IFERROR(VLOOKUP(L793,'Productgroepen hoofdfuncties'!A:B,2,FALSE),L793)</f>
        <v>Verkeer en vervoer</v>
      </c>
    </row>
    <row r="794" spans="1:13">
      <c r="A794" s="8"/>
      <c r="B794" s="9"/>
      <c r="C794" s="5" t="s">
        <v>3053</v>
      </c>
      <c r="D794" s="4" t="s">
        <v>3054</v>
      </c>
      <c r="E794" s="5">
        <v>1</v>
      </c>
      <c r="F794" s="2" t="str">
        <f t="shared" si="60"/>
        <v>G1PR330303</v>
      </c>
      <c r="G794" s="2" t="str">
        <f t="shared" si="61"/>
        <v>Baggerwerk</v>
      </c>
      <c r="H794" s="2" t="str">
        <f t="shared" si="62"/>
        <v>3303</v>
      </c>
      <c r="I794" s="2" t="str">
        <f>IFERROR(VLOOKUP(H794,'Productgroepen hoofdfuncties'!G:H,2,FALSE),H794)</f>
        <v>Onderhoud en beheer vaarwegen</v>
      </c>
      <c r="J794" s="2" t="str">
        <f t="shared" si="63"/>
        <v>33</v>
      </c>
      <c r="K794" s="2" t="str">
        <f>IFERROR(VLOOKUP(J794,'Productgroepen hoofdfuncties'!D:E,2,FALSE),J794)</f>
        <v>Waterwegen</v>
      </c>
      <c r="L794" s="2" t="str">
        <f t="shared" si="64"/>
        <v>3</v>
      </c>
      <c r="M794" s="2" t="str">
        <f>IFERROR(VLOOKUP(L794,'Productgroepen hoofdfuncties'!A:B,2,FALSE),L794)</f>
        <v>Verkeer en vervoer</v>
      </c>
    </row>
    <row r="795" spans="1:13">
      <c r="A795" s="8"/>
      <c r="B795" s="9"/>
      <c r="C795" s="5" t="s">
        <v>3055</v>
      </c>
      <c r="D795" s="4" t="s">
        <v>3056</v>
      </c>
      <c r="E795" s="5">
        <v>1</v>
      </c>
      <c r="F795" s="2" t="str">
        <f t="shared" si="60"/>
        <v>G1PR330303</v>
      </c>
      <c r="G795" s="2" t="str">
        <f t="shared" si="61"/>
        <v>Baggerwerk</v>
      </c>
      <c r="H795" s="2" t="str">
        <f t="shared" si="62"/>
        <v>3303</v>
      </c>
      <c r="I795" s="2" t="str">
        <f>IFERROR(VLOOKUP(H795,'Productgroepen hoofdfuncties'!G:H,2,FALSE),H795)</f>
        <v>Onderhoud en beheer vaarwegen</v>
      </c>
      <c r="J795" s="2" t="str">
        <f t="shared" si="63"/>
        <v>33</v>
      </c>
      <c r="K795" s="2" t="str">
        <f>IFERROR(VLOOKUP(J795,'Productgroepen hoofdfuncties'!D:E,2,FALSE),J795)</f>
        <v>Waterwegen</v>
      </c>
      <c r="L795" s="2" t="str">
        <f t="shared" si="64"/>
        <v>3</v>
      </c>
      <c r="M795" s="2" t="str">
        <f>IFERROR(VLOOKUP(L795,'Productgroepen hoofdfuncties'!A:B,2,FALSE),L795)</f>
        <v>Verkeer en vervoer</v>
      </c>
    </row>
    <row r="796" spans="1:13">
      <c r="A796" s="8"/>
      <c r="B796" s="9"/>
      <c r="C796" s="5" t="s">
        <v>3057</v>
      </c>
      <c r="D796" s="4" t="s">
        <v>3058</v>
      </c>
      <c r="E796" s="5">
        <v>1</v>
      </c>
      <c r="F796" s="2" t="str">
        <f t="shared" si="60"/>
        <v>G1PR330303</v>
      </c>
      <c r="G796" s="2" t="str">
        <f t="shared" si="61"/>
        <v>Baggerwerk</v>
      </c>
      <c r="H796" s="2" t="str">
        <f t="shared" si="62"/>
        <v>3303</v>
      </c>
      <c r="I796" s="2" t="str">
        <f>IFERROR(VLOOKUP(H796,'Productgroepen hoofdfuncties'!G:H,2,FALSE),H796)</f>
        <v>Onderhoud en beheer vaarwegen</v>
      </c>
      <c r="J796" s="2" t="str">
        <f t="shared" si="63"/>
        <v>33</v>
      </c>
      <c r="K796" s="2" t="str">
        <f>IFERROR(VLOOKUP(J796,'Productgroepen hoofdfuncties'!D:E,2,FALSE),J796)</f>
        <v>Waterwegen</v>
      </c>
      <c r="L796" s="2" t="str">
        <f t="shared" si="64"/>
        <v>3</v>
      </c>
      <c r="M796" s="2" t="str">
        <f>IFERROR(VLOOKUP(L796,'Productgroepen hoofdfuncties'!A:B,2,FALSE),L796)</f>
        <v>Verkeer en vervoer</v>
      </c>
    </row>
    <row r="797" spans="1:13">
      <c r="A797" s="8"/>
      <c r="B797" s="9"/>
      <c r="C797" s="5" t="s">
        <v>3059</v>
      </c>
      <c r="D797" s="4" t="s">
        <v>3060</v>
      </c>
      <c r="E797" s="5">
        <v>1</v>
      </c>
      <c r="F797" s="2" t="str">
        <f t="shared" si="60"/>
        <v>G1PR330303</v>
      </c>
      <c r="G797" s="2" t="str">
        <f t="shared" si="61"/>
        <v>Baggerwerk</v>
      </c>
      <c r="H797" s="2" t="str">
        <f t="shared" si="62"/>
        <v>3303</v>
      </c>
      <c r="I797" s="2" t="str">
        <f>IFERROR(VLOOKUP(H797,'Productgroepen hoofdfuncties'!G:H,2,FALSE),H797)</f>
        <v>Onderhoud en beheer vaarwegen</v>
      </c>
      <c r="J797" s="2" t="str">
        <f t="shared" si="63"/>
        <v>33</v>
      </c>
      <c r="K797" s="2" t="str">
        <f>IFERROR(VLOOKUP(J797,'Productgroepen hoofdfuncties'!D:E,2,FALSE),J797)</f>
        <v>Waterwegen</v>
      </c>
      <c r="L797" s="2" t="str">
        <f t="shared" si="64"/>
        <v>3</v>
      </c>
      <c r="M797" s="2" t="str">
        <f>IFERROR(VLOOKUP(L797,'Productgroepen hoofdfuncties'!A:B,2,FALSE),L797)</f>
        <v>Verkeer en vervoer</v>
      </c>
    </row>
    <row r="798" spans="1:13">
      <c r="A798" s="8"/>
      <c r="B798" s="9"/>
      <c r="C798" s="5" t="s">
        <v>3061</v>
      </c>
      <c r="D798" s="4" t="s">
        <v>3062</v>
      </c>
      <c r="E798" s="5">
        <v>1</v>
      </c>
      <c r="F798" s="2" t="str">
        <f t="shared" si="60"/>
        <v>G1PR330303</v>
      </c>
      <c r="G798" s="2" t="str">
        <f t="shared" si="61"/>
        <v>Baggerwerk</v>
      </c>
      <c r="H798" s="2" t="str">
        <f t="shared" si="62"/>
        <v>3303</v>
      </c>
      <c r="I798" s="2" t="str">
        <f>IFERROR(VLOOKUP(H798,'Productgroepen hoofdfuncties'!G:H,2,FALSE),H798)</f>
        <v>Onderhoud en beheer vaarwegen</v>
      </c>
      <c r="J798" s="2" t="str">
        <f t="shared" si="63"/>
        <v>33</v>
      </c>
      <c r="K798" s="2" t="str">
        <f>IFERROR(VLOOKUP(J798,'Productgroepen hoofdfuncties'!D:E,2,FALSE),J798)</f>
        <v>Waterwegen</v>
      </c>
      <c r="L798" s="2" t="str">
        <f t="shared" si="64"/>
        <v>3</v>
      </c>
      <c r="M798" s="2" t="str">
        <f>IFERROR(VLOOKUP(L798,'Productgroepen hoofdfuncties'!A:B,2,FALSE),L798)</f>
        <v>Verkeer en vervoer</v>
      </c>
    </row>
    <row r="799" spans="1:13">
      <c r="A799" s="8"/>
      <c r="B799" s="9"/>
      <c r="C799" s="5" t="s">
        <v>3063</v>
      </c>
      <c r="D799" s="4" t="s">
        <v>3064</v>
      </c>
      <c r="E799" s="5">
        <v>1</v>
      </c>
      <c r="F799" s="2" t="str">
        <f t="shared" si="60"/>
        <v>G1PR330303</v>
      </c>
      <c r="G799" s="2" t="str">
        <f t="shared" si="61"/>
        <v>Baggerwerk</v>
      </c>
      <c r="H799" s="2" t="str">
        <f t="shared" si="62"/>
        <v>3303</v>
      </c>
      <c r="I799" s="2" t="str">
        <f>IFERROR(VLOOKUP(H799,'Productgroepen hoofdfuncties'!G:H,2,FALSE),H799)</f>
        <v>Onderhoud en beheer vaarwegen</v>
      </c>
      <c r="J799" s="2" t="str">
        <f t="shared" si="63"/>
        <v>33</v>
      </c>
      <c r="K799" s="2" t="str">
        <f>IFERROR(VLOOKUP(J799,'Productgroepen hoofdfuncties'!D:E,2,FALSE),J799)</f>
        <v>Waterwegen</v>
      </c>
      <c r="L799" s="2" t="str">
        <f t="shared" si="64"/>
        <v>3</v>
      </c>
      <c r="M799" s="2" t="str">
        <f>IFERROR(VLOOKUP(L799,'Productgroepen hoofdfuncties'!A:B,2,FALSE),L799)</f>
        <v>Verkeer en vervoer</v>
      </c>
    </row>
    <row r="800" spans="1:13">
      <c r="A800" s="8"/>
      <c r="B800" s="9"/>
      <c r="C800" s="5" t="s">
        <v>3065</v>
      </c>
      <c r="D800" s="4" t="s">
        <v>3066</v>
      </c>
      <c r="E800" s="5">
        <v>1</v>
      </c>
      <c r="F800" s="2" t="str">
        <f t="shared" si="60"/>
        <v>G1PR330303</v>
      </c>
      <c r="G800" s="2" t="str">
        <f t="shared" si="61"/>
        <v>Baggerwerk</v>
      </c>
      <c r="H800" s="2" t="str">
        <f t="shared" si="62"/>
        <v>3303</v>
      </c>
      <c r="I800" s="2" t="str">
        <f>IFERROR(VLOOKUP(H800,'Productgroepen hoofdfuncties'!G:H,2,FALSE),H800)</f>
        <v>Onderhoud en beheer vaarwegen</v>
      </c>
      <c r="J800" s="2" t="str">
        <f t="shared" si="63"/>
        <v>33</v>
      </c>
      <c r="K800" s="2" t="str">
        <f>IFERROR(VLOOKUP(J800,'Productgroepen hoofdfuncties'!D:E,2,FALSE),J800)</f>
        <v>Waterwegen</v>
      </c>
      <c r="L800" s="2" t="str">
        <f t="shared" si="64"/>
        <v>3</v>
      </c>
      <c r="M800" s="2" t="str">
        <f>IFERROR(VLOOKUP(L800,'Productgroepen hoofdfuncties'!A:B,2,FALSE),L800)</f>
        <v>Verkeer en vervoer</v>
      </c>
    </row>
    <row r="801" spans="1:13">
      <c r="A801" s="8"/>
      <c r="B801" s="9"/>
      <c r="C801" s="5" t="s">
        <v>3067</v>
      </c>
      <c r="D801" s="4" t="s">
        <v>3068</v>
      </c>
      <c r="E801" s="5">
        <v>1</v>
      </c>
      <c r="F801" s="2" t="str">
        <f t="shared" si="60"/>
        <v>G1PR330303</v>
      </c>
      <c r="G801" s="2" t="str">
        <f t="shared" si="61"/>
        <v>Baggerwerk</v>
      </c>
      <c r="H801" s="2" t="str">
        <f t="shared" si="62"/>
        <v>3303</v>
      </c>
      <c r="I801" s="2" t="str">
        <f>IFERROR(VLOOKUP(H801,'Productgroepen hoofdfuncties'!G:H,2,FALSE),H801)</f>
        <v>Onderhoud en beheer vaarwegen</v>
      </c>
      <c r="J801" s="2" t="str">
        <f t="shared" si="63"/>
        <v>33</v>
      </c>
      <c r="K801" s="2" t="str">
        <f>IFERROR(VLOOKUP(J801,'Productgroepen hoofdfuncties'!D:E,2,FALSE),J801)</f>
        <v>Waterwegen</v>
      </c>
      <c r="L801" s="2" t="str">
        <f t="shared" si="64"/>
        <v>3</v>
      </c>
      <c r="M801" s="2" t="str">
        <f>IFERROR(VLOOKUP(L801,'Productgroepen hoofdfuncties'!A:B,2,FALSE),L801)</f>
        <v>Verkeer en vervoer</v>
      </c>
    </row>
    <row r="802" spans="1:13">
      <c r="A802" s="8"/>
      <c r="B802" s="9"/>
      <c r="C802" s="5" t="s">
        <v>3069</v>
      </c>
      <c r="D802" s="4" t="s">
        <v>3070</v>
      </c>
      <c r="E802" s="5">
        <v>1</v>
      </c>
      <c r="F802" s="2" t="str">
        <f t="shared" si="60"/>
        <v>G1PR330303</v>
      </c>
      <c r="G802" s="2" t="str">
        <f t="shared" si="61"/>
        <v>Baggerwerk</v>
      </c>
      <c r="H802" s="2" t="str">
        <f t="shared" si="62"/>
        <v>3303</v>
      </c>
      <c r="I802" s="2" t="str">
        <f>IFERROR(VLOOKUP(H802,'Productgroepen hoofdfuncties'!G:H,2,FALSE),H802)</f>
        <v>Onderhoud en beheer vaarwegen</v>
      </c>
      <c r="J802" s="2" t="str">
        <f t="shared" si="63"/>
        <v>33</v>
      </c>
      <c r="K802" s="2" t="str">
        <f>IFERROR(VLOOKUP(J802,'Productgroepen hoofdfuncties'!D:E,2,FALSE),J802)</f>
        <v>Waterwegen</v>
      </c>
      <c r="L802" s="2" t="str">
        <f t="shared" si="64"/>
        <v>3</v>
      </c>
      <c r="M802" s="2" t="str">
        <f>IFERROR(VLOOKUP(L802,'Productgroepen hoofdfuncties'!A:B,2,FALSE),L802)</f>
        <v>Verkeer en vervoer</v>
      </c>
    </row>
    <row r="803" spans="1:13">
      <c r="A803" s="8"/>
      <c r="B803" s="9"/>
      <c r="C803" s="5" t="s">
        <v>3071</v>
      </c>
      <c r="D803" s="4" t="s">
        <v>3072</v>
      </c>
      <c r="E803" s="5">
        <v>1</v>
      </c>
      <c r="F803" s="2" t="str">
        <f t="shared" si="60"/>
        <v>G1PR330303</v>
      </c>
      <c r="G803" s="2" t="str">
        <f t="shared" si="61"/>
        <v>Baggerwerk</v>
      </c>
      <c r="H803" s="2" t="str">
        <f t="shared" si="62"/>
        <v>3303</v>
      </c>
      <c r="I803" s="2" t="str">
        <f>IFERROR(VLOOKUP(H803,'Productgroepen hoofdfuncties'!G:H,2,FALSE),H803)</f>
        <v>Onderhoud en beheer vaarwegen</v>
      </c>
      <c r="J803" s="2" t="str">
        <f t="shared" si="63"/>
        <v>33</v>
      </c>
      <c r="K803" s="2" t="str">
        <f>IFERROR(VLOOKUP(J803,'Productgroepen hoofdfuncties'!D:E,2,FALSE),J803)</f>
        <v>Waterwegen</v>
      </c>
      <c r="L803" s="2" t="str">
        <f t="shared" si="64"/>
        <v>3</v>
      </c>
      <c r="M803" s="2" t="str">
        <f>IFERROR(VLOOKUP(L803,'Productgroepen hoofdfuncties'!A:B,2,FALSE),L803)</f>
        <v>Verkeer en vervoer</v>
      </c>
    </row>
    <row r="804" spans="1:13">
      <c r="A804" s="8"/>
      <c r="B804" s="9"/>
      <c r="C804" s="5" t="s">
        <v>3073</v>
      </c>
      <c r="D804" s="4" t="s">
        <v>3074</v>
      </c>
      <c r="E804" s="5">
        <v>1</v>
      </c>
      <c r="F804" s="2" t="str">
        <f t="shared" si="60"/>
        <v>G1PR330303</v>
      </c>
      <c r="G804" s="2" t="str">
        <f t="shared" si="61"/>
        <v>Baggerwerk</v>
      </c>
      <c r="H804" s="2" t="str">
        <f t="shared" si="62"/>
        <v>3303</v>
      </c>
      <c r="I804" s="2" t="str">
        <f>IFERROR(VLOOKUP(H804,'Productgroepen hoofdfuncties'!G:H,2,FALSE),H804)</f>
        <v>Onderhoud en beheer vaarwegen</v>
      </c>
      <c r="J804" s="2" t="str">
        <f t="shared" si="63"/>
        <v>33</v>
      </c>
      <c r="K804" s="2" t="str">
        <f>IFERROR(VLOOKUP(J804,'Productgroepen hoofdfuncties'!D:E,2,FALSE),J804)</f>
        <v>Waterwegen</v>
      </c>
      <c r="L804" s="2" t="str">
        <f t="shared" si="64"/>
        <v>3</v>
      </c>
      <c r="M804" s="2" t="str">
        <f>IFERROR(VLOOKUP(L804,'Productgroepen hoofdfuncties'!A:B,2,FALSE),L804)</f>
        <v>Verkeer en vervoer</v>
      </c>
    </row>
    <row r="805" spans="1:13">
      <c r="A805" s="10"/>
      <c r="B805" s="11"/>
      <c r="C805" s="5" t="s">
        <v>3075</v>
      </c>
      <c r="D805" s="4" t="s">
        <v>3076</v>
      </c>
      <c r="E805" s="5">
        <v>1</v>
      </c>
      <c r="F805" s="2" t="str">
        <f t="shared" si="60"/>
        <v>G1PR330303</v>
      </c>
      <c r="G805" s="2" t="str">
        <f t="shared" si="61"/>
        <v>Baggerwerk</v>
      </c>
      <c r="H805" s="2" t="str">
        <f t="shared" si="62"/>
        <v>3303</v>
      </c>
      <c r="I805" s="2" t="str">
        <f>IFERROR(VLOOKUP(H805,'Productgroepen hoofdfuncties'!G:H,2,FALSE),H805)</f>
        <v>Onderhoud en beheer vaarwegen</v>
      </c>
      <c r="J805" s="2" t="str">
        <f t="shared" si="63"/>
        <v>33</v>
      </c>
      <c r="K805" s="2" t="str">
        <f>IFERROR(VLOOKUP(J805,'Productgroepen hoofdfuncties'!D:E,2,FALSE),J805)</f>
        <v>Waterwegen</v>
      </c>
      <c r="L805" s="2" t="str">
        <f t="shared" si="64"/>
        <v>3</v>
      </c>
      <c r="M805" s="2" t="str">
        <f>IFERROR(VLOOKUP(L805,'Productgroepen hoofdfuncties'!A:B,2,FALSE),L805)</f>
        <v>Verkeer en vervoer</v>
      </c>
    </row>
    <row r="806" spans="1:13">
      <c r="A806" s="6" t="s">
        <v>3077</v>
      </c>
      <c r="B806" s="7" t="s">
        <v>2302</v>
      </c>
      <c r="C806" s="5" t="s">
        <v>3078</v>
      </c>
      <c r="D806" s="4" t="s">
        <v>3079</v>
      </c>
      <c r="E806" s="5">
        <v>1</v>
      </c>
      <c r="F806" s="2" t="str">
        <f t="shared" si="60"/>
        <v>G1PR330304</v>
      </c>
      <c r="G806" s="2" t="str">
        <f t="shared" si="61"/>
        <v>Beplanting</v>
      </c>
      <c r="H806" s="2" t="str">
        <f t="shared" si="62"/>
        <v>3303</v>
      </c>
      <c r="I806" s="2" t="str">
        <f>IFERROR(VLOOKUP(H806,'Productgroepen hoofdfuncties'!G:H,2,FALSE),H806)</f>
        <v>Onderhoud en beheer vaarwegen</v>
      </c>
      <c r="J806" s="2" t="str">
        <f t="shared" si="63"/>
        <v>33</v>
      </c>
      <c r="K806" s="2" t="str">
        <f>IFERROR(VLOOKUP(J806,'Productgroepen hoofdfuncties'!D:E,2,FALSE),J806)</f>
        <v>Waterwegen</v>
      </c>
      <c r="L806" s="2" t="str">
        <f t="shared" si="64"/>
        <v>3</v>
      </c>
      <c r="M806" s="2" t="str">
        <f>IFERROR(VLOOKUP(L806,'Productgroepen hoofdfuncties'!A:B,2,FALSE),L806)</f>
        <v>Verkeer en vervoer</v>
      </c>
    </row>
    <row r="807" spans="1:13">
      <c r="A807" s="10"/>
      <c r="B807" s="11"/>
      <c r="C807" s="5" t="s">
        <v>3080</v>
      </c>
      <c r="D807" s="4" t="s">
        <v>3081</v>
      </c>
      <c r="E807" s="5">
        <v>1</v>
      </c>
      <c r="F807" s="2" t="str">
        <f t="shared" si="60"/>
        <v>G1PR330304</v>
      </c>
      <c r="G807" s="2" t="str">
        <f t="shared" si="61"/>
        <v>Beplanting</v>
      </c>
      <c r="H807" s="2" t="str">
        <f t="shared" si="62"/>
        <v>3303</v>
      </c>
      <c r="I807" s="2" t="str">
        <f>IFERROR(VLOOKUP(H807,'Productgroepen hoofdfuncties'!G:H,2,FALSE),H807)</f>
        <v>Onderhoud en beheer vaarwegen</v>
      </c>
      <c r="J807" s="2" t="str">
        <f t="shared" si="63"/>
        <v>33</v>
      </c>
      <c r="K807" s="2" t="str">
        <f>IFERROR(VLOOKUP(J807,'Productgroepen hoofdfuncties'!D:E,2,FALSE),J807)</f>
        <v>Waterwegen</v>
      </c>
      <c r="L807" s="2" t="str">
        <f t="shared" si="64"/>
        <v>3</v>
      </c>
      <c r="M807" s="2" t="str">
        <f>IFERROR(VLOOKUP(L807,'Productgroepen hoofdfuncties'!A:B,2,FALSE),L807)</f>
        <v>Verkeer en vervoer</v>
      </c>
    </row>
    <row r="808" spans="1:13">
      <c r="A808" s="4" t="s">
        <v>3082</v>
      </c>
      <c r="B808" s="5" t="s">
        <v>2689</v>
      </c>
      <c r="C808" s="5" t="s">
        <v>3083</v>
      </c>
      <c r="D808" s="4" t="s">
        <v>3084</v>
      </c>
      <c r="E808" s="5">
        <v>1</v>
      </c>
      <c r="F808" s="2" t="str">
        <f t="shared" si="60"/>
        <v>G1PR330305</v>
      </c>
      <c r="G808" s="2" t="str">
        <f t="shared" si="61"/>
        <v>Vaste Bruggen</v>
      </c>
      <c r="H808" s="2" t="str">
        <f t="shared" si="62"/>
        <v>3303</v>
      </c>
      <c r="I808" s="2" t="str">
        <f>IFERROR(VLOOKUP(H808,'Productgroepen hoofdfuncties'!G:H,2,FALSE),H808)</f>
        <v>Onderhoud en beheer vaarwegen</v>
      </c>
      <c r="J808" s="2" t="str">
        <f t="shared" si="63"/>
        <v>33</v>
      </c>
      <c r="K808" s="2" t="str">
        <f>IFERROR(VLOOKUP(J808,'Productgroepen hoofdfuncties'!D:E,2,FALSE),J808)</f>
        <v>Waterwegen</v>
      </c>
      <c r="L808" s="2" t="str">
        <f t="shared" si="64"/>
        <v>3</v>
      </c>
      <c r="M808" s="2" t="str">
        <f>IFERROR(VLOOKUP(L808,'Productgroepen hoofdfuncties'!A:B,2,FALSE),L808)</f>
        <v>Verkeer en vervoer</v>
      </c>
    </row>
    <row r="809" spans="1:13">
      <c r="A809" s="6" t="s">
        <v>3085</v>
      </c>
      <c r="B809" s="7" t="s">
        <v>2697</v>
      </c>
      <c r="C809" s="5" t="s">
        <v>3086</v>
      </c>
      <c r="D809" s="4" t="s">
        <v>3087</v>
      </c>
      <c r="E809" s="5">
        <v>1</v>
      </c>
      <c r="F809" s="2" t="str">
        <f t="shared" si="60"/>
        <v>G1PR330306</v>
      </c>
      <c r="G809" s="2" t="str">
        <f t="shared" si="61"/>
        <v>Bruggen</v>
      </c>
      <c r="H809" s="2" t="str">
        <f t="shared" si="62"/>
        <v>3303</v>
      </c>
      <c r="I809" s="2" t="str">
        <f>IFERROR(VLOOKUP(H809,'Productgroepen hoofdfuncties'!G:H,2,FALSE),H809)</f>
        <v>Onderhoud en beheer vaarwegen</v>
      </c>
      <c r="J809" s="2" t="str">
        <f t="shared" si="63"/>
        <v>33</v>
      </c>
      <c r="K809" s="2" t="str">
        <f>IFERROR(VLOOKUP(J809,'Productgroepen hoofdfuncties'!D:E,2,FALSE),J809)</f>
        <v>Waterwegen</v>
      </c>
      <c r="L809" s="2" t="str">
        <f t="shared" si="64"/>
        <v>3</v>
      </c>
      <c r="M809" s="2" t="str">
        <f>IFERROR(VLOOKUP(L809,'Productgroepen hoofdfuncties'!A:B,2,FALSE),L809)</f>
        <v>Verkeer en vervoer</v>
      </c>
    </row>
    <row r="810" spans="1:13">
      <c r="A810" s="8"/>
      <c r="B810" s="9"/>
      <c r="C810" s="5" t="s">
        <v>3088</v>
      </c>
      <c r="D810" s="4" t="s">
        <v>3089</v>
      </c>
      <c r="E810" s="5">
        <v>1</v>
      </c>
      <c r="F810" s="2" t="str">
        <f t="shared" si="60"/>
        <v>G1PR330306</v>
      </c>
      <c r="G810" s="2" t="str">
        <f t="shared" si="61"/>
        <v>Bruggen</v>
      </c>
      <c r="H810" s="2" t="str">
        <f t="shared" si="62"/>
        <v>3303</v>
      </c>
      <c r="I810" s="2" t="str">
        <f>IFERROR(VLOOKUP(H810,'Productgroepen hoofdfuncties'!G:H,2,FALSE),H810)</f>
        <v>Onderhoud en beheer vaarwegen</v>
      </c>
      <c r="J810" s="2" t="str">
        <f t="shared" si="63"/>
        <v>33</v>
      </c>
      <c r="K810" s="2" t="str">
        <f>IFERROR(VLOOKUP(J810,'Productgroepen hoofdfuncties'!D:E,2,FALSE),J810)</f>
        <v>Waterwegen</v>
      </c>
      <c r="L810" s="2" t="str">
        <f t="shared" si="64"/>
        <v>3</v>
      </c>
      <c r="M810" s="2" t="str">
        <f>IFERROR(VLOOKUP(L810,'Productgroepen hoofdfuncties'!A:B,2,FALSE),L810)</f>
        <v>Verkeer en vervoer</v>
      </c>
    </row>
    <row r="811" spans="1:13">
      <c r="A811" s="8"/>
      <c r="B811" s="9"/>
      <c r="C811" s="5" t="s">
        <v>3090</v>
      </c>
      <c r="D811" s="4" t="s">
        <v>3091</v>
      </c>
      <c r="E811" s="5">
        <v>1</v>
      </c>
      <c r="F811" s="2" t="str">
        <f t="shared" si="60"/>
        <v>G1PR330306</v>
      </c>
      <c r="G811" s="2" t="str">
        <f t="shared" si="61"/>
        <v>Bruggen</v>
      </c>
      <c r="H811" s="2" t="str">
        <f t="shared" si="62"/>
        <v>3303</v>
      </c>
      <c r="I811" s="2" t="str">
        <f>IFERROR(VLOOKUP(H811,'Productgroepen hoofdfuncties'!G:H,2,FALSE),H811)</f>
        <v>Onderhoud en beheer vaarwegen</v>
      </c>
      <c r="J811" s="2" t="str">
        <f t="shared" si="63"/>
        <v>33</v>
      </c>
      <c r="K811" s="2" t="str">
        <f>IFERROR(VLOOKUP(J811,'Productgroepen hoofdfuncties'!D:E,2,FALSE),J811)</f>
        <v>Waterwegen</v>
      </c>
      <c r="L811" s="2" t="str">
        <f t="shared" si="64"/>
        <v>3</v>
      </c>
      <c r="M811" s="2" t="str">
        <f>IFERROR(VLOOKUP(L811,'Productgroepen hoofdfuncties'!A:B,2,FALSE),L811)</f>
        <v>Verkeer en vervoer</v>
      </c>
    </row>
    <row r="812" spans="1:13">
      <c r="A812" s="8"/>
      <c r="B812" s="9"/>
      <c r="C812" s="5" t="s">
        <v>3092</v>
      </c>
      <c r="D812" s="4" t="s">
        <v>3093</v>
      </c>
      <c r="E812" s="5">
        <v>1</v>
      </c>
      <c r="F812" s="2" t="str">
        <f t="shared" si="60"/>
        <v>G1PR330306</v>
      </c>
      <c r="G812" s="2" t="str">
        <f t="shared" si="61"/>
        <v>Bruggen</v>
      </c>
      <c r="H812" s="2" t="str">
        <f t="shared" si="62"/>
        <v>3303</v>
      </c>
      <c r="I812" s="2" t="str">
        <f>IFERROR(VLOOKUP(H812,'Productgroepen hoofdfuncties'!G:H,2,FALSE),H812)</f>
        <v>Onderhoud en beheer vaarwegen</v>
      </c>
      <c r="J812" s="2" t="str">
        <f t="shared" si="63"/>
        <v>33</v>
      </c>
      <c r="K812" s="2" t="str">
        <f>IFERROR(VLOOKUP(J812,'Productgroepen hoofdfuncties'!D:E,2,FALSE),J812)</f>
        <v>Waterwegen</v>
      </c>
      <c r="L812" s="2" t="str">
        <f t="shared" si="64"/>
        <v>3</v>
      </c>
      <c r="M812" s="2" t="str">
        <f>IFERROR(VLOOKUP(L812,'Productgroepen hoofdfuncties'!A:B,2,FALSE),L812)</f>
        <v>Verkeer en vervoer</v>
      </c>
    </row>
    <row r="813" spans="1:13">
      <c r="A813" s="8"/>
      <c r="B813" s="9"/>
      <c r="C813" s="5" t="s">
        <v>3094</v>
      </c>
      <c r="D813" s="4" t="s">
        <v>3095</v>
      </c>
      <c r="E813" s="5">
        <v>1</v>
      </c>
      <c r="F813" s="2" t="str">
        <f t="shared" si="60"/>
        <v>G1PR330306</v>
      </c>
      <c r="G813" s="2" t="str">
        <f t="shared" si="61"/>
        <v>Bruggen</v>
      </c>
      <c r="H813" s="2" t="str">
        <f t="shared" si="62"/>
        <v>3303</v>
      </c>
      <c r="I813" s="2" t="str">
        <f>IFERROR(VLOOKUP(H813,'Productgroepen hoofdfuncties'!G:H,2,FALSE),H813)</f>
        <v>Onderhoud en beheer vaarwegen</v>
      </c>
      <c r="J813" s="2" t="str">
        <f t="shared" si="63"/>
        <v>33</v>
      </c>
      <c r="K813" s="2" t="str">
        <f>IFERROR(VLOOKUP(J813,'Productgroepen hoofdfuncties'!D:E,2,FALSE),J813)</f>
        <v>Waterwegen</v>
      </c>
      <c r="L813" s="2" t="str">
        <f t="shared" si="64"/>
        <v>3</v>
      </c>
      <c r="M813" s="2" t="str">
        <f>IFERROR(VLOOKUP(L813,'Productgroepen hoofdfuncties'!A:B,2,FALSE),L813)</f>
        <v>Verkeer en vervoer</v>
      </c>
    </row>
    <row r="814" spans="1:13">
      <c r="A814" s="8"/>
      <c r="B814" s="9"/>
      <c r="C814" s="5" t="s">
        <v>3096</v>
      </c>
      <c r="D814" s="4" t="s">
        <v>3097</v>
      </c>
      <c r="E814" s="5">
        <v>1</v>
      </c>
      <c r="F814" s="2" t="str">
        <f t="shared" si="60"/>
        <v>G1PR330306</v>
      </c>
      <c r="G814" s="2" t="str">
        <f t="shared" si="61"/>
        <v>Bruggen</v>
      </c>
      <c r="H814" s="2" t="str">
        <f t="shared" si="62"/>
        <v>3303</v>
      </c>
      <c r="I814" s="2" t="str">
        <f>IFERROR(VLOOKUP(H814,'Productgroepen hoofdfuncties'!G:H,2,FALSE),H814)</f>
        <v>Onderhoud en beheer vaarwegen</v>
      </c>
      <c r="J814" s="2" t="str">
        <f t="shared" si="63"/>
        <v>33</v>
      </c>
      <c r="K814" s="2" t="str">
        <f>IFERROR(VLOOKUP(J814,'Productgroepen hoofdfuncties'!D:E,2,FALSE),J814)</f>
        <v>Waterwegen</v>
      </c>
      <c r="L814" s="2" t="str">
        <f t="shared" si="64"/>
        <v>3</v>
      </c>
      <c r="M814" s="2" t="str">
        <f>IFERROR(VLOOKUP(L814,'Productgroepen hoofdfuncties'!A:B,2,FALSE),L814)</f>
        <v>Verkeer en vervoer</v>
      </c>
    </row>
    <row r="815" spans="1:13">
      <c r="A815" s="8"/>
      <c r="B815" s="9"/>
      <c r="C815" s="5" t="s">
        <v>3098</v>
      </c>
      <c r="D815" s="4" t="s">
        <v>3099</v>
      </c>
      <c r="E815" s="5">
        <v>1</v>
      </c>
      <c r="F815" s="2" t="str">
        <f t="shared" si="60"/>
        <v>G1PR330306</v>
      </c>
      <c r="G815" s="2" t="str">
        <f t="shared" si="61"/>
        <v>Bruggen</v>
      </c>
      <c r="H815" s="2" t="str">
        <f t="shared" si="62"/>
        <v>3303</v>
      </c>
      <c r="I815" s="2" t="str">
        <f>IFERROR(VLOOKUP(H815,'Productgroepen hoofdfuncties'!G:H,2,FALSE),H815)</f>
        <v>Onderhoud en beheer vaarwegen</v>
      </c>
      <c r="J815" s="2" t="str">
        <f t="shared" si="63"/>
        <v>33</v>
      </c>
      <c r="K815" s="2" t="str">
        <f>IFERROR(VLOOKUP(J815,'Productgroepen hoofdfuncties'!D:E,2,FALSE),J815)</f>
        <v>Waterwegen</v>
      </c>
      <c r="L815" s="2" t="str">
        <f t="shared" si="64"/>
        <v>3</v>
      </c>
      <c r="M815" s="2" t="str">
        <f>IFERROR(VLOOKUP(L815,'Productgroepen hoofdfuncties'!A:B,2,FALSE),L815)</f>
        <v>Verkeer en vervoer</v>
      </c>
    </row>
    <row r="816" spans="1:13">
      <c r="A816" s="8"/>
      <c r="B816" s="9"/>
      <c r="C816" s="5" t="s">
        <v>3100</v>
      </c>
      <c r="D816" s="4" t="s">
        <v>3101</v>
      </c>
      <c r="E816" s="5">
        <v>1</v>
      </c>
      <c r="F816" s="2" t="str">
        <f t="shared" si="60"/>
        <v>G1PR330306</v>
      </c>
      <c r="G816" s="2" t="str">
        <f t="shared" si="61"/>
        <v>Bruggen</v>
      </c>
      <c r="H816" s="2" t="str">
        <f t="shared" si="62"/>
        <v>3303</v>
      </c>
      <c r="I816" s="2" t="str">
        <f>IFERROR(VLOOKUP(H816,'Productgroepen hoofdfuncties'!G:H,2,FALSE),H816)</f>
        <v>Onderhoud en beheer vaarwegen</v>
      </c>
      <c r="J816" s="2" t="str">
        <f t="shared" si="63"/>
        <v>33</v>
      </c>
      <c r="K816" s="2" t="str">
        <f>IFERROR(VLOOKUP(J816,'Productgroepen hoofdfuncties'!D:E,2,FALSE),J816)</f>
        <v>Waterwegen</v>
      </c>
      <c r="L816" s="2" t="str">
        <f t="shared" si="64"/>
        <v>3</v>
      </c>
      <c r="M816" s="2" t="str">
        <f>IFERROR(VLOOKUP(L816,'Productgroepen hoofdfuncties'!A:B,2,FALSE),L816)</f>
        <v>Verkeer en vervoer</v>
      </c>
    </row>
    <row r="817" spans="1:13">
      <c r="A817" s="8"/>
      <c r="B817" s="9"/>
      <c r="C817" s="5" t="s">
        <v>3102</v>
      </c>
      <c r="D817" s="4" t="s">
        <v>3103</v>
      </c>
      <c r="E817" s="5">
        <v>1</v>
      </c>
      <c r="F817" s="2" t="str">
        <f t="shared" si="60"/>
        <v>G1PR330306</v>
      </c>
      <c r="G817" s="2" t="str">
        <f t="shared" si="61"/>
        <v>Bruggen</v>
      </c>
      <c r="H817" s="2" t="str">
        <f t="shared" si="62"/>
        <v>3303</v>
      </c>
      <c r="I817" s="2" t="str">
        <f>IFERROR(VLOOKUP(H817,'Productgroepen hoofdfuncties'!G:H,2,FALSE),H817)</f>
        <v>Onderhoud en beheer vaarwegen</v>
      </c>
      <c r="J817" s="2" t="str">
        <f t="shared" si="63"/>
        <v>33</v>
      </c>
      <c r="K817" s="2" t="str">
        <f>IFERROR(VLOOKUP(J817,'Productgroepen hoofdfuncties'!D:E,2,FALSE),J817)</f>
        <v>Waterwegen</v>
      </c>
      <c r="L817" s="2" t="str">
        <f t="shared" si="64"/>
        <v>3</v>
      </c>
      <c r="M817" s="2" t="str">
        <f>IFERROR(VLOOKUP(L817,'Productgroepen hoofdfuncties'!A:B,2,FALSE),L817)</f>
        <v>Verkeer en vervoer</v>
      </c>
    </row>
    <row r="818" spans="1:13">
      <c r="A818" s="8"/>
      <c r="B818" s="9"/>
      <c r="C818" s="5" t="s">
        <v>3104</v>
      </c>
      <c r="D818" s="4" t="s">
        <v>3105</v>
      </c>
      <c r="E818" s="5">
        <v>1</v>
      </c>
      <c r="F818" s="2" t="str">
        <f t="shared" si="60"/>
        <v>G1PR330306</v>
      </c>
      <c r="G818" s="2" t="str">
        <f t="shared" si="61"/>
        <v>Bruggen</v>
      </c>
      <c r="H818" s="2" t="str">
        <f t="shared" si="62"/>
        <v>3303</v>
      </c>
      <c r="I818" s="2" t="str">
        <f>IFERROR(VLOOKUP(H818,'Productgroepen hoofdfuncties'!G:H,2,FALSE),H818)</f>
        <v>Onderhoud en beheer vaarwegen</v>
      </c>
      <c r="J818" s="2" t="str">
        <f t="shared" si="63"/>
        <v>33</v>
      </c>
      <c r="K818" s="2" t="str">
        <f>IFERROR(VLOOKUP(J818,'Productgroepen hoofdfuncties'!D:E,2,FALSE),J818)</f>
        <v>Waterwegen</v>
      </c>
      <c r="L818" s="2" t="str">
        <f t="shared" si="64"/>
        <v>3</v>
      </c>
      <c r="M818" s="2" t="str">
        <f>IFERROR(VLOOKUP(L818,'Productgroepen hoofdfuncties'!A:B,2,FALSE),L818)</f>
        <v>Verkeer en vervoer</v>
      </c>
    </row>
    <row r="819" spans="1:13">
      <c r="A819" s="8"/>
      <c r="B819" s="9"/>
      <c r="C819" s="5" t="s">
        <v>3106</v>
      </c>
      <c r="D819" s="4" t="s">
        <v>3107</v>
      </c>
      <c r="E819" s="5">
        <v>1</v>
      </c>
      <c r="F819" s="2" t="str">
        <f t="shared" si="60"/>
        <v>G1PR330306</v>
      </c>
      <c r="G819" s="2" t="str">
        <f t="shared" si="61"/>
        <v>Bruggen</v>
      </c>
      <c r="H819" s="2" t="str">
        <f t="shared" si="62"/>
        <v>3303</v>
      </c>
      <c r="I819" s="2" t="str">
        <f>IFERROR(VLOOKUP(H819,'Productgroepen hoofdfuncties'!G:H,2,FALSE),H819)</f>
        <v>Onderhoud en beheer vaarwegen</v>
      </c>
      <c r="J819" s="2" t="str">
        <f t="shared" si="63"/>
        <v>33</v>
      </c>
      <c r="K819" s="2" t="str">
        <f>IFERROR(VLOOKUP(J819,'Productgroepen hoofdfuncties'!D:E,2,FALSE),J819)</f>
        <v>Waterwegen</v>
      </c>
      <c r="L819" s="2" t="str">
        <f t="shared" si="64"/>
        <v>3</v>
      </c>
      <c r="M819" s="2" t="str">
        <f>IFERROR(VLOOKUP(L819,'Productgroepen hoofdfuncties'!A:B,2,FALSE),L819)</f>
        <v>Verkeer en vervoer</v>
      </c>
    </row>
    <row r="820" spans="1:13">
      <c r="A820" s="8"/>
      <c r="B820" s="9"/>
      <c r="C820" s="5" t="s">
        <v>3108</v>
      </c>
      <c r="D820" s="4" t="s">
        <v>3109</v>
      </c>
      <c r="E820" s="5">
        <v>1</v>
      </c>
      <c r="F820" s="2" t="str">
        <f t="shared" si="60"/>
        <v>G1PR330306</v>
      </c>
      <c r="G820" s="2" t="str">
        <f t="shared" si="61"/>
        <v>Bruggen</v>
      </c>
      <c r="H820" s="2" t="str">
        <f t="shared" si="62"/>
        <v>3303</v>
      </c>
      <c r="I820" s="2" t="str">
        <f>IFERROR(VLOOKUP(H820,'Productgroepen hoofdfuncties'!G:H,2,FALSE),H820)</f>
        <v>Onderhoud en beheer vaarwegen</v>
      </c>
      <c r="J820" s="2" t="str">
        <f t="shared" si="63"/>
        <v>33</v>
      </c>
      <c r="K820" s="2" t="str">
        <f>IFERROR(VLOOKUP(J820,'Productgroepen hoofdfuncties'!D:E,2,FALSE),J820)</f>
        <v>Waterwegen</v>
      </c>
      <c r="L820" s="2" t="str">
        <f t="shared" si="64"/>
        <v>3</v>
      </c>
      <c r="M820" s="2" t="str">
        <f>IFERROR(VLOOKUP(L820,'Productgroepen hoofdfuncties'!A:B,2,FALSE),L820)</f>
        <v>Verkeer en vervoer</v>
      </c>
    </row>
    <row r="821" spans="1:13">
      <c r="A821" s="8"/>
      <c r="B821" s="9"/>
      <c r="C821" s="5" t="s">
        <v>3110</v>
      </c>
      <c r="D821" s="4" t="s">
        <v>3111</v>
      </c>
      <c r="E821" s="5">
        <v>1</v>
      </c>
      <c r="F821" s="2" t="str">
        <f t="shared" si="60"/>
        <v>G1PR330306</v>
      </c>
      <c r="G821" s="2" t="str">
        <f t="shared" si="61"/>
        <v>Bruggen</v>
      </c>
      <c r="H821" s="2" t="str">
        <f t="shared" si="62"/>
        <v>3303</v>
      </c>
      <c r="I821" s="2" t="str">
        <f>IFERROR(VLOOKUP(H821,'Productgroepen hoofdfuncties'!G:H,2,FALSE),H821)</f>
        <v>Onderhoud en beheer vaarwegen</v>
      </c>
      <c r="J821" s="2" t="str">
        <f t="shared" si="63"/>
        <v>33</v>
      </c>
      <c r="K821" s="2" t="str">
        <f>IFERROR(VLOOKUP(J821,'Productgroepen hoofdfuncties'!D:E,2,FALSE),J821)</f>
        <v>Waterwegen</v>
      </c>
      <c r="L821" s="2" t="str">
        <f t="shared" si="64"/>
        <v>3</v>
      </c>
      <c r="M821" s="2" t="str">
        <f>IFERROR(VLOOKUP(L821,'Productgroepen hoofdfuncties'!A:B,2,FALSE),L821)</f>
        <v>Verkeer en vervoer</v>
      </c>
    </row>
    <row r="822" spans="1:13">
      <c r="A822" s="8"/>
      <c r="B822" s="9"/>
      <c r="C822" s="5" t="s">
        <v>3112</v>
      </c>
      <c r="D822" s="4" t="s">
        <v>3113</v>
      </c>
      <c r="E822" s="5">
        <v>1</v>
      </c>
      <c r="F822" s="2" t="str">
        <f t="shared" si="60"/>
        <v>G1PR330306</v>
      </c>
      <c r="G822" s="2" t="str">
        <f t="shared" si="61"/>
        <v>Bruggen</v>
      </c>
      <c r="H822" s="2" t="str">
        <f t="shared" si="62"/>
        <v>3303</v>
      </c>
      <c r="I822" s="2" t="str">
        <f>IFERROR(VLOOKUP(H822,'Productgroepen hoofdfuncties'!G:H,2,FALSE),H822)</f>
        <v>Onderhoud en beheer vaarwegen</v>
      </c>
      <c r="J822" s="2" t="str">
        <f t="shared" si="63"/>
        <v>33</v>
      </c>
      <c r="K822" s="2" t="str">
        <f>IFERROR(VLOOKUP(J822,'Productgroepen hoofdfuncties'!D:E,2,FALSE),J822)</f>
        <v>Waterwegen</v>
      </c>
      <c r="L822" s="2" t="str">
        <f t="shared" si="64"/>
        <v>3</v>
      </c>
      <c r="M822" s="2" t="str">
        <f>IFERROR(VLOOKUP(L822,'Productgroepen hoofdfuncties'!A:B,2,FALSE),L822)</f>
        <v>Verkeer en vervoer</v>
      </c>
    </row>
    <row r="823" spans="1:13">
      <c r="A823" s="8"/>
      <c r="B823" s="9"/>
      <c r="C823" s="5" t="s">
        <v>3114</v>
      </c>
      <c r="D823" s="4" t="s">
        <v>3115</v>
      </c>
      <c r="E823" s="5">
        <v>1</v>
      </c>
      <c r="F823" s="2" t="str">
        <f t="shared" si="60"/>
        <v>G1PR330306</v>
      </c>
      <c r="G823" s="2" t="str">
        <f t="shared" si="61"/>
        <v>Bruggen</v>
      </c>
      <c r="H823" s="2" t="str">
        <f t="shared" si="62"/>
        <v>3303</v>
      </c>
      <c r="I823" s="2" t="str">
        <f>IFERROR(VLOOKUP(H823,'Productgroepen hoofdfuncties'!G:H,2,FALSE),H823)</f>
        <v>Onderhoud en beheer vaarwegen</v>
      </c>
      <c r="J823" s="2" t="str">
        <f t="shared" si="63"/>
        <v>33</v>
      </c>
      <c r="K823" s="2" t="str">
        <f>IFERROR(VLOOKUP(J823,'Productgroepen hoofdfuncties'!D:E,2,FALSE),J823)</f>
        <v>Waterwegen</v>
      </c>
      <c r="L823" s="2" t="str">
        <f t="shared" si="64"/>
        <v>3</v>
      </c>
      <c r="M823" s="2" t="str">
        <f>IFERROR(VLOOKUP(L823,'Productgroepen hoofdfuncties'!A:B,2,FALSE),L823)</f>
        <v>Verkeer en vervoer</v>
      </c>
    </row>
    <row r="824" spans="1:13">
      <c r="A824" s="8"/>
      <c r="B824" s="9"/>
      <c r="C824" s="5" t="s">
        <v>3116</v>
      </c>
      <c r="D824" s="4" t="s">
        <v>3117</v>
      </c>
      <c r="E824" s="5">
        <v>1</v>
      </c>
      <c r="F824" s="2" t="str">
        <f t="shared" si="60"/>
        <v>G1PR330306</v>
      </c>
      <c r="G824" s="2" t="str">
        <f t="shared" si="61"/>
        <v>Bruggen</v>
      </c>
      <c r="H824" s="2" t="str">
        <f t="shared" si="62"/>
        <v>3303</v>
      </c>
      <c r="I824" s="2" t="str">
        <f>IFERROR(VLOOKUP(H824,'Productgroepen hoofdfuncties'!G:H,2,FALSE),H824)</f>
        <v>Onderhoud en beheer vaarwegen</v>
      </c>
      <c r="J824" s="2" t="str">
        <f t="shared" si="63"/>
        <v>33</v>
      </c>
      <c r="K824" s="2" t="str">
        <f>IFERROR(VLOOKUP(J824,'Productgroepen hoofdfuncties'!D:E,2,FALSE),J824)</f>
        <v>Waterwegen</v>
      </c>
      <c r="L824" s="2" t="str">
        <f t="shared" si="64"/>
        <v>3</v>
      </c>
      <c r="M824" s="2" t="str">
        <f>IFERROR(VLOOKUP(L824,'Productgroepen hoofdfuncties'!A:B,2,FALSE),L824)</f>
        <v>Verkeer en vervoer</v>
      </c>
    </row>
    <row r="825" spans="1:13">
      <c r="A825" s="8"/>
      <c r="B825" s="9"/>
      <c r="C825" s="5" t="s">
        <v>3118</v>
      </c>
      <c r="D825" s="4" t="s">
        <v>3119</v>
      </c>
      <c r="E825" s="5">
        <v>1</v>
      </c>
      <c r="F825" s="2" t="str">
        <f t="shared" si="60"/>
        <v>G1PR330306</v>
      </c>
      <c r="G825" s="2" t="str">
        <f t="shared" si="61"/>
        <v>Bruggen</v>
      </c>
      <c r="H825" s="2" t="str">
        <f t="shared" si="62"/>
        <v>3303</v>
      </c>
      <c r="I825" s="2" t="str">
        <f>IFERROR(VLOOKUP(H825,'Productgroepen hoofdfuncties'!G:H,2,FALSE),H825)</f>
        <v>Onderhoud en beheer vaarwegen</v>
      </c>
      <c r="J825" s="2" t="str">
        <f t="shared" si="63"/>
        <v>33</v>
      </c>
      <c r="K825" s="2" t="str">
        <f>IFERROR(VLOOKUP(J825,'Productgroepen hoofdfuncties'!D:E,2,FALSE),J825)</f>
        <v>Waterwegen</v>
      </c>
      <c r="L825" s="2" t="str">
        <f t="shared" si="64"/>
        <v>3</v>
      </c>
      <c r="M825" s="2" t="str">
        <f>IFERROR(VLOOKUP(L825,'Productgroepen hoofdfuncties'!A:B,2,FALSE),L825)</f>
        <v>Verkeer en vervoer</v>
      </c>
    </row>
    <row r="826" spans="1:13">
      <c r="A826" s="8"/>
      <c r="B826" s="9"/>
      <c r="C826" s="5" t="s">
        <v>3120</v>
      </c>
      <c r="D826" s="4" t="s">
        <v>3121</v>
      </c>
      <c r="E826" s="5">
        <v>1</v>
      </c>
      <c r="F826" s="2" t="str">
        <f t="shared" si="60"/>
        <v>G1PR330306</v>
      </c>
      <c r="G826" s="2" t="str">
        <f t="shared" si="61"/>
        <v>Bruggen</v>
      </c>
      <c r="H826" s="2" t="str">
        <f t="shared" si="62"/>
        <v>3303</v>
      </c>
      <c r="I826" s="2" t="str">
        <f>IFERROR(VLOOKUP(H826,'Productgroepen hoofdfuncties'!G:H,2,FALSE),H826)</f>
        <v>Onderhoud en beheer vaarwegen</v>
      </c>
      <c r="J826" s="2" t="str">
        <f t="shared" si="63"/>
        <v>33</v>
      </c>
      <c r="K826" s="2" t="str">
        <f>IFERROR(VLOOKUP(J826,'Productgroepen hoofdfuncties'!D:E,2,FALSE),J826)</f>
        <v>Waterwegen</v>
      </c>
      <c r="L826" s="2" t="str">
        <f t="shared" si="64"/>
        <v>3</v>
      </c>
      <c r="M826" s="2" t="str">
        <f>IFERROR(VLOOKUP(L826,'Productgroepen hoofdfuncties'!A:B,2,FALSE),L826)</f>
        <v>Verkeer en vervoer</v>
      </c>
    </row>
    <row r="827" spans="1:13">
      <c r="A827" s="8"/>
      <c r="B827" s="9"/>
      <c r="C827" s="5" t="s">
        <v>3122</v>
      </c>
      <c r="D827" s="4" t="s">
        <v>3123</v>
      </c>
      <c r="E827" s="5">
        <v>1</v>
      </c>
      <c r="F827" s="2" t="str">
        <f t="shared" si="60"/>
        <v>G1PR330306</v>
      </c>
      <c r="G827" s="2" t="str">
        <f t="shared" si="61"/>
        <v>Bruggen</v>
      </c>
      <c r="H827" s="2" t="str">
        <f t="shared" si="62"/>
        <v>3303</v>
      </c>
      <c r="I827" s="2" t="str">
        <f>IFERROR(VLOOKUP(H827,'Productgroepen hoofdfuncties'!G:H,2,FALSE),H827)</f>
        <v>Onderhoud en beheer vaarwegen</v>
      </c>
      <c r="J827" s="2" t="str">
        <f t="shared" si="63"/>
        <v>33</v>
      </c>
      <c r="K827" s="2" t="str">
        <f>IFERROR(VLOOKUP(J827,'Productgroepen hoofdfuncties'!D:E,2,FALSE),J827)</f>
        <v>Waterwegen</v>
      </c>
      <c r="L827" s="2" t="str">
        <f t="shared" si="64"/>
        <v>3</v>
      </c>
      <c r="M827" s="2" t="str">
        <f>IFERROR(VLOOKUP(L827,'Productgroepen hoofdfuncties'!A:B,2,FALSE),L827)</f>
        <v>Verkeer en vervoer</v>
      </c>
    </row>
    <row r="828" spans="1:13">
      <c r="A828" s="8"/>
      <c r="B828" s="9"/>
      <c r="C828" s="5" t="s">
        <v>3124</v>
      </c>
      <c r="D828" s="4" t="s">
        <v>3125</v>
      </c>
      <c r="E828" s="5">
        <v>1</v>
      </c>
      <c r="F828" s="2" t="str">
        <f t="shared" si="60"/>
        <v>G1PR330306</v>
      </c>
      <c r="G828" s="2" t="str">
        <f t="shared" si="61"/>
        <v>Bruggen</v>
      </c>
      <c r="H828" s="2" t="str">
        <f t="shared" si="62"/>
        <v>3303</v>
      </c>
      <c r="I828" s="2" t="str">
        <f>IFERROR(VLOOKUP(H828,'Productgroepen hoofdfuncties'!G:H,2,FALSE),H828)</f>
        <v>Onderhoud en beheer vaarwegen</v>
      </c>
      <c r="J828" s="2" t="str">
        <f t="shared" si="63"/>
        <v>33</v>
      </c>
      <c r="K828" s="2" t="str">
        <f>IFERROR(VLOOKUP(J828,'Productgroepen hoofdfuncties'!D:E,2,FALSE),J828)</f>
        <v>Waterwegen</v>
      </c>
      <c r="L828" s="2" t="str">
        <f t="shared" si="64"/>
        <v>3</v>
      </c>
      <c r="M828" s="2" t="str">
        <f>IFERROR(VLOOKUP(L828,'Productgroepen hoofdfuncties'!A:B,2,FALSE),L828)</f>
        <v>Verkeer en vervoer</v>
      </c>
    </row>
    <row r="829" spans="1:13">
      <c r="A829" s="8"/>
      <c r="B829" s="9"/>
      <c r="C829" s="5" t="s">
        <v>3126</v>
      </c>
      <c r="D829" s="4" t="s">
        <v>3127</v>
      </c>
      <c r="E829" s="5">
        <v>1</v>
      </c>
      <c r="F829" s="2" t="str">
        <f t="shared" si="60"/>
        <v>G1PR330306</v>
      </c>
      <c r="G829" s="2" t="str">
        <f t="shared" si="61"/>
        <v>Bruggen</v>
      </c>
      <c r="H829" s="2" t="str">
        <f t="shared" si="62"/>
        <v>3303</v>
      </c>
      <c r="I829" s="2" t="str">
        <f>IFERROR(VLOOKUP(H829,'Productgroepen hoofdfuncties'!G:H,2,FALSE),H829)</f>
        <v>Onderhoud en beheer vaarwegen</v>
      </c>
      <c r="J829" s="2" t="str">
        <f t="shared" si="63"/>
        <v>33</v>
      </c>
      <c r="K829" s="2" t="str">
        <f>IFERROR(VLOOKUP(J829,'Productgroepen hoofdfuncties'!D:E,2,FALSE),J829)</f>
        <v>Waterwegen</v>
      </c>
      <c r="L829" s="2" t="str">
        <f t="shared" si="64"/>
        <v>3</v>
      </c>
      <c r="M829" s="2" t="str">
        <f>IFERROR(VLOOKUP(L829,'Productgroepen hoofdfuncties'!A:B,2,FALSE),L829)</f>
        <v>Verkeer en vervoer</v>
      </c>
    </row>
    <row r="830" spans="1:13">
      <c r="A830" s="8"/>
      <c r="B830" s="9"/>
      <c r="C830" s="5" t="s">
        <v>3128</v>
      </c>
      <c r="D830" s="4" t="s">
        <v>3129</v>
      </c>
      <c r="E830" s="5">
        <v>1</v>
      </c>
      <c r="F830" s="2" t="str">
        <f t="shared" si="60"/>
        <v>G1PR330306</v>
      </c>
      <c r="G830" s="2" t="str">
        <f t="shared" si="61"/>
        <v>Bruggen</v>
      </c>
      <c r="H830" s="2" t="str">
        <f t="shared" si="62"/>
        <v>3303</v>
      </c>
      <c r="I830" s="2" t="str">
        <f>IFERROR(VLOOKUP(H830,'Productgroepen hoofdfuncties'!G:H,2,FALSE),H830)</f>
        <v>Onderhoud en beheer vaarwegen</v>
      </c>
      <c r="J830" s="2" t="str">
        <f t="shared" si="63"/>
        <v>33</v>
      </c>
      <c r="K830" s="2" t="str">
        <f>IFERROR(VLOOKUP(J830,'Productgroepen hoofdfuncties'!D:E,2,FALSE),J830)</f>
        <v>Waterwegen</v>
      </c>
      <c r="L830" s="2" t="str">
        <f t="shared" si="64"/>
        <v>3</v>
      </c>
      <c r="M830" s="2" t="str">
        <f>IFERROR(VLOOKUP(L830,'Productgroepen hoofdfuncties'!A:B,2,FALSE),L830)</f>
        <v>Verkeer en vervoer</v>
      </c>
    </row>
    <row r="831" spans="1:13">
      <c r="A831" s="8"/>
      <c r="B831" s="9"/>
      <c r="C831" s="5" t="s">
        <v>3130</v>
      </c>
      <c r="D831" s="4" t="s">
        <v>3131</v>
      </c>
      <c r="E831" s="5">
        <v>1</v>
      </c>
      <c r="F831" s="2" t="str">
        <f t="shared" si="60"/>
        <v>G1PR330306</v>
      </c>
      <c r="G831" s="2" t="str">
        <f t="shared" si="61"/>
        <v>Bruggen</v>
      </c>
      <c r="H831" s="2" t="str">
        <f t="shared" si="62"/>
        <v>3303</v>
      </c>
      <c r="I831" s="2" t="str">
        <f>IFERROR(VLOOKUP(H831,'Productgroepen hoofdfuncties'!G:H,2,FALSE),H831)</f>
        <v>Onderhoud en beheer vaarwegen</v>
      </c>
      <c r="J831" s="2" t="str">
        <f t="shared" si="63"/>
        <v>33</v>
      </c>
      <c r="K831" s="2" t="str">
        <f>IFERROR(VLOOKUP(J831,'Productgroepen hoofdfuncties'!D:E,2,FALSE),J831)</f>
        <v>Waterwegen</v>
      </c>
      <c r="L831" s="2" t="str">
        <f t="shared" si="64"/>
        <v>3</v>
      </c>
      <c r="M831" s="2" t="str">
        <f>IFERROR(VLOOKUP(L831,'Productgroepen hoofdfuncties'!A:B,2,FALSE),L831)</f>
        <v>Verkeer en vervoer</v>
      </c>
    </row>
    <row r="832" spans="1:13">
      <c r="A832" s="8"/>
      <c r="B832" s="9"/>
      <c r="C832" s="5" t="s">
        <v>3132</v>
      </c>
      <c r="D832" s="4" t="s">
        <v>3133</v>
      </c>
      <c r="E832" s="5">
        <v>1</v>
      </c>
      <c r="F832" s="2" t="str">
        <f t="shared" si="60"/>
        <v>G1PR330306</v>
      </c>
      <c r="G832" s="2" t="str">
        <f t="shared" si="61"/>
        <v>Bruggen</v>
      </c>
      <c r="H832" s="2" t="str">
        <f t="shared" si="62"/>
        <v>3303</v>
      </c>
      <c r="I832" s="2" t="str">
        <f>IFERROR(VLOOKUP(H832,'Productgroepen hoofdfuncties'!G:H,2,FALSE),H832)</f>
        <v>Onderhoud en beheer vaarwegen</v>
      </c>
      <c r="J832" s="2" t="str">
        <f t="shared" si="63"/>
        <v>33</v>
      </c>
      <c r="K832" s="2" t="str">
        <f>IFERROR(VLOOKUP(J832,'Productgroepen hoofdfuncties'!D:E,2,FALSE),J832)</f>
        <v>Waterwegen</v>
      </c>
      <c r="L832" s="2" t="str">
        <f t="shared" si="64"/>
        <v>3</v>
      </c>
      <c r="M832" s="2" t="str">
        <f>IFERROR(VLOOKUP(L832,'Productgroepen hoofdfuncties'!A:B,2,FALSE),L832)</f>
        <v>Verkeer en vervoer</v>
      </c>
    </row>
    <row r="833" spans="1:13">
      <c r="A833" s="8"/>
      <c r="B833" s="9"/>
      <c r="C833" s="5" t="s">
        <v>3134</v>
      </c>
      <c r="D833" s="4" t="s">
        <v>3135</v>
      </c>
      <c r="E833" s="5">
        <v>1</v>
      </c>
      <c r="F833" s="2" t="str">
        <f t="shared" si="60"/>
        <v>G1PR330306</v>
      </c>
      <c r="G833" s="2" t="str">
        <f t="shared" si="61"/>
        <v>Bruggen</v>
      </c>
      <c r="H833" s="2" t="str">
        <f t="shared" si="62"/>
        <v>3303</v>
      </c>
      <c r="I833" s="2" t="str">
        <f>IFERROR(VLOOKUP(H833,'Productgroepen hoofdfuncties'!G:H,2,FALSE),H833)</f>
        <v>Onderhoud en beheer vaarwegen</v>
      </c>
      <c r="J833" s="2" t="str">
        <f t="shared" si="63"/>
        <v>33</v>
      </c>
      <c r="K833" s="2" t="str">
        <f>IFERROR(VLOOKUP(J833,'Productgroepen hoofdfuncties'!D:E,2,FALSE),J833)</f>
        <v>Waterwegen</v>
      </c>
      <c r="L833" s="2" t="str">
        <f t="shared" si="64"/>
        <v>3</v>
      </c>
      <c r="M833" s="2" t="str">
        <f>IFERROR(VLOOKUP(L833,'Productgroepen hoofdfuncties'!A:B,2,FALSE),L833)</f>
        <v>Verkeer en vervoer</v>
      </c>
    </row>
    <row r="834" spans="1:13">
      <c r="A834" s="8"/>
      <c r="B834" s="9"/>
      <c r="C834" s="5" t="s">
        <v>3136</v>
      </c>
      <c r="D834" s="4" t="s">
        <v>3137</v>
      </c>
      <c r="E834" s="5">
        <v>1</v>
      </c>
      <c r="F834" s="2" t="str">
        <f t="shared" si="60"/>
        <v>G1PR330306</v>
      </c>
      <c r="G834" s="2" t="str">
        <f t="shared" si="61"/>
        <v>Bruggen</v>
      </c>
      <c r="H834" s="2" t="str">
        <f t="shared" si="62"/>
        <v>3303</v>
      </c>
      <c r="I834" s="2" t="str">
        <f>IFERROR(VLOOKUP(H834,'Productgroepen hoofdfuncties'!G:H,2,FALSE),H834)</f>
        <v>Onderhoud en beheer vaarwegen</v>
      </c>
      <c r="J834" s="2" t="str">
        <f t="shared" si="63"/>
        <v>33</v>
      </c>
      <c r="K834" s="2" t="str">
        <f>IFERROR(VLOOKUP(J834,'Productgroepen hoofdfuncties'!D:E,2,FALSE),J834)</f>
        <v>Waterwegen</v>
      </c>
      <c r="L834" s="2" t="str">
        <f t="shared" si="64"/>
        <v>3</v>
      </c>
      <c r="M834" s="2" t="str">
        <f>IFERROR(VLOOKUP(L834,'Productgroepen hoofdfuncties'!A:B,2,FALSE),L834)</f>
        <v>Verkeer en vervoer</v>
      </c>
    </row>
    <row r="835" spans="1:13">
      <c r="A835" s="8"/>
      <c r="B835" s="9"/>
      <c r="C835" s="5" t="s">
        <v>3138</v>
      </c>
      <c r="D835" s="4" t="s">
        <v>3139</v>
      </c>
      <c r="E835" s="5">
        <v>1</v>
      </c>
      <c r="F835" s="2" t="str">
        <f t="shared" ref="F835:F898" si="65">IF(A835="",F834,A835)</f>
        <v>G1PR330306</v>
      </c>
      <c r="G835" s="2" t="str">
        <f t="shared" ref="G835:G898" si="66">IF(B835="",G834,B835)</f>
        <v>Bruggen</v>
      </c>
      <c r="H835" s="2" t="str">
        <f t="shared" ref="H835:H898" si="67">IF(RIGHT(LEFT($F835,5),1)="K","Apparaatskosten personeel",IF(RIGHT(LEFT($F835,5),1)="I","Apparaatskosten materieel",LEFT(RIGHT($F835,6),4)))</f>
        <v>3303</v>
      </c>
      <c r="I835" s="2" t="str">
        <f>IFERROR(VLOOKUP(H835,'Productgroepen hoofdfuncties'!G:H,2,FALSE),H835)</f>
        <v>Onderhoud en beheer vaarwegen</v>
      </c>
      <c r="J835" s="2" t="str">
        <f t="shared" ref="J835:J898" si="68">IF(RIGHT(LEFT($F835,5),1)="K","Kostenplaatsen",IF(RIGHT(LEFT($F835,5),1)="I","Kostenplaatsen",LEFT(RIGHT($F835,6),2)))</f>
        <v>33</v>
      </c>
      <c r="K835" s="2" t="str">
        <f>IFERROR(VLOOKUP(J835,'Productgroepen hoofdfuncties'!D:E,2,FALSE),J835)</f>
        <v>Waterwegen</v>
      </c>
      <c r="L835" s="2" t="str">
        <f t="shared" ref="L835:L898" si="69">IF(RIGHT(LEFT($F835,5),1)="K","Kostenplaatsen",IF(RIGHT(LEFT($F835,5),1)="I","Kostenplaatsen",LEFT(RIGHT($F835,6),1)))</f>
        <v>3</v>
      </c>
      <c r="M835" s="2" t="str">
        <f>IFERROR(VLOOKUP(L835,'Productgroepen hoofdfuncties'!A:B,2,FALSE),L835)</f>
        <v>Verkeer en vervoer</v>
      </c>
    </row>
    <row r="836" spans="1:13">
      <c r="A836" s="8"/>
      <c r="B836" s="9"/>
      <c r="C836" s="5" t="s">
        <v>3140</v>
      </c>
      <c r="D836" s="4" t="s">
        <v>3141</v>
      </c>
      <c r="E836" s="5">
        <v>1</v>
      </c>
      <c r="F836" s="2" t="str">
        <f t="shared" si="65"/>
        <v>G1PR330306</v>
      </c>
      <c r="G836" s="2" t="str">
        <f t="shared" si="66"/>
        <v>Bruggen</v>
      </c>
      <c r="H836" s="2" t="str">
        <f t="shared" si="67"/>
        <v>3303</v>
      </c>
      <c r="I836" s="2" t="str">
        <f>IFERROR(VLOOKUP(H836,'Productgroepen hoofdfuncties'!G:H,2,FALSE),H836)</f>
        <v>Onderhoud en beheer vaarwegen</v>
      </c>
      <c r="J836" s="2" t="str">
        <f t="shared" si="68"/>
        <v>33</v>
      </c>
      <c r="K836" s="2" t="str">
        <f>IFERROR(VLOOKUP(J836,'Productgroepen hoofdfuncties'!D:E,2,FALSE),J836)</f>
        <v>Waterwegen</v>
      </c>
      <c r="L836" s="2" t="str">
        <f t="shared" si="69"/>
        <v>3</v>
      </c>
      <c r="M836" s="2" t="str">
        <f>IFERROR(VLOOKUP(L836,'Productgroepen hoofdfuncties'!A:B,2,FALSE),L836)</f>
        <v>Verkeer en vervoer</v>
      </c>
    </row>
    <row r="837" spans="1:13">
      <c r="A837" s="8"/>
      <c r="B837" s="9"/>
      <c r="C837" s="5" t="s">
        <v>3142</v>
      </c>
      <c r="D837" s="4" t="s">
        <v>3143</v>
      </c>
      <c r="E837" s="5">
        <v>1</v>
      </c>
      <c r="F837" s="2" t="str">
        <f t="shared" si="65"/>
        <v>G1PR330306</v>
      </c>
      <c r="G837" s="2" t="str">
        <f t="shared" si="66"/>
        <v>Bruggen</v>
      </c>
      <c r="H837" s="2" t="str">
        <f t="shared" si="67"/>
        <v>3303</v>
      </c>
      <c r="I837" s="2" t="str">
        <f>IFERROR(VLOOKUP(H837,'Productgroepen hoofdfuncties'!G:H,2,FALSE),H837)</f>
        <v>Onderhoud en beheer vaarwegen</v>
      </c>
      <c r="J837" s="2" t="str">
        <f t="shared" si="68"/>
        <v>33</v>
      </c>
      <c r="K837" s="2" t="str">
        <f>IFERROR(VLOOKUP(J837,'Productgroepen hoofdfuncties'!D:E,2,FALSE),J837)</f>
        <v>Waterwegen</v>
      </c>
      <c r="L837" s="2" t="str">
        <f t="shared" si="69"/>
        <v>3</v>
      </c>
      <c r="M837" s="2" t="str">
        <f>IFERROR(VLOOKUP(L837,'Productgroepen hoofdfuncties'!A:B,2,FALSE),L837)</f>
        <v>Verkeer en vervoer</v>
      </c>
    </row>
    <row r="838" spans="1:13">
      <c r="A838" s="8"/>
      <c r="B838" s="9"/>
      <c r="C838" s="5" t="s">
        <v>3144</v>
      </c>
      <c r="D838" s="4" t="s">
        <v>3145</v>
      </c>
      <c r="E838" s="5">
        <v>1</v>
      </c>
      <c r="F838" s="2" t="str">
        <f t="shared" si="65"/>
        <v>G1PR330306</v>
      </c>
      <c r="G838" s="2" t="str">
        <f t="shared" si="66"/>
        <v>Bruggen</v>
      </c>
      <c r="H838" s="2" t="str">
        <f t="shared" si="67"/>
        <v>3303</v>
      </c>
      <c r="I838" s="2" t="str">
        <f>IFERROR(VLOOKUP(H838,'Productgroepen hoofdfuncties'!G:H,2,FALSE),H838)</f>
        <v>Onderhoud en beheer vaarwegen</v>
      </c>
      <c r="J838" s="2" t="str">
        <f t="shared" si="68"/>
        <v>33</v>
      </c>
      <c r="K838" s="2" t="str">
        <f>IFERROR(VLOOKUP(J838,'Productgroepen hoofdfuncties'!D:E,2,FALSE),J838)</f>
        <v>Waterwegen</v>
      </c>
      <c r="L838" s="2" t="str">
        <f t="shared" si="69"/>
        <v>3</v>
      </c>
      <c r="M838" s="2" t="str">
        <f>IFERROR(VLOOKUP(L838,'Productgroepen hoofdfuncties'!A:B,2,FALSE),L838)</f>
        <v>Verkeer en vervoer</v>
      </c>
    </row>
    <row r="839" spans="1:13">
      <c r="A839" s="8"/>
      <c r="B839" s="9"/>
      <c r="C839" s="5" t="s">
        <v>3146</v>
      </c>
      <c r="D839" s="4" t="s">
        <v>3147</v>
      </c>
      <c r="E839" s="5">
        <v>1</v>
      </c>
      <c r="F839" s="2" t="str">
        <f t="shared" si="65"/>
        <v>G1PR330306</v>
      </c>
      <c r="G839" s="2" t="str">
        <f t="shared" si="66"/>
        <v>Bruggen</v>
      </c>
      <c r="H839" s="2" t="str">
        <f t="shared" si="67"/>
        <v>3303</v>
      </c>
      <c r="I839" s="2" t="str">
        <f>IFERROR(VLOOKUP(H839,'Productgroepen hoofdfuncties'!G:H,2,FALSE),H839)</f>
        <v>Onderhoud en beheer vaarwegen</v>
      </c>
      <c r="J839" s="2" t="str">
        <f t="shared" si="68"/>
        <v>33</v>
      </c>
      <c r="K839" s="2" t="str">
        <f>IFERROR(VLOOKUP(J839,'Productgroepen hoofdfuncties'!D:E,2,FALSE),J839)</f>
        <v>Waterwegen</v>
      </c>
      <c r="L839" s="2" t="str">
        <f t="shared" si="69"/>
        <v>3</v>
      </c>
      <c r="M839" s="2" t="str">
        <f>IFERROR(VLOOKUP(L839,'Productgroepen hoofdfuncties'!A:B,2,FALSE),L839)</f>
        <v>Verkeer en vervoer</v>
      </c>
    </row>
    <row r="840" spans="1:13">
      <c r="A840" s="8"/>
      <c r="B840" s="9"/>
      <c r="C840" s="5" t="s">
        <v>3148</v>
      </c>
      <c r="D840" s="4" t="s">
        <v>3149</v>
      </c>
      <c r="E840" s="5">
        <v>1</v>
      </c>
      <c r="F840" s="2" t="str">
        <f t="shared" si="65"/>
        <v>G1PR330306</v>
      </c>
      <c r="G840" s="2" t="str">
        <f t="shared" si="66"/>
        <v>Bruggen</v>
      </c>
      <c r="H840" s="2" t="str">
        <f t="shared" si="67"/>
        <v>3303</v>
      </c>
      <c r="I840" s="2" t="str">
        <f>IFERROR(VLOOKUP(H840,'Productgroepen hoofdfuncties'!G:H,2,FALSE),H840)</f>
        <v>Onderhoud en beheer vaarwegen</v>
      </c>
      <c r="J840" s="2" t="str">
        <f t="shared" si="68"/>
        <v>33</v>
      </c>
      <c r="K840" s="2" t="str">
        <f>IFERROR(VLOOKUP(J840,'Productgroepen hoofdfuncties'!D:E,2,FALSE),J840)</f>
        <v>Waterwegen</v>
      </c>
      <c r="L840" s="2" t="str">
        <f t="shared" si="69"/>
        <v>3</v>
      </c>
      <c r="M840" s="2" t="str">
        <f>IFERROR(VLOOKUP(L840,'Productgroepen hoofdfuncties'!A:B,2,FALSE),L840)</f>
        <v>Verkeer en vervoer</v>
      </c>
    </row>
    <row r="841" spans="1:13">
      <c r="A841" s="8"/>
      <c r="B841" s="9"/>
      <c r="C841" s="5" t="s">
        <v>3150</v>
      </c>
      <c r="D841" s="4" t="s">
        <v>3151</v>
      </c>
      <c r="E841" s="5">
        <v>1</v>
      </c>
      <c r="F841" s="2" t="str">
        <f t="shared" si="65"/>
        <v>G1PR330306</v>
      </c>
      <c r="G841" s="2" t="str">
        <f t="shared" si="66"/>
        <v>Bruggen</v>
      </c>
      <c r="H841" s="2" t="str">
        <f t="shared" si="67"/>
        <v>3303</v>
      </c>
      <c r="I841" s="2" t="str">
        <f>IFERROR(VLOOKUP(H841,'Productgroepen hoofdfuncties'!G:H,2,FALSE),H841)</f>
        <v>Onderhoud en beheer vaarwegen</v>
      </c>
      <c r="J841" s="2" t="str">
        <f t="shared" si="68"/>
        <v>33</v>
      </c>
      <c r="K841" s="2" t="str">
        <f>IFERROR(VLOOKUP(J841,'Productgroepen hoofdfuncties'!D:E,2,FALSE),J841)</f>
        <v>Waterwegen</v>
      </c>
      <c r="L841" s="2" t="str">
        <f t="shared" si="69"/>
        <v>3</v>
      </c>
      <c r="M841" s="2" t="str">
        <f>IFERROR(VLOOKUP(L841,'Productgroepen hoofdfuncties'!A:B,2,FALSE),L841)</f>
        <v>Verkeer en vervoer</v>
      </c>
    </row>
    <row r="842" spans="1:13">
      <c r="A842" s="8"/>
      <c r="B842" s="9"/>
      <c r="C842" s="5" t="s">
        <v>3152</v>
      </c>
      <c r="D842" s="4" t="s">
        <v>3153</v>
      </c>
      <c r="E842" s="5">
        <v>1</v>
      </c>
      <c r="F842" s="2" t="str">
        <f t="shared" si="65"/>
        <v>G1PR330306</v>
      </c>
      <c r="G842" s="2" t="str">
        <f t="shared" si="66"/>
        <v>Bruggen</v>
      </c>
      <c r="H842" s="2" t="str">
        <f t="shared" si="67"/>
        <v>3303</v>
      </c>
      <c r="I842" s="2" t="str">
        <f>IFERROR(VLOOKUP(H842,'Productgroepen hoofdfuncties'!G:H,2,FALSE),H842)</f>
        <v>Onderhoud en beheer vaarwegen</v>
      </c>
      <c r="J842" s="2" t="str">
        <f t="shared" si="68"/>
        <v>33</v>
      </c>
      <c r="K842" s="2" t="str">
        <f>IFERROR(VLOOKUP(J842,'Productgroepen hoofdfuncties'!D:E,2,FALSE),J842)</f>
        <v>Waterwegen</v>
      </c>
      <c r="L842" s="2" t="str">
        <f t="shared" si="69"/>
        <v>3</v>
      </c>
      <c r="M842" s="2" t="str">
        <f>IFERROR(VLOOKUP(L842,'Productgroepen hoofdfuncties'!A:B,2,FALSE),L842)</f>
        <v>Verkeer en vervoer</v>
      </c>
    </row>
    <row r="843" spans="1:13">
      <c r="A843" s="8"/>
      <c r="B843" s="9"/>
      <c r="C843" s="5" t="s">
        <v>3154</v>
      </c>
      <c r="D843" s="4" t="s">
        <v>3155</v>
      </c>
      <c r="E843" s="5">
        <v>1</v>
      </c>
      <c r="F843" s="2" t="str">
        <f t="shared" si="65"/>
        <v>G1PR330306</v>
      </c>
      <c r="G843" s="2" t="str">
        <f t="shared" si="66"/>
        <v>Bruggen</v>
      </c>
      <c r="H843" s="2" t="str">
        <f t="shared" si="67"/>
        <v>3303</v>
      </c>
      <c r="I843" s="2" t="str">
        <f>IFERROR(VLOOKUP(H843,'Productgroepen hoofdfuncties'!G:H,2,FALSE),H843)</f>
        <v>Onderhoud en beheer vaarwegen</v>
      </c>
      <c r="J843" s="2" t="str">
        <f t="shared" si="68"/>
        <v>33</v>
      </c>
      <c r="K843" s="2" t="str">
        <f>IFERROR(VLOOKUP(J843,'Productgroepen hoofdfuncties'!D:E,2,FALSE),J843)</f>
        <v>Waterwegen</v>
      </c>
      <c r="L843" s="2" t="str">
        <f t="shared" si="69"/>
        <v>3</v>
      </c>
      <c r="M843" s="2" t="str">
        <f>IFERROR(VLOOKUP(L843,'Productgroepen hoofdfuncties'!A:B,2,FALSE),L843)</f>
        <v>Verkeer en vervoer</v>
      </c>
    </row>
    <row r="844" spans="1:13">
      <c r="A844" s="8"/>
      <c r="B844" s="9"/>
      <c r="C844" s="5" t="s">
        <v>3156</v>
      </c>
      <c r="D844" s="4" t="s">
        <v>3157</v>
      </c>
      <c r="E844" s="5">
        <v>1</v>
      </c>
      <c r="F844" s="2" t="str">
        <f t="shared" si="65"/>
        <v>G1PR330306</v>
      </c>
      <c r="G844" s="2" t="str">
        <f t="shared" si="66"/>
        <v>Bruggen</v>
      </c>
      <c r="H844" s="2" t="str">
        <f t="shared" si="67"/>
        <v>3303</v>
      </c>
      <c r="I844" s="2" t="str">
        <f>IFERROR(VLOOKUP(H844,'Productgroepen hoofdfuncties'!G:H,2,FALSE),H844)</f>
        <v>Onderhoud en beheer vaarwegen</v>
      </c>
      <c r="J844" s="2" t="str">
        <f t="shared" si="68"/>
        <v>33</v>
      </c>
      <c r="K844" s="2" t="str">
        <f>IFERROR(VLOOKUP(J844,'Productgroepen hoofdfuncties'!D:E,2,FALSE),J844)</f>
        <v>Waterwegen</v>
      </c>
      <c r="L844" s="2" t="str">
        <f t="shared" si="69"/>
        <v>3</v>
      </c>
      <c r="M844" s="2" t="str">
        <f>IFERROR(VLOOKUP(L844,'Productgroepen hoofdfuncties'!A:B,2,FALSE),L844)</f>
        <v>Verkeer en vervoer</v>
      </c>
    </row>
    <row r="845" spans="1:13">
      <c r="A845" s="8"/>
      <c r="B845" s="9"/>
      <c r="C845" s="5" t="s">
        <v>3158</v>
      </c>
      <c r="D845" s="4" t="s">
        <v>3159</v>
      </c>
      <c r="E845" s="5">
        <v>1</v>
      </c>
      <c r="F845" s="2" t="str">
        <f t="shared" si="65"/>
        <v>G1PR330306</v>
      </c>
      <c r="G845" s="2" t="str">
        <f t="shared" si="66"/>
        <v>Bruggen</v>
      </c>
      <c r="H845" s="2" t="str">
        <f t="shared" si="67"/>
        <v>3303</v>
      </c>
      <c r="I845" s="2" t="str">
        <f>IFERROR(VLOOKUP(H845,'Productgroepen hoofdfuncties'!G:H,2,FALSE),H845)</f>
        <v>Onderhoud en beheer vaarwegen</v>
      </c>
      <c r="J845" s="2" t="str">
        <f t="shared" si="68"/>
        <v>33</v>
      </c>
      <c r="K845" s="2" t="str">
        <f>IFERROR(VLOOKUP(J845,'Productgroepen hoofdfuncties'!D:E,2,FALSE),J845)</f>
        <v>Waterwegen</v>
      </c>
      <c r="L845" s="2" t="str">
        <f t="shared" si="69"/>
        <v>3</v>
      </c>
      <c r="M845" s="2" t="str">
        <f>IFERROR(VLOOKUP(L845,'Productgroepen hoofdfuncties'!A:B,2,FALSE),L845)</f>
        <v>Verkeer en vervoer</v>
      </c>
    </row>
    <row r="846" spans="1:13">
      <c r="A846" s="8"/>
      <c r="B846" s="9"/>
      <c r="C846" s="5" t="s">
        <v>3160</v>
      </c>
      <c r="D846" s="4" t="s">
        <v>3161</v>
      </c>
      <c r="E846" s="5">
        <v>1</v>
      </c>
      <c r="F846" s="2" t="str">
        <f t="shared" si="65"/>
        <v>G1PR330306</v>
      </c>
      <c r="G846" s="2" t="str">
        <f t="shared" si="66"/>
        <v>Bruggen</v>
      </c>
      <c r="H846" s="2" t="str">
        <f t="shared" si="67"/>
        <v>3303</v>
      </c>
      <c r="I846" s="2" t="str">
        <f>IFERROR(VLOOKUP(H846,'Productgroepen hoofdfuncties'!G:H,2,FALSE),H846)</f>
        <v>Onderhoud en beheer vaarwegen</v>
      </c>
      <c r="J846" s="2" t="str">
        <f t="shared" si="68"/>
        <v>33</v>
      </c>
      <c r="K846" s="2" t="str">
        <f>IFERROR(VLOOKUP(J846,'Productgroepen hoofdfuncties'!D:E,2,FALSE),J846)</f>
        <v>Waterwegen</v>
      </c>
      <c r="L846" s="2" t="str">
        <f t="shared" si="69"/>
        <v>3</v>
      </c>
      <c r="M846" s="2" t="str">
        <f>IFERROR(VLOOKUP(L846,'Productgroepen hoofdfuncties'!A:B,2,FALSE),L846)</f>
        <v>Verkeer en vervoer</v>
      </c>
    </row>
    <row r="847" spans="1:13">
      <c r="A847" s="8"/>
      <c r="B847" s="9"/>
      <c r="C847" s="5" t="s">
        <v>3162</v>
      </c>
      <c r="D847" s="4" t="s">
        <v>3163</v>
      </c>
      <c r="E847" s="5">
        <v>1</v>
      </c>
      <c r="F847" s="2" t="str">
        <f t="shared" si="65"/>
        <v>G1PR330306</v>
      </c>
      <c r="G847" s="2" t="str">
        <f t="shared" si="66"/>
        <v>Bruggen</v>
      </c>
      <c r="H847" s="2" t="str">
        <f t="shared" si="67"/>
        <v>3303</v>
      </c>
      <c r="I847" s="2" t="str">
        <f>IFERROR(VLOOKUP(H847,'Productgroepen hoofdfuncties'!G:H,2,FALSE),H847)</f>
        <v>Onderhoud en beheer vaarwegen</v>
      </c>
      <c r="J847" s="2" t="str">
        <f t="shared" si="68"/>
        <v>33</v>
      </c>
      <c r="K847" s="2" t="str">
        <f>IFERROR(VLOOKUP(J847,'Productgroepen hoofdfuncties'!D:E,2,FALSE),J847)</f>
        <v>Waterwegen</v>
      </c>
      <c r="L847" s="2" t="str">
        <f t="shared" si="69"/>
        <v>3</v>
      </c>
      <c r="M847" s="2" t="str">
        <f>IFERROR(VLOOKUP(L847,'Productgroepen hoofdfuncties'!A:B,2,FALSE),L847)</f>
        <v>Verkeer en vervoer</v>
      </c>
    </row>
    <row r="848" spans="1:13">
      <c r="A848" s="8"/>
      <c r="B848" s="9"/>
      <c r="C848" s="5" t="s">
        <v>3164</v>
      </c>
      <c r="D848" s="4" t="s">
        <v>3165</v>
      </c>
      <c r="E848" s="5">
        <v>1</v>
      </c>
      <c r="F848" s="2" t="str">
        <f t="shared" si="65"/>
        <v>G1PR330306</v>
      </c>
      <c r="G848" s="2" t="str">
        <f t="shared" si="66"/>
        <v>Bruggen</v>
      </c>
      <c r="H848" s="2" t="str">
        <f t="shared" si="67"/>
        <v>3303</v>
      </c>
      <c r="I848" s="2" t="str">
        <f>IFERROR(VLOOKUP(H848,'Productgroepen hoofdfuncties'!G:H,2,FALSE),H848)</f>
        <v>Onderhoud en beheer vaarwegen</v>
      </c>
      <c r="J848" s="2" t="str">
        <f t="shared" si="68"/>
        <v>33</v>
      </c>
      <c r="K848" s="2" t="str">
        <f>IFERROR(VLOOKUP(J848,'Productgroepen hoofdfuncties'!D:E,2,FALSE),J848)</f>
        <v>Waterwegen</v>
      </c>
      <c r="L848" s="2" t="str">
        <f t="shared" si="69"/>
        <v>3</v>
      </c>
      <c r="M848" s="2" t="str">
        <f>IFERROR(VLOOKUP(L848,'Productgroepen hoofdfuncties'!A:B,2,FALSE),L848)</f>
        <v>Verkeer en vervoer</v>
      </c>
    </row>
    <row r="849" spans="1:13">
      <c r="A849" s="8"/>
      <c r="B849" s="9"/>
      <c r="C849" s="5" t="s">
        <v>3166</v>
      </c>
      <c r="D849" s="4" t="s">
        <v>3167</v>
      </c>
      <c r="E849" s="5">
        <v>1</v>
      </c>
      <c r="F849" s="2" t="str">
        <f t="shared" si="65"/>
        <v>G1PR330306</v>
      </c>
      <c r="G849" s="2" t="str">
        <f t="shared" si="66"/>
        <v>Bruggen</v>
      </c>
      <c r="H849" s="2" t="str">
        <f t="shared" si="67"/>
        <v>3303</v>
      </c>
      <c r="I849" s="2" t="str">
        <f>IFERROR(VLOOKUP(H849,'Productgroepen hoofdfuncties'!G:H,2,FALSE),H849)</f>
        <v>Onderhoud en beheer vaarwegen</v>
      </c>
      <c r="J849" s="2" t="str">
        <f t="shared" si="68"/>
        <v>33</v>
      </c>
      <c r="K849" s="2" t="str">
        <f>IFERROR(VLOOKUP(J849,'Productgroepen hoofdfuncties'!D:E,2,FALSE),J849)</f>
        <v>Waterwegen</v>
      </c>
      <c r="L849" s="2" t="str">
        <f t="shared" si="69"/>
        <v>3</v>
      </c>
      <c r="M849" s="2" t="str">
        <f>IFERROR(VLOOKUP(L849,'Productgroepen hoofdfuncties'!A:B,2,FALSE),L849)</f>
        <v>Verkeer en vervoer</v>
      </c>
    </row>
    <row r="850" spans="1:13">
      <c r="A850" s="8"/>
      <c r="B850" s="9"/>
      <c r="C850" s="5" t="s">
        <v>3168</v>
      </c>
      <c r="D850" s="4" t="s">
        <v>3169</v>
      </c>
      <c r="E850" s="5">
        <v>1</v>
      </c>
      <c r="F850" s="2" t="str">
        <f t="shared" si="65"/>
        <v>G1PR330306</v>
      </c>
      <c r="G850" s="2" t="str">
        <f t="shared" si="66"/>
        <v>Bruggen</v>
      </c>
      <c r="H850" s="2" t="str">
        <f t="shared" si="67"/>
        <v>3303</v>
      </c>
      <c r="I850" s="2" t="str">
        <f>IFERROR(VLOOKUP(H850,'Productgroepen hoofdfuncties'!G:H,2,FALSE),H850)</f>
        <v>Onderhoud en beheer vaarwegen</v>
      </c>
      <c r="J850" s="2" t="str">
        <f t="shared" si="68"/>
        <v>33</v>
      </c>
      <c r="K850" s="2" t="str">
        <f>IFERROR(VLOOKUP(J850,'Productgroepen hoofdfuncties'!D:E,2,FALSE),J850)</f>
        <v>Waterwegen</v>
      </c>
      <c r="L850" s="2" t="str">
        <f t="shared" si="69"/>
        <v>3</v>
      </c>
      <c r="M850" s="2" t="str">
        <f>IFERROR(VLOOKUP(L850,'Productgroepen hoofdfuncties'!A:B,2,FALSE),L850)</f>
        <v>Verkeer en vervoer</v>
      </c>
    </row>
    <row r="851" spans="1:13">
      <c r="A851" s="8"/>
      <c r="B851" s="9"/>
      <c r="C851" s="5" t="s">
        <v>3170</v>
      </c>
      <c r="D851" s="4" t="s">
        <v>3171</v>
      </c>
      <c r="E851" s="5">
        <v>1</v>
      </c>
      <c r="F851" s="2" t="str">
        <f t="shared" si="65"/>
        <v>G1PR330306</v>
      </c>
      <c r="G851" s="2" t="str">
        <f t="shared" si="66"/>
        <v>Bruggen</v>
      </c>
      <c r="H851" s="2" t="str">
        <f t="shared" si="67"/>
        <v>3303</v>
      </c>
      <c r="I851" s="2" t="str">
        <f>IFERROR(VLOOKUP(H851,'Productgroepen hoofdfuncties'!G:H,2,FALSE),H851)</f>
        <v>Onderhoud en beheer vaarwegen</v>
      </c>
      <c r="J851" s="2" t="str">
        <f t="shared" si="68"/>
        <v>33</v>
      </c>
      <c r="K851" s="2" t="str">
        <f>IFERROR(VLOOKUP(J851,'Productgroepen hoofdfuncties'!D:E,2,FALSE),J851)</f>
        <v>Waterwegen</v>
      </c>
      <c r="L851" s="2" t="str">
        <f t="shared" si="69"/>
        <v>3</v>
      </c>
      <c r="M851" s="2" t="str">
        <f>IFERROR(VLOOKUP(L851,'Productgroepen hoofdfuncties'!A:B,2,FALSE),L851)</f>
        <v>Verkeer en vervoer</v>
      </c>
    </row>
    <row r="852" spans="1:13">
      <c r="A852" s="8"/>
      <c r="B852" s="9"/>
      <c r="C852" s="5" t="s">
        <v>3172</v>
      </c>
      <c r="D852" s="4" t="s">
        <v>3173</v>
      </c>
      <c r="E852" s="5">
        <v>1</v>
      </c>
      <c r="F852" s="2" t="str">
        <f t="shared" si="65"/>
        <v>G1PR330306</v>
      </c>
      <c r="G852" s="2" t="str">
        <f t="shared" si="66"/>
        <v>Bruggen</v>
      </c>
      <c r="H852" s="2" t="str">
        <f t="shared" si="67"/>
        <v>3303</v>
      </c>
      <c r="I852" s="2" t="str">
        <f>IFERROR(VLOOKUP(H852,'Productgroepen hoofdfuncties'!G:H,2,FALSE),H852)</f>
        <v>Onderhoud en beheer vaarwegen</v>
      </c>
      <c r="J852" s="2" t="str">
        <f t="shared" si="68"/>
        <v>33</v>
      </c>
      <c r="K852" s="2" t="str">
        <f>IFERROR(VLOOKUP(J852,'Productgroepen hoofdfuncties'!D:E,2,FALSE),J852)</f>
        <v>Waterwegen</v>
      </c>
      <c r="L852" s="2" t="str">
        <f t="shared" si="69"/>
        <v>3</v>
      </c>
      <c r="M852" s="2" t="str">
        <f>IFERROR(VLOOKUP(L852,'Productgroepen hoofdfuncties'!A:B,2,FALSE),L852)</f>
        <v>Verkeer en vervoer</v>
      </c>
    </row>
    <row r="853" spans="1:13">
      <c r="A853" s="8"/>
      <c r="B853" s="9"/>
      <c r="C853" s="5" t="s">
        <v>3174</v>
      </c>
      <c r="D853" s="4" t="s">
        <v>3175</v>
      </c>
      <c r="E853" s="5">
        <v>1</v>
      </c>
      <c r="F853" s="2" t="str">
        <f t="shared" si="65"/>
        <v>G1PR330306</v>
      </c>
      <c r="G853" s="2" t="str">
        <f t="shared" si="66"/>
        <v>Bruggen</v>
      </c>
      <c r="H853" s="2" t="str">
        <f t="shared" si="67"/>
        <v>3303</v>
      </c>
      <c r="I853" s="2" t="str">
        <f>IFERROR(VLOOKUP(H853,'Productgroepen hoofdfuncties'!G:H,2,FALSE),H853)</f>
        <v>Onderhoud en beheer vaarwegen</v>
      </c>
      <c r="J853" s="2" t="str">
        <f t="shared" si="68"/>
        <v>33</v>
      </c>
      <c r="K853" s="2" t="str">
        <f>IFERROR(VLOOKUP(J853,'Productgroepen hoofdfuncties'!D:E,2,FALSE),J853)</f>
        <v>Waterwegen</v>
      </c>
      <c r="L853" s="2" t="str">
        <f t="shared" si="69"/>
        <v>3</v>
      </c>
      <c r="M853" s="2" t="str">
        <f>IFERROR(VLOOKUP(L853,'Productgroepen hoofdfuncties'!A:B,2,FALSE),L853)</f>
        <v>Verkeer en vervoer</v>
      </c>
    </row>
    <row r="854" spans="1:13">
      <c r="A854" s="8"/>
      <c r="B854" s="9"/>
      <c r="C854" s="5" t="s">
        <v>3176</v>
      </c>
      <c r="D854" s="4" t="s">
        <v>3177</v>
      </c>
      <c r="E854" s="5">
        <v>1</v>
      </c>
      <c r="F854" s="2" t="str">
        <f t="shared" si="65"/>
        <v>G1PR330306</v>
      </c>
      <c r="G854" s="2" t="str">
        <f t="shared" si="66"/>
        <v>Bruggen</v>
      </c>
      <c r="H854" s="2" t="str">
        <f t="shared" si="67"/>
        <v>3303</v>
      </c>
      <c r="I854" s="2" t="str">
        <f>IFERROR(VLOOKUP(H854,'Productgroepen hoofdfuncties'!G:H,2,FALSE),H854)</f>
        <v>Onderhoud en beheer vaarwegen</v>
      </c>
      <c r="J854" s="2" t="str">
        <f t="shared" si="68"/>
        <v>33</v>
      </c>
      <c r="K854" s="2" t="str">
        <f>IFERROR(VLOOKUP(J854,'Productgroepen hoofdfuncties'!D:E,2,FALSE),J854)</f>
        <v>Waterwegen</v>
      </c>
      <c r="L854" s="2" t="str">
        <f t="shared" si="69"/>
        <v>3</v>
      </c>
      <c r="M854" s="2" t="str">
        <f>IFERROR(VLOOKUP(L854,'Productgroepen hoofdfuncties'!A:B,2,FALSE),L854)</f>
        <v>Verkeer en vervoer</v>
      </c>
    </row>
    <row r="855" spans="1:13">
      <c r="A855" s="8"/>
      <c r="B855" s="9"/>
      <c r="C855" s="5" t="s">
        <v>3178</v>
      </c>
      <c r="D855" s="4" t="s">
        <v>3179</v>
      </c>
      <c r="E855" s="5">
        <v>1</v>
      </c>
      <c r="F855" s="2" t="str">
        <f t="shared" si="65"/>
        <v>G1PR330306</v>
      </c>
      <c r="G855" s="2" t="str">
        <f t="shared" si="66"/>
        <v>Bruggen</v>
      </c>
      <c r="H855" s="2" t="str">
        <f t="shared" si="67"/>
        <v>3303</v>
      </c>
      <c r="I855" s="2" t="str">
        <f>IFERROR(VLOOKUP(H855,'Productgroepen hoofdfuncties'!G:H,2,FALSE),H855)</f>
        <v>Onderhoud en beheer vaarwegen</v>
      </c>
      <c r="J855" s="2" t="str">
        <f t="shared" si="68"/>
        <v>33</v>
      </c>
      <c r="K855" s="2" t="str">
        <f>IFERROR(VLOOKUP(J855,'Productgroepen hoofdfuncties'!D:E,2,FALSE),J855)</f>
        <v>Waterwegen</v>
      </c>
      <c r="L855" s="2" t="str">
        <f t="shared" si="69"/>
        <v>3</v>
      </c>
      <c r="M855" s="2" t="str">
        <f>IFERROR(VLOOKUP(L855,'Productgroepen hoofdfuncties'!A:B,2,FALSE),L855)</f>
        <v>Verkeer en vervoer</v>
      </c>
    </row>
    <row r="856" spans="1:13">
      <c r="A856" s="8"/>
      <c r="B856" s="9"/>
      <c r="C856" s="5" t="s">
        <v>3180</v>
      </c>
      <c r="D856" s="4" t="s">
        <v>3181</v>
      </c>
      <c r="E856" s="5">
        <v>1</v>
      </c>
      <c r="F856" s="2" t="str">
        <f t="shared" si="65"/>
        <v>G1PR330306</v>
      </c>
      <c r="G856" s="2" t="str">
        <f t="shared" si="66"/>
        <v>Bruggen</v>
      </c>
      <c r="H856" s="2" t="str">
        <f t="shared" si="67"/>
        <v>3303</v>
      </c>
      <c r="I856" s="2" t="str">
        <f>IFERROR(VLOOKUP(H856,'Productgroepen hoofdfuncties'!G:H,2,FALSE),H856)</f>
        <v>Onderhoud en beheer vaarwegen</v>
      </c>
      <c r="J856" s="2" t="str">
        <f t="shared" si="68"/>
        <v>33</v>
      </c>
      <c r="K856" s="2" t="str">
        <f>IFERROR(VLOOKUP(J856,'Productgroepen hoofdfuncties'!D:E,2,FALSE),J856)</f>
        <v>Waterwegen</v>
      </c>
      <c r="L856" s="2" t="str">
        <f t="shared" si="69"/>
        <v>3</v>
      </c>
      <c r="M856" s="2" t="str">
        <f>IFERROR(VLOOKUP(L856,'Productgroepen hoofdfuncties'!A:B,2,FALSE),L856)</f>
        <v>Verkeer en vervoer</v>
      </c>
    </row>
    <row r="857" spans="1:13">
      <c r="A857" s="8"/>
      <c r="B857" s="9"/>
      <c r="C857" s="5" t="s">
        <v>3182</v>
      </c>
      <c r="D857" s="4" t="s">
        <v>3183</v>
      </c>
      <c r="E857" s="5">
        <v>1</v>
      </c>
      <c r="F857" s="2" t="str">
        <f t="shared" si="65"/>
        <v>G1PR330306</v>
      </c>
      <c r="G857" s="2" t="str">
        <f t="shared" si="66"/>
        <v>Bruggen</v>
      </c>
      <c r="H857" s="2" t="str">
        <f t="shared" si="67"/>
        <v>3303</v>
      </c>
      <c r="I857" s="2" t="str">
        <f>IFERROR(VLOOKUP(H857,'Productgroepen hoofdfuncties'!G:H,2,FALSE),H857)</f>
        <v>Onderhoud en beheer vaarwegen</v>
      </c>
      <c r="J857" s="2" t="str">
        <f t="shared" si="68"/>
        <v>33</v>
      </c>
      <c r="K857" s="2" t="str">
        <f>IFERROR(VLOOKUP(J857,'Productgroepen hoofdfuncties'!D:E,2,FALSE),J857)</f>
        <v>Waterwegen</v>
      </c>
      <c r="L857" s="2" t="str">
        <f t="shared" si="69"/>
        <v>3</v>
      </c>
      <c r="M857" s="2" t="str">
        <f>IFERROR(VLOOKUP(L857,'Productgroepen hoofdfuncties'!A:B,2,FALSE),L857)</f>
        <v>Verkeer en vervoer</v>
      </c>
    </row>
    <row r="858" spans="1:13">
      <c r="A858" s="8"/>
      <c r="B858" s="9"/>
      <c r="C858" s="5" t="s">
        <v>3184</v>
      </c>
      <c r="D858" s="4" t="s">
        <v>3185</v>
      </c>
      <c r="E858" s="5">
        <v>1</v>
      </c>
      <c r="F858" s="2" t="str">
        <f t="shared" si="65"/>
        <v>G1PR330306</v>
      </c>
      <c r="G858" s="2" t="str">
        <f t="shared" si="66"/>
        <v>Bruggen</v>
      </c>
      <c r="H858" s="2" t="str">
        <f t="shared" si="67"/>
        <v>3303</v>
      </c>
      <c r="I858" s="2" t="str">
        <f>IFERROR(VLOOKUP(H858,'Productgroepen hoofdfuncties'!G:H,2,FALSE),H858)</f>
        <v>Onderhoud en beheer vaarwegen</v>
      </c>
      <c r="J858" s="2" t="str">
        <f t="shared" si="68"/>
        <v>33</v>
      </c>
      <c r="K858" s="2" t="str">
        <f>IFERROR(VLOOKUP(J858,'Productgroepen hoofdfuncties'!D:E,2,FALSE),J858)</f>
        <v>Waterwegen</v>
      </c>
      <c r="L858" s="2" t="str">
        <f t="shared" si="69"/>
        <v>3</v>
      </c>
      <c r="M858" s="2" t="str">
        <f>IFERROR(VLOOKUP(L858,'Productgroepen hoofdfuncties'!A:B,2,FALSE),L858)</f>
        <v>Verkeer en vervoer</v>
      </c>
    </row>
    <row r="859" spans="1:13">
      <c r="A859" s="8"/>
      <c r="B859" s="9"/>
      <c r="C859" s="5" t="s">
        <v>3186</v>
      </c>
      <c r="D859" s="4" t="s">
        <v>3087</v>
      </c>
      <c r="E859" s="5">
        <v>1</v>
      </c>
      <c r="F859" s="2" t="str">
        <f t="shared" si="65"/>
        <v>G1PR330306</v>
      </c>
      <c r="G859" s="2" t="str">
        <f t="shared" si="66"/>
        <v>Bruggen</v>
      </c>
      <c r="H859" s="2" t="str">
        <f t="shared" si="67"/>
        <v>3303</v>
      </c>
      <c r="I859" s="2" t="str">
        <f>IFERROR(VLOOKUP(H859,'Productgroepen hoofdfuncties'!G:H,2,FALSE),H859)</f>
        <v>Onderhoud en beheer vaarwegen</v>
      </c>
      <c r="J859" s="2" t="str">
        <f t="shared" si="68"/>
        <v>33</v>
      </c>
      <c r="K859" s="2" t="str">
        <f>IFERROR(VLOOKUP(J859,'Productgroepen hoofdfuncties'!D:E,2,FALSE),J859)</f>
        <v>Waterwegen</v>
      </c>
      <c r="L859" s="2" t="str">
        <f t="shared" si="69"/>
        <v>3</v>
      </c>
      <c r="M859" s="2" t="str">
        <f>IFERROR(VLOOKUP(L859,'Productgroepen hoofdfuncties'!A:B,2,FALSE),L859)</f>
        <v>Verkeer en vervoer</v>
      </c>
    </row>
    <row r="860" spans="1:13">
      <c r="A860" s="8"/>
      <c r="B860" s="9"/>
      <c r="C860" s="5" t="s">
        <v>3187</v>
      </c>
      <c r="D860" s="4" t="s">
        <v>3089</v>
      </c>
      <c r="E860" s="5">
        <v>1</v>
      </c>
      <c r="F860" s="2" t="str">
        <f t="shared" si="65"/>
        <v>G1PR330306</v>
      </c>
      <c r="G860" s="2" t="str">
        <f t="shared" si="66"/>
        <v>Bruggen</v>
      </c>
      <c r="H860" s="2" t="str">
        <f t="shared" si="67"/>
        <v>3303</v>
      </c>
      <c r="I860" s="2" t="str">
        <f>IFERROR(VLOOKUP(H860,'Productgroepen hoofdfuncties'!G:H,2,FALSE),H860)</f>
        <v>Onderhoud en beheer vaarwegen</v>
      </c>
      <c r="J860" s="2" t="str">
        <f t="shared" si="68"/>
        <v>33</v>
      </c>
      <c r="K860" s="2" t="str">
        <f>IFERROR(VLOOKUP(J860,'Productgroepen hoofdfuncties'!D:E,2,FALSE),J860)</f>
        <v>Waterwegen</v>
      </c>
      <c r="L860" s="2" t="str">
        <f t="shared" si="69"/>
        <v>3</v>
      </c>
      <c r="M860" s="2" t="str">
        <f>IFERROR(VLOOKUP(L860,'Productgroepen hoofdfuncties'!A:B,2,FALSE),L860)</f>
        <v>Verkeer en vervoer</v>
      </c>
    </row>
    <row r="861" spans="1:13">
      <c r="A861" s="8"/>
      <c r="B861" s="9"/>
      <c r="C861" s="5" t="s">
        <v>3188</v>
      </c>
      <c r="D861" s="4" t="s">
        <v>3091</v>
      </c>
      <c r="E861" s="5">
        <v>1</v>
      </c>
      <c r="F861" s="2" t="str">
        <f t="shared" si="65"/>
        <v>G1PR330306</v>
      </c>
      <c r="G861" s="2" t="str">
        <f t="shared" si="66"/>
        <v>Bruggen</v>
      </c>
      <c r="H861" s="2" t="str">
        <f t="shared" si="67"/>
        <v>3303</v>
      </c>
      <c r="I861" s="2" t="str">
        <f>IFERROR(VLOOKUP(H861,'Productgroepen hoofdfuncties'!G:H,2,FALSE),H861)</f>
        <v>Onderhoud en beheer vaarwegen</v>
      </c>
      <c r="J861" s="2" t="str">
        <f t="shared" si="68"/>
        <v>33</v>
      </c>
      <c r="K861" s="2" t="str">
        <f>IFERROR(VLOOKUP(J861,'Productgroepen hoofdfuncties'!D:E,2,FALSE),J861)</f>
        <v>Waterwegen</v>
      </c>
      <c r="L861" s="2" t="str">
        <f t="shared" si="69"/>
        <v>3</v>
      </c>
      <c r="M861" s="2" t="str">
        <f>IFERROR(VLOOKUP(L861,'Productgroepen hoofdfuncties'!A:B,2,FALSE),L861)</f>
        <v>Verkeer en vervoer</v>
      </c>
    </row>
    <row r="862" spans="1:13">
      <c r="A862" s="8"/>
      <c r="B862" s="9"/>
      <c r="C862" s="5" t="s">
        <v>3189</v>
      </c>
      <c r="D862" s="4" t="s">
        <v>3093</v>
      </c>
      <c r="E862" s="5">
        <v>1</v>
      </c>
      <c r="F862" s="2" t="str">
        <f t="shared" si="65"/>
        <v>G1PR330306</v>
      </c>
      <c r="G862" s="2" t="str">
        <f t="shared" si="66"/>
        <v>Bruggen</v>
      </c>
      <c r="H862" s="2" t="str">
        <f t="shared" si="67"/>
        <v>3303</v>
      </c>
      <c r="I862" s="2" t="str">
        <f>IFERROR(VLOOKUP(H862,'Productgroepen hoofdfuncties'!G:H,2,FALSE),H862)</f>
        <v>Onderhoud en beheer vaarwegen</v>
      </c>
      <c r="J862" s="2" t="str">
        <f t="shared" si="68"/>
        <v>33</v>
      </c>
      <c r="K862" s="2" t="str">
        <f>IFERROR(VLOOKUP(J862,'Productgroepen hoofdfuncties'!D:E,2,FALSE),J862)</f>
        <v>Waterwegen</v>
      </c>
      <c r="L862" s="2" t="str">
        <f t="shared" si="69"/>
        <v>3</v>
      </c>
      <c r="M862" s="2" t="str">
        <f>IFERROR(VLOOKUP(L862,'Productgroepen hoofdfuncties'!A:B,2,FALSE),L862)</f>
        <v>Verkeer en vervoer</v>
      </c>
    </row>
    <row r="863" spans="1:13">
      <c r="A863" s="8"/>
      <c r="B863" s="9"/>
      <c r="C863" s="5" t="s">
        <v>3190</v>
      </c>
      <c r="D863" s="4" t="s">
        <v>3095</v>
      </c>
      <c r="E863" s="5">
        <v>1</v>
      </c>
      <c r="F863" s="2" t="str">
        <f t="shared" si="65"/>
        <v>G1PR330306</v>
      </c>
      <c r="G863" s="2" t="str">
        <f t="shared" si="66"/>
        <v>Bruggen</v>
      </c>
      <c r="H863" s="2" t="str">
        <f t="shared" si="67"/>
        <v>3303</v>
      </c>
      <c r="I863" s="2" t="str">
        <f>IFERROR(VLOOKUP(H863,'Productgroepen hoofdfuncties'!G:H,2,FALSE),H863)</f>
        <v>Onderhoud en beheer vaarwegen</v>
      </c>
      <c r="J863" s="2" t="str">
        <f t="shared" si="68"/>
        <v>33</v>
      </c>
      <c r="K863" s="2" t="str">
        <f>IFERROR(VLOOKUP(J863,'Productgroepen hoofdfuncties'!D:E,2,FALSE),J863)</f>
        <v>Waterwegen</v>
      </c>
      <c r="L863" s="2" t="str">
        <f t="shared" si="69"/>
        <v>3</v>
      </c>
      <c r="M863" s="2" t="str">
        <f>IFERROR(VLOOKUP(L863,'Productgroepen hoofdfuncties'!A:B,2,FALSE),L863)</f>
        <v>Verkeer en vervoer</v>
      </c>
    </row>
    <row r="864" spans="1:13">
      <c r="A864" s="8"/>
      <c r="B864" s="9"/>
      <c r="C864" s="5" t="s">
        <v>3191</v>
      </c>
      <c r="D864" s="4" t="s">
        <v>3097</v>
      </c>
      <c r="E864" s="5">
        <v>1</v>
      </c>
      <c r="F864" s="2" t="str">
        <f t="shared" si="65"/>
        <v>G1PR330306</v>
      </c>
      <c r="G864" s="2" t="str">
        <f t="shared" si="66"/>
        <v>Bruggen</v>
      </c>
      <c r="H864" s="2" t="str">
        <f t="shared" si="67"/>
        <v>3303</v>
      </c>
      <c r="I864" s="2" t="str">
        <f>IFERROR(VLOOKUP(H864,'Productgroepen hoofdfuncties'!G:H,2,FALSE),H864)</f>
        <v>Onderhoud en beheer vaarwegen</v>
      </c>
      <c r="J864" s="2" t="str">
        <f t="shared" si="68"/>
        <v>33</v>
      </c>
      <c r="K864" s="2" t="str">
        <f>IFERROR(VLOOKUP(J864,'Productgroepen hoofdfuncties'!D:E,2,FALSE),J864)</f>
        <v>Waterwegen</v>
      </c>
      <c r="L864" s="2" t="str">
        <f t="shared" si="69"/>
        <v>3</v>
      </c>
      <c r="M864" s="2" t="str">
        <f>IFERROR(VLOOKUP(L864,'Productgroepen hoofdfuncties'!A:B,2,FALSE),L864)</f>
        <v>Verkeer en vervoer</v>
      </c>
    </row>
    <row r="865" spans="1:13">
      <c r="A865" s="8"/>
      <c r="B865" s="9"/>
      <c r="C865" s="5" t="s">
        <v>3192</v>
      </c>
      <c r="D865" s="4" t="s">
        <v>3099</v>
      </c>
      <c r="E865" s="5">
        <v>1</v>
      </c>
      <c r="F865" s="2" t="str">
        <f t="shared" si="65"/>
        <v>G1PR330306</v>
      </c>
      <c r="G865" s="2" t="str">
        <f t="shared" si="66"/>
        <v>Bruggen</v>
      </c>
      <c r="H865" s="2" t="str">
        <f t="shared" si="67"/>
        <v>3303</v>
      </c>
      <c r="I865" s="2" t="str">
        <f>IFERROR(VLOOKUP(H865,'Productgroepen hoofdfuncties'!G:H,2,FALSE),H865)</f>
        <v>Onderhoud en beheer vaarwegen</v>
      </c>
      <c r="J865" s="2" t="str">
        <f t="shared" si="68"/>
        <v>33</v>
      </c>
      <c r="K865" s="2" t="str">
        <f>IFERROR(VLOOKUP(J865,'Productgroepen hoofdfuncties'!D:E,2,FALSE),J865)</f>
        <v>Waterwegen</v>
      </c>
      <c r="L865" s="2" t="str">
        <f t="shared" si="69"/>
        <v>3</v>
      </c>
      <c r="M865" s="2" t="str">
        <f>IFERROR(VLOOKUP(L865,'Productgroepen hoofdfuncties'!A:B,2,FALSE),L865)</f>
        <v>Verkeer en vervoer</v>
      </c>
    </row>
    <row r="866" spans="1:13">
      <c r="A866" s="8"/>
      <c r="B866" s="9"/>
      <c r="C866" s="5" t="s">
        <v>3193</v>
      </c>
      <c r="D866" s="4" t="s">
        <v>3101</v>
      </c>
      <c r="E866" s="5">
        <v>1</v>
      </c>
      <c r="F866" s="2" t="str">
        <f t="shared" si="65"/>
        <v>G1PR330306</v>
      </c>
      <c r="G866" s="2" t="str">
        <f t="shared" si="66"/>
        <v>Bruggen</v>
      </c>
      <c r="H866" s="2" t="str">
        <f t="shared" si="67"/>
        <v>3303</v>
      </c>
      <c r="I866" s="2" t="str">
        <f>IFERROR(VLOOKUP(H866,'Productgroepen hoofdfuncties'!G:H,2,FALSE),H866)</f>
        <v>Onderhoud en beheer vaarwegen</v>
      </c>
      <c r="J866" s="2" t="str">
        <f t="shared" si="68"/>
        <v>33</v>
      </c>
      <c r="K866" s="2" t="str">
        <f>IFERROR(VLOOKUP(J866,'Productgroepen hoofdfuncties'!D:E,2,FALSE),J866)</f>
        <v>Waterwegen</v>
      </c>
      <c r="L866" s="2" t="str">
        <f t="shared" si="69"/>
        <v>3</v>
      </c>
      <c r="M866" s="2" t="str">
        <f>IFERROR(VLOOKUP(L866,'Productgroepen hoofdfuncties'!A:B,2,FALSE),L866)</f>
        <v>Verkeer en vervoer</v>
      </c>
    </row>
    <row r="867" spans="1:13">
      <c r="A867" s="8"/>
      <c r="B867" s="9"/>
      <c r="C867" s="5" t="s">
        <v>3194</v>
      </c>
      <c r="D867" s="4" t="s">
        <v>3103</v>
      </c>
      <c r="E867" s="5">
        <v>1</v>
      </c>
      <c r="F867" s="2" t="str">
        <f t="shared" si="65"/>
        <v>G1PR330306</v>
      </c>
      <c r="G867" s="2" t="str">
        <f t="shared" si="66"/>
        <v>Bruggen</v>
      </c>
      <c r="H867" s="2" t="str">
        <f t="shared" si="67"/>
        <v>3303</v>
      </c>
      <c r="I867" s="2" t="str">
        <f>IFERROR(VLOOKUP(H867,'Productgroepen hoofdfuncties'!G:H,2,FALSE),H867)</f>
        <v>Onderhoud en beheer vaarwegen</v>
      </c>
      <c r="J867" s="2" t="str">
        <f t="shared" si="68"/>
        <v>33</v>
      </c>
      <c r="K867" s="2" t="str">
        <f>IFERROR(VLOOKUP(J867,'Productgroepen hoofdfuncties'!D:E,2,FALSE),J867)</f>
        <v>Waterwegen</v>
      </c>
      <c r="L867" s="2" t="str">
        <f t="shared" si="69"/>
        <v>3</v>
      </c>
      <c r="M867" s="2" t="str">
        <f>IFERROR(VLOOKUP(L867,'Productgroepen hoofdfuncties'!A:B,2,FALSE),L867)</f>
        <v>Verkeer en vervoer</v>
      </c>
    </row>
    <row r="868" spans="1:13">
      <c r="A868" s="8"/>
      <c r="B868" s="9"/>
      <c r="C868" s="5" t="s">
        <v>3195</v>
      </c>
      <c r="D868" s="4" t="s">
        <v>3105</v>
      </c>
      <c r="E868" s="5">
        <v>1</v>
      </c>
      <c r="F868" s="2" t="str">
        <f t="shared" si="65"/>
        <v>G1PR330306</v>
      </c>
      <c r="G868" s="2" t="str">
        <f t="shared" si="66"/>
        <v>Bruggen</v>
      </c>
      <c r="H868" s="2" t="str">
        <f t="shared" si="67"/>
        <v>3303</v>
      </c>
      <c r="I868" s="2" t="str">
        <f>IFERROR(VLOOKUP(H868,'Productgroepen hoofdfuncties'!G:H,2,FALSE),H868)</f>
        <v>Onderhoud en beheer vaarwegen</v>
      </c>
      <c r="J868" s="2" t="str">
        <f t="shared" si="68"/>
        <v>33</v>
      </c>
      <c r="K868" s="2" t="str">
        <f>IFERROR(VLOOKUP(J868,'Productgroepen hoofdfuncties'!D:E,2,FALSE),J868)</f>
        <v>Waterwegen</v>
      </c>
      <c r="L868" s="2" t="str">
        <f t="shared" si="69"/>
        <v>3</v>
      </c>
      <c r="M868" s="2" t="str">
        <f>IFERROR(VLOOKUP(L868,'Productgroepen hoofdfuncties'!A:B,2,FALSE),L868)</f>
        <v>Verkeer en vervoer</v>
      </c>
    </row>
    <row r="869" spans="1:13">
      <c r="A869" s="8"/>
      <c r="B869" s="9"/>
      <c r="C869" s="5" t="s">
        <v>3196</v>
      </c>
      <c r="D869" s="4" t="s">
        <v>3107</v>
      </c>
      <c r="E869" s="5">
        <v>1</v>
      </c>
      <c r="F869" s="2" t="str">
        <f t="shared" si="65"/>
        <v>G1PR330306</v>
      </c>
      <c r="G869" s="2" t="str">
        <f t="shared" si="66"/>
        <v>Bruggen</v>
      </c>
      <c r="H869" s="2" t="str">
        <f t="shared" si="67"/>
        <v>3303</v>
      </c>
      <c r="I869" s="2" t="str">
        <f>IFERROR(VLOOKUP(H869,'Productgroepen hoofdfuncties'!G:H,2,FALSE),H869)</f>
        <v>Onderhoud en beheer vaarwegen</v>
      </c>
      <c r="J869" s="2" t="str">
        <f t="shared" si="68"/>
        <v>33</v>
      </c>
      <c r="K869" s="2" t="str">
        <f>IFERROR(VLOOKUP(J869,'Productgroepen hoofdfuncties'!D:E,2,FALSE),J869)</f>
        <v>Waterwegen</v>
      </c>
      <c r="L869" s="2" t="str">
        <f t="shared" si="69"/>
        <v>3</v>
      </c>
      <c r="M869" s="2" t="str">
        <f>IFERROR(VLOOKUP(L869,'Productgroepen hoofdfuncties'!A:B,2,FALSE),L869)</f>
        <v>Verkeer en vervoer</v>
      </c>
    </row>
    <row r="870" spans="1:13">
      <c r="A870" s="8"/>
      <c r="B870" s="9"/>
      <c r="C870" s="5" t="s">
        <v>3197</v>
      </c>
      <c r="D870" s="4" t="s">
        <v>3109</v>
      </c>
      <c r="E870" s="5">
        <v>1</v>
      </c>
      <c r="F870" s="2" t="str">
        <f t="shared" si="65"/>
        <v>G1PR330306</v>
      </c>
      <c r="G870" s="2" t="str">
        <f t="shared" si="66"/>
        <v>Bruggen</v>
      </c>
      <c r="H870" s="2" t="str">
        <f t="shared" si="67"/>
        <v>3303</v>
      </c>
      <c r="I870" s="2" t="str">
        <f>IFERROR(VLOOKUP(H870,'Productgroepen hoofdfuncties'!G:H,2,FALSE),H870)</f>
        <v>Onderhoud en beheer vaarwegen</v>
      </c>
      <c r="J870" s="2" t="str">
        <f t="shared" si="68"/>
        <v>33</v>
      </c>
      <c r="K870" s="2" t="str">
        <f>IFERROR(VLOOKUP(J870,'Productgroepen hoofdfuncties'!D:E,2,FALSE),J870)</f>
        <v>Waterwegen</v>
      </c>
      <c r="L870" s="2" t="str">
        <f t="shared" si="69"/>
        <v>3</v>
      </c>
      <c r="M870" s="2" t="str">
        <f>IFERROR(VLOOKUP(L870,'Productgroepen hoofdfuncties'!A:B,2,FALSE),L870)</f>
        <v>Verkeer en vervoer</v>
      </c>
    </row>
    <row r="871" spans="1:13">
      <c r="A871" s="8"/>
      <c r="B871" s="9"/>
      <c r="C871" s="5" t="s">
        <v>3198</v>
      </c>
      <c r="D871" s="4" t="s">
        <v>3111</v>
      </c>
      <c r="E871" s="5">
        <v>1</v>
      </c>
      <c r="F871" s="2" t="str">
        <f t="shared" si="65"/>
        <v>G1PR330306</v>
      </c>
      <c r="G871" s="2" t="str">
        <f t="shared" si="66"/>
        <v>Bruggen</v>
      </c>
      <c r="H871" s="2" t="str">
        <f t="shared" si="67"/>
        <v>3303</v>
      </c>
      <c r="I871" s="2" t="str">
        <f>IFERROR(VLOOKUP(H871,'Productgroepen hoofdfuncties'!G:H,2,FALSE),H871)</f>
        <v>Onderhoud en beheer vaarwegen</v>
      </c>
      <c r="J871" s="2" t="str">
        <f t="shared" si="68"/>
        <v>33</v>
      </c>
      <c r="K871" s="2" t="str">
        <f>IFERROR(VLOOKUP(J871,'Productgroepen hoofdfuncties'!D:E,2,FALSE),J871)</f>
        <v>Waterwegen</v>
      </c>
      <c r="L871" s="2" t="str">
        <f t="shared" si="69"/>
        <v>3</v>
      </c>
      <c r="M871" s="2" t="str">
        <f>IFERROR(VLOOKUP(L871,'Productgroepen hoofdfuncties'!A:B,2,FALSE),L871)</f>
        <v>Verkeer en vervoer</v>
      </c>
    </row>
    <row r="872" spans="1:13">
      <c r="A872" s="8"/>
      <c r="B872" s="9"/>
      <c r="C872" s="5" t="s">
        <v>3199</v>
      </c>
      <c r="D872" s="4" t="s">
        <v>3113</v>
      </c>
      <c r="E872" s="5">
        <v>1</v>
      </c>
      <c r="F872" s="2" t="str">
        <f t="shared" si="65"/>
        <v>G1PR330306</v>
      </c>
      <c r="G872" s="2" t="str">
        <f t="shared" si="66"/>
        <v>Bruggen</v>
      </c>
      <c r="H872" s="2" t="str">
        <f t="shared" si="67"/>
        <v>3303</v>
      </c>
      <c r="I872" s="2" t="str">
        <f>IFERROR(VLOOKUP(H872,'Productgroepen hoofdfuncties'!G:H,2,FALSE),H872)</f>
        <v>Onderhoud en beheer vaarwegen</v>
      </c>
      <c r="J872" s="2" t="str">
        <f t="shared" si="68"/>
        <v>33</v>
      </c>
      <c r="K872" s="2" t="str">
        <f>IFERROR(VLOOKUP(J872,'Productgroepen hoofdfuncties'!D:E,2,FALSE),J872)</f>
        <v>Waterwegen</v>
      </c>
      <c r="L872" s="2" t="str">
        <f t="shared" si="69"/>
        <v>3</v>
      </c>
      <c r="M872" s="2" t="str">
        <f>IFERROR(VLOOKUP(L872,'Productgroepen hoofdfuncties'!A:B,2,FALSE),L872)</f>
        <v>Verkeer en vervoer</v>
      </c>
    </row>
    <row r="873" spans="1:13">
      <c r="A873" s="8"/>
      <c r="B873" s="9"/>
      <c r="C873" s="5" t="s">
        <v>3200</v>
      </c>
      <c r="D873" s="4" t="s">
        <v>3115</v>
      </c>
      <c r="E873" s="5">
        <v>1</v>
      </c>
      <c r="F873" s="2" t="str">
        <f t="shared" si="65"/>
        <v>G1PR330306</v>
      </c>
      <c r="G873" s="2" t="str">
        <f t="shared" si="66"/>
        <v>Bruggen</v>
      </c>
      <c r="H873" s="2" t="str">
        <f t="shared" si="67"/>
        <v>3303</v>
      </c>
      <c r="I873" s="2" t="str">
        <f>IFERROR(VLOOKUP(H873,'Productgroepen hoofdfuncties'!G:H,2,FALSE),H873)</f>
        <v>Onderhoud en beheer vaarwegen</v>
      </c>
      <c r="J873" s="2" t="str">
        <f t="shared" si="68"/>
        <v>33</v>
      </c>
      <c r="K873" s="2" t="str">
        <f>IFERROR(VLOOKUP(J873,'Productgroepen hoofdfuncties'!D:E,2,FALSE),J873)</f>
        <v>Waterwegen</v>
      </c>
      <c r="L873" s="2" t="str">
        <f t="shared" si="69"/>
        <v>3</v>
      </c>
      <c r="M873" s="2" t="str">
        <f>IFERROR(VLOOKUP(L873,'Productgroepen hoofdfuncties'!A:B,2,FALSE),L873)</f>
        <v>Verkeer en vervoer</v>
      </c>
    </row>
    <row r="874" spans="1:13">
      <c r="A874" s="8"/>
      <c r="B874" s="9"/>
      <c r="C874" s="5" t="s">
        <v>3201</v>
      </c>
      <c r="D874" s="4" t="s">
        <v>3117</v>
      </c>
      <c r="E874" s="5">
        <v>1</v>
      </c>
      <c r="F874" s="2" t="str">
        <f t="shared" si="65"/>
        <v>G1PR330306</v>
      </c>
      <c r="G874" s="2" t="str">
        <f t="shared" si="66"/>
        <v>Bruggen</v>
      </c>
      <c r="H874" s="2" t="str">
        <f t="shared" si="67"/>
        <v>3303</v>
      </c>
      <c r="I874" s="2" t="str">
        <f>IFERROR(VLOOKUP(H874,'Productgroepen hoofdfuncties'!G:H,2,FALSE),H874)</f>
        <v>Onderhoud en beheer vaarwegen</v>
      </c>
      <c r="J874" s="2" t="str">
        <f t="shared" si="68"/>
        <v>33</v>
      </c>
      <c r="K874" s="2" t="str">
        <f>IFERROR(VLOOKUP(J874,'Productgroepen hoofdfuncties'!D:E,2,FALSE),J874)</f>
        <v>Waterwegen</v>
      </c>
      <c r="L874" s="2" t="str">
        <f t="shared" si="69"/>
        <v>3</v>
      </c>
      <c r="M874" s="2" t="str">
        <f>IFERROR(VLOOKUP(L874,'Productgroepen hoofdfuncties'!A:B,2,FALSE),L874)</f>
        <v>Verkeer en vervoer</v>
      </c>
    </row>
    <row r="875" spans="1:13">
      <c r="A875" s="8"/>
      <c r="B875" s="9"/>
      <c r="C875" s="5" t="s">
        <v>3202</v>
      </c>
      <c r="D875" s="4" t="s">
        <v>3119</v>
      </c>
      <c r="E875" s="5">
        <v>1</v>
      </c>
      <c r="F875" s="2" t="str">
        <f t="shared" si="65"/>
        <v>G1PR330306</v>
      </c>
      <c r="G875" s="2" t="str">
        <f t="shared" si="66"/>
        <v>Bruggen</v>
      </c>
      <c r="H875" s="2" t="str">
        <f t="shared" si="67"/>
        <v>3303</v>
      </c>
      <c r="I875" s="2" t="str">
        <f>IFERROR(VLOOKUP(H875,'Productgroepen hoofdfuncties'!G:H,2,FALSE),H875)</f>
        <v>Onderhoud en beheer vaarwegen</v>
      </c>
      <c r="J875" s="2" t="str">
        <f t="shared" si="68"/>
        <v>33</v>
      </c>
      <c r="K875" s="2" t="str">
        <f>IFERROR(VLOOKUP(J875,'Productgroepen hoofdfuncties'!D:E,2,FALSE),J875)</f>
        <v>Waterwegen</v>
      </c>
      <c r="L875" s="2" t="str">
        <f t="shared" si="69"/>
        <v>3</v>
      </c>
      <c r="M875" s="2" t="str">
        <f>IFERROR(VLOOKUP(L875,'Productgroepen hoofdfuncties'!A:B,2,FALSE),L875)</f>
        <v>Verkeer en vervoer</v>
      </c>
    </row>
    <row r="876" spans="1:13">
      <c r="A876" s="8"/>
      <c r="B876" s="9"/>
      <c r="C876" s="5" t="s">
        <v>3203</v>
      </c>
      <c r="D876" s="4" t="s">
        <v>3121</v>
      </c>
      <c r="E876" s="5">
        <v>1</v>
      </c>
      <c r="F876" s="2" t="str">
        <f t="shared" si="65"/>
        <v>G1PR330306</v>
      </c>
      <c r="G876" s="2" t="str">
        <f t="shared" si="66"/>
        <v>Bruggen</v>
      </c>
      <c r="H876" s="2" t="str">
        <f t="shared" si="67"/>
        <v>3303</v>
      </c>
      <c r="I876" s="2" t="str">
        <f>IFERROR(VLOOKUP(H876,'Productgroepen hoofdfuncties'!G:H,2,FALSE),H876)</f>
        <v>Onderhoud en beheer vaarwegen</v>
      </c>
      <c r="J876" s="2" t="str">
        <f t="shared" si="68"/>
        <v>33</v>
      </c>
      <c r="K876" s="2" t="str">
        <f>IFERROR(VLOOKUP(J876,'Productgroepen hoofdfuncties'!D:E,2,FALSE),J876)</f>
        <v>Waterwegen</v>
      </c>
      <c r="L876" s="2" t="str">
        <f t="shared" si="69"/>
        <v>3</v>
      </c>
      <c r="M876" s="2" t="str">
        <f>IFERROR(VLOOKUP(L876,'Productgroepen hoofdfuncties'!A:B,2,FALSE),L876)</f>
        <v>Verkeer en vervoer</v>
      </c>
    </row>
    <row r="877" spans="1:13">
      <c r="A877" s="8"/>
      <c r="B877" s="9"/>
      <c r="C877" s="5" t="s">
        <v>3204</v>
      </c>
      <c r="D877" s="4" t="s">
        <v>3123</v>
      </c>
      <c r="E877" s="5">
        <v>1</v>
      </c>
      <c r="F877" s="2" t="str">
        <f t="shared" si="65"/>
        <v>G1PR330306</v>
      </c>
      <c r="G877" s="2" t="str">
        <f t="shared" si="66"/>
        <v>Bruggen</v>
      </c>
      <c r="H877" s="2" t="str">
        <f t="shared" si="67"/>
        <v>3303</v>
      </c>
      <c r="I877" s="2" t="str">
        <f>IFERROR(VLOOKUP(H877,'Productgroepen hoofdfuncties'!G:H,2,FALSE),H877)</f>
        <v>Onderhoud en beheer vaarwegen</v>
      </c>
      <c r="J877" s="2" t="str">
        <f t="shared" si="68"/>
        <v>33</v>
      </c>
      <c r="K877" s="2" t="str">
        <f>IFERROR(VLOOKUP(J877,'Productgroepen hoofdfuncties'!D:E,2,FALSE),J877)</f>
        <v>Waterwegen</v>
      </c>
      <c r="L877" s="2" t="str">
        <f t="shared" si="69"/>
        <v>3</v>
      </c>
      <c r="M877" s="2" t="str">
        <f>IFERROR(VLOOKUP(L877,'Productgroepen hoofdfuncties'!A:B,2,FALSE),L877)</f>
        <v>Verkeer en vervoer</v>
      </c>
    </row>
    <row r="878" spans="1:13">
      <c r="A878" s="8"/>
      <c r="B878" s="9"/>
      <c r="C878" s="5" t="s">
        <v>3205</v>
      </c>
      <c r="D878" s="4" t="s">
        <v>3125</v>
      </c>
      <c r="E878" s="5">
        <v>1</v>
      </c>
      <c r="F878" s="2" t="str">
        <f t="shared" si="65"/>
        <v>G1PR330306</v>
      </c>
      <c r="G878" s="2" t="str">
        <f t="shared" si="66"/>
        <v>Bruggen</v>
      </c>
      <c r="H878" s="2" t="str">
        <f t="shared" si="67"/>
        <v>3303</v>
      </c>
      <c r="I878" s="2" t="str">
        <f>IFERROR(VLOOKUP(H878,'Productgroepen hoofdfuncties'!G:H,2,FALSE),H878)</f>
        <v>Onderhoud en beheer vaarwegen</v>
      </c>
      <c r="J878" s="2" t="str">
        <f t="shared" si="68"/>
        <v>33</v>
      </c>
      <c r="K878" s="2" t="str">
        <f>IFERROR(VLOOKUP(J878,'Productgroepen hoofdfuncties'!D:E,2,FALSE),J878)</f>
        <v>Waterwegen</v>
      </c>
      <c r="L878" s="2" t="str">
        <f t="shared" si="69"/>
        <v>3</v>
      </c>
      <c r="M878" s="2" t="str">
        <f>IFERROR(VLOOKUP(L878,'Productgroepen hoofdfuncties'!A:B,2,FALSE),L878)</f>
        <v>Verkeer en vervoer</v>
      </c>
    </row>
    <row r="879" spans="1:13">
      <c r="A879" s="8"/>
      <c r="B879" s="9"/>
      <c r="C879" s="5" t="s">
        <v>3206</v>
      </c>
      <c r="D879" s="4" t="s">
        <v>3127</v>
      </c>
      <c r="E879" s="5">
        <v>1</v>
      </c>
      <c r="F879" s="2" t="str">
        <f t="shared" si="65"/>
        <v>G1PR330306</v>
      </c>
      <c r="G879" s="2" t="str">
        <f t="shared" si="66"/>
        <v>Bruggen</v>
      </c>
      <c r="H879" s="2" t="str">
        <f t="shared" si="67"/>
        <v>3303</v>
      </c>
      <c r="I879" s="2" t="str">
        <f>IFERROR(VLOOKUP(H879,'Productgroepen hoofdfuncties'!G:H,2,FALSE),H879)</f>
        <v>Onderhoud en beheer vaarwegen</v>
      </c>
      <c r="J879" s="2" t="str">
        <f t="shared" si="68"/>
        <v>33</v>
      </c>
      <c r="K879" s="2" t="str">
        <f>IFERROR(VLOOKUP(J879,'Productgroepen hoofdfuncties'!D:E,2,FALSE),J879)</f>
        <v>Waterwegen</v>
      </c>
      <c r="L879" s="2" t="str">
        <f t="shared" si="69"/>
        <v>3</v>
      </c>
      <c r="M879" s="2" t="str">
        <f>IFERROR(VLOOKUP(L879,'Productgroepen hoofdfuncties'!A:B,2,FALSE),L879)</f>
        <v>Verkeer en vervoer</v>
      </c>
    </row>
    <row r="880" spans="1:13">
      <c r="A880" s="8"/>
      <c r="B880" s="9"/>
      <c r="C880" s="5" t="s">
        <v>3207</v>
      </c>
      <c r="D880" s="4" t="s">
        <v>3129</v>
      </c>
      <c r="E880" s="5">
        <v>1</v>
      </c>
      <c r="F880" s="2" t="str">
        <f t="shared" si="65"/>
        <v>G1PR330306</v>
      </c>
      <c r="G880" s="2" t="str">
        <f t="shared" si="66"/>
        <v>Bruggen</v>
      </c>
      <c r="H880" s="2" t="str">
        <f t="shared" si="67"/>
        <v>3303</v>
      </c>
      <c r="I880" s="2" t="str">
        <f>IFERROR(VLOOKUP(H880,'Productgroepen hoofdfuncties'!G:H,2,FALSE),H880)</f>
        <v>Onderhoud en beheer vaarwegen</v>
      </c>
      <c r="J880" s="2" t="str">
        <f t="shared" si="68"/>
        <v>33</v>
      </c>
      <c r="K880" s="2" t="str">
        <f>IFERROR(VLOOKUP(J880,'Productgroepen hoofdfuncties'!D:E,2,FALSE),J880)</f>
        <v>Waterwegen</v>
      </c>
      <c r="L880" s="2" t="str">
        <f t="shared" si="69"/>
        <v>3</v>
      </c>
      <c r="M880" s="2" t="str">
        <f>IFERROR(VLOOKUP(L880,'Productgroepen hoofdfuncties'!A:B,2,FALSE),L880)</f>
        <v>Verkeer en vervoer</v>
      </c>
    </row>
    <row r="881" spans="1:13">
      <c r="A881" s="8"/>
      <c r="B881" s="9"/>
      <c r="C881" s="5" t="s">
        <v>3208</v>
      </c>
      <c r="D881" s="4" t="s">
        <v>3131</v>
      </c>
      <c r="E881" s="5">
        <v>1</v>
      </c>
      <c r="F881" s="2" t="str">
        <f t="shared" si="65"/>
        <v>G1PR330306</v>
      </c>
      <c r="G881" s="2" t="str">
        <f t="shared" si="66"/>
        <v>Bruggen</v>
      </c>
      <c r="H881" s="2" t="str">
        <f t="shared" si="67"/>
        <v>3303</v>
      </c>
      <c r="I881" s="2" t="str">
        <f>IFERROR(VLOOKUP(H881,'Productgroepen hoofdfuncties'!G:H,2,FALSE),H881)</f>
        <v>Onderhoud en beheer vaarwegen</v>
      </c>
      <c r="J881" s="2" t="str">
        <f t="shared" si="68"/>
        <v>33</v>
      </c>
      <c r="K881" s="2" t="str">
        <f>IFERROR(VLOOKUP(J881,'Productgroepen hoofdfuncties'!D:E,2,FALSE),J881)</f>
        <v>Waterwegen</v>
      </c>
      <c r="L881" s="2" t="str">
        <f t="shared" si="69"/>
        <v>3</v>
      </c>
      <c r="M881" s="2" t="str">
        <f>IFERROR(VLOOKUP(L881,'Productgroepen hoofdfuncties'!A:B,2,FALSE),L881)</f>
        <v>Verkeer en vervoer</v>
      </c>
    </row>
    <row r="882" spans="1:13">
      <c r="A882" s="8"/>
      <c r="B882" s="9"/>
      <c r="C882" s="5" t="s">
        <v>3209</v>
      </c>
      <c r="D882" s="4" t="s">
        <v>3133</v>
      </c>
      <c r="E882" s="5">
        <v>1</v>
      </c>
      <c r="F882" s="2" t="str">
        <f t="shared" si="65"/>
        <v>G1PR330306</v>
      </c>
      <c r="G882" s="2" t="str">
        <f t="shared" si="66"/>
        <v>Bruggen</v>
      </c>
      <c r="H882" s="2" t="str">
        <f t="shared" si="67"/>
        <v>3303</v>
      </c>
      <c r="I882" s="2" t="str">
        <f>IFERROR(VLOOKUP(H882,'Productgroepen hoofdfuncties'!G:H,2,FALSE),H882)</f>
        <v>Onderhoud en beheer vaarwegen</v>
      </c>
      <c r="J882" s="2" t="str">
        <f t="shared" si="68"/>
        <v>33</v>
      </c>
      <c r="K882" s="2" t="str">
        <f>IFERROR(VLOOKUP(J882,'Productgroepen hoofdfuncties'!D:E,2,FALSE),J882)</f>
        <v>Waterwegen</v>
      </c>
      <c r="L882" s="2" t="str">
        <f t="shared" si="69"/>
        <v>3</v>
      </c>
      <c r="M882" s="2" t="str">
        <f>IFERROR(VLOOKUP(L882,'Productgroepen hoofdfuncties'!A:B,2,FALSE),L882)</f>
        <v>Verkeer en vervoer</v>
      </c>
    </row>
    <row r="883" spans="1:13">
      <c r="A883" s="8"/>
      <c r="B883" s="9"/>
      <c r="C883" s="5" t="s">
        <v>3210</v>
      </c>
      <c r="D883" s="4" t="s">
        <v>3135</v>
      </c>
      <c r="E883" s="5">
        <v>1</v>
      </c>
      <c r="F883" s="2" t="str">
        <f t="shared" si="65"/>
        <v>G1PR330306</v>
      </c>
      <c r="G883" s="2" t="str">
        <f t="shared" si="66"/>
        <v>Bruggen</v>
      </c>
      <c r="H883" s="2" t="str">
        <f t="shared" si="67"/>
        <v>3303</v>
      </c>
      <c r="I883" s="2" t="str">
        <f>IFERROR(VLOOKUP(H883,'Productgroepen hoofdfuncties'!G:H,2,FALSE),H883)</f>
        <v>Onderhoud en beheer vaarwegen</v>
      </c>
      <c r="J883" s="2" t="str">
        <f t="shared" si="68"/>
        <v>33</v>
      </c>
      <c r="K883" s="2" t="str">
        <f>IFERROR(VLOOKUP(J883,'Productgroepen hoofdfuncties'!D:E,2,FALSE),J883)</f>
        <v>Waterwegen</v>
      </c>
      <c r="L883" s="2" t="str">
        <f t="shared" si="69"/>
        <v>3</v>
      </c>
      <c r="M883" s="2" t="str">
        <f>IFERROR(VLOOKUP(L883,'Productgroepen hoofdfuncties'!A:B,2,FALSE),L883)</f>
        <v>Verkeer en vervoer</v>
      </c>
    </row>
    <row r="884" spans="1:13">
      <c r="A884" s="8"/>
      <c r="B884" s="9"/>
      <c r="C884" s="5" t="s">
        <v>3211</v>
      </c>
      <c r="D884" s="4" t="s">
        <v>3137</v>
      </c>
      <c r="E884" s="5">
        <v>1</v>
      </c>
      <c r="F884" s="2" t="str">
        <f t="shared" si="65"/>
        <v>G1PR330306</v>
      </c>
      <c r="G884" s="2" t="str">
        <f t="shared" si="66"/>
        <v>Bruggen</v>
      </c>
      <c r="H884" s="2" t="str">
        <f t="shared" si="67"/>
        <v>3303</v>
      </c>
      <c r="I884" s="2" t="str">
        <f>IFERROR(VLOOKUP(H884,'Productgroepen hoofdfuncties'!G:H,2,FALSE),H884)</f>
        <v>Onderhoud en beheer vaarwegen</v>
      </c>
      <c r="J884" s="2" t="str">
        <f t="shared" si="68"/>
        <v>33</v>
      </c>
      <c r="K884" s="2" t="str">
        <f>IFERROR(VLOOKUP(J884,'Productgroepen hoofdfuncties'!D:E,2,FALSE),J884)</f>
        <v>Waterwegen</v>
      </c>
      <c r="L884" s="2" t="str">
        <f t="shared" si="69"/>
        <v>3</v>
      </c>
      <c r="M884" s="2" t="str">
        <f>IFERROR(VLOOKUP(L884,'Productgroepen hoofdfuncties'!A:B,2,FALSE),L884)</f>
        <v>Verkeer en vervoer</v>
      </c>
    </row>
    <row r="885" spans="1:13">
      <c r="A885" s="8"/>
      <c r="B885" s="9"/>
      <c r="C885" s="5" t="s">
        <v>3212</v>
      </c>
      <c r="D885" s="4" t="s">
        <v>3139</v>
      </c>
      <c r="E885" s="5">
        <v>1</v>
      </c>
      <c r="F885" s="2" t="str">
        <f t="shared" si="65"/>
        <v>G1PR330306</v>
      </c>
      <c r="G885" s="2" t="str">
        <f t="shared" si="66"/>
        <v>Bruggen</v>
      </c>
      <c r="H885" s="2" t="str">
        <f t="shared" si="67"/>
        <v>3303</v>
      </c>
      <c r="I885" s="2" t="str">
        <f>IFERROR(VLOOKUP(H885,'Productgroepen hoofdfuncties'!G:H,2,FALSE),H885)</f>
        <v>Onderhoud en beheer vaarwegen</v>
      </c>
      <c r="J885" s="2" t="str">
        <f t="shared" si="68"/>
        <v>33</v>
      </c>
      <c r="K885" s="2" t="str">
        <f>IFERROR(VLOOKUP(J885,'Productgroepen hoofdfuncties'!D:E,2,FALSE),J885)</f>
        <v>Waterwegen</v>
      </c>
      <c r="L885" s="2" t="str">
        <f t="shared" si="69"/>
        <v>3</v>
      </c>
      <c r="M885" s="2" t="str">
        <f>IFERROR(VLOOKUP(L885,'Productgroepen hoofdfuncties'!A:B,2,FALSE),L885)</f>
        <v>Verkeer en vervoer</v>
      </c>
    </row>
    <row r="886" spans="1:13">
      <c r="A886" s="8"/>
      <c r="B886" s="9"/>
      <c r="C886" s="5" t="s">
        <v>3213</v>
      </c>
      <c r="D886" s="4" t="s">
        <v>3141</v>
      </c>
      <c r="E886" s="5">
        <v>1</v>
      </c>
      <c r="F886" s="2" t="str">
        <f t="shared" si="65"/>
        <v>G1PR330306</v>
      </c>
      <c r="G886" s="2" t="str">
        <f t="shared" si="66"/>
        <v>Bruggen</v>
      </c>
      <c r="H886" s="2" t="str">
        <f t="shared" si="67"/>
        <v>3303</v>
      </c>
      <c r="I886" s="2" t="str">
        <f>IFERROR(VLOOKUP(H886,'Productgroepen hoofdfuncties'!G:H,2,FALSE),H886)</f>
        <v>Onderhoud en beheer vaarwegen</v>
      </c>
      <c r="J886" s="2" t="str">
        <f t="shared" si="68"/>
        <v>33</v>
      </c>
      <c r="K886" s="2" t="str">
        <f>IFERROR(VLOOKUP(J886,'Productgroepen hoofdfuncties'!D:E,2,FALSE),J886)</f>
        <v>Waterwegen</v>
      </c>
      <c r="L886" s="2" t="str">
        <f t="shared" si="69"/>
        <v>3</v>
      </c>
      <c r="M886" s="2" t="str">
        <f>IFERROR(VLOOKUP(L886,'Productgroepen hoofdfuncties'!A:B,2,FALSE),L886)</f>
        <v>Verkeer en vervoer</v>
      </c>
    </row>
    <row r="887" spans="1:13">
      <c r="A887" s="8"/>
      <c r="B887" s="9"/>
      <c r="C887" s="5" t="s">
        <v>3214</v>
      </c>
      <c r="D887" s="4" t="s">
        <v>3143</v>
      </c>
      <c r="E887" s="5">
        <v>1</v>
      </c>
      <c r="F887" s="2" t="str">
        <f t="shared" si="65"/>
        <v>G1PR330306</v>
      </c>
      <c r="G887" s="2" t="str">
        <f t="shared" si="66"/>
        <v>Bruggen</v>
      </c>
      <c r="H887" s="2" t="str">
        <f t="shared" si="67"/>
        <v>3303</v>
      </c>
      <c r="I887" s="2" t="str">
        <f>IFERROR(VLOOKUP(H887,'Productgroepen hoofdfuncties'!G:H,2,FALSE),H887)</f>
        <v>Onderhoud en beheer vaarwegen</v>
      </c>
      <c r="J887" s="2" t="str">
        <f t="shared" si="68"/>
        <v>33</v>
      </c>
      <c r="K887" s="2" t="str">
        <f>IFERROR(VLOOKUP(J887,'Productgroepen hoofdfuncties'!D:E,2,FALSE),J887)</f>
        <v>Waterwegen</v>
      </c>
      <c r="L887" s="2" t="str">
        <f t="shared" si="69"/>
        <v>3</v>
      </c>
      <c r="M887" s="2" t="str">
        <f>IFERROR(VLOOKUP(L887,'Productgroepen hoofdfuncties'!A:B,2,FALSE),L887)</f>
        <v>Verkeer en vervoer</v>
      </c>
    </row>
    <row r="888" spans="1:13">
      <c r="A888" s="8"/>
      <c r="B888" s="9"/>
      <c r="C888" s="5" t="s">
        <v>3215</v>
      </c>
      <c r="D888" s="4" t="s">
        <v>3145</v>
      </c>
      <c r="E888" s="5">
        <v>1</v>
      </c>
      <c r="F888" s="2" t="str">
        <f t="shared" si="65"/>
        <v>G1PR330306</v>
      </c>
      <c r="G888" s="2" t="str">
        <f t="shared" si="66"/>
        <v>Bruggen</v>
      </c>
      <c r="H888" s="2" t="str">
        <f t="shared" si="67"/>
        <v>3303</v>
      </c>
      <c r="I888" s="2" t="str">
        <f>IFERROR(VLOOKUP(H888,'Productgroepen hoofdfuncties'!G:H,2,FALSE),H888)</f>
        <v>Onderhoud en beheer vaarwegen</v>
      </c>
      <c r="J888" s="2" t="str">
        <f t="shared" si="68"/>
        <v>33</v>
      </c>
      <c r="K888" s="2" t="str">
        <f>IFERROR(VLOOKUP(J888,'Productgroepen hoofdfuncties'!D:E,2,FALSE),J888)</f>
        <v>Waterwegen</v>
      </c>
      <c r="L888" s="2" t="str">
        <f t="shared" si="69"/>
        <v>3</v>
      </c>
      <c r="M888" s="2" t="str">
        <f>IFERROR(VLOOKUP(L888,'Productgroepen hoofdfuncties'!A:B,2,FALSE),L888)</f>
        <v>Verkeer en vervoer</v>
      </c>
    </row>
    <row r="889" spans="1:13">
      <c r="A889" s="8"/>
      <c r="B889" s="9"/>
      <c r="C889" s="5" t="s">
        <v>3216</v>
      </c>
      <c r="D889" s="4" t="s">
        <v>3147</v>
      </c>
      <c r="E889" s="5">
        <v>1</v>
      </c>
      <c r="F889" s="2" t="str">
        <f t="shared" si="65"/>
        <v>G1PR330306</v>
      </c>
      <c r="G889" s="2" t="str">
        <f t="shared" si="66"/>
        <v>Bruggen</v>
      </c>
      <c r="H889" s="2" t="str">
        <f t="shared" si="67"/>
        <v>3303</v>
      </c>
      <c r="I889" s="2" t="str">
        <f>IFERROR(VLOOKUP(H889,'Productgroepen hoofdfuncties'!G:H,2,FALSE),H889)</f>
        <v>Onderhoud en beheer vaarwegen</v>
      </c>
      <c r="J889" s="2" t="str">
        <f t="shared" si="68"/>
        <v>33</v>
      </c>
      <c r="K889" s="2" t="str">
        <f>IFERROR(VLOOKUP(J889,'Productgroepen hoofdfuncties'!D:E,2,FALSE),J889)</f>
        <v>Waterwegen</v>
      </c>
      <c r="L889" s="2" t="str">
        <f t="shared" si="69"/>
        <v>3</v>
      </c>
      <c r="M889" s="2" t="str">
        <f>IFERROR(VLOOKUP(L889,'Productgroepen hoofdfuncties'!A:B,2,FALSE),L889)</f>
        <v>Verkeer en vervoer</v>
      </c>
    </row>
    <row r="890" spans="1:13">
      <c r="A890" s="8"/>
      <c r="B890" s="9"/>
      <c r="C890" s="5" t="s">
        <v>3217</v>
      </c>
      <c r="D890" s="4" t="s">
        <v>3149</v>
      </c>
      <c r="E890" s="5">
        <v>1</v>
      </c>
      <c r="F890" s="2" t="str">
        <f t="shared" si="65"/>
        <v>G1PR330306</v>
      </c>
      <c r="G890" s="2" t="str">
        <f t="shared" si="66"/>
        <v>Bruggen</v>
      </c>
      <c r="H890" s="2" t="str">
        <f t="shared" si="67"/>
        <v>3303</v>
      </c>
      <c r="I890" s="2" t="str">
        <f>IFERROR(VLOOKUP(H890,'Productgroepen hoofdfuncties'!G:H,2,FALSE),H890)</f>
        <v>Onderhoud en beheer vaarwegen</v>
      </c>
      <c r="J890" s="2" t="str">
        <f t="shared" si="68"/>
        <v>33</v>
      </c>
      <c r="K890" s="2" t="str">
        <f>IFERROR(VLOOKUP(J890,'Productgroepen hoofdfuncties'!D:E,2,FALSE),J890)</f>
        <v>Waterwegen</v>
      </c>
      <c r="L890" s="2" t="str">
        <f t="shared" si="69"/>
        <v>3</v>
      </c>
      <c r="M890" s="2" t="str">
        <f>IFERROR(VLOOKUP(L890,'Productgroepen hoofdfuncties'!A:B,2,FALSE),L890)</f>
        <v>Verkeer en vervoer</v>
      </c>
    </row>
    <row r="891" spans="1:13">
      <c r="A891" s="8"/>
      <c r="B891" s="9"/>
      <c r="C891" s="5" t="s">
        <v>3218</v>
      </c>
      <c r="D891" s="4" t="s">
        <v>3151</v>
      </c>
      <c r="E891" s="5">
        <v>1</v>
      </c>
      <c r="F891" s="2" t="str">
        <f t="shared" si="65"/>
        <v>G1PR330306</v>
      </c>
      <c r="G891" s="2" t="str">
        <f t="shared" si="66"/>
        <v>Bruggen</v>
      </c>
      <c r="H891" s="2" t="str">
        <f t="shared" si="67"/>
        <v>3303</v>
      </c>
      <c r="I891" s="2" t="str">
        <f>IFERROR(VLOOKUP(H891,'Productgroepen hoofdfuncties'!G:H,2,FALSE),H891)</f>
        <v>Onderhoud en beheer vaarwegen</v>
      </c>
      <c r="J891" s="2" t="str">
        <f t="shared" si="68"/>
        <v>33</v>
      </c>
      <c r="K891" s="2" t="str">
        <f>IFERROR(VLOOKUP(J891,'Productgroepen hoofdfuncties'!D:E,2,FALSE),J891)</f>
        <v>Waterwegen</v>
      </c>
      <c r="L891" s="2" t="str">
        <f t="shared" si="69"/>
        <v>3</v>
      </c>
      <c r="M891" s="2" t="str">
        <f>IFERROR(VLOOKUP(L891,'Productgroepen hoofdfuncties'!A:B,2,FALSE),L891)</f>
        <v>Verkeer en vervoer</v>
      </c>
    </row>
    <row r="892" spans="1:13">
      <c r="A892" s="8"/>
      <c r="B892" s="9"/>
      <c r="C892" s="5" t="s">
        <v>3219</v>
      </c>
      <c r="D892" s="4" t="s">
        <v>3153</v>
      </c>
      <c r="E892" s="5">
        <v>1</v>
      </c>
      <c r="F892" s="2" t="str">
        <f t="shared" si="65"/>
        <v>G1PR330306</v>
      </c>
      <c r="G892" s="2" t="str">
        <f t="shared" si="66"/>
        <v>Bruggen</v>
      </c>
      <c r="H892" s="2" t="str">
        <f t="shared" si="67"/>
        <v>3303</v>
      </c>
      <c r="I892" s="2" t="str">
        <f>IFERROR(VLOOKUP(H892,'Productgroepen hoofdfuncties'!G:H,2,FALSE),H892)</f>
        <v>Onderhoud en beheer vaarwegen</v>
      </c>
      <c r="J892" s="2" t="str">
        <f t="shared" si="68"/>
        <v>33</v>
      </c>
      <c r="K892" s="2" t="str">
        <f>IFERROR(VLOOKUP(J892,'Productgroepen hoofdfuncties'!D:E,2,FALSE),J892)</f>
        <v>Waterwegen</v>
      </c>
      <c r="L892" s="2" t="str">
        <f t="shared" si="69"/>
        <v>3</v>
      </c>
      <c r="M892" s="2" t="str">
        <f>IFERROR(VLOOKUP(L892,'Productgroepen hoofdfuncties'!A:B,2,FALSE),L892)</f>
        <v>Verkeer en vervoer</v>
      </c>
    </row>
    <row r="893" spans="1:13">
      <c r="A893" s="8"/>
      <c r="B893" s="9"/>
      <c r="C893" s="5" t="s">
        <v>3220</v>
      </c>
      <c r="D893" s="4" t="s">
        <v>3155</v>
      </c>
      <c r="E893" s="5">
        <v>1</v>
      </c>
      <c r="F893" s="2" t="str">
        <f t="shared" si="65"/>
        <v>G1PR330306</v>
      </c>
      <c r="G893" s="2" t="str">
        <f t="shared" si="66"/>
        <v>Bruggen</v>
      </c>
      <c r="H893" s="2" t="str">
        <f t="shared" si="67"/>
        <v>3303</v>
      </c>
      <c r="I893" s="2" t="str">
        <f>IFERROR(VLOOKUP(H893,'Productgroepen hoofdfuncties'!G:H,2,FALSE),H893)</f>
        <v>Onderhoud en beheer vaarwegen</v>
      </c>
      <c r="J893" s="2" t="str">
        <f t="shared" si="68"/>
        <v>33</v>
      </c>
      <c r="K893" s="2" t="str">
        <f>IFERROR(VLOOKUP(J893,'Productgroepen hoofdfuncties'!D:E,2,FALSE),J893)</f>
        <v>Waterwegen</v>
      </c>
      <c r="L893" s="2" t="str">
        <f t="shared" si="69"/>
        <v>3</v>
      </c>
      <c r="M893" s="2" t="str">
        <f>IFERROR(VLOOKUP(L893,'Productgroepen hoofdfuncties'!A:B,2,FALSE),L893)</f>
        <v>Verkeer en vervoer</v>
      </c>
    </row>
    <row r="894" spans="1:13">
      <c r="A894" s="8"/>
      <c r="B894" s="9"/>
      <c r="C894" s="5" t="s">
        <v>3221</v>
      </c>
      <c r="D894" s="4" t="s">
        <v>3157</v>
      </c>
      <c r="E894" s="5">
        <v>1</v>
      </c>
      <c r="F894" s="2" t="str">
        <f t="shared" si="65"/>
        <v>G1PR330306</v>
      </c>
      <c r="G894" s="2" t="str">
        <f t="shared" si="66"/>
        <v>Bruggen</v>
      </c>
      <c r="H894" s="2" t="str">
        <f t="shared" si="67"/>
        <v>3303</v>
      </c>
      <c r="I894" s="2" t="str">
        <f>IFERROR(VLOOKUP(H894,'Productgroepen hoofdfuncties'!G:H,2,FALSE),H894)</f>
        <v>Onderhoud en beheer vaarwegen</v>
      </c>
      <c r="J894" s="2" t="str">
        <f t="shared" si="68"/>
        <v>33</v>
      </c>
      <c r="K894" s="2" t="str">
        <f>IFERROR(VLOOKUP(J894,'Productgroepen hoofdfuncties'!D:E,2,FALSE),J894)</f>
        <v>Waterwegen</v>
      </c>
      <c r="L894" s="2" t="str">
        <f t="shared" si="69"/>
        <v>3</v>
      </c>
      <c r="M894" s="2" t="str">
        <f>IFERROR(VLOOKUP(L894,'Productgroepen hoofdfuncties'!A:B,2,FALSE),L894)</f>
        <v>Verkeer en vervoer</v>
      </c>
    </row>
    <row r="895" spans="1:13">
      <c r="A895" s="8"/>
      <c r="B895" s="9"/>
      <c r="C895" s="5" t="s">
        <v>3222</v>
      </c>
      <c r="D895" s="4" t="s">
        <v>3159</v>
      </c>
      <c r="E895" s="5">
        <v>1</v>
      </c>
      <c r="F895" s="2" t="str">
        <f t="shared" si="65"/>
        <v>G1PR330306</v>
      </c>
      <c r="G895" s="2" t="str">
        <f t="shared" si="66"/>
        <v>Bruggen</v>
      </c>
      <c r="H895" s="2" t="str">
        <f t="shared" si="67"/>
        <v>3303</v>
      </c>
      <c r="I895" s="2" t="str">
        <f>IFERROR(VLOOKUP(H895,'Productgroepen hoofdfuncties'!G:H,2,FALSE),H895)</f>
        <v>Onderhoud en beheer vaarwegen</v>
      </c>
      <c r="J895" s="2" t="str">
        <f t="shared" si="68"/>
        <v>33</v>
      </c>
      <c r="K895" s="2" t="str">
        <f>IFERROR(VLOOKUP(J895,'Productgroepen hoofdfuncties'!D:E,2,FALSE),J895)</f>
        <v>Waterwegen</v>
      </c>
      <c r="L895" s="2" t="str">
        <f t="shared" si="69"/>
        <v>3</v>
      </c>
      <c r="M895" s="2" t="str">
        <f>IFERROR(VLOOKUP(L895,'Productgroepen hoofdfuncties'!A:B,2,FALSE),L895)</f>
        <v>Verkeer en vervoer</v>
      </c>
    </row>
    <row r="896" spans="1:13">
      <c r="A896" s="8"/>
      <c r="B896" s="9"/>
      <c r="C896" s="5" t="s">
        <v>3223</v>
      </c>
      <c r="D896" s="4" t="s">
        <v>3161</v>
      </c>
      <c r="E896" s="5">
        <v>1</v>
      </c>
      <c r="F896" s="2" t="str">
        <f t="shared" si="65"/>
        <v>G1PR330306</v>
      </c>
      <c r="G896" s="2" t="str">
        <f t="shared" si="66"/>
        <v>Bruggen</v>
      </c>
      <c r="H896" s="2" t="str">
        <f t="shared" si="67"/>
        <v>3303</v>
      </c>
      <c r="I896" s="2" t="str">
        <f>IFERROR(VLOOKUP(H896,'Productgroepen hoofdfuncties'!G:H,2,FALSE),H896)</f>
        <v>Onderhoud en beheer vaarwegen</v>
      </c>
      <c r="J896" s="2" t="str">
        <f t="shared" si="68"/>
        <v>33</v>
      </c>
      <c r="K896" s="2" t="str">
        <f>IFERROR(VLOOKUP(J896,'Productgroepen hoofdfuncties'!D:E,2,FALSE),J896)</f>
        <v>Waterwegen</v>
      </c>
      <c r="L896" s="2" t="str">
        <f t="shared" si="69"/>
        <v>3</v>
      </c>
      <c r="M896" s="2" t="str">
        <f>IFERROR(VLOOKUP(L896,'Productgroepen hoofdfuncties'!A:B,2,FALSE),L896)</f>
        <v>Verkeer en vervoer</v>
      </c>
    </row>
    <row r="897" spans="1:13">
      <c r="A897" s="8"/>
      <c r="B897" s="9"/>
      <c r="C897" s="5" t="s">
        <v>3224</v>
      </c>
      <c r="D897" s="4" t="s">
        <v>3163</v>
      </c>
      <c r="E897" s="5">
        <v>1</v>
      </c>
      <c r="F897" s="2" t="str">
        <f t="shared" si="65"/>
        <v>G1PR330306</v>
      </c>
      <c r="G897" s="2" t="str">
        <f t="shared" si="66"/>
        <v>Bruggen</v>
      </c>
      <c r="H897" s="2" t="str">
        <f t="shared" si="67"/>
        <v>3303</v>
      </c>
      <c r="I897" s="2" t="str">
        <f>IFERROR(VLOOKUP(H897,'Productgroepen hoofdfuncties'!G:H,2,FALSE),H897)</f>
        <v>Onderhoud en beheer vaarwegen</v>
      </c>
      <c r="J897" s="2" t="str">
        <f t="shared" si="68"/>
        <v>33</v>
      </c>
      <c r="K897" s="2" t="str">
        <f>IFERROR(VLOOKUP(J897,'Productgroepen hoofdfuncties'!D:E,2,FALSE),J897)</f>
        <v>Waterwegen</v>
      </c>
      <c r="L897" s="2" t="str">
        <f t="shared" si="69"/>
        <v>3</v>
      </c>
      <c r="M897" s="2" t="str">
        <f>IFERROR(VLOOKUP(L897,'Productgroepen hoofdfuncties'!A:B,2,FALSE),L897)</f>
        <v>Verkeer en vervoer</v>
      </c>
    </row>
    <row r="898" spans="1:13">
      <c r="A898" s="8"/>
      <c r="B898" s="9"/>
      <c r="C898" s="5" t="s">
        <v>3225</v>
      </c>
      <c r="D898" s="4" t="s">
        <v>3165</v>
      </c>
      <c r="E898" s="5">
        <v>1</v>
      </c>
      <c r="F898" s="2" t="str">
        <f t="shared" si="65"/>
        <v>G1PR330306</v>
      </c>
      <c r="G898" s="2" t="str">
        <f t="shared" si="66"/>
        <v>Bruggen</v>
      </c>
      <c r="H898" s="2" t="str">
        <f t="shared" si="67"/>
        <v>3303</v>
      </c>
      <c r="I898" s="2" t="str">
        <f>IFERROR(VLOOKUP(H898,'Productgroepen hoofdfuncties'!G:H,2,FALSE),H898)</f>
        <v>Onderhoud en beheer vaarwegen</v>
      </c>
      <c r="J898" s="2" t="str">
        <f t="shared" si="68"/>
        <v>33</v>
      </c>
      <c r="K898" s="2" t="str">
        <f>IFERROR(VLOOKUP(J898,'Productgroepen hoofdfuncties'!D:E,2,FALSE),J898)</f>
        <v>Waterwegen</v>
      </c>
      <c r="L898" s="2" t="str">
        <f t="shared" si="69"/>
        <v>3</v>
      </c>
      <c r="M898" s="2" t="str">
        <f>IFERROR(VLOOKUP(L898,'Productgroepen hoofdfuncties'!A:B,2,FALSE),L898)</f>
        <v>Verkeer en vervoer</v>
      </c>
    </row>
    <row r="899" spans="1:13">
      <c r="A899" s="8"/>
      <c r="B899" s="9"/>
      <c r="C899" s="5" t="s">
        <v>3226</v>
      </c>
      <c r="D899" s="4" t="s">
        <v>3167</v>
      </c>
      <c r="E899" s="5">
        <v>1</v>
      </c>
      <c r="F899" s="2" t="str">
        <f t="shared" ref="F899:F962" si="70">IF(A899="",F898,A899)</f>
        <v>G1PR330306</v>
      </c>
      <c r="G899" s="2" t="str">
        <f t="shared" ref="G899:G962" si="71">IF(B899="",G898,B899)</f>
        <v>Bruggen</v>
      </c>
      <c r="H899" s="2" t="str">
        <f t="shared" ref="H899:H962" si="72">IF(RIGHT(LEFT($F899,5),1)="K","Apparaatskosten personeel",IF(RIGHT(LEFT($F899,5),1)="I","Apparaatskosten materieel",LEFT(RIGHT($F899,6),4)))</f>
        <v>3303</v>
      </c>
      <c r="I899" s="2" t="str">
        <f>IFERROR(VLOOKUP(H899,'Productgroepen hoofdfuncties'!G:H,2,FALSE),H899)</f>
        <v>Onderhoud en beheer vaarwegen</v>
      </c>
      <c r="J899" s="2" t="str">
        <f t="shared" ref="J899:J962" si="73">IF(RIGHT(LEFT($F899,5),1)="K","Kostenplaatsen",IF(RIGHT(LEFT($F899,5),1)="I","Kostenplaatsen",LEFT(RIGHT($F899,6),2)))</f>
        <v>33</v>
      </c>
      <c r="K899" s="2" t="str">
        <f>IFERROR(VLOOKUP(J899,'Productgroepen hoofdfuncties'!D:E,2,FALSE),J899)</f>
        <v>Waterwegen</v>
      </c>
      <c r="L899" s="2" t="str">
        <f t="shared" ref="L899:L962" si="74">IF(RIGHT(LEFT($F899,5),1)="K","Kostenplaatsen",IF(RIGHT(LEFT($F899,5),1)="I","Kostenplaatsen",LEFT(RIGHT($F899,6),1)))</f>
        <v>3</v>
      </c>
      <c r="M899" s="2" t="str">
        <f>IFERROR(VLOOKUP(L899,'Productgroepen hoofdfuncties'!A:B,2,FALSE),L899)</f>
        <v>Verkeer en vervoer</v>
      </c>
    </row>
    <row r="900" spans="1:13">
      <c r="A900" s="8"/>
      <c r="B900" s="9"/>
      <c r="C900" s="5" t="s">
        <v>3227</v>
      </c>
      <c r="D900" s="4" t="s">
        <v>3169</v>
      </c>
      <c r="E900" s="5">
        <v>1</v>
      </c>
      <c r="F900" s="2" t="str">
        <f t="shared" si="70"/>
        <v>G1PR330306</v>
      </c>
      <c r="G900" s="2" t="str">
        <f t="shared" si="71"/>
        <v>Bruggen</v>
      </c>
      <c r="H900" s="2" t="str">
        <f t="shared" si="72"/>
        <v>3303</v>
      </c>
      <c r="I900" s="2" t="str">
        <f>IFERROR(VLOOKUP(H900,'Productgroepen hoofdfuncties'!G:H,2,FALSE),H900)</f>
        <v>Onderhoud en beheer vaarwegen</v>
      </c>
      <c r="J900" s="2" t="str">
        <f t="shared" si="73"/>
        <v>33</v>
      </c>
      <c r="K900" s="2" t="str">
        <f>IFERROR(VLOOKUP(J900,'Productgroepen hoofdfuncties'!D:E,2,FALSE),J900)</f>
        <v>Waterwegen</v>
      </c>
      <c r="L900" s="2" t="str">
        <f t="shared" si="74"/>
        <v>3</v>
      </c>
      <c r="M900" s="2" t="str">
        <f>IFERROR(VLOOKUP(L900,'Productgroepen hoofdfuncties'!A:B,2,FALSE),L900)</f>
        <v>Verkeer en vervoer</v>
      </c>
    </row>
    <row r="901" spans="1:13">
      <c r="A901" s="8"/>
      <c r="B901" s="9"/>
      <c r="C901" s="5" t="s">
        <v>3228</v>
      </c>
      <c r="D901" s="4" t="s">
        <v>3171</v>
      </c>
      <c r="E901" s="5">
        <v>1</v>
      </c>
      <c r="F901" s="2" t="str">
        <f t="shared" si="70"/>
        <v>G1PR330306</v>
      </c>
      <c r="G901" s="2" t="str">
        <f t="shared" si="71"/>
        <v>Bruggen</v>
      </c>
      <c r="H901" s="2" t="str">
        <f t="shared" si="72"/>
        <v>3303</v>
      </c>
      <c r="I901" s="2" t="str">
        <f>IFERROR(VLOOKUP(H901,'Productgroepen hoofdfuncties'!G:H,2,FALSE),H901)</f>
        <v>Onderhoud en beheer vaarwegen</v>
      </c>
      <c r="J901" s="2" t="str">
        <f t="shared" si="73"/>
        <v>33</v>
      </c>
      <c r="K901" s="2" t="str">
        <f>IFERROR(VLOOKUP(J901,'Productgroepen hoofdfuncties'!D:E,2,FALSE),J901)</f>
        <v>Waterwegen</v>
      </c>
      <c r="L901" s="2" t="str">
        <f t="shared" si="74"/>
        <v>3</v>
      </c>
      <c r="M901" s="2" t="str">
        <f>IFERROR(VLOOKUP(L901,'Productgroepen hoofdfuncties'!A:B,2,FALSE),L901)</f>
        <v>Verkeer en vervoer</v>
      </c>
    </row>
    <row r="902" spans="1:13">
      <c r="A902" s="8"/>
      <c r="B902" s="9"/>
      <c r="C902" s="5" t="s">
        <v>3229</v>
      </c>
      <c r="D902" s="4" t="s">
        <v>3173</v>
      </c>
      <c r="E902" s="5">
        <v>1</v>
      </c>
      <c r="F902" s="2" t="str">
        <f t="shared" si="70"/>
        <v>G1PR330306</v>
      </c>
      <c r="G902" s="2" t="str">
        <f t="shared" si="71"/>
        <v>Bruggen</v>
      </c>
      <c r="H902" s="2" t="str">
        <f t="shared" si="72"/>
        <v>3303</v>
      </c>
      <c r="I902" s="2" t="str">
        <f>IFERROR(VLOOKUP(H902,'Productgroepen hoofdfuncties'!G:H,2,FALSE),H902)</f>
        <v>Onderhoud en beheer vaarwegen</v>
      </c>
      <c r="J902" s="2" t="str">
        <f t="shared" si="73"/>
        <v>33</v>
      </c>
      <c r="K902" s="2" t="str">
        <f>IFERROR(VLOOKUP(J902,'Productgroepen hoofdfuncties'!D:E,2,FALSE),J902)</f>
        <v>Waterwegen</v>
      </c>
      <c r="L902" s="2" t="str">
        <f t="shared" si="74"/>
        <v>3</v>
      </c>
      <c r="M902" s="2" t="str">
        <f>IFERROR(VLOOKUP(L902,'Productgroepen hoofdfuncties'!A:B,2,FALSE),L902)</f>
        <v>Verkeer en vervoer</v>
      </c>
    </row>
    <row r="903" spans="1:13">
      <c r="A903" s="8"/>
      <c r="B903" s="9"/>
      <c r="C903" s="5" t="s">
        <v>3230</v>
      </c>
      <c r="D903" s="4" t="s">
        <v>3175</v>
      </c>
      <c r="E903" s="5">
        <v>1</v>
      </c>
      <c r="F903" s="2" t="str">
        <f t="shared" si="70"/>
        <v>G1PR330306</v>
      </c>
      <c r="G903" s="2" t="str">
        <f t="shared" si="71"/>
        <v>Bruggen</v>
      </c>
      <c r="H903" s="2" t="str">
        <f t="shared" si="72"/>
        <v>3303</v>
      </c>
      <c r="I903" s="2" t="str">
        <f>IFERROR(VLOOKUP(H903,'Productgroepen hoofdfuncties'!G:H,2,FALSE),H903)</f>
        <v>Onderhoud en beheer vaarwegen</v>
      </c>
      <c r="J903" s="2" t="str">
        <f t="shared" si="73"/>
        <v>33</v>
      </c>
      <c r="K903" s="2" t="str">
        <f>IFERROR(VLOOKUP(J903,'Productgroepen hoofdfuncties'!D:E,2,FALSE),J903)</f>
        <v>Waterwegen</v>
      </c>
      <c r="L903" s="2" t="str">
        <f t="shared" si="74"/>
        <v>3</v>
      </c>
      <c r="M903" s="2" t="str">
        <f>IFERROR(VLOOKUP(L903,'Productgroepen hoofdfuncties'!A:B,2,FALSE),L903)</f>
        <v>Verkeer en vervoer</v>
      </c>
    </row>
    <row r="904" spans="1:13">
      <c r="A904" s="8"/>
      <c r="B904" s="9"/>
      <c r="C904" s="5" t="s">
        <v>3231</v>
      </c>
      <c r="D904" s="4" t="s">
        <v>3177</v>
      </c>
      <c r="E904" s="5">
        <v>1</v>
      </c>
      <c r="F904" s="2" t="str">
        <f t="shared" si="70"/>
        <v>G1PR330306</v>
      </c>
      <c r="G904" s="2" t="str">
        <f t="shared" si="71"/>
        <v>Bruggen</v>
      </c>
      <c r="H904" s="2" t="str">
        <f t="shared" si="72"/>
        <v>3303</v>
      </c>
      <c r="I904" s="2" t="str">
        <f>IFERROR(VLOOKUP(H904,'Productgroepen hoofdfuncties'!G:H,2,FALSE),H904)</f>
        <v>Onderhoud en beheer vaarwegen</v>
      </c>
      <c r="J904" s="2" t="str">
        <f t="shared" si="73"/>
        <v>33</v>
      </c>
      <c r="K904" s="2" t="str">
        <f>IFERROR(VLOOKUP(J904,'Productgroepen hoofdfuncties'!D:E,2,FALSE),J904)</f>
        <v>Waterwegen</v>
      </c>
      <c r="L904" s="2" t="str">
        <f t="shared" si="74"/>
        <v>3</v>
      </c>
      <c r="M904" s="2" t="str">
        <f>IFERROR(VLOOKUP(L904,'Productgroepen hoofdfuncties'!A:B,2,FALSE),L904)</f>
        <v>Verkeer en vervoer</v>
      </c>
    </row>
    <row r="905" spans="1:13">
      <c r="A905" s="8"/>
      <c r="B905" s="9"/>
      <c r="C905" s="5" t="s">
        <v>3232</v>
      </c>
      <c r="D905" s="4" t="s">
        <v>3179</v>
      </c>
      <c r="E905" s="5">
        <v>1</v>
      </c>
      <c r="F905" s="2" t="str">
        <f t="shared" si="70"/>
        <v>G1PR330306</v>
      </c>
      <c r="G905" s="2" t="str">
        <f t="shared" si="71"/>
        <v>Bruggen</v>
      </c>
      <c r="H905" s="2" t="str">
        <f t="shared" si="72"/>
        <v>3303</v>
      </c>
      <c r="I905" s="2" t="str">
        <f>IFERROR(VLOOKUP(H905,'Productgroepen hoofdfuncties'!G:H,2,FALSE),H905)</f>
        <v>Onderhoud en beheer vaarwegen</v>
      </c>
      <c r="J905" s="2" t="str">
        <f t="shared" si="73"/>
        <v>33</v>
      </c>
      <c r="K905" s="2" t="str">
        <f>IFERROR(VLOOKUP(J905,'Productgroepen hoofdfuncties'!D:E,2,FALSE),J905)</f>
        <v>Waterwegen</v>
      </c>
      <c r="L905" s="2" t="str">
        <f t="shared" si="74"/>
        <v>3</v>
      </c>
      <c r="M905" s="2" t="str">
        <f>IFERROR(VLOOKUP(L905,'Productgroepen hoofdfuncties'!A:B,2,FALSE),L905)</f>
        <v>Verkeer en vervoer</v>
      </c>
    </row>
    <row r="906" spans="1:13">
      <c r="A906" s="8"/>
      <c r="B906" s="9"/>
      <c r="C906" s="5" t="s">
        <v>3233</v>
      </c>
      <c r="D906" s="4" t="s">
        <v>3181</v>
      </c>
      <c r="E906" s="5">
        <v>1</v>
      </c>
      <c r="F906" s="2" t="str">
        <f t="shared" si="70"/>
        <v>G1PR330306</v>
      </c>
      <c r="G906" s="2" t="str">
        <f t="shared" si="71"/>
        <v>Bruggen</v>
      </c>
      <c r="H906" s="2" t="str">
        <f t="shared" si="72"/>
        <v>3303</v>
      </c>
      <c r="I906" s="2" t="str">
        <f>IFERROR(VLOOKUP(H906,'Productgroepen hoofdfuncties'!G:H,2,FALSE),H906)</f>
        <v>Onderhoud en beheer vaarwegen</v>
      </c>
      <c r="J906" s="2" t="str">
        <f t="shared" si="73"/>
        <v>33</v>
      </c>
      <c r="K906" s="2" t="str">
        <f>IFERROR(VLOOKUP(J906,'Productgroepen hoofdfuncties'!D:E,2,FALSE),J906)</f>
        <v>Waterwegen</v>
      </c>
      <c r="L906" s="2" t="str">
        <f t="shared" si="74"/>
        <v>3</v>
      </c>
      <c r="M906" s="2" t="str">
        <f>IFERROR(VLOOKUP(L906,'Productgroepen hoofdfuncties'!A:B,2,FALSE),L906)</f>
        <v>Verkeer en vervoer</v>
      </c>
    </row>
    <row r="907" spans="1:13">
      <c r="A907" s="8"/>
      <c r="B907" s="9"/>
      <c r="C907" s="5" t="s">
        <v>3234</v>
      </c>
      <c r="D907" s="4" t="s">
        <v>3183</v>
      </c>
      <c r="E907" s="5">
        <v>1</v>
      </c>
      <c r="F907" s="2" t="str">
        <f t="shared" si="70"/>
        <v>G1PR330306</v>
      </c>
      <c r="G907" s="2" t="str">
        <f t="shared" si="71"/>
        <v>Bruggen</v>
      </c>
      <c r="H907" s="2" t="str">
        <f t="shared" si="72"/>
        <v>3303</v>
      </c>
      <c r="I907" s="2" t="str">
        <f>IFERROR(VLOOKUP(H907,'Productgroepen hoofdfuncties'!G:H,2,FALSE),H907)</f>
        <v>Onderhoud en beheer vaarwegen</v>
      </c>
      <c r="J907" s="2" t="str">
        <f t="shared" si="73"/>
        <v>33</v>
      </c>
      <c r="K907" s="2" t="str">
        <f>IFERROR(VLOOKUP(J907,'Productgroepen hoofdfuncties'!D:E,2,FALSE),J907)</f>
        <v>Waterwegen</v>
      </c>
      <c r="L907" s="2" t="str">
        <f t="shared" si="74"/>
        <v>3</v>
      </c>
      <c r="M907" s="2" t="str">
        <f>IFERROR(VLOOKUP(L907,'Productgroepen hoofdfuncties'!A:B,2,FALSE),L907)</f>
        <v>Verkeer en vervoer</v>
      </c>
    </row>
    <row r="908" spans="1:13">
      <c r="A908" s="8"/>
      <c r="B908" s="9"/>
      <c r="C908" s="5" t="s">
        <v>3235</v>
      </c>
      <c r="D908" s="4" t="s">
        <v>3185</v>
      </c>
      <c r="E908" s="5">
        <v>1</v>
      </c>
      <c r="F908" s="2" t="str">
        <f t="shared" si="70"/>
        <v>G1PR330306</v>
      </c>
      <c r="G908" s="2" t="str">
        <f t="shared" si="71"/>
        <v>Bruggen</v>
      </c>
      <c r="H908" s="2" t="str">
        <f t="shared" si="72"/>
        <v>3303</v>
      </c>
      <c r="I908" s="2" t="str">
        <f>IFERROR(VLOOKUP(H908,'Productgroepen hoofdfuncties'!G:H,2,FALSE),H908)</f>
        <v>Onderhoud en beheer vaarwegen</v>
      </c>
      <c r="J908" s="2" t="str">
        <f t="shared" si="73"/>
        <v>33</v>
      </c>
      <c r="K908" s="2" t="str">
        <f>IFERROR(VLOOKUP(J908,'Productgroepen hoofdfuncties'!D:E,2,FALSE),J908)</f>
        <v>Waterwegen</v>
      </c>
      <c r="L908" s="2" t="str">
        <f t="shared" si="74"/>
        <v>3</v>
      </c>
      <c r="M908" s="2" t="str">
        <f>IFERROR(VLOOKUP(L908,'Productgroepen hoofdfuncties'!A:B,2,FALSE),L908)</f>
        <v>Verkeer en vervoer</v>
      </c>
    </row>
    <row r="909" spans="1:13">
      <c r="A909" s="8"/>
      <c r="B909" s="9"/>
      <c r="C909" s="5" t="s">
        <v>3236</v>
      </c>
      <c r="D909" s="4" t="s">
        <v>3237</v>
      </c>
      <c r="E909" s="5">
        <v>1</v>
      </c>
      <c r="F909" s="2" t="str">
        <f t="shared" si="70"/>
        <v>G1PR330306</v>
      </c>
      <c r="G909" s="2" t="str">
        <f t="shared" si="71"/>
        <v>Bruggen</v>
      </c>
      <c r="H909" s="2" t="str">
        <f t="shared" si="72"/>
        <v>3303</v>
      </c>
      <c r="I909" s="2" t="str">
        <f>IFERROR(VLOOKUP(H909,'Productgroepen hoofdfuncties'!G:H,2,FALSE),H909)</f>
        <v>Onderhoud en beheer vaarwegen</v>
      </c>
      <c r="J909" s="2" t="str">
        <f t="shared" si="73"/>
        <v>33</v>
      </c>
      <c r="K909" s="2" t="str">
        <f>IFERROR(VLOOKUP(J909,'Productgroepen hoofdfuncties'!D:E,2,FALSE),J909)</f>
        <v>Waterwegen</v>
      </c>
      <c r="L909" s="2" t="str">
        <f t="shared" si="74"/>
        <v>3</v>
      </c>
      <c r="M909" s="2" t="str">
        <f>IFERROR(VLOOKUP(L909,'Productgroepen hoofdfuncties'!A:B,2,FALSE),L909)</f>
        <v>Verkeer en vervoer</v>
      </c>
    </row>
    <row r="910" spans="1:13">
      <c r="A910" s="8"/>
      <c r="B910" s="9"/>
      <c r="C910" s="5" t="s">
        <v>3238</v>
      </c>
      <c r="D910" s="4" t="s">
        <v>3239</v>
      </c>
      <c r="E910" s="5">
        <v>1</v>
      </c>
      <c r="F910" s="2" t="str">
        <f t="shared" si="70"/>
        <v>G1PR330306</v>
      </c>
      <c r="G910" s="2" t="str">
        <f t="shared" si="71"/>
        <v>Bruggen</v>
      </c>
      <c r="H910" s="2" t="str">
        <f t="shared" si="72"/>
        <v>3303</v>
      </c>
      <c r="I910" s="2" t="str">
        <f>IFERROR(VLOOKUP(H910,'Productgroepen hoofdfuncties'!G:H,2,FALSE),H910)</f>
        <v>Onderhoud en beheer vaarwegen</v>
      </c>
      <c r="J910" s="2" t="str">
        <f t="shared" si="73"/>
        <v>33</v>
      </c>
      <c r="K910" s="2" t="str">
        <f>IFERROR(VLOOKUP(J910,'Productgroepen hoofdfuncties'!D:E,2,FALSE),J910)</f>
        <v>Waterwegen</v>
      </c>
      <c r="L910" s="2" t="str">
        <f t="shared" si="74"/>
        <v>3</v>
      </c>
      <c r="M910" s="2" t="str">
        <f>IFERROR(VLOOKUP(L910,'Productgroepen hoofdfuncties'!A:B,2,FALSE),L910)</f>
        <v>Verkeer en vervoer</v>
      </c>
    </row>
    <row r="911" spans="1:13">
      <c r="A911" s="8"/>
      <c r="B911" s="9"/>
      <c r="C911" s="5" t="s">
        <v>3240</v>
      </c>
      <c r="D911" s="4" t="s">
        <v>3241</v>
      </c>
      <c r="E911" s="5">
        <v>1</v>
      </c>
      <c r="F911" s="2" t="str">
        <f t="shared" si="70"/>
        <v>G1PR330306</v>
      </c>
      <c r="G911" s="2" t="str">
        <f t="shared" si="71"/>
        <v>Bruggen</v>
      </c>
      <c r="H911" s="2" t="str">
        <f t="shared" si="72"/>
        <v>3303</v>
      </c>
      <c r="I911" s="2" t="str">
        <f>IFERROR(VLOOKUP(H911,'Productgroepen hoofdfuncties'!G:H,2,FALSE),H911)</f>
        <v>Onderhoud en beheer vaarwegen</v>
      </c>
      <c r="J911" s="2" t="str">
        <f t="shared" si="73"/>
        <v>33</v>
      </c>
      <c r="K911" s="2" t="str">
        <f>IFERROR(VLOOKUP(J911,'Productgroepen hoofdfuncties'!D:E,2,FALSE),J911)</f>
        <v>Waterwegen</v>
      </c>
      <c r="L911" s="2" t="str">
        <f t="shared" si="74"/>
        <v>3</v>
      </c>
      <c r="M911" s="2" t="str">
        <f>IFERROR(VLOOKUP(L911,'Productgroepen hoofdfuncties'!A:B,2,FALSE),L911)</f>
        <v>Verkeer en vervoer</v>
      </c>
    </row>
    <row r="912" spans="1:13">
      <c r="A912" s="8"/>
      <c r="B912" s="9"/>
      <c r="C912" s="5" t="s">
        <v>3242</v>
      </c>
      <c r="D912" s="4" t="s">
        <v>3239</v>
      </c>
      <c r="E912" s="5">
        <v>1</v>
      </c>
      <c r="F912" s="2" t="str">
        <f t="shared" si="70"/>
        <v>G1PR330306</v>
      </c>
      <c r="G912" s="2" t="str">
        <f t="shared" si="71"/>
        <v>Bruggen</v>
      </c>
      <c r="H912" s="2" t="str">
        <f t="shared" si="72"/>
        <v>3303</v>
      </c>
      <c r="I912" s="2" t="str">
        <f>IFERROR(VLOOKUP(H912,'Productgroepen hoofdfuncties'!G:H,2,FALSE),H912)</f>
        <v>Onderhoud en beheer vaarwegen</v>
      </c>
      <c r="J912" s="2" t="str">
        <f t="shared" si="73"/>
        <v>33</v>
      </c>
      <c r="K912" s="2" t="str">
        <f>IFERROR(VLOOKUP(J912,'Productgroepen hoofdfuncties'!D:E,2,FALSE),J912)</f>
        <v>Waterwegen</v>
      </c>
      <c r="L912" s="2" t="str">
        <f t="shared" si="74"/>
        <v>3</v>
      </c>
      <c r="M912" s="2" t="str">
        <f>IFERROR(VLOOKUP(L912,'Productgroepen hoofdfuncties'!A:B,2,FALSE),L912)</f>
        <v>Verkeer en vervoer</v>
      </c>
    </row>
    <row r="913" spans="1:13">
      <c r="A913" s="8"/>
      <c r="B913" s="9"/>
      <c r="C913" s="5" t="s">
        <v>3243</v>
      </c>
      <c r="D913" s="4" t="s">
        <v>3241</v>
      </c>
      <c r="E913" s="5">
        <v>1</v>
      </c>
      <c r="F913" s="2" t="str">
        <f t="shared" si="70"/>
        <v>G1PR330306</v>
      </c>
      <c r="G913" s="2" t="str">
        <f t="shared" si="71"/>
        <v>Bruggen</v>
      </c>
      <c r="H913" s="2" t="str">
        <f t="shared" si="72"/>
        <v>3303</v>
      </c>
      <c r="I913" s="2" t="str">
        <f>IFERROR(VLOOKUP(H913,'Productgroepen hoofdfuncties'!G:H,2,FALSE),H913)</f>
        <v>Onderhoud en beheer vaarwegen</v>
      </c>
      <c r="J913" s="2" t="str">
        <f t="shared" si="73"/>
        <v>33</v>
      </c>
      <c r="K913" s="2" t="str">
        <f>IFERROR(VLOOKUP(J913,'Productgroepen hoofdfuncties'!D:E,2,FALSE),J913)</f>
        <v>Waterwegen</v>
      </c>
      <c r="L913" s="2" t="str">
        <f t="shared" si="74"/>
        <v>3</v>
      </c>
      <c r="M913" s="2" t="str">
        <f>IFERROR(VLOOKUP(L913,'Productgroepen hoofdfuncties'!A:B,2,FALSE),L913)</f>
        <v>Verkeer en vervoer</v>
      </c>
    </row>
    <row r="914" spans="1:13">
      <c r="A914" s="8"/>
      <c r="B914" s="9"/>
      <c r="C914" s="5" t="s">
        <v>3244</v>
      </c>
      <c r="D914" s="4" t="s">
        <v>3245</v>
      </c>
      <c r="E914" s="5">
        <v>1</v>
      </c>
      <c r="F914" s="2" t="str">
        <f t="shared" si="70"/>
        <v>G1PR330306</v>
      </c>
      <c r="G914" s="2" t="str">
        <f t="shared" si="71"/>
        <v>Bruggen</v>
      </c>
      <c r="H914" s="2" t="str">
        <f t="shared" si="72"/>
        <v>3303</v>
      </c>
      <c r="I914" s="2" t="str">
        <f>IFERROR(VLOOKUP(H914,'Productgroepen hoofdfuncties'!G:H,2,FALSE),H914)</f>
        <v>Onderhoud en beheer vaarwegen</v>
      </c>
      <c r="J914" s="2" t="str">
        <f t="shared" si="73"/>
        <v>33</v>
      </c>
      <c r="K914" s="2" t="str">
        <f>IFERROR(VLOOKUP(J914,'Productgroepen hoofdfuncties'!D:E,2,FALSE),J914)</f>
        <v>Waterwegen</v>
      </c>
      <c r="L914" s="2" t="str">
        <f t="shared" si="74"/>
        <v>3</v>
      </c>
      <c r="M914" s="2" t="str">
        <f>IFERROR(VLOOKUP(L914,'Productgroepen hoofdfuncties'!A:B,2,FALSE),L914)</f>
        <v>Verkeer en vervoer</v>
      </c>
    </row>
    <row r="915" spans="1:13">
      <c r="A915" s="8"/>
      <c r="B915" s="9"/>
      <c r="C915" s="5" t="s">
        <v>3246</v>
      </c>
      <c r="D915" s="4" t="s">
        <v>3245</v>
      </c>
      <c r="E915" s="5">
        <v>1</v>
      </c>
      <c r="F915" s="2" t="str">
        <f t="shared" si="70"/>
        <v>G1PR330306</v>
      </c>
      <c r="G915" s="2" t="str">
        <f t="shared" si="71"/>
        <v>Bruggen</v>
      </c>
      <c r="H915" s="2" t="str">
        <f t="shared" si="72"/>
        <v>3303</v>
      </c>
      <c r="I915" s="2" t="str">
        <f>IFERROR(VLOOKUP(H915,'Productgroepen hoofdfuncties'!G:H,2,FALSE),H915)</f>
        <v>Onderhoud en beheer vaarwegen</v>
      </c>
      <c r="J915" s="2" t="str">
        <f t="shared" si="73"/>
        <v>33</v>
      </c>
      <c r="K915" s="2" t="str">
        <f>IFERROR(VLOOKUP(J915,'Productgroepen hoofdfuncties'!D:E,2,FALSE),J915)</f>
        <v>Waterwegen</v>
      </c>
      <c r="L915" s="2" t="str">
        <f t="shared" si="74"/>
        <v>3</v>
      </c>
      <c r="M915" s="2" t="str">
        <f>IFERROR(VLOOKUP(L915,'Productgroepen hoofdfuncties'!A:B,2,FALSE),L915)</f>
        <v>Verkeer en vervoer</v>
      </c>
    </row>
    <row r="916" spans="1:13">
      <c r="A916" s="8"/>
      <c r="B916" s="9"/>
      <c r="C916" s="5" t="s">
        <v>3247</v>
      </c>
      <c r="D916" s="4" t="s">
        <v>3248</v>
      </c>
      <c r="E916" s="5">
        <v>1</v>
      </c>
      <c r="F916" s="2" t="str">
        <f t="shared" si="70"/>
        <v>G1PR330306</v>
      </c>
      <c r="G916" s="2" t="str">
        <f t="shared" si="71"/>
        <v>Bruggen</v>
      </c>
      <c r="H916" s="2" t="str">
        <f t="shared" si="72"/>
        <v>3303</v>
      </c>
      <c r="I916" s="2" t="str">
        <f>IFERROR(VLOOKUP(H916,'Productgroepen hoofdfuncties'!G:H,2,FALSE),H916)</f>
        <v>Onderhoud en beheer vaarwegen</v>
      </c>
      <c r="J916" s="2" t="str">
        <f t="shared" si="73"/>
        <v>33</v>
      </c>
      <c r="K916" s="2" t="str">
        <f>IFERROR(VLOOKUP(J916,'Productgroepen hoofdfuncties'!D:E,2,FALSE),J916)</f>
        <v>Waterwegen</v>
      </c>
      <c r="L916" s="2" t="str">
        <f t="shared" si="74"/>
        <v>3</v>
      </c>
      <c r="M916" s="2" t="str">
        <f>IFERROR(VLOOKUP(L916,'Productgroepen hoofdfuncties'!A:B,2,FALSE),L916)</f>
        <v>Verkeer en vervoer</v>
      </c>
    </row>
    <row r="917" spans="1:13">
      <c r="A917" s="8"/>
      <c r="B917" s="9"/>
      <c r="C917" s="5" t="s">
        <v>3249</v>
      </c>
      <c r="D917" s="4" t="s">
        <v>3248</v>
      </c>
      <c r="E917" s="5">
        <v>1</v>
      </c>
      <c r="F917" s="2" t="str">
        <f t="shared" si="70"/>
        <v>G1PR330306</v>
      </c>
      <c r="G917" s="2" t="str">
        <f t="shared" si="71"/>
        <v>Bruggen</v>
      </c>
      <c r="H917" s="2" t="str">
        <f t="shared" si="72"/>
        <v>3303</v>
      </c>
      <c r="I917" s="2" t="str">
        <f>IFERROR(VLOOKUP(H917,'Productgroepen hoofdfuncties'!G:H,2,FALSE),H917)</f>
        <v>Onderhoud en beheer vaarwegen</v>
      </c>
      <c r="J917" s="2" t="str">
        <f t="shared" si="73"/>
        <v>33</v>
      </c>
      <c r="K917" s="2" t="str">
        <f>IFERROR(VLOOKUP(J917,'Productgroepen hoofdfuncties'!D:E,2,FALSE),J917)</f>
        <v>Waterwegen</v>
      </c>
      <c r="L917" s="2" t="str">
        <f t="shared" si="74"/>
        <v>3</v>
      </c>
      <c r="M917" s="2" t="str">
        <f>IFERROR(VLOOKUP(L917,'Productgroepen hoofdfuncties'!A:B,2,FALSE),L917)</f>
        <v>Verkeer en vervoer</v>
      </c>
    </row>
    <row r="918" spans="1:13">
      <c r="A918" s="10"/>
      <c r="B918" s="11"/>
      <c r="C918" s="5" t="s">
        <v>3250</v>
      </c>
      <c r="D918" s="4" t="s">
        <v>2811</v>
      </c>
      <c r="E918" s="5">
        <v>1</v>
      </c>
      <c r="F918" s="2" t="str">
        <f t="shared" si="70"/>
        <v>G1PR330306</v>
      </c>
      <c r="G918" s="2" t="str">
        <f t="shared" si="71"/>
        <v>Bruggen</v>
      </c>
      <c r="H918" s="2" t="str">
        <f t="shared" si="72"/>
        <v>3303</v>
      </c>
      <c r="I918" s="2" t="str">
        <f>IFERROR(VLOOKUP(H918,'Productgroepen hoofdfuncties'!G:H,2,FALSE),H918)</f>
        <v>Onderhoud en beheer vaarwegen</v>
      </c>
      <c r="J918" s="2" t="str">
        <f t="shared" si="73"/>
        <v>33</v>
      </c>
      <c r="K918" s="2" t="str">
        <f>IFERROR(VLOOKUP(J918,'Productgroepen hoofdfuncties'!D:E,2,FALSE),J918)</f>
        <v>Waterwegen</v>
      </c>
      <c r="L918" s="2" t="str">
        <f t="shared" si="74"/>
        <v>3</v>
      </c>
      <c r="M918" s="2" t="str">
        <f>IFERROR(VLOOKUP(L918,'Productgroepen hoofdfuncties'!A:B,2,FALSE),L918)</f>
        <v>Verkeer en vervoer</v>
      </c>
    </row>
    <row r="919" spans="1:13">
      <c r="A919" s="6" t="s">
        <v>3251</v>
      </c>
      <c r="B919" s="7" t="s">
        <v>2825</v>
      </c>
      <c r="C919" s="5" t="s">
        <v>3252</v>
      </c>
      <c r="D919" s="4" t="s">
        <v>3253</v>
      </c>
      <c r="E919" s="5">
        <v>1</v>
      </c>
      <c r="F919" s="2" t="str">
        <f t="shared" si="70"/>
        <v>G1PR330307</v>
      </c>
      <c r="G919" s="2" t="str">
        <f t="shared" si="71"/>
        <v>Sluizen</v>
      </c>
      <c r="H919" s="2" t="str">
        <f t="shared" si="72"/>
        <v>3303</v>
      </c>
      <c r="I919" s="2" t="str">
        <f>IFERROR(VLOOKUP(H919,'Productgroepen hoofdfuncties'!G:H,2,FALSE),H919)</f>
        <v>Onderhoud en beheer vaarwegen</v>
      </c>
      <c r="J919" s="2" t="str">
        <f t="shared" si="73"/>
        <v>33</v>
      </c>
      <c r="K919" s="2" t="str">
        <f>IFERROR(VLOOKUP(J919,'Productgroepen hoofdfuncties'!D:E,2,FALSE),J919)</f>
        <v>Waterwegen</v>
      </c>
      <c r="L919" s="2" t="str">
        <f t="shared" si="74"/>
        <v>3</v>
      </c>
      <c r="M919" s="2" t="str">
        <f>IFERROR(VLOOKUP(L919,'Productgroepen hoofdfuncties'!A:B,2,FALSE),L919)</f>
        <v>Verkeer en vervoer</v>
      </c>
    </row>
    <row r="920" spans="1:13">
      <c r="A920" s="8"/>
      <c r="B920" s="9"/>
      <c r="C920" s="5" t="s">
        <v>3254</v>
      </c>
      <c r="D920" s="4" t="s">
        <v>3253</v>
      </c>
      <c r="E920" s="5">
        <v>1</v>
      </c>
      <c r="F920" s="2" t="str">
        <f t="shared" si="70"/>
        <v>G1PR330307</v>
      </c>
      <c r="G920" s="2" t="str">
        <f t="shared" si="71"/>
        <v>Sluizen</v>
      </c>
      <c r="H920" s="2" t="str">
        <f t="shared" si="72"/>
        <v>3303</v>
      </c>
      <c r="I920" s="2" t="str">
        <f>IFERROR(VLOOKUP(H920,'Productgroepen hoofdfuncties'!G:H,2,FALSE),H920)</f>
        <v>Onderhoud en beheer vaarwegen</v>
      </c>
      <c r="J920" s="2" t="str">
        <f t="shared" si="73"/>
        <v>33</v>
      </c>
      <c r="K920" s="2" t="str">
        <f>IFERROR(VLOOKUP(J920,'Productgroepen hoofdfuncties'!D:E,2,FALSE),J920)</f>
        <v>Waterwegen</v>
      </c>
      <c r="L920" s="2" t="str">
        <f t="shared" si="74"/>
        <v>3</v>
      </c>
      <c r="M920" s="2" t="str">
        <f>IFERROR(VLOOKUP(L920,'Productgroepen hoofdfuncties'!A:B,2,FALSE),L920)</f>
        <v>Verkeer en vervoer</v>
      </c>
    </row>
    <row r="921" spans="1:13">
      <c r="A921" s="8"/>
      <c r="B921" s="9"/>
      <c r="C921" s="5" t="s">
        <v>3255</v>
      </c>
      <c r="D921" s="4" t="s">
        <v>3256</v>
      </c>
      <c r="E921" s="5">
        <v>1</v>
      </c>
      <c r="F921" s="2" t="str">
        <f t="shared" si="70"/>
        <v>G1PR330307</v>
      </c>
      <c r="G921" s="2" t="str">
        <f t="shared" si="71"/>
        <v>Sluizen</v>
      </c>
      <c r="H921" s="2" t="str">
        <f t="shared" si="72"/>
        <v>3303</v>
      </c>
      <c r="I921" s="2" t="str">
        <f>IFERROR(VLOOKUP(H921,'Productgroepen hoofdfuncties'!G:H,2,FALSE),H921)</f>
        <v>Onderhoud en beheer vaarwegen</v>
      </c>
      <c r="J921" s="2" t="str">
        <f t="shared" si="73"/>
        <v>33</v>
      </c>
      <c r="K921" s="2" t="str">
        <f>IFERROR(VLOOKUP(J921,'Productgroepen hoofdfuncties'!D:E,2,FALSE),J921)</f>
        <v>Waterwegen</v>
      </c>
      <c r="L921" s="2" t="str">
        <f t="shared" si="74"/>
        <v>3</v>
      </c>
      <c r="M921" s="2" t="str">
        <f>IFERROR(VLOOKUP(L921,'Productgroepen hoofdfuncties'!A:B,2,FALSE),L921)</f>
        <v>Verkeer en vervoer</v>
      </c>
    </row>
    <row r="922" spans="1:13">
      <c r="A922" s="8"/>
      <c r="B922" s="9"/>
      <c r="C922" s="5" t="s">
        <v>3257</v>
      </c>
      <c r="D922" s="4" t="s">
        <v>3256</v>
      </c>
      <c r="E922" s="5">
        <v>1</v>
      </c>
      <c r="F922" s="2" t="str">
        <f t="shared" si="70"/>
        <v>G1PR330307</v>
      </c>
      <c r="G922" s="2" t="str">
        <f t="shared" si="71"/>
        <v>Sluizen</v>
      </c>
      <c r="H922" s="2" t="str">
        <f t="shared" si="72"/>
        <v>3303</v>
      </c>
      <c r="I922" s="2" t="str">
        <f>IFERROR(VLOOKUP(H922,'Productgroepen hoofdfuncties'!G:H,2,FALSE),H922)</f>
        <v>Onderhoud en beheer vaarwegen</v>
      </c>
      <c r="J922" s="2" t="str">
        <f t="shared" si="73"/>
        <v>33</v>
      </c>
      <c r="K922" s="2" t="str">
        <f>IFERROR(VLOOKUP(J922,'Productgroepen hoofdfuncties'!D:E,2,FALSE),J922)</f>
        <v>Waterwegen</v>
      </c>
      <c r="L922" s="2" t="str">
        <f t="shared" si="74"/>
        <v>3</v>
      </c>
      <c r="M922" s="2" t="str">
        <f>IFERROR(VLOOKUP(L922,'Productgroepen hoofdfuncties'!A:B,2,FALSE),L922)</f>
        <v>Verkeer en vervoer</v>
      </c>
    </row>
    <row r="923" spans="1:13">
      <c r="A923" s="8"/>
      <c r="B923" s="9"/>
      <c r="C923" s="5" t="s">
        <v>3258</v>
      </c>
      <c r="D923" s="4" t="s">
        <v>3259</v>
      </c>
      <c r="E923" s="5">
        <v>1</v>
      </c>
      <c r="F923" s="2" t="str">
        <f t="shared" si="70"/>
        <v>G1PR330307</v>
      </c>
      <c r="G923" s="2" t="str">
        <f t="shared" si="71"/>
        <v>Sluizen</v>
      </c>
      <c r="H923" s="2" t="str">
        <f t="shared" si="72"/>
        <v>3303</v>
      </c>
      <c r="I923" s="2" t="str">
        <f>IFERROR(VLOOKUP(H923,'Productgroepen hoofdfuncties'!G:H,2,FALSE),H923)</f>
        <v>Onderhoud en beheer vaarwegen</v>
      </c>
      <c r="J923" s="2" t="str">
        <f t="shared" si="73"/>
        <v>33</v>
      </c>
      <c r="K923" s="2" t="str">
        <f>IFERROR(VLOOKUP(J923,'Productgroepen hoofdfuncties'!D:E,2,FALSE),J923)</f>
        <v>Waterwegen</v>
      </c>
      <c r="L923" s="2" t="str">
        <f t="shared" si="74"/>
        <v>3</v>
      </c>
      <c r="M923" s="2" t="str">
        <f>IFERROR(VLOOKUP(L923,'Productgroepen hoofdfuncties'!A:B,2,FALSE),L923)</f>
        <v>Verkeer en vervoer</v>
      </c>
    </row>
    <row r="924" spans="1:13">
      <c r="A924" s="8"/>
      <c r="B924" s="9"/>
      <c r="C924" s="5" t="s">
        <v>3260</v>
      </c>
      <c r="D924" s="4" t="s">
        <v>3259</v>
      </c>
      <c r="E924" s="5">
        <v>1</v>
      </c>
      <c r="F924" s="2" t="str">
        <f t="shared" si="70"/>
        <v>G1PR330307</v>
      </c>
      <c r="G924" s="2" t="str">
        <f t="shared" si="71"/>
        <v>Sluizen</v>
      </c>
      <c r="H924" s="2" t="str">
        <f t="shared" si="72"/>
        <v>3303</v>
      </c>
      <c r="I924" s="2" t="str">
        <f>IFERROR(VLOOKUP(H924,'Productgroepen hoofdfuncties'!G:H,2,FALSE),H924)</f>
        <v>Onderhoud en beheer vaarwegen</v>
      </c>
      <c r="J924" s="2" t="str">
        <f t="shared" si="73"/>
        <v>33</v>
      </c>
      <c r="K924" s="2" t="str">
        <f>IFERROR(VLOOKUP(J924,'Productgroepen hoofdfuncties'!D:E,2,FALSE),J924)</f>
        <v>Waterwegen</v>
      </c>
      <c r="L924" s="2" t="str">
        <f t="shared" si="74"/>
        <v>3</v>
      </c>
      <c r="M924" s="2" t="str">
        <f>IFERROR(VLOOKUP(L924,'Productgroepen hoofdfuncties'!A:B,2,FALSE),L924)</f>
        <v>Verkeer en vervoer</v>
      </c>
    </row>
    <row r="925" spans="1:13">
      <c r="A925" s="8"/>
      <c r="B925" s="9"/>
      <c r="C925" s="5" t="s">
        <v>3261</v>
      </c>
      <c r="D925" s="4" t="s">
        <v>3262</v>
      </c>
      <c r="E925" s="5">
        <v>1</v>
      </c>
      <c r="F925" s="2" t="str">
        <f t="shared" si="70"/>
        <v>G1PR330307</v>
      </c>
      <c r="G925" s="2" t="str">
        <f t="shared" si="71"/>
        <v>Sluizen</v>
      </c>
      <c r="H925" s="2" t="str">
        <f t="shared" si="72"/>
        <v>3303</v>
      </c>
      <c r="I925" s="2" t="str">
        <f>IFERROR(VLOOKUP(H925,'Productgroepen hoofdfuncties'!G:H,2,FALSE),H925)</f>
        <v>Onderhoud en beheer vaarwegen</v>
      </c>
      <c r="J925" s="2" t="str">
        <f t="shared" si="73"/>
        <v>33</v>
      </c>
      <c r="K925" s="2" t="str">
        <f>IFERROR(VLOOKUP(J925,'Productgroepen hoofdfuncties'!D:E,2,FALSE),J925)</f>
        <v>Waterwegen</v>
      </c>
      <c r="L925" s="2" t="str">
        <f t="shared" si="74"/>
        <v>3</v>
      </c>
      <c r="M925" s="2" t="str">
        <f>IFERROR(VLOOKUP(L925,'Productgroepen hoofdfuncties'!A:B,2,FALSE),L925)</f>
        <v>Verkeer en vervoer</v>
      </c>
    </row>
    <row r="926" spans="1:13">
      <c r="A926" s="8"/>
      <c r="B926" s="9"/>
      <c r="C926" s="5" t="s">
        <v>3263</v>
      </c>
      <c r="D926" s="4" t="s">
        <v>3264</v>
      </c>
      <c r="E926" s="5">
        <v>1</v>
      </c>
      <c r="F926" s="2" t="str">
        <f t="shared" si="70"/>
        <v>G1PR330307</v>
      </c>
      <c r="G926" s="2" t="str">
        <f t="shared" si="71"/>
        <v>Sluizen</v>
      </c>
      <c r="H926" s="2" t="str">
        <f t="shared" si="72"/>
        <v>3303</v>
      </c>
      <c r="I926" s="2" t="str">
        <f>IFERROR(VLOOKUP(H926,'Productgroepen hoofdfuncties'!G:H,2,FALSE),H926)</f>
        <v>Onderhoud en beheer vaarwegen</v>
      </c>
      <c r="J926" s="2" t="str">
        <f t="shared" si="73"/>
        <v>33</v>
      </c>
      <c r="K926" s="2" t="str">
        <f>IFERROR(VLOOKUP(J926,'Productgroepen hoofdfuncties'!D:E,2,FALSE),J926)</f>
        <v>Waterwegen</v>
      </c>
      <c r="L926" s="2" t="str">
        <f t="shared" si="74"/>
        <v>3</v>
      </c>
      <c r="M926" s="2" t="str">
        <f>IFERROR(VLOOKUP(L926,'Productgroepen hoofdfuncties'!A:B,2,FALSE),L926)</f>
        <v>Verkeer en vervoer</v>
      </c>
    </row>
    <row r="927" spans="1:13">
      <c r="A927" s="8"/>
      <c r="B927" s="9"/>
      <c r="C927" s="5" t="s">
        <v>3265</v>
      </c>
      <c r="D927" s="4" t="s">
        <v>3266</v>
      </c>
      <c r="E927" s="5">
        <v>1</v>
      </c>
      <c r="F927" s="2" t="str">
        <f t="shared" si="70"/>
        <v>G1PR330307</v>
      </c>
      <c r="G927" s="2" t="str">
        <f t="shared" si="71"/>
        <v>Sluizen</v>
      </c>
      <c r="H927" s="2" t="str">
        <f t="shared" si="72"/>
        <v>3303</v>
      </c>
      <c r="I927" s="2" t="str">
        <f>IFERROR(VLOOKUP(H927,'Productgroepen hoofdfuncties'!G:H,2,FALSE),H927)</f>
        <v>Onderhoud en beheer vaarwegen</v>
      </c>
      <c r="J927" s="2" t="str">
        <f t="shared" si="73"/>
        <v>33</v>
      </c>
      <c r="K927" s="2" t="str">
        <f>IFERROR(VLOOKUP(J927,'Productgroepen hoofdfuncties'!D:E,2,FALSE),J927)</f>
        <v>Waterwegen</v>
      </c>
      <c r="L927" s="2" t="str">
        <f t="shared" si="74"/>
        <v>3</v>
      </c>
      <c r="M927" s="2" t="str">
        <f>IFERROR(VLOOKUP(L927,'Productgroepen hoofdfuncties'!A:B,2,FALSE),L927)</f>
        <v>Verkeer en vervoer</v>
      </c>
    </row>
    <row r="928" spans="1:13">
      <c r="A928" s="8"/>
      <c r="B928" s="9"/>
      <c r="C928" s="5" t="s">
        <v>3267</v>
      </c>
      <c r="D928" s="4" t="s">
        <v>3268</v>
      </c>
      <c r="E928" s="5">
        <v>1</v>
      </c>
      <c r="F928" s="2" t="str">
        <f t="shared" si="70"/>
        <v>G1PR330307</v>
      </c>
      <c r="G928" s="2" t="str">
        <f t="shared" si="71"/>
        <v>Sluizen</v>
      </c>
      <c r="H928" s="2" t="str">
        <f t="shared" si="72"/>
        <v>3303</v>
      </c>
      <c r="I928" s="2" t="str">
        <f>IFERROR(VLOOKUP(H928,'Productgroepen hoofdfuncties'!G:H,2,FALSE),H928)</f>
        <v>Onderhoud en beheer vaarwegen</v>
      </c>
      <c r="J928" s="2" t="str">
        <f t="shared" si="73"/>
        <v>33</v>
      </c>
      <c r="K928" s="2" t="str">
        <f>IFERROR(VLOOKUP(J928,'Productgroepen hoofdfuncties'!D:E,2,FALSE),J928)</f>
        <v>Waterwegen</v>
      </c>
      <c r="L928" s="2" t="str">
        <f t="shared" si="74"/>
        <v>3</v>
      </c>
      <c r="M928" s="2" t="str">
        <f>IFERROR(VLOOKUP(L928,'Productgroepen hoofdfuncties'!A:B,2,FALSE),L928)</f>
        <v>Verkeer en vervoer</v>
      </c>
    </row>
    <row r="929" spans="1:13">
      <c r="A929" s="8"/>
      <c r="B929" s="9"/>
      <c r="C929" s="5" t="s">
        <v>3269</v>
      </c>
      <c r="D929" s="4" t="s">
        <v>3262</v>
      </c>
      <c r="E929" s="5">
        <v>1</v>
      </c>
      <c r="F929" s="2" t="str">
        <f t="shared" si="70"/>
        <v>G1PR330307</v>
      </c>
      <c r="G929" s="2" t="str">
        <f t="shared" si="71"/>
        <v>Sluizen</v>
      </c>
      <c r="H929" s="2" t="str">
        <f t="shared" si="72"/>
        <v>3303</v>
      </c>
      <c r="I929" s="2" t="str">
        <f>IFERROR(VLOOKUP(H929,'Productgroepen hoofdfuncties'!G:H,2,FALSE),H929)</f>
        <v>Onderhoud en beheer vaarwegen</v>
      </c>
      <c r="J929" s="2" t="str">
        <f t="shared" si="73"/>
        <v>33</v>
      </c>
      <c r="K929" s="2" t="str">
        <f>IFERROR(VLOOKUP(J929,'Productgroepen hoofdfuncties'!D:E,2,FALSE),J929)</f>
        <v>Waterwegen</v>
      </c>
      <c r="L929" s="2" t="str">
        <f t="shared" si="74"/>
        <v>3</v>
      </c>
      <c r="M929" s="2" t="str">
        <f>IFERROR(VLOOKUP(L929,'Productgroepen hoofdfuncties'!A:B,2,FALSE),L929)</f>
        <v>Verkeer en vervoer</v>
      </c>
    </row>
    <row r="930" spans="1:13">
      <c r="A930" s="8"/>
      <c r="B930" s="9"/>
      <c r="C930" s="5" t="s">
        <v>3270</v>
      </c>
      <c r="D930" s="4" t="s">
        <v>3264</v>
      </c>
      <c r="E930" s="5">
        <v>1</v>
      </c>
      <c r="F930" s="2" t="str">
        <f t="shared" si="70"/>
        <v>G1PR330307</v>
      </c>
      <c r="G930" s="2" t="str">
        <f t="shared" si="71"/>
        <v>Sluizen</v>
      </c>
      <c r="H930" s="2" t="str">
        <f t="shared" si="72"/>
        <v>3303</v>
      </c>
      <c r="I930" s="2" t="str">
        <f>IFERROR(VLOOKUP(H930,'Productgroepen hoofdfuncties'!G:H,2,FALSE),H930)</f>
        <v>Onderhoud en beheer vaarwegen</v>
      </c>
      <c r="J930" s="2" t="str">
        <f t="shared" si="73"/>
        <v>33</v>
      </c>
      <c r="K930" s="2" t="str">
        <f>IFERROR(VLOOKUP(J930,'Productgroepen hoofdfuncties'!D:E,2,FALSE),J930)</f>
        <v>Waterwegen</v>
      </c>
      <c r="L930" s="2" t="str">
        <f t="shared" si="74"/>
        <v>3</v>
      </c>
      <c r="M930" s="2" t="str">
        <f>IFERROR(VLOOKUP(L930,'Productgroepen hoofdfuncties'!A:B,2,FALSE),L930)</f>
        <v>Verkeer en vervoer</v>
      </c>
    </row>
    <row r="931" spans="1:13">
      <c r="A931" s="8"/>
      <c r="B931" s="9"/>
      <c r="C931" s="5" t="s">
        <v>3271</v>
      </c>
      <c r="D931" s="4" t="s">
        <v>3266</v>
      </c>
      <c r="E931" s="5">
        <v>1</v>
      </c>
      <c r="F931" s="2" t="str">
        <f t="shared" si="70"/>
        <v>G1PR330307</v>
      </c>
      <c r="G931" s="2" t="str">
        <f t="shared" si="71"/>
        <v>Sluizen</v>
      </c>
      <c r="H931" s="2" t="str">
        <f t="shared" si="72"/>
        <v>3303</v>
      </c>
      <c r="I931" s="2" t="str">
        <f>IFERROR(VLOOKUP(H931,'Productgroepen hoofdfuncties'!G:H,2,FALSE),H931)</f>
        <v>Onderhoud en beheer vaarwegen</v>
      </c>
      <c r="J931" s="2" t="str">
        <f t="shared" si="73"/>
        <v>33</v>
      </c>
      <c r="K931" s="2" t="str">
        <f>IFERROR(VLOOKUP(J931,'Productgroepen hoofdfuncties'!D:E,2,FALSE),J931)</f>
        <v>Waterwegen</v>
      </c>
      <c r="L931" s="2" t="str">
        <f t="shared" si="74"/>
        <v>3</v>
      </c>
      <c r="M931" s="2" t="str">
        <f>IFERROR(VLOOKUP(L931,'Productgroepen hoofdfuncties'!A:B,2,FALSE),L931)</f>
        <v>Verkeer en vervoer</v>
      </c>
    </row>
    <row r="932" spans="1:13">
      <c r="A932" s="8"/>
      <c r="B932" s="9"/>
      <c r="C932" s="5" t="s">
        <v>3272</v>
      </c>
      <c r="D932" s="4" t="s">
        <v>3268</v>
      </c>
      <c r="E932" s="5">
        <v>1</v>
      </c>
      <c r="F932" s="2" t="str">
        <f t="shared" si="70"/>
        <v>G1PR330307</v>
      </c>
      <c r="G932" s="2" t="str">
        <f t="shared" si="71"/>
        <v>Sluizen</v>
      </c>
      <c r="H932" s="2" t="str">
        <f t="shared" si="72"/>
        <v>3303</v>
      </c>
      <c r="I932" s="2" t="str">
        <f>IFERROR(VLOOKUP(H932,'Productgroepen hoofdfuncties'!G:H,2,FALSE),H932)</f>
        <v>Onderhoud en beheer vaarwegen</v>
      </c>
      <c r="J932" s="2" t="str">
        <f t="shared" si="73"/>
        <v>33</v>
      </c>
      <c r="K932" s="2" t="str">
        <f>IFERROR(VLOOKUP(J932,'Productgroepen hoofdfuncties'!D:E,2,FALSE),J932)</f>
        <v>Waterwegen</v>
      </c>
      <c r="L932" s="2" t="str">
        <f t="shared" si="74"/>
        <v>3</v>
      </c>
      <c r="M932" s="2" t="str">
        <f>IFERROR(VLOOKUP(L932,'Productgroepen hoofdfuncties'!A:B,2,FALSE),L932)</f>
        <v>Verkeer en vervoer</v>
      </c>
    </row>
    <row r="933" spans="1:13">
      <c r="A933" s="8"/>
      <c r="B933" s="9"/>
      <c r="C933" s="5" t="s">
        <v>3273</v>
      </c>
      <c r="D933" s="4" t="s">
        <v>3274</v>
      </c>
      <c r="E933" s="5">
        <v>1</v>
      </c>
      <c r="F933" s="2" t="str">
        <f t="shared" si="70"/>
        <v>G1PR330307</v>
      </c>
      <c r="G933" s="2" t="str">
        <f t="shared" si="71"/>
        <v>Sluizen</v>
      </c>
      <c r="H933" s="2" t="str">
        <f t="shared" si="72"/>
        <v>3303</v>
      </c>
      <c r="I933" s="2" t="str">
        <f>IFERROR(VLOOKUP(H933,'Productgroepen hoofdfuncties'!G:H,2,FALSE),H933)</f>
        <v>Onderhoud en beheer vaarwegen</v>
      </c>
      <c r="J933" s="2" t="str">
        <f t="shared" si="73"/>
        <v>33</v>
      </c>
      <c r="K933" s="2" t="str">
        <f>IFERROR(VLOOKUP(J933,'Productgroepen hoofdfuncties'!D:E,2,FALSE),J933)</f>
        <v>Waterwegen</v>
      </c>
      <c r="L933" s="2" t="str">
        <f t="shared" si="74"/>
        <v>3</v>
      </c>
      <c r="M933" s="2" t="str">
        <f>IFERROR(VLOOKUP(L933,'Productgroepen hoofdfuncties'!A:B,2,FALSE),L933)</f>
        <v>Verkeer en vervoer</v>
      </c>
    </row>
    <row r="934" spans="1:13">
      <c r="A934" s="8"/>
      <c r="B934" s="9"/>
      <c r="C934" s="5" t="s">
        <v>3275</v>
      </c>
      <c r="D934" s="4" t="s">
        <v>3274</v>
      </c>
      <c r="E934" s="5">
        <v>1</v>
      </c>
      <c r="F934" s="2" t="str">
        <f t="shared" si="70"/>
        <v>G1PR330307</v>
      </c>
      <c r="G934" s="2" t="str">
        <f t="shared" si="71"/>
        <v>Sluizen</v>
      </c>
      <c r="H934" s="2" t="str">
        <f t="shared" si="72"/>
        <v>3303</v>
      </c>
      <c r="I934" s="2" t="str">
        <f>IFERROR(VLOOKUP(H934,'Productgroepen hoofdfuncties'!G:H,2,FALSE),H934)</f>
        <v>Onderhoud en beheer vaarwegen</v>
      </c>
      <c r="J934" s="2" t="str">
        <f t="shared" si="73"/>
        <v>33</v>
      </c>
      <c r="K934" s="2" t="str">
        <f>IFERROR(VLOOKUP(J934,'Productgroepen hoofdfuncties'!D:E,2,FALSE),J934)</f>
        <v>Waterwegen</v>
      </c>
      <c r="L934" s="2" t="str">
        <f t="shared" si="74"/>
        <v>3</v>
      </c>
      <c r="M934" s="2" t="str">
        <f>IFERROR(VLOOKUP(L934,'Productgroepen hoofdfuncties'!A:B,2,FALSE),L934)</f>
        <v>Verkeer en vervoer</v>
      </c>
    </row>
    <row r="935" spans="1:13">
      <c r="A935" s="8"/>
      <c r="B935" s="9"/>
      <c r="C935" s="5" t="s">
        <v>3276</v>
      </c>
      <c r="D935" s="4" t="s">
        <v>3277</v>
      </c>
      <c r="E935" s="5">
        <v>1</v>
      </c>
      <c r="F935" s="2" t="str">
        <f t="shared" si="70"/>
        <v>G1PR330307</v>
      </c>
      <c r="G935" s="2" t="str">
        <f t="shared" si="71"/>
        <v>Sluizen</v>
      </c>
      <c r="H935" s="2" t="str">
        <f t="shared" si="72"/>
        <v>3303</v>
      </c>
      <c r="I935" s="2" t="str">
        <f>IFERROR(VLOOKUP(H935,'Productgroepen hoofdfuncties'!G:H,2,FALSE),H935)</f>
        <v>Onderhoud en beheer vaarwegen</v>
      </c>
      <c r="J935" s="2" t="str">
        <f t="shared" si="73"/>
        <v>33</v>
      </c>
      <c r="K935" s="2" t="str">
        <f>IFERROR(VLOOKUP(J935,'Productgroepen hoofdfuncties'!D:E,2,FALSE),J935)</f>
        <v>Waterwegen</v>
      </c>
      <c r="L935" s="2" t="str">
        <f t="shared" si="74"/>
        <v>3</v>
      </c>
      <c r="M935" s="2" t="str">
        <f>IFERROR(VLOOKUP(L935,'Productgroepen hoofdfuncties'!A:B,2,FALSE),L935)</f>
        <v>Verkeer en vervoer</v>
      </c>
    </row>
    <row r="936" spans="1:13">
      <c r="A936" s="8"/>
      <c r="B936" s="9"/>
      <c r="C936" s="5" t="s">
        <v>3278</v>
      </c>
      <c r="D936" s="4" t="s">
        <v>3277</v>
      </c>
      <c r="E936" s="5">
        <v>1</v>
      </c>
      <c r="F936" s="2" t="str">
        <f t="shared" si="70"/>
        <v>G1PR330307</v>
      </c>
      <c r="G936" s="2" t="str">
        <f t="shared" si="71"/>
        <v>Sluizen</v>
      </c>
      <c r="H936" s="2" t="str">
        <f t="shared" si="72"/>
        <v>3303</v>
      </c>
      <c r="I936" s="2" t="str">
        <f>IFERROR(VLOOKUP(H936,'Productgroepen hoofdfuncties'!G:H,2,FALSE),H936)</f>
        <v>Onderhoud en beheer vaarwegen</v>
      </c>
      <c r="J936" s="2" t="str">
        <f t="shared" si="73"/>
        <v>33</v>
      </c>
      <c r="K936" s="2" t="str">
        <f>IFERROR(VLOOKUP(J936,'Productgroepen hoofdfuncties'!D:E,2,FALSE),J936)</f>
        <v>Waterwegen</v>
      </c>
      <c r="L936" s="2" t="str">
        <f t="shared" si="74"/>
        <v>3</v>
      </c>
      <c r="M936" s="2" t="str">
        <f>IFERROR(VLOOKUP(L936,'Productgroepen hoofdfuncties'!A:B,2,FALSE),L936)</f>
        <v>Verkeer en vervoer</v>
      </c>
    </row>
    <row r="937" spans="1:13">
      <c r="A937" s="8"/>
      <c r="B937" s="9"/>
      <c r="C937" s="5" t="s">
        <v>3279</v>
      </c>
      <c r="D937" s="4" t="s">
        <v>3280</v>
      </c>
      <c r="E937" s="5">
        <v>1</v>
      </c>
      <c r="F937" s="2" t="str">
        <f t="shared" si="70"/>
        <v>G1PR330307</v>
      </c>
      <c r="G937" s="2" t="str">
        <f t="shared" si="71"/>
        <v>Sluizen</v>
      </c>
      <c r="H937" s="2" t="str">
        <f t="shared" si="72"/>
        <v>3303</v>
      </c>
      <c r="I937" s="2" t="str">
        <f>IFERROR(VLOOKUP(H937,'Productgroepen hoofdfuncties'!G:H,2,FALSE),H937)</f>
        <v>Onderhoud en beheer vaarwegen</v>
      </c>
      <c r="J937" s="2" t="str">
        <f t="shared" si="73"/>
        <v>33</v>
      </c>
      <c r="K937" s="2" t="str">
        <f>IFERROR(VLOOKUP(J937,'Productgroepen hoofdfuncties'!D:E,2,FALSE),J937)</f>
        <v>Waterwegen</v>
      </c>
      <c r="L937" s="2" t="str">
        <f t="shared" si="74"/>
        <v>3</v>
      </c>
      <c r="M937" s="2" t="str">
        <f>IFERROR(VLOOKUP(L937,'Productgroepen hoofdfuncties'!A:B,2,FALSE),L937)</f>
        <v>Verkeer en vervoer</v>
      </c>
    </row>
    <row r="938" spans="1:13">
      <c r="A938" s="8"/>
      <c r="B938" s="9"/>
      <c r="C938" s="5" t="s">
        <v>3281</v>
      </c>
      <c r="D938" s="4" t="s">
        <v>3280</v>
      </c>
      <c r="E938" s="5">
        <v>1</v>
      </c>
      <c r="F938" s="2" t="str">
        <f t="shared" si="70"/>
        <v>G1PR330307</v>
      </c>
      <c r="G938" s="2" t="str">
        <f t="shared" si="71"/>
        <v>Sluizen</v>
      </c>
      <c r="H938" s="2" t="str">
        <f t="shared" si="72"/>
        <v>3303</v>
      </c>
      <c r="I938" s="2" t="str">
        <f>IFERROR(VLOOKUP(H938,'Productgroepen hoofdfuncties'!G:H,2,FALSE),H938)</f>
        <v>Onderhoud en beheer vaarwegen</v>
      </c>
      <c r="J938" s="2" t="str">
        <f t="shared" si="73"/>
        <v>33</v>
      </c>
      <c r="K938" s="2" t="str">
        <f>IFERROR(VLOOKUP(J938,'Productgroepen hoofdfuncties'!D:E,2,FALSE),J938)</f>
        <v>Waterwegen</v>
      </c>
      <c r="L938" s="2" t="str">
        <f t="shared" si="74"/>
        <v>3</v>
      </c>
      <c r="M938" s="2" t="str">
        <f>IFERROR(VLOOKUP(L938,'Productgroepen hoofdfuncties'!A:B,2,FALSE),L938)</f>
        <v>Verkeer en vervoer</v>
      </c>
    </row>
    <row r="939" spans="1:13">
      <c r="A939" s="8"/>
      <c r="B939" s="9"/>
      <c r="C939" s="5" t="s">
        <v>3282</v>
      </c>
      <c r="D939" s="4" t="s">
        <v>3283</v>
      </c>
      <c r="E939" s="5">
        <v>1</v>
      </c>
      <c r="F939" s="2" t="str">
        <f t="shared" si="70"/>
        <v>G1PR330307</v>
      </c>
      <c r="G939" s="2" t="str">
        <f t="shared" si="71"/>
        <v>Sluizen</v>
      </c>
      <c r="H939" s="2" t="str">
        <f t="shared" si="72"/>
        <v>3303</v>
      </c>
      <c r="I939" s="2" t="str">
        <f>IFERROR(VLOOKUP(H939,'Productgroepen hoofdfuncties'!G:H,2,FALSE),H939)</f>
        <v>Onderhoud en beheer vaarwegen</v>
      </c>
      <c r="J939" s="2" t="str">
        <f t="shared" si="73"/>
        <v>33</v>
      </c>
      <c r="K939" s="2" t="str">
        <f>IFERROR(VLOOKUP(J939,'Productgroepen hoofdfuncties'!D:E,2,FALSE),J939)</f>
        <v>Waterwegen</v>
      </c>
      <c r="L939" s="2" t="str">
        <f t="shared" si="74"/>
        <v>3</v>
      </c>
      <c r="M939" s="2" t="str">
        <f>IFERROR(VLOOKUP(L939,'Productgroepen hoofdfuncties'!A:B,2,FALSE),L939)</f>
        <v>Verkeer en vervoer</v>
      </c>
    </row>
    <row r="940" spans="1:13">
      <c r="A940" s="8"/>
      <c r="B940" s="9"/>
      <c r="C940" s="5" t="s">
        <v>3284</v>
      </c>
      <c r="D940" s="4" t="s">
        <v>3283</v>
      </c>
      <c r="E940" s="5">
        <v>1</v>
      </c>
      <c r="F940" s="2" t="str">
        <f t="shared" si="70"/>
        <v>G1PR330307</v>
      </c>
      <c r="G940" s="2" t="str">
        <f t="shared" si="71"/>
        <v>Sluizen</v>
      </c>
      <c r="H940" s="2" t="str">
        <f t="shared" si="72"/>
        <v>3303</v>
      </c>
      <c r="I940" s="2" t="str">
        <f>IFERROR(VLOOKUP(H940,'Productgroepen hoofdfuncties'!G:H,2,FALSE),H940)</f>
        <v>Onderhoud en beheer vaarwegen</v>
      </c>
      <c r="J940" s="2" t="str">
        <f t="shared" si="73"/>
        <v>33</v>
      </c>
      <c r="K940" s="2" t="str">
        <f>IFERROR(VLOOKUP(J940,'Productgroepen hoofdfuncties'!D:E,2,FALSE),J940)</f>
        <v>Waterwegen</v>
      </c>
      <c r="L940" s="2" t="str">
        <f t="shared" si="74"/>
        <v>3</v>
      </c>
      <c r="M940" s="2" t="str">
        <f>IFERROR(VLOOKUP(L940,'Productgroepen hoofdfuncties'!A:B,2,FALSE),L940)</f>
        <v>Verkeer en vervoer</v>
      </c>
    </row>
    <row r="941" spans="1:13">
      <c r="A941" s="8"/>
      <c r="B941" s="9"/>
      <c r="C941" s="5" t="s">
        <v>3285</v>
      </c>
      <c r="D941" s="4" t="s">
        <v>3286</v>
      </c>
      <c r="E941" s="5">
        <v>1</v>
      </c>
      <c r="F941" s="2" t="str">
        <f t="shared" si="70"/>
        <v>G1PR330307</v>
      </c>
      <c r="G941" s="2" t="str">
        <f t="shared" si="71"/>
        <v>Sluizen</v>
      </c>
      <c r="H941" s="2" t="str">
        <f t="shared" si="72"/>
        <v>3303</v>
      </c>
      <c r="I941" s="2" t="str">
        <f>IFERROR(VLOOKUP(H941,'Productgroepen hoofdfuncties'!G:H,2,FALSE),H941)</f>
        <v>Onderhoud en beheer vaarwegen</v>
      </c>
      <c r="J941" s="2" t="str">
        <f t="shared" si="73"/>
        <v>33</v>
      </c>
      <c r="K941" s="2" t="str">
        <f>IFERROR(VLOOKUP(J941,'Productgroepen hoofdfuncties'!D:E,2,FALSE),J941)</f>
        <v>Waterwegen</v>
      </c>
      <c r="L941" s="2" t="str">
        <f t="shared" si="74"/>
        <v>3</v>
      </c>
      <c r="M941" s="2" t="str">
        <f>IFERROR(VLOOKUP(L941,'Productgroepen hoofdfuncties'!A:B,2,FALSE),L941)</f>
        <v>Verkeer en vervoer</v>
      </c>
    </row>
    <row r="942" spans="1:13">
      <c r="A942" s="8"/>
      <c r="B942" s="9"/>
      <c r="C942" s="5" t="s">
        <v>3287</v>
      </c>
      <c r="D942" s="4" t="s">
        <v>3286</v>
      </c>
      <c r="E942" s="5">
        <v>1</v>
      </c>
      <c r="F942" s="2" t="str">
        <f t="shared" si="70"/>
        <v>G1PR330307</v>
      </c>
      <c r="G942" s="2" t="str">
        <f t="shared" si="71"/>
        <v>Sluizen</v>
      </c>
      <c r="H942" s="2" t="str">
        <f t="shared" si="72"/>
        <v>3303</v>
      </c>
      <c r="I942" s="2" t="str">
        <f>IFERROR(VLOOKUP(H942,'Productgroepen hoofdfuncties'!G:H,2,FALSE),H942)</f>
        <v>Onderhoud en beheer vaarwegen</v>
      </c>
      <c r="J942" s="2" t="str">
        <f t="shared" si="73"/>
        <v>33</v>
      </c>
      <c r="K942" s="2" t="str">
        <f>IFERROR(VLOOKUP(J942,'Productgroepen hoofdfuncties'!D:E,2,FALSE),J942)</f>
        <v>Waterwegen</v>
      </c>
      <c r="L942" s="2" t="str">
        <f t="shared" si="74"/>
        <v>3</v>
      </c>
      <c r="M942" s="2" t="str">
        <f>IFERROR(VLOOKUP(L942,'Productgroepen hoofdfuncties'!A:B,2,FALSE),L942)</f>
        <v>Verkeer en vervoer</v>
      </c>
    </row>
    <row r="943" spans="1:13">
      <c r="A943" s="8"/>
      <c r="B943" s="9"/>
      <c r="C943" s="5" t="s">
        <v>3288</v>
      </c>
      <c r="D943" s="4" t="s">
        <v>3289</v>
      </c>
      <c r="E943" s="5">
        <v>1</v>
      </c>
      <c r="F943" s="2" t="str">
        <f t="shared" si="70"/>
        <v>G1PR330307</v>
      </c>
      <c r="G943" s="2" t="str">
        <f t="shared" si="71"/>
        <v>Sluizen</v>
      </c>
      <c r="H943" s="2" t="str">
        <f t="shared" si="72"/>
        <v>3303</v>
      </c>
      <c r="I943" s="2" t="str">
        <f>IFERROR(VLOOKUP(H943,'Productgroepen hoofdfuncties'!G:H,2,FALSE),H943)</f>
        <v>Onderhoud en beheer vaarwegen</v>
      </c>
      <c r="J943" s="2" t="str">
        <f t="shared" si="73"/>
        <v>33</v>
      </c>
      <c r="K943" s="2" t="str">
        <f>IFERROR(VLOOKUP(J943,'Productgroepen hoofdfuncties'!D:E,2,FALSE),J943)</f>
        <v>Waterwegen</v>
      </c>
      <c r="L943" s="2" t="str">
        <f t="shared" si="74"/>
        <v>3</v>
      </c>
      <c r="M943" s="2" t="str">
        <f>IFERROR(VLOOKUP(L943,'Productgroepen hoofdfuncties'!A:B,2,FALSE),L943)</f>
        <v>Verkeer en vervoer</v>
      </c>
    </row>
    <row r="944" spans="1:13">
      <c r="A944" s="8"/>
      <c r="B944" s="9"/>
      <c r="C944" s="5" t="s">
        <v>3290</v>
      </c>
      <c r="D944" s="4" t="s">
        <v>3291</v>
      </c>
      <c r="E944" s="5">
        <v>1</v>
      </c>
      <c r="F944" s="2" t="str">
        <f t="shared" si="70"/>
        <v>G1PR330307</v>
      </c>
      <c r="G944" s="2" t="str">
        <f t="shared" si="71"/>
        <v>Sluizen</v>
      </c>
      <c r="H944" s="2" t="str">
        <f t="shared" si="72"/>
        <v>3303</v>
      </c>
      <c r="I944" s="2" t="str">
        <f>IFERROR(VLOOKUP(H944,'Productgroepen hoofdfuncties'!G:H,2,FALSE),H944)</f>
        <v>Onderhoud en beheer vaarwegen</v>
      </c>
      <c r="J944" s="2" t="str">
        <f t="shared" si="73"/>
        <v>33</v>
      </c>
      <c r="K944" s="2" t="str">
        <f>IFERROR(VLOOKUP(J944,'Productgroepen hoofdfuncties'!D:E,2,FALSE),J944)</f>
        <v>Waterwegen</v>
      </c>
      <c r="L944" s="2" t="str">
        <f t="shared" si="74"/>
        <v>3</v>
      </c>
      <c r="M944" s="2" t="str">
        <f>IFERROR(VLOOKUP(L944,'Productgroepen hoofdfuncties'!A:B,2,FALSE),L944)</f>
        <v>Verkeer en vervoer</v>
      </c>
    </row>
    <row r="945" spans="1:13">
      <c r="A945" s="8"/>
      <c r="B945" s="9"/>
      <c r="C945" s="5" t="s">
        <v>3292</v>
      </c>
      <c r="D945" s="4" t="s">
        <v>3293</v>
      </c>
      <c r="E945" s="5">
        <v>1</v>
      </c>
      <c r="F945" s="2" t="str">
        <f t="shared" si="70"/>
        <v>G1PR330307</v>
      </c>
      <c r="G945" s="2" t="str">
        <f t="shared" si="71"/>
        <v>Sluizen</v>
      </c>
      <c r="H945" s="2" t="str">
        <f t="shared" si="72"/>
        <v>3303</v>
      </c>
      <c r="I945" s="2" t="str">
        <f>IFERROR(VLOOKUP(H945,'Productgroepen hoofdfuncties'!G:H,2,FALSE),H945)</f>
        <v>Onderhoud en beheer vaarwegen</v>
      </c>
      <c r="J945" s="2" t="str">
        <f t="shared" si="73"/>
        <v>33</v>
      </c>
      <c r="K945" s="2" t="str">
        <f>IFERROR(VLOOKUP(J945,'Productgroepen hoofdfuncties'!D:E,2,FALSE),J945)</f>
        <v>Waterwegen</v>
      </c>
      <c r="L945" s="2" t="str">
        <f t="shared" si="74"/>
        <v>3</v>
      </c>
      <c r="M945" s="2" t="str">
        <f>IFERROR(VLOOKUP(L945,'Productgroepen hoofdfuncties'!A:B,2,FALSE),L945)</f>
        <v>Verkeer en vervoer</v>
      </c>
    </row>
    <row r="946" spans="1:13">
      <c r="A946" s="10"/>
      <c r="B946" s="11"/>
      <c r="C946" s="5" t="s">
        <v>3294</v>
      </c>
      <c r="D946" s="4" t="s">
        <v>2821</v>
      </c>
      <c r="E946" s="5">
        <v>1</v>
      </c>
      <c r="F946" s="2" t="str">
        <f t="shared" si="70"/>
        <v>G1PR330307</v>
      </c>
      <c r="G946" s="2" t="str">
        <f t="shared" si="71"/>
        <v>Sluizen</v>
      </c>
      <c r="H946" s="2" t="str">
        <f t="shared" si="72"/>
        <v>3303</v>
      </c>
      <c r="I946" s="2" t="str">
        <f>IFERROR(VLOOKUP(H946,'Productgroepen hoofdfuncties'!G:H,2,FALSE),H946)</f>
        <v>Onderhoud en beheer vaarwegen</v>
      </c>
      <c r="J946" s="2" t="str">
        <f t="shared" si="73"/>
        <v>33</v>
      </c>
      <c r="K946" s="2" t="str">
        <f>IFERROR(VLOOKUP(J946,'Productgroepen hoofdfuncties'!D:E,2,FALSE),J946)</f>
        <v>Waterwegen</v>
      </c>
      <c r="L946" s="2" t="str">
        <f t="shared" si="74"/>
        <v>3</v>
      </c>
      <c r="M946" s="2" t="str">
        <f>IFERROR(VLOOKUP(L946,'Productgroepen hoofdfuncties'!A:B,2,FALSE),L946)</f>
        <v>Verkeer en vervoer</v>
      </c>
    </row>
    <row r="947" spans="1:13">
      <c r="A947" s="6" t="s">
        <v>3295</v>
      </c>
      <c r="B947" s="7" t="s">
        <v>2538</v>
      </c>
      <c r="C947" s="5" t="s">
        <v>3296</v>
      </c>
      <c r="D947" s="4" t="s">
        <v>3297</v>
      </c>
      <c r="E947" s="5">
        <v>1</v>
      </c>
      <c r="F947" s="2" t="str">
        <f t="shared" si="70"/>
        <v>G1PR330310</v>
      </c>
      <c r="G947" s="2" t="str">
        <f t="shared" si="71"/>
        <v>Regelgeving</v>
      </c>
      <c r="H947" s="2" t="str">
        <f t="shared" si="72"/>
        <v>3303</v>
      </c>
      <c r="I947" s="2" t="str">
        <f>IFERROR(VLOOKUP(H947,'Productgroepen hoofdfuncties'!G:H,2,FALSE),H947)</f>
        <v>Onderhoud en beheer vaarwegen</v>
      </c>
      <c r="J947" s="2" t="str">
        <f t="shared" si="73"/>
        <v>33</v>
      </c>
      <c r="K947" s="2" t="str">
        <f>IFERROR(VLOOKUP(J947,'Productgroepen hoofdfuncties'!D:E,2,FALSE),J947)</f>
        <v>Waterwegen</v>
      </c>
      <c r="L947" s="2" t="str">
        <f t="shared" si="74"/>
        <v>3</v>
      </c>
      <c r="M947" s="2" t="str">
        <f>IFERROR(VLOOKUP(L947,'Productgroepen hoofdfuncties'!A:B,2,FALSE),L947)</f>
        <v>Verkeer en vervoer</v>
      </c>
    </row>
    <row r="948" spans="1:13">
      <c r="A948" s="10"/>
      <c r="B948" s="11"/>
      <c r="C948" s="5" t="s">
        <v>3298</v>
      </c>
      <c r="D948" s="4" t="s">
        <v>3299</v>
      </c>
      <c r="E948" s="5">
        <v>1</v>
      </c>
      <c r="F948" s="2" t="str">
        <f t="shared" si="70"/>
        <v>G1PR330310</v>
      </c>
      <c r="G948" s="2" t="str">
        <f t="shared" si="71"/>
        <v>Regelgeving</v>
      </c>
      <c r="H948" s="2" t="str">
        <f t="shared" si="72"/>
        <v>3303</v>
      </c>
      <c r="I948" s="2" t="str">
        <f>IFERROR(VLOOKUP(H948,'Productgroepen hoofdfuncties'!G:H,2,FALSE),H948)</f>
        <v>Onderhoud en beheer vaarwegen</v>
      </c>
      <c r="J948" s="2" t="str">
        <f t="shared" si="73"/>
        <v>33</v>
      </c>
      <c r="K948" s="2" t="str">
        <f>IFERROR(VLOOKUP(J948,'Productgroepen hoofdfuncties'!D:E,2,FALSE),J948)</f>
        <v>Waterwegen</v>
      </c>
      <c r="L948" s="2" t="str">
        <f t="shared" si="74"/>
        <v>3</v>
      </c>
      <c r="M948" s="2" t="str">
        <f>IFERROR(VLOOKUP(L948,'Productgroepen hoofdfuncties'!A:B,2,FALSE),L948)</f>
        <v>Verkeer en vervoer</v>
      </c>
    </row>
    <row r="949" spans="1:13">
      <c r="A949" s="6" t="s">
        <v>3300</v>
      </c>
      <c r="B949" s="7" t="s">
        <v>2885</v>
      </c>
      <c r="C949" s="5" t="s">
        <v>3301</v>
      </c>
      <c r="D949" s="4" t="s">
        <v>3302</v>
      </c>
      <c r="E949" s="5">
        <v>1</v>
      </c>
      <c r="F949" s="2" t="str">
        <f t="shared" si="70"/>
        <v>G1PR330312</v>
      </c>
      <c r="G949" s="2" t="str">
        <f t="shared" si="71"/>
        <v>Aanlegvoorzieningen/Kanaalmeubilair</v>
      </c>
      <c r="H949" s="2" t="str">
        <f t="shared" si="72"/>
        <v>3303</v>
      </c>
      <c r="I949" s="2" t="str">
        <f>IFERROR(VLOOKUP(H949,'Productgroepen hoofdfuncties'!G:H,2,FALSE),H949)</f>
        <v>Onderhoud en beheer vaarwegen</v>
      </c>
      <c r="J949" s="2" t="str">
        <f t="shared" si="73"/>
        <v>33</v>
      </c>
      <c r="K949" s="2" t="str">
        <f>IFERROR(VLOOKUP(J949,'Productgroepen hoofdfuncties'!D:E,2,FALSE),J949)</f>
        <v>Waterwegen</v>
      </c>
      <c r="L949" s="2" t="str">
        <f t="shared" si="74"/>
        <v>3</v>
      </c>
      <c r="M949" s="2" t="str">
        <f>IFERROR(VLOOKUP(L949,'Productgroepen hoofdfuncties'!A:B,2,FALSE),L949)</f>
        <v>Verkeer en vervoer</v>
      </c>
    </row>
    <row r="950" spans="1:13">
      <c r="A950" s="8"/>
      <c r="B950" s="9"/>
      <c r="C950" s="5" t="s">
        <v>3303</v>
      </c>
      <c r="D950" s="4" t="s">
        <v>3304</v>
      </c>
      <c r="E950" s="5">
        <v>1</v>
      </c>
      <c r="F950" s="2" t="str">
        <f t="shared" si="70"/>
        <v>G1PR330312</v>
      </c>
      <c r="G950" s="2" t="str">
        <f t="shared" si="71"/>
        <v>Aanlegvoorzieningen/Kanaalmeubilair</v>
      </c>
      <c r="H950" s="2" t="str">
        <f t="shared" si="72"/>
        <v>3303</v>
      </c>
      <c r="I950" s="2" t="str">
        <f>IFERROR(VLOOKUP(H950,'Productgroepen hoofdfuncties'!G:H,2,FALSE),H950)</f>
        <v>Onderhoud en beheer vaarwegen</v>
      </c>
      <c r="J950" s="2" t="str">
        <f t="shared" si="73"/>
        <v>33</v>
      </c>
      <c r="K950" s="2" t="str">
        <f>IFERROR(VLOOKUP(J950,'Productgroepen hoofdfuncties'!D:E,2,FALSE),J950)</f>
        <v>Waterwegen</v>
      </c>
      <c r="L950" s="2" t="str">
        <f t="shared" si="74"/>
        <v>3</v>
      </c>
      <c r="M950" s="2" t="str">
        <f>IFERROR(VLOOKUP(L950,'Productgroepen hoofdfuncties'!A:B,2,FALSE),L950)</f>
        <v>Verkeer en vervoer</v>
      </c>
    </row>
    <row r="951" spans="1:13">
      <c r="A951" s="8"/>
      <c r="B951" s="9"/>
      <c r="C951" s="5" t="s">
        <v>3305</v>
      </c>
      <c r="D951" s="4" t="s">
        <v>3306</v>
      </c>
      <c r="E951" s="5">
        <v>1</v>
      </c>
      <c r="F951" s="2" t="str">
        <f t="shared" si="70"/>
        <v>G1PR330312</v>
      </c>
      <c r="G951" s="2" t="str">
        <f t="shared" si="71"/>
        <v>Aanlegvoorzieningen/Kanaalmeubilair</v>
      </c>
      <c r="H951" s="2" t="str">
        <f t="shared" si="72"/>
        <v>3303</v>
      </c>
      <c r="I951" s="2" t="str">
        <f>IFERROR(VLOOKUP(H951,'Productgroepen hoofdfuncties'!G:H,2,FALSE),H951)</f>
        <v>Onderhoud en beheer vaarwegen</v>
      </c>
      <c r="J951" s="2" t="str">
        <f t="shared" si="73"/>
        <v>33</v>
      </c>
      <c r="K951" s="2" t="str">
        <f>IFERROR(VLOOKUP(J951,'Productgroepen hoofdfuncties'!D:E,2,FALSE),J951)</f>
        <v>Waterwegen</v>
      </c>
      <c r="L951" s="2" t="str">
        <f t="shared" si="74"/>
        <v>3</v>
      </c>
      <c r="M951" s="2" t="str">
        <f>IFERROR(VLOOKUP(L951,'Productgroepen hoofdfuncties'!A:B,2,FALSE),L951)</f>
        <v>Verkeer en vervoer</v>
      </c>
    </row>
    <row r="952" spans="1:13">
      <c r="A952" s="8"/>
      <c r="B952" s="9"/>
      <c r="C952" s="5" t="s">
        <v>3307</v>
      </c>
      <c r="D952" s="4" t="s">
        <v>3308</v>
      </c>
      <c r="E952" s="5">
        <v>1</v>
      </c>
      <c r="F952" s="2" t="str">
        <f t="shared" si="70"/>
        <v>G1PR330312</v>
      </c>
      <c r="G952" s="2" t="str">
        <f t="shared" si="71"/>
        <v>Aanlegvoorzieningen/Kanaalmeubilair</v>
      </c>
      <c r="H952" s="2" t="str">
        <f t="shared" si="72"/>
        <v>3303</v>
      </c>
      <c r="I952" s="2" t="str">
        <f>IFERROR(VLOOKUP(H952,'Productgroepen hoofdfuncties'!G:H,2,FALSE),H952)</f>
        <v>Onderhoud en beheer vaarwegen</v>
      </c>
      <c r="J952" s="2" t="str">
        <f t="shared" si="73"/>
        <v>33</v>
      </c>
      <c r="K952" s="2" t="str">
        <f>IFERROR(VLOOKUP(J952,'Productgroepen hoofdfuncties'!D:E,2,FALSE),J952)</f>
        <v>Waterwegen</v>
      </c>
      <c r="L952" s="2" t="str">
        <f t="shared" si="74"/>
        <v>3</v>
      </c>
      <c r="M952" s="2" t="str">
        <f>IFERROR(VLOOKUP(L952,'Productgroepen hoofdfuncties'!A:B,2,FALSE),L952)</f>
        <v>Verkeer en vervoer</v>
      </c>
    </row>
    <row r="953" spans="1:13">
      <c r="A953" s="8"/>
      <c r="B953" s="9"/>
      <c r="C953" s="5" t="s">
        <v>3309</v>
      </c>
      <c r="D953" s="4" t="s">
        <v>3310</v>
      </c>
      <c r="E953" s="5">
        <v>1</v>
      </c>
      <c r="F953" s="2" t="str">
        <f t="shared" si="70"/>
        <v>G1PR330312</v>
      </c>
      <c r="G953" s="2" t="str">
        <f t="shared" si="71"/>
        <v>Aanlegvoorzieningen/Kanaalmeubilair</v>
      </c>
      <c r="H953" s="2" t="str">
        <f t="shared" si="72"/>
        <v>3303</v>
      </c>
      <c r="I953" s="2" t="str">
        <f>IFERROR(VLOOKUP(H953,'Productgroepen hoofdfuncties'!G:H,2,FALSE),H953)</f>
        <v>Onderhoud en beheer vaarwegen</v>
      </c>
      <c r="J953" s="2" t="str">
        <f t="shared" si="73"/>
        <v>33</v>
      </c>
      <c r="K953" s="2" t="str">
        <f>IFERROR(VLOOKUP(J953,'Productgroepen hoofdfuncties'!D:E,2,FALSE),J953)</f>
        <v>Waterwegen</v>
      </c>
      <c r="L953" s="2" t="str">
        <f t="shared" si="74"/>
        <v>3</v>
      </c>
      <c r="M953" s="2" t="str">
        <f>IFERROR(VLOOKUP(L953,'Productgroepen hoofdfuncties'!A:B,2,FALSE),L953)</f>
        <v>Verkeer en vervoer</v>
      </c>
    </row>
    <row r="954" spans="1:13">
      <c r="A954" s="8"/>
      <c r="B954" s="9"/>
      <c r="C954" s="5" t="s">
        <v>3311</v>
      </c>
      <c r="D954" s="4" t="s">
        <v>3312</v>
      </c>
      <c r="E954" s="5">
        <v>1</v>
      </c>
      <c r="F954" s="2" t="str">
        <f t="shared" si="70"/>
        <v>G1PR330312</v>
      </c>
      <c r="G954" s="2" t="str">
        <f t="shared" si="71"/>
        <v>Aanlegvoorzieningen/Kanaalmeubilair</v>
      </c>
      <c r="H954" s="2" t="str">
        <f t="shared" si="72"/>
        <v>3303</v>
      </c>
      <c r="I954" s="2" t="str">
        <f>IFERROR(VLOOKUP(H954,'Productgroepen hoofdfuncties'!G:H,2,FALSE),H954)</f>
        <v>Onderhoud en beheer vaarwegen</v>
      </c>
      <c r="J954" s="2" t="str">
        <f t="shared" si="73"/>
        <v>33</v>
      </c>
      <c r="K954" s="2" t="str">
        <f>IFERROR(VLOOKUP(J954,'Productgroepen hoofdfuncties'!D:E,2,FALSE),J954)</f>
        <v>Waterwegen</v>
      </c>
      <c r="L954" s="2" t="str">
        <f t="shared" si="74"/>
        <v>3</v>
      </c>
      <c r="M954" s="2" t="str">
        <f>IFERROR(VLOOKUP(L954,'Productgroepen hoofdfuncties'!A:B,2,FALSE),L954)</f>
        <v>Verkeer en vervoer</v>
      </c>
    </row>
    <row r="955" spans="1:13">
      <c r="A955" s="8"/>
      <c r="B955" s="9"/>
      <c r="C955" s="5" t="s">
        <v>3313</v>
      </c>
      <c r="D955" s="4" t="s">
        <v>3314</v>
      </c>
      <c r="E955" s="5">
        <v>1</v>
      </c>
      <c r="F955" s="2" t="str">
        <f t="shared" si="70"/>
        <v>G1PR330312</v>
      </c>
      <c r="G955" s="2" t="str">
        <f t="shared" si="71"/>
        <v>Aanlegvoorzieningen/Kanaalmeubilair</v>
      </c>
      <c r="H955" s="2" t="str">
        <f t="shared" si="72"/>
        <v>3303</v>
      </c>
      <c r="I955" s="2" t="str">
        <f>IFERROR(VLOOKUP(H955,'Productgroepen hoofdfuncties'!G:H,2,FALSE),H955)</f>
        <v>Onderhoud en beheer vaarwegen</v>
      </c>
      <c r="J955" s="2" t="str">
        <f t="shared" si="73"/>
        <v>33</v>
      </c>
      <c r="K955" s="2" t="str">
        <f>IFERROR(VLOOKUP(J955,'Productgroepen hoofdfuncties'!D:E,2,FALSE),J955)</f>
        <v>Waterwegen</v>
      </c>
      <c r="L955" s="2" t="str">
        <f t="shared" si="74"/>
        <v>3</v>
      </c>
      <c r="M955" s="2" t="str">
        <f>IFERROR(VLOOKUP(L955,'Productgroepen hoofdfuncties'!A:B,2,FALSE),L955)</f>
        <v>Verkeer en vervoer</v>
      </c>
    </row>
    <row r="956" spans="1:13">
      <c r="A956" s="8"/>
      <c r="B956" s="9"/>
      <c r="C956" s="5" t="s">
        <v>3315</v>
      </c>
      <c r="D956" s="4" t="s">
        <v>3316</v>
      </c>
      <c r="E956" s="5">
        <v>1</v>
      </c>
      <c r="F956" s="2" t="str">
        <f t="shared" si="70"/>
        <v>G1PR330312</v>
      </c>
      <c r="G956" s="2" t="str">
        <f t="shared" si="71"/>
        <v>Aanlegvoorzieningen/Kanaalmeubilair</v>
      </c>
      <c r="H956" s="2" t="str">
        <f t="shared" si="72"/>
        <v>3303</v>
      </c>
      <c r="I956" s="2" t="str">
        <f>IFERROR(VLOOKUP(H956,'Productgroepen hoofdfuncties'!G:H,2,FALSE),H956)</f>
        <v>Onderhoud en beheer vaarwegen</v>
      </c>
      <c r="J956" s="2" t="str">
        <f t="shared" si="73"/>
        <v>33</v>
      </c>
      <c r="K956" s="2" t="str">
        <f>IFERROR(VLOOKUP(J956,'Productgroepen hoofdfuncties'!D:E,2,FALSE),J956)</f>
        <v>Waterwegen</v>
      </c>
      <c r="L956" s="2" t="str">
        <f t="shared" si="74"/>
        <v>3</v>
      </c>
      <c r="M956" s="2" t="str">
        <f>IFERROR(VLOOKUP(L956,'Productgroepen hoofdfuncties'!A:B,2,FALSE),L956)</f>
        <v>Verkeer en vervoer</v>
      </c>
    </row>
    <row r="957" spans="1:13">
      <c r="A957" s="8"/>
      <c r="B957" s="9"/>
      <c r="C957" s="5" t="s">
        <v>3317</v>
      </c>
      <c r="D957" s="4" t="s">
        <v>3318</v>
      </c>
      <c r="E957" s="5">
        <v>1</v>
      </c>
      <c r="F957" s="2" t="str">
        <f t="shared" si="70"/>
        <v>G1PR330312</v>
      </c>
      <c r="G957" s="2" t="str">
        <f t="shared" si="71"/>
        <v>Aanlegvoorzieningen/Kanaalmeubilair</v>
      </c>
      <c r="H957" s="2" t="str">
        <f t="shared" si="72"/>
        <v>3303</v>
      </c>
      <c r="I957" s="2" t="str">
        <f>IFERROR(VLOOKUP(H957,'Productgroepen hoofdfuncties'!G:H,2,FALSE),H957)</f>
        <v>Onderhoud en beheer vaarwegen</v>
      </c>
      <c r="J957" s="2" t="str">
        <f t="shared" si="73"/>
        <v>33</v>
      </c>
      <c r="K957" s="2" t="str">
        <f>IFERROR(VLOOKUP(J957,'Productgroepen hoofdfuncties'!D:E,2,FALSE),J957)</f>
        <v>Waterwegen</v>
      </c>
      <c r="L957" s="2" t="str">
        <f t="shared" si="74"/>
        <v>3</v>
      </c>
      <c r="M957" s="2" t="str">
        <f>IFERROR(VLOOKUP(L957,'Productgroepen hoofdfuncties'!A:B,2,FALSE),L957)</f>
        <v>Verkeer en vervoer</v>
      </c>
    </row>
    <row r="958" spans="1:13">
      <c r="A958" s="8"/>
      <c r="B958" s="9"/>
      <c r="C958" s="5" t="s">
        <v>3319</v>
      </c>
      <c r="D958" s="4" t="s">
        <v>3320</v>
      </c>
      <c r="E958" s="5">
        <v>1</v>
      </c>
      <c r="F958" s="2" t="str">
        <f t="shared" si="70"/>
        <v>G1PR330312</v>
      </c>
      <c r="G958" s="2" t="str">
        <f t="shared" si="71"/>
        <v>Aanlegvoorzieningen/Kanaalmeubilair</v>
      </c>
      <c r="H958" s="2" t="str">
        <f t="shared" si="72"/>
        <v>3303</v>
      </c>
      <c r="I958" s="2" t="str">
        <f>IFERROR(VLOOKUP(H958,'Productgroepen hoofdfuncties'!G:H,2,FALSE),H958)</f>
        <v>Onderhoud en beheer vaarwegen</v>
      </c>
      <c r="J958" s="2" t="str">
        <f t="shared" si="73"/>
        <v>33</v>
      </c>
      <c r="K958" s="2" t="str">
        <f>IFERROR(VLOOKUP(J958,'Productgroepen hoofdfuncties'!D:E,2,FALSE),J958)</f>
        <v>Waterwegen</v>
      </c>
      <c r="L958" s="2" t="str">
        <f t="shared" si="74"/>
        <v>3</v>
      </c>
      <c r="M958" s="2" t="str">
        <f>IFERROR(VLOOKUP(L958,'Productgroepen hoofdfuncties'!A:B,2,FALSE),L958)</f>
        <v>Verkeer en vervoer</v>
      </c>
    </row>
    <row r="959" spans="1:13">
      <c r="A959" s="8"/>
      <c r="B959" s="9"/>
      <c r="C959" s="5" t="s">
        <v>3321</v>
      </c>
      <c r="D959" s="4" t="s">
        <v>3322</v>
      </c>
      <c r="E959" s="5">
        <v>1</v>
      </c>
      <c r="F959" s="2" t="str">
        <f t="shared" si="70"/>
        <v>G1PR330312</v>
      </c>
      <c r="G959" s="2" t="str">
        <f t="shared" si="71"/>
        <v>Aanlegvoorzieningen/Kanaalmeubilair</v>
      </c>
      <c r="H959" s="2" t="str">
        <f t="shared" si="72"/>
        <v>3303</v>
      </c>
      <c r="I959" s="2" t="str">
        <f>IFERROR(VLOOKUP(H959,'Productgroepen hoofdfuncties'!G:H,2,FALSE),H959)</f>
        <v>Onderhoud en beheer vaarwegen</v>
      </c>
      <c r="J959" s="2" t="str">
        <f t="shared" si="73"/>
        <v>33</v>
      </c>
      <c r="K959" s="2" t="str">
        <f>IFERROR(VLOOKUP(J959,'Productgroepen hoofdfuncties'!D:E,2,FALSE),J959)</f>
        <v>Waterwegen</v>
      </c>
      <c r="L959" s="2" t="str">
        <f t="shared" si="74"/>
        <v>3</v>
      </c>
      <c r="M959" s="2" t="str">
        <f>IFERROR(VLOOKUP(L959,'Productgroepen hoofdfuncties'!A:B,2,FALSE),L959)</f>
        <v>Verkeer en vervoer</v>
      </c>
    </row>
    <row r="960" spans="1:13">
      <c r="A960" s="8"/>
      <c r="B960" s="9"/>
      <c r="C960" s="5" t="s">
        <v>3323</v>
      </c>
      <c r="D960" s="4" t="s">
        <v>3324</v>
      </c>
      <c r="E960" s="5">
        <v>1</v>
      </c>
      <c r="F960" s="2" t="str">
        <f t="shared" si="70"/>
        <v>G1PR330312</v>
      </c>
      <c r="G960" s="2" t="str">
        <f t="shared" si="71"/>
        <v>Aanlegvoorzieningen/Kanaalmeubilair</v>
      </c>
      <c r="H960" s="2" t="str">
        <f t="shared" si="72"/>
        <v>3303</v>
      </c>
      <c r="I960" s="2" t="str">
        <f>IFERROR(VLOOKUP(H960,'Productgroepen hoofdfuncties'!G:H,2,FALSE),H960)</f>
        <v>Onderhoud en beheer vaarwegen</v>
      </c>
      <c r="J960" s="2" t="str">
        <f t="shared" si="73"/>
        <v>33</v>
      </c>
      <c r="K960" s="2" t="str">
        <f>IFERROR(VLOOKUP(J960,'Productgroepen hoofdfuncties'!D:E,2,FALSE),J960)</f>
        <v>Waterwegen</v>
      </c>
      <c r="L960" s="2" t="str">
        <f t="shared" si="74"/>
        <v>3</v>
      </c>
      <c r="M960" s="2" t="str">
        <f>IFERROR(VLOOKUP(L960,'Productgroepen hoofdfuncties'!A:B,2,FALSE),L960)</f>
        <v>Verkeer en vervoer</v>
      </c>
    </row>
    <row r="961" spans="1:13">
      <c r="A961" s="8"/>
      <c r="B961" s="9"/>
      <c r="C961" s="5" t="s">
        <v>3325</v>
      </c>
      <c r="D961" s="4" t="s">
        <v>3326</v>
      </c>
      <c r="E961" s="5">
        <v>1</v>
      </c>
      <c r="F961" s="2" t="str">
        <f t="shared" si="70"/>
        <v>G1PR330312</v>
      </c>
      <c r="G961" s="2" t="str">
        <f t="shared" si="71"/>
        <v>Aanlegvoorzieningen/Kanaalmeubilair</v>
      </c>
      <c r="H961" s="2" t="str">
        <f t="shared" si="72"/>
        <v>3303</v>
      </c>
      <c r="I961" s="2" t="str">
        <f>IFERROR(VLOOKUP(H961,'Productgroepen hoofdfuncties'!G:H,2,FALSE),H961)</f>
        <v>Onderhoud en beheer vaarwegen</v>
      </c>
      <c r="J961" s="2" t="str">
        <f t="shared" si="73"/>
        <v>33</v>
      </c>
      <c r="K961" s="2" t="str">
        <f>IFERROR(VLOOKUP(J961,'Productgroepen hoofdfuncties'!D:E,2,FALSE),J961)</f>
        <v>Waterwegen</v>
      </c>
      <c r="L961" s="2" t="str">
        <f t="shared" si="74"/>
        <v>3</v>
      </c>
      <c r="M961" s="2" t="str">
        <f>IFERROR(VLOOKUP(L961,'Productgroepen hoofdfuncties'!A:B,2,FALSE),L961)</f>
        <v>Verkeer en vervoer</v>
      </c>
    </row>
    <row r="962" spans="1:13">
      <c r="A962" s="8"/>
      <c r="B962" s="9"/>
      <c r="C962" s="5" t="s">
        <v>3327</v>
      </c>
      <c r="D962" s="4" t="s">
        <v>3328</v>
      </c>
      <c r="E962" s="5">
        <v>1</v>
      </c>
      <c r="F962" s="2" t="str">
        <f t="shared" si="70"/>
        <v>G1PR330312</v>
      </c>
      <c r="G962" s="2" t="str">
        <f t="shared" si="71"/>
        <v>Aanlegvoorzieningen/Kanaalmeubilair</v>
      </c>
      <c r="H962" s="2" t="str">
        <f t="shared" si="72"/>
        <v>3303</v>
      </c>
      <c r="I962" s="2" t="str">
        <f>IFERROR(VLOOKUP(H962,'Productgroepen hoofdfuncties'!G:H,2,FALSE),H962)</f>
        <v>Onderhoud en beheer vaarwegen</v>
      </c>
      <c r="J962" s="2" t="str">
        <f t="shared" si="73"/>
        <v>33</v>
      </c>
      <c r="K962" s="2" t="str">
        <f>IFERROR(VLOOKUP(J962,'Productgroepen hoofdfuncties'!D:E,2,FALSE),J962)</f>
        <v>Waterwegen</v>
      </c>
      <c r="L962" s="2" t="str">
        <f t="shared" si="74"/>
        <v>3</v>
      </c>
      <c r="M962" s="2" t="str">
        <f>IFERROR(VLOOKUP(L962,'Productgroepen hoofdfuncties'!A:B,2,FALSE),L962)</f>
        <v>Verkeer en vervoer</v>
      </c>
    </row>
    <row r="963" spans="1:13">
      <c r="A963" s="8"/>
      <c r="B963" s="9"/>
      <c r="C963" s="5" t="s">
        <v>3329</v>
      </c>
      <c r="D963" s="4" t="s">
        <v>3330</v>
      </c>
      <c r="E963" s="5">
        <v>1</v>
      </c>
      <c r="F963" s="2" t="str">
        <f t="shared" ref="F963:F1026" si="75">IF(A963="",F962,A963)</f>
        <v>G1PR330312</v>
      </c>
      <c r="G963" s="2" t="str">
        <f t="shared" ref="G963:G1026" si="76">IF(B963="",G962,B963)</f>
        <v>Aanlegvoorzieningen/Kanaalmeubilair</v>
      </c>
      <c r="H963" s="2" t="str">
        <f t="shared" ref="H963:H1026" si="77">IF(RIGHT(LEFT($F963,5),1)="K","Apparaatskosten personeel",IF(RIGHT(LEFT($F963,5),1)="I","Apparaatskosten materieel",LEFT(RIGHT($F963,6),4)))</f>
        <v>3303</v>
      </c>
      <c r="I963" s="2" t="str">
        <f>IFERROR(VLOOKUP(H963,'Productgroepen hoofdfuncties'!G:H,2,FALSE),H963)</f>
        <v>Onderhoud en beheer vaarwegen</v>
      </c>
      <c r="J963" s="2" t="str">
        <f t="shared" ref="J963:J1026" si="78">IF(RIGHT(LEFT($F963,5),1)="K","Kostenplaatsen",IF(RIGHT(LEFT($F963,5),1)="I","Kostenplaatsen",LEFT(RIGHT($F963,6),2)))</f>
        <v>33</v>
      </c>
      <c r="K963" s="2" t="str">
        <f>IFERROR(VLOOKUP(J963,'Productgroepen hoofdfuncties'!D:E,2,FALSE),J963)</f>
        <v>Waterwegen</v>
      </c>
      <c r="L963" s="2" t="str">
        <f t="shared" ref="L963:L1026" si="79">IF(RIGHT(LEFT($F963,5),1)="K","Kostenplaatsen",IF(RIGHT(LEFT($F963,5),1)="I","Kostenplaatsen",LEFT(RIGHT($F963,6),1)))</f>
        <v>3</v>
      </c>
      <c r="M963" s="2" t="str">
        <f>IFERROR(VLOOKUP(L963,'Productgroepen hoofdfuncties'!A:B,2,FALSE),L963)</f>
        <v>Verkeer en vervoer</v>
      </c>
    </row>
    <row r="964" spans="1:13">
      <c r="A964" s="8"/>
      <c r="B964" s="9"/>
      <c r="C964" s="5" t="s">
        <v>3331</v>
      </c>
      <c r="D964" s="4" t="s">
        <v>3332</v>
      </c>
      <c r="E964" s="5">
        <v>1</v>
      </c>
      <c r="F964" s="2" t="str">
        <f t="shared" si="75"/>
        <v>G1PR330312</v>
      </c>
      <c r="G964" s="2" t="str">
        <f t="shared" si="76"/>
        <v>Aanlegvoorzieningen/Kanaalmeubilair</v>
      </c>
      <c r="H964" s="2" t="str">
        <f t="shared" si="77"/>
        <v>3303</v>
      </c>
      <c r="I964" s="2" t="str">
        <f>IFERROR(VLOOKUP(H964,'Productgroepen hoofdfuncties'!G:H,2,FALSE),H964)</f>
        <v>Onderhoud en beheer vaarwegen</v>
      </c>
      <c r="J964" s="2" t="str">
        <f t="shared" si="78"/>
        <v>33</v>
      </c>
      <c r="K964" s="2" t="str">
        <f>IFERROR(VLOOKUP(J964,'Productgroepen hoofdfuncties'!D:E,2,FALSE),J964)</f>
        <v>Waterwegen</v>
      </c>
      <c r="L964" s="2" t="str">
        <f t="shared" si="79"/>
        <v>3</v>
      </c>
      <c r="M964" s="2" t="str">
        <f>IFERROR(VLOOKUP(L964,'Productgroepen hoofdfuncties'!A:B,2,FALSE),L964)</f>
        <v>Verkeer en vervoer</v>
      </c>
    </row>
    <row r="965" spans="1:13">
      <c r="A965" s="8"/>
      <c r="B965" s="9"/>
      <c r="C965" s="5" t="s">
        <v>3333</v>
      </c>
      <c r="D965" s="4" t="s">
        <v>3334</v>
      </c>
      <c r="E965" s="5">
        <v>1</v>
      </c>
      <c r="F965" s="2" t="str">
        <f t="shared" si="75"/>
        <v>G1PR330312</v>
      </c>
      <c r="G965" s="2" t="str">
        <f t="shared" si="76"/>
        <v>Aanlegvoorzieningen/Kanaalmeubilair</v>
      </c>
      <c r="H965" s="2" t="str">
        <f t="shared" si="77"/>
        <v>3303</v>
      </c>
      <c r="I965" s="2" t="str">
        <f>IFERROR(VLOOKUP(H965,'Productgroepen hoofdfuncties'!G:H,2,FALSE),H965)</f>
        <v>Onderhoud en beheer vaarwegen</v>
      </c>
      <c r="J965" s="2" t="str">
        <f t="shared" si="78"/>
        <v>33</v>
      </c>
      <c r="K965" s="2" t="str">
        <f>IFERROR(VLOOKUP(J965,'Productgroepen hoofdfuncties'!D:E,2,FALSE),J965)</f>
        <v>Waterwegen</v>
      </c>
      <c r="L965" s="2" t="str">
        <f t="shared" si="79"/>
        <v>3</v>
      </c>
      <c r="M965" s="2" t="str">
        <f>IFERROR(VLOOKUP(L965,'Productgroepen hoofdfuncties'!A:B,2,FALSE),L965)</f>
        <v>Verkeer en vervoer</v>
      </c>
    </row>
    <row r="966" spans="1:13">
      <c r="A966" s="8"/>
      <c r="B966" s="9"/>
      <c r="C966" s="5" t="s">
        <v>3335</v>
      </c>
      <c r="D966" s="4" t="s">
        <v>3336</v>
      </c>
      <c r="E966" s="5">
        <v>1</v>
      </c>
      <c r="F966" s="2" t="str">
        <f t="shared" si="75"/>
        <v>G1PR330312</v>
      </c>
      <c r="G966" s="2" t="str">
        <f t="shared" si="76"/>
        <v>Aanlegvoorzieningen/Kanaalmeubilair</v>
      </c>
      <c r="H966" s="2" t="str">
        <f t="shared" si="77"/>
        <v>3303</v>
      </c>
      <c r="I966" s="2" t="str">
        <f>IFERROR(VLOOKUP(H966,'Productgroepen hoofdfuncties'!G:H,2,FALSE),H966)</f>
        <v>Onderhoud en beheer vaarwegen</v>
      </c>
      <c r="J966" s="2" t="str">
        <f t="shared" si="78"/>
        <v>33</v>
      </c>
      <c r="K966" s="2" t="str">
        <f>IFERROR(VLOOKUP(J966,'Productgroepen hoofdfuncties'!D:E,2,FALSE),J966)</f>
        <v>Waterwegen</v>
      </c>
      <c r="L966" s="2" t="str">
        <f t="shared" si="79"/>
        <v>3</v>
      </c>
      <c r="M966" s="2" t="str">
        <f>IFERROR(VLOOKUP(L966,'Productgroepen hoofdfuncties'!A:B,2,FALSE),L966)</f>
        <v>Verkeer en vervoer</v>
      </c>
    </row>
    <row r="967" spans="1:13">
      <c r="A967" s="8"/>
      <c r="B967" s="9"/>
      <c r="C967" s="5" t="s">
        <v>3337</v>
      </c>
      <c r="D967" s="4" t="s">
        <v>3338</v>
      </c>
      <c r="E967" s="5">
        <v>1</v>
      </c>
      <c r="F967" s="2" t="str">
        <f t="shared" si="75"/>
        <v>G1PR330312</v>
      </c>
      <c r="G967" s="2" t="str">
        <f t="shared" si="76"/>
        <v>Aanlegvoorzieningen/Kanaalmeubilair</v>
      </c>
      <c r="H967" s="2" t="str">
        <f t="shared" si="77"/>
        <v>3303</v>
      </c>
      <c r="I967" s="2" t="str">
        <f>IFERROR(VLOOKUP(H967,'Productgroepen hoofdfuncties'!G:H,2,FALSE),H967)</f>
        <v>Onderhoud en beheer vaarwegen</v>
      </c>
      <c r="J967" s="2" t="str">
        <f t="shared" si="78"/>
        <v>33</v>
      </c>
      <c r="K967" s="2" t="str">
        <f>IFERROR(VLOOKUP(J967,'Productgroepen hoofdfuncties'!D:E,2,FALSE),J967)</f>
        <v>Waterwegen</v>
      </c>
      <c r="L967" s="2" t="str">
        <f t="shared" si="79"/>
        <v>3</v>
      </c>
      <c r="M967" s="2" t="str">
        <f>IFERROR(VLOOKUP(L967,'Productgroepen hoofdfuncties'!A:B,2,FALSE),L967)</f>
        <v>Verkeer en vervoer</v>
      </c>
    </row>
    <row r="968" spans="1:13">
      <c r="A968" s="8"/>
      <c r="B968" s="9"/>
      <c r="C968" s="5" t="s">
        <v>3339</v>
      </c>
      <c r="D968" s="4" t="s">
        <v>3340</v>
      </c>
      <c r="E968" s="5">
        <v>1</v>
      </c>
      <c r="F968" s="2" t="str">
        <f t="shared" si="75"/>
        <v>G1PR330312</v>
      </c>
      <c r="G968" s="2" t="str">
        <f t="shared" si="76"/>
        <v>Aanlegvoorzieningen/Kanaalmeubilair</v>
      </c>
      <c r="H968" s="2" t="str">
        <f t="shared" si="77"/>
        <v>3303</v>
      </c>
      <c r="I968" s="2" t="str">
        <f>IFERROR(VLOOKUP(H968,'Productgroepen hoofdfuncties'!G:H,2,FALSE),H968)</f>
        <v>Onderhoud en beheer vaarwegen</v>
      </c>
      <c r="J968" s="2" t="str">
        <f t="shared" si="78"/>
        <v>33</v>
      </c>
      <c r="K968" s="2" t="str">
        <f>IFERROR(VLOOKUP(J968,'Productgroepen hoofdfuncties'!D:E,2,FALSE),J968)</f>
        <v>Waterwegen</v>
      </c>
      <c r="L968" s="2" t="str">
        <f t="shared" si="79"/>
        <v>3</v>
      </c>
      <c r="M968" s="2" t="str">
        <f>IFERROR(VLOOKUP(L968,'Productgroepen hoofdfuncties'!A:B,2,FALSE),L968)</f>
        <v>Verkeer en vervoer</v>
      </c>
    </row>
    <row r="969" spans="1:13">
      <c r="A969" s="8"/>
      <c r="B969" s="9"/>
      <c r="C969" s="5" t="s">
        <v>3341</v>
      </c>
      <c r="D969" s="4" t="s">
        <v>3342</v>
      </c>
      <c r="E969" s="5">
        <v>1</v>
      </c>
      <c r="F969" s="2" t="str">
        <f t="shared" si="75"/>
        <v>G1PR330312</v>
      </c>
      <c r="G969" s="2" t="str">
        <f t="shared" si="76"/>
        <v>Aanlegvoorzieningen/Kanaalmeubilair</v>
      </c>
      <c r="H969" s="2" t="str">
        <f t="shared" si="77"/>
        <v>3303</v>
      </c>
      <c r="I969" s="2" t="str">
        <f>IFERROR(VLOOKUP(H969,'Productgroepen hoofdfuncties'!G:H,2,FALSE),H969)</f>
        <v>Onderhoud en beheer vaarwegen</v>
      </c>
      <c r="J969" s="2" t="str">
        <f t="shared" si="78"/>
        <v>33</v>
      </c>
      <c r="K969" s="2" t="str">
        <f>IFERROR(VLOOKUP(J969,'Productgroepen hoofdfuncties'!D:E,2,FALSE),J969)</f>
        <v>Waterwegen</v>
      </c>
      <c r="L969" s="2" t="str">
        <f t="shared" si="79"/>
        <v>3</v>
      </c>
      <c r="M969" s="2" t="str">
        <f>IFERROR(VLOOKUP(L969,'Productgroepen hoofdfuncties'!A:B,2,FALSE),L969)</f>
        <v>Verkeer en vervoer</v>
      </c>
    </row>
    <row r="970" spans="1:13">
      <c r="A970" s="8"/>
      <c r="B970" s="9"/>
      <c r="C970" s="5" t="s">
        <v>3343</v>
      </c>
      <c r="D970" s="4" t="s">
        <v>3344</v>
      </c>
      <c r="E970" s="5">
        <v>1</v>
      </c>
      <c r="F970" s="2" t="str">
        <f t="shared" si="75"/>
        <v>G1PR330312</v>
      </c>
      <c r="G970" s="2" t="str">
        <f t="shared" si="76"/>
        <v>Aanlegvoorzieningen/Kanaalmeubilair</v>
      </c>
      <c r="H970" s="2" t="str">
        <f t="shared" si="77"/>
        <v>3303</v>
      </c>
      <c r="I970" s="2" t="str">
        <f>IFERROR(VLOOKUP(H970,'Productgroepen hoofdfuncties'!G:H,2,FALSE),H970)</f>
        <v>Onderhoud en beheer vaarwegen</v>
      </c>
      <c r="J970" s="2" t="str">
        <f t="shared" si="78"/>
        <v>33</v>
      </c>
      <c r="K970" s="2" t="str">
        <f>IFERROR(VLOOKUP(J970,'Productgroepen hoofdfuncties'!D:E,2,FALSE),J970)</f>
        <v>Waterwegen</v>
      </c>
      <c r="L970" s="2" t="str">
        <f t="shared" si="79"/>
        <v>3</v>
      </c>
      <c r="M970" s="2" t="str">
        <f>IFERROR(VLOOKUP(L970,'Productgroepen hoofdfuncties'!A:B,2,FALSE),L970)</f>
        <v>Verkeer en vervoer</v>
      </c>
    </row>
    <row r="971" spans="1:13">
      <c r="A971" s="8"/>
      <c r="B971" s="9"/>
      <c r="C971" s="5" t="s">
        <v>3345</v>
      </c>
      <c r="D971" s="4" t="s">
        <v>3346</v>
      </c>
      <c r="E971" s="5">
        <v>1</v>
      </c>
      <c r="F971" s="2" t="str">
        <f t="shared" si="75"/>
        <v>G1PR330312</v>
      </c>
      <c r="G971" s="2" t="str">
        <f t="shared" si="76"/>
        <v>Aanlegvoorzieningen/Kanaalmeubilair</v>
      </c>
      <c r="H971" s="2" t="str">
        <f t="shared" si="77"/>
        <v>3303</v>
      </c>
      <c r="I971" s="2" t="str">
        <f>IFERROR(VLOOKUP(H971,'Productgroepen hoofdfuncties'!G:H,2,FALSE),H971)</f>
        <v>Onderhoud en beheer vaarwegen</v>
      </c>
      <c r="J971" s="2" t="str">
        <f t="shared" si="78"/>
        <v>33</v>
      </c>
      <c r="K971" s="2" t="str">
        <f>IFERROR(VLOOKUP(J971,'Productgroepen hoofdfuncties'!D:E,2,FALSE),J971)</f>
        <v>Waterwegen</v>
      </c>
      <c r="L971" s="2" t="str">
        <f t="shared" si="79"/>
        <v>3</v>
      </c>
      <c r="M971" s="2" t="str">
        <f>IFERROR(VLOOKUP(L971,'Productgroepen hoofdfuncties'!A:B,2,FALSE),L971)</f>
        <v>Verkeer en vervoer</v>
      </c>
    </row>
    <row r="972" spans="1:13">
      <c r="A972" s="8"/>
      <c r="B972" s="9"/>
      <c r="C972" s="5" t="s">
        <v>3347</v>
      </c>
      <c r="D972" s="4" t="s">
        <v>3348</v>
      </c>
      <c r="E972" s="5">
        <v>1</v>
      </c>
      <c r="F972" s="2" t="str">
        <f t="shared" si="75"/>
        <v>G1PR330312</v>
      </c>
      <c r="G972" s="2" t="str">
        <f t="shared" si="76"/>
        <v>Aanlegvoorzieningen/Kanaalmeubilair</v>
      </c>
      <c r="H972" s="2" t="str">
        <f t="shared" si="77"/>
        <v>3303</v>
      </c>
      <c r="I972" s="2" t="str">
        <f>IFERROR(VLOOKUP(H972,'Productgroepen hoofdfuncties'!G:H,2,FALSE),H972)</f>
        <v>Onderhoud en beheer vaarwegen</v>
      </c>
      <c r="J972" s="2" t="str">
        <f t="shared" si="78"/>
        <v>33</v>
      </c>
      <c r="K972" s="2" t="str">
        <f>IFERROR(VLOOKUP(J972,'Productgroepen hoofdfuncties'!D:E,2,FALSE),J972)</f>
        <v>Waterwegen</v>
      </c>
      <c r="L972" s="2" t="str">
        <f t="shared" si="79"/>
        <v>3</v>
      </c>
      <c r="M972" s="2" t="str">
        <f>IFERROR(VLOOKUP(L972,'Productgroepen hoofdfuncties'!A:B,2,FALSE),L972)</f>
        <v>Verkeer en vervoer</v>
      </c>
    </row>
    <row r="973" spans="1:13">
      <c r="A973" s="8"/>
      <c r="B973" s="9"/>
      <c r="C973" s="5" t="s">
        <v>3349</v>
      </c>
      <c r="D973" s="4" t="s">
        <v>3350</v>
      </c>
      <c r="E973" s="5">
        <v>1</v>
      </c>
      <c r="F973" s="2" t="str">
        <f t="shared" si="75"/>
        <v>G1PR330312</v>
      </c>
      <c r="G973" s="2" t="str">
        <f t="shared" si="76"/>
        <v>Aanlegvoorzieningen/Kanaalmeubilair</v>
      </c>
      <c r="H973" s="2" t="str">
        <f t="shared" si="77"/>
        <v>3303</v>
      </c>
      <c r="I973" s="2" t="str">
        <f>IFERROR(VLOOKUP(H973,'Productgroepen hoofdfuncties'!G:H,2,FALSE),H973)</f>
        <v>Onderhoud en beheer vaarwegen</v>
      </c>
      <c r="J973" s="2" t="str">
        <f t="shared" si="78"/>
        <v>33</v>
      </c>
      <c r="K973" s="2" t="str">
        <f>IFERROR(VLOOKUP(J973,'Productgroepen hoofdfuncties'!D:E,2,FALSE),J973)</f>
        <v>Waterwegen</v>
      </c>
      <c r="L973" s="2" t="str">
        <f t="shared" si="79"/>
        <v>3</v>
      </c>
      <c r="M973" s="2" t="str">
        <f>IFERROR(VLOOKUP(L973,'Productgroepen hoofdfuncties'!A:B,2,FALSE),L973)</f>
        <v>Verkeer en vervoer</v>
      </c>
    </row>
    <row r="974" spans="1:13">
      <c r="A974" s="8"/>
      <c r="B974" s="9"/>
      <c r="C974" s="5" t="s">
        <v>3351</v>
      </c>
      <c r="D974" s="4" t="s">
        <v>3352</v>
      </c>
      <c r="E974" s="5">
        <v>1</v>
      </c>
      <c r="F974" s="2" t="str">
        <f t="shared" si="75"/>
        <v>G1PR330312</v>
      </c>
      <c r="G974" s="2" t="str">
        <f t="shared" si="76"/>
        <v>Aanlegvoorzieningen/Kanaalmeubilair</v>
      </c>
      <c r="H974" s="2" t="str">
        <f t="shared" si="77"/>
        <v>3303</v>
      </c>
      <c r="I974" s="2" t="str">
        <f>IFERROR(VLOOKUP(H974,'Productgroepen hoofdfuncties'!G:H,2,FALSE),H974)</f>
        <v>Onderhoud en beheer vaarwegen</v>
      </c>
      <c r="J974" s="2" t="str">
        <f t="shared" si="78"/>
        <v>33</v>
      </c>
      <c r="K974" s="2" t="str">
        <f>IFERROR(VLOOKUP(J974,'Productgroepen hoofdfuncties'!D:E,2,FALSE),J974)</f>
        <v>Waterwegen</v>
      </c>
      <c r="L974" s="2" t="str">
        <f t="shared" si="79"/>
        <v>3</v>
      </c>
      <c r="M974" s="2" t="str">
        <f>IFERROR(VLOOKUP(L974,'Productgroepen hoofdfuncties'!A:B,2,FALSE),L974)</f>
        <v>Verkeer en vervoer</v>
      </c>
    </row>
    <row r="975" spans="1:13">
      <c r="A975" s="8"/>
      <c r="B975" s="9"/>
      <c r="C975" s="5" t="s">
        <v>3353</v>
      </c>
      <c r="D975" s="4" t="s">
        <v>3354</v>
      </c>
      <c r="E975" s="5">
        <v>1</v>
      </c>
      <c r="F975" s="2" t="str">
        <f t="shared" si="75"/>
        <v>G1PR330312</v>
      </c>
      <c r="G975" s="2" t="str">
        <f t="shared" si="76"/>
        <v>Aanlegvoorzieningen/Kanaalmeubilair</v>
      </c>
      <c r="H975" s="2" t="str">
        <f t="shared" si="77"/>
        <v>3303</v>
      </c>
      <c r="I975" s="2" t="str">
        <f>IFERROR(VLOOKUP(H975,'Productgroepen hoofdfuncties'!G:H,2,FALSE),H975)</f>
        <v>Onderhoud en beheer vaarwegen</v>
      </c>
      <c r="J975" s="2" t="str">
        <f t="shared" si="78"/>
        <v>33</v>
      </c>
      <c r="K975" s="2" t="str">
        <f>IFERROR(VLOOKUP(J975,'Productgroepen hoofdfuncties'!D:E,2,FALSE),J975)</f>
        <v>Waterwegen</v>
      </c>
      <c r="L975" s="2" t="str">
        <f t="shared" si="79"/>
        <v>3</v>
      </c>
      <c r="M975" s="2" t="str">
        <f>IFERROR(VLOOKUP(L975,'Productgroepen hoofdfuncties'!A:B,2,FALSE),L975)</f>
        <v>Verkeer en vervoer</v>
      </c>
    </row>
    <row r="976" spans="1:13">
      <c r="A976" s="10"/>
      <c r="B976" s="11"/>
      <c r="C976" s="5" t="s">
        <v>3355</v>
      </c>
      <c r="D976" s="4" t="s">
        <v>3356</v>
      </c>
      <c r="E976" s="5">
        <v>1</v>
      </c>
      <c r="F976" s="2" t="str">
        <f t="shared" si="75"/>
        <v>G1PR330312</v>
      </c>
      <c r="G976" s="2" t="str">
        <f t="shared" si="76"/>
        <v>Aanlegvoorzieningen/Kanaalmeubilair</v>
      </c>
      <c r="H976" s="2" t="str">
        <f t="shared" si="77"/>
        <v>3303</v>
      </c>
      <c r="I976" s="2" t="str">
        <f>IFERROR(VLOOKUP(H976,'Productgroepen hoofdfuncties'!G:H,2,FALSE),H976)</f>
        <v>Onderhoud en beheer vaarwegen</v>
      </c>
      <c r="J976" s="2" t="str">
        <f t="shared" si="78"/>
        <v>33</v>
      </c>
      <c r="K976" s="2" t="str">
        <f>IFERROR(VLOOKUP(J976,'Productgroepen hoofdfuncties'!D:E,2,FALSE),J976)</f>
        <v>Waterwegen</v>
      </c>
      <c r="L976" s="2" t="str">
        <f t="shared" si="79"/>
        <v>3</v>
      </c>
      <c r="M976" s="2" t="str">
        <f>IFERROR(VLOOKUP(L976,'Productgroepen hoofdfuncties'!A:B,2,FALSE),L976)</f>
        <v>Verkeer en vervoer</v>
      </c>
    </row>
    <row r="977" spans="1:13">
      <c r="A977" s="6" t="s">
        <v>3357</v>
      </c>
      <c r="B977" s="7" t="s">
        <v>3358</v>
      </c>
      <c r="C977" s="5" t="s">
        <v>3359</v>
      </c>
      <c r="D977" s="4" t="s">
        <v>3360</v>
      </c>
      <c r="E977" s="5">
        <v>1</v>
      </c>
      <c r="F977" s="2" t="str">
        <f t="shared" si="75"/>
        <v>G1PR330313</v>
      </c>
      <c r="G977" s="2" t="str">
        <f t="shared" si="76"/>
        <v>Diversen overige vaarwegen</v>
      </c>
      <c r="H977" s="2" t="str">
        <f t="shared" si="77"/>
        <v>3303</v>
      </c>
      <c r="I977" s="2" t="str">
        <f>IFERROR(VLOOKUP(H977,'Productgroepen hoofdfuncties'!G:H,2,FALSE),H977)</f>
        <v>Onderhoud en beheer vaarwegen</v>
      </c>
      <c r="J977" s="2" t="str">
        <f t="shared" si="78"/>
        <v>33</v>
      </c>
      <c r="K977" s="2" t="str">
        <f>IFERROR(VLOOKUP(J977,'Productgroepen hoofdfuncties'!D:E,2,FALSE),J977)</f>
        <v>Waterwegen</v>
      </c>
      <c r="L977" s="2" t="str">
        <f t="shared" si="79"/>
        <v>3</v>
      </c>
      <c r="M977" s="2" t="str">
        <f>IFERROR(VLOOKUP(L977,'Productgroepen hoofdfuncties'!A:B,2,FALSE),L977)</f>
        <v>Verkeer en vervoer</v>
      </c>
    </row>
    <row r="978" spans="1:13">
      <c r="A978" s="8"/>
      <c r="B978" s="9"/>
      <c r="C978" s="5" t="s">
        <v>3361</v>
      </c>
      <c r="D978" s="4" t="s">
        <v>3362</v>
      </c>
      <c r="E978" s="5">
        <v>1</v>
      </c>
      <c r="F978" s="2" t="str">
        <f t="shared" si="75"/>
        <v>G1PR330313</v>
      </c>
      <c r="G978" s="2" t="str">
        <f t="shared" si="76"/>
        <v>Diversen overige vaarwegen</v>
      </c>
      <c r="H978" s="2" t="str">
        <f t="shared" si="77"/>
        <v>3303</v>
      </c>
      <c r="I978" s="2" t="str">
        <f>IFERROR(VLOOKUP(H978,'Productgroepen hoofdfuncties'!G:H,2,FALSE),H978)</f>
        <v>Onderhoud en beheer vaarwegen</v>
      </c>
      <c r="J978" s="2" t="str">
        <f t="shared" si="78"/>
        <v>33</v>
      </c>
      <c r="K978" s="2" t="str">
        <f>IFERROR(VLOOKUP(J978,'Productgroepen hoofdfuncties'!D:E,2,FALSE),J978)</f>
        <v>Waterwegen</v>
      </c>
      <c r="L978" s="2" t="str">
        <f t="shared" si="79"/>
        <v>3</v>
      </c>
      <c r="M978" s="2" t="str">
        <f>IFERROR(VLOOKUP(L978,'Productgroepen hoofdfuncties'!A:B,2,FALSE),L978)</f>
        <v>Verkeer en vervoer</v>
      </c>
    </row>
    <row r="979" spans="1:13">
      <c r="A979" s="8"/>
      <c r="B979" s="9"/>
      <c r="C979" s="5" t="s">
        <v>3363</v>
      </c>
      <c r="D979" s="4" t="s">
        <v>3364</v>
      </c>
      <c r="E979" s="5">
        <v>1</v>
      </c>
      <c r="F979" s="2" t="str">
        <f t="shared" si="75"/>
        <v>G1PR330313</v>
      </c>
      <c r="G979" s="2" t="str">
        <f t="shared" si="76"/>
        <v>Diversen overige vaarwegen</v>
      </c>
      <c r="H979" s="2" t="str">
        <f t="shared" si="77"/>
        <v>3303</v>
      </c>
      <c r="I979" s="2" t="str">
        <f>IFERROR(VLOOKUP(H979,'Productgroepen hoofdfuncties'!G:H,2,FALSE),H979)</f>
        <v>Onderhoud en beheer vaarwegen</v>
      </c>
      <c r="J979" s="2" t="str">
        <f t="shared" si="78"/>
        <v>33</v>
      </c>
      <c r="K979" s="2" t="str">
        <f>IFERROR(VLOOKUP(J979,'Productgroepen hoofdfuncties'!D:E,2,FALSE),J979)</f>
        <v>Waterwegen</v>
      </c>
      <c r="L979" s="2" t="str">
        <f t="shared" si="79"/>
        <v>3</v>
      </c>
      <c r="M979" s="2" t="str">
        <f>IFERROR(VLOOKUP(L979,'Productgroepen hoofdfuncties'!A:B,2,FALSE),L979)</f>
        <v>Verkeer en vervoer</v>
      </c>
    </row>
    <row r="980" spans="1:13">
      <c r="A980" s="8"/>
      <c r="B980" s="9"/>
      <c r="C980" s="5" t="s">
        <v>3365</v>
      </c>
      <c r="D980" s="4" t="s">
        <v>3366</v>
      </c>
      <c r="E980" s="5">
        <v>1</v>
      </c>
      <c r="F980" s="2" t="str">
        <f t="shared" si="75"/>
        <v>G1PR330313</v>
      </c>
      <c r="G980" s="2" t="str">
        <f t="shared" si="76"/>
        <v>Diversen overige vaarwegen</v>
      </c>
      <c r="H980" s="2" t="str">
        <f t="shared" si="77"/>
        <v>3303</v>
      </c>
      <c r="I980" s="2" t="str">
        <f>IFERROR(VLOOKUP(H980,'Productgroepen hoofdfuncties'!G:H,2,FALSE),H980)</f>
        <v>Onderhoud en beheer vaarwegen</v>
      </c>
      <c r="J980" s="2" t="str">
        <f t="shared" si="78"/>
        <v>33</v>
      </c>
      <c r="K980" s="2" t="str">
        <f>IFERROR(VLOOKUP(J980,'Productgroepen hoofdfuncties'!D:E,2,FALSE),J980)</f>
        <v>Waterwegen</v>
      </c>
      <c r="L980" s="2" t="str">
        <f t="shared" si="79"/>
        <v>3</v>
      </c>
      <c r="M980" s="2" t="str">
        <f>IFERROR(VLOOKUP(L980,'Productgroepen hoofdfuncties'!A:B,2,FALSE),L980)</f>
        <v>Verkeer en vervoer</v>
      </c>
    </row>
    <row r="981" spans="1:13">
      <c r="A981" s="8"/>
      <c r="B981" s="9"/>
      <c r="C981" s="5" t="s">
        <v>3367</v>
      </c>
      <c r="D981" s="4" t="s">
        <v>3368</v>
      </c>
      <c r="E981" s="5">
        <v>1</v>
      </c>
      <c r="F981" s="2" t="str">
        <f t="shared" si="75"/>
        <v>G1PR330313</v>
      </c>
      <c r="G981" s="2" t="str">
        <f t="shared" si="76"/>
        <v>Diversen overige vaarwegen</v>
      </c>
      <c r="H981" s="2" t="str">
        <f t="shared" si="77"/>
        <v>3303</v>
      </c>
      <c r="I981" s="2" t="str">
        <f>IFERROR(VLOOKUP(H981,'Productgroepen hoofdfuncties'!G:H,2,FALSE),H981)</f>
        <v>Onderhoud en beheer vaarwegen</v>
      </c>
      <c r="J981" s="2" t="str">
        <f t="shared" si="78"/>
        <v>33</v>
      </c>
      <c r="K981" s="2" t="str">
        <f>IFERROR(VLOOKUP(J981,'Productgroepen hoofdfuncties'!D:E,2,FALSE),J981)</f>
        <v>Waterwegen</v>
      </c>
      <c r="L981" s="2" t="str">
        <f t="shared" si="79"/>
        <v>3</v>
      </c>
      <c r="M981" s="2" t="str">
        <f>IFERROR(VLOOKUP(L981,'Productgroepen hoofdfuncties'!A:B,2,FALSE),L981)</f>
        <v>Verkeer en vervoer</v>
      </c>
    </row>
    <row r="982" spans="1:13">
      <c r="A982" s="8"/>
      <c r="B982" s="9"/>
      <c r="C982" s="5" t="s">
        <v>3369</v>
      </c>
      <c r="D982" s="4" t="s">
        <v>3370</v>
      </c>
      <c r="E982" s="5">
        <v>1</v>
      </c>
      <c r="F982" s="2" t="str">
        <f t="shared" si="75"/>
        <v>G1PR330313</v>
      </c>
      <c r="G982" s="2" t="str">
        <f t="shared" si="76"/>
        <v>Diversen overige vaarwegen</v>
      </c>
      <c r="H982" s="2" t="str">
        <f t="shared" si="77"/>
        <v>3303</v>
      </c>
      <c r="I982" s="2" t="str">
        <f>IFERROR(VLOOKUP(H982,'Productgroepen hoofdfuncties'!G:H,2,FALSE),H982)</f>
        <v>Onderhoud en beheer vaarwegen</v>
      </c>
      <c r="J982" s="2" t="str">
        <f t="shared" si="78"/>
        <v>33</v>
      </c>
      <c r="K982" s="2" t="str">
        <f>IFERROR(VLOOKUP(J982,'Productgroepen hoofdfuncties'!D:E,2,FALSE),J982)</f>
        <v>Waterwegen</v>
      </c>
      <c r="L982" s="2" t="str">
        <f t="shared" si="79"/>
        <v>3</v>
      </c>
      <c r="M982" s="2" t="str">
        <f>IFERROR(VLOOKUP(L982,'Productgroepen hoofdfuncties'!A:B,2,FALSE),L982)</f>
        <v>Verkeer en vervoer</v>
      </c>
    </row>
    <row r="983" spans="1:13">
      <c r="A983" s="8"/>
      <c r="B983" s="9"/>
      <c r="C983" s="5" t="s">
        <v>3371</v>
      </c>
      <c r="D983" s="4" t="s">
        <v>3372</v>
      </c>
      <c r="E983" s="5">
        <v>1</v>
      </c>
      <c r="F983" s="2" t="str">
        <f t="shared" si="75"/>
        <v>G1PR330313</v>
      </c>
      <c r="G983" s="2" t="str">
        <f t="shared" si="76"/>
        <v>Diversen overige vaarwegen</v>
      </c>
      <c r="H983" s="2" t="str">
        <f t="shared" si="77"/>
        <v>3303</v>
      </c>
      <c r="I983" s="2" t="str">
        <f>IFERROR(VLOOKUP(H983,'Productgroepen hoofdfuncties'!G:H,2,FALSE),H983)</f>
        <v>Onderhoud en beheer vaarwegen</v>
      </c>
      <c r="J983" s="2" t="str">
        <f t="shared" si="78"/>
        <v>33</v>
      </c>
      <c r="K983" s="2" t="str">
        <f>IFERROR(VLOOKUP(J983,'Productgroepen hoofdfuncties'!D:E,2,FALSE),J983)</f>
        <v>Waterwegen</v>
      </c>
      <c r="L983" s="2" t="str">
        <f t="shared" si="79"/>
        <v>3</v>
      </c>
      <c r="M983" s="2" t="str">
        <f>IFERROR(VLOOKUP(L983,'Productgroepen hoofdfuncties'!A:B,2,FALSE),L983)</f>
        <v>Verkeer en vervoer</v>
      </c>
    </row>
    <row r="984" spans="1:13">
      <c r="A984" s="8"/>
      <c r="B984" s="9"/>
      <c r="C984" s="5" t="s">
        <v>3373</v>
      </c>
      <c r="D984" s="4" t="s">
        <v>3374</v>
      </c>
      <c r="E984" s="5">
        <v>1</v>
      </c>
      <c r="F984" s="2" t="str">
        <f t="shared" si="75"/>
        <v>G1PR330313</v>
      </c>
      <c r="G984" s="2" t="str">
        <f t="shared" si="76"/>
        <v>Diversen overige vaarwegen</v>
      </c>
      <c r="H984" s="2" t="str">
        <f t="shared" si="77"/>
        <v>3303</v>
      </c>
      <c r="I984" s="2" t="str">
        <f>IFERROR(VLOOKUP(H984,'Productgroepen hoofdfuncties'!G:H,2,FALSE),H984)</f>
        <v>Onderhoud en beheer vaarwegen</v>
      </c>
      <c r="J984" s="2" t="str">
        <f t="shared" si="78"/>
        <v>33</v>
      </c>
      <c r="K984" s="2" t="str">
        <f>IFERROR(VLOOKUP(J984,'Productgroepen hoofdfuncties'!D:E,2,FALSE),J984)</f>
        <v>Waterwegen</v>
      </c>
      <c r="L984" s="2" t="str">
        <f t="shared" si="79"/>
        <v>3</v>
      </c>
      <c r="M984" s="2" t="str">
        <f>IFERROR(VLOOKUP(L984,'Productgroepen hoofdfuncties'!A:B,2,FALSE),L984)</f>
        <v>Verkeer en vervoer</v>
      </c>
    </row>
    <row r="985" spans="1:13">
      <c r="A985" s="8"/>
      <c r="B985" s="9"/>
      <c r="C985" s="5" t="s">
        <v>3375</v>
      </c>
      <c r="D985" s="4" t="s">
        <v>3376</v>
      </c>
      <c r="E985" s="5">
        <v>1</v>
      </c>
      <c r="F985" s="2" t="str">
        <f t="shared" si="75"/>
        <v>G1PR330313</v>
      </c>
      <c r="G985" s="2" t="str">
        <f t="shared" si="76"/>
        <v>Diversen overige vaarwegen</v>
      </c>
      <c r="H985" s="2" t="str">
        <f t="shared" si="77"/>
        <v>3303</v>
      </c>
      <c r="I985" s="2" t="str">
        <f>IFERROR(VLOOKUP(H985,'Productgroepen hoofdfuncties'!G:H,2,FALSE),H985)</f>
        <v>Onderhoud en beheer vaarwegen</v>
      </c>
      <c r="J985" s="2" t="str">
        <f t="shared" si="78"/>
        <v>33</v>
      </c>
      <c r="K985" s="2" t="str">
        <f>IFERROR(VLOOKUP(J985,'Productgroepen hoofdfuncties'!D:E,2,FALSE),J985)</f>
        <v>Waterwegen</v>
      </c>
      <c r="L985" s="2" t="str">
        <f t="shared" si="79"/>
        <v>3</v>
      </c>
      <c r="M985" s="2" t="str">
        <f>IFERROR(VLOOKUP(L985,'Productgroepen hoofdfuncties'!A:B,2,FALSE),L985)</f>
        <v>Verkeer en vervoer</v>
      </c>
    </row>
    <row r="986" spans="1:13">
      <c r="A986" s="8"/>
      <c r="B986" s="9"/>
      <c r="C986" s="5" t="s">
        <v>3377</v>
      </c>
      <c r="D986" s="4" t="s">
        <v>3378</v>
      </c>
      <c r="E986" s="5">
        <v>1</v>
      </c>
      <c r="F986" s="2" t="str">
        <f t="shared" si="75"/>
        <v>G1PR330313</v>
      </c>
      <c r="G986" s="2" t="str">
        <f t="shared" si="76"/>
        <v>Diversen overige vaarwegen</v>
      </c>
      <c r="H986" s="2" t="str">
        <f t="shared" si="77"/>
        <v>3303</v>
      </c>
      <c r="I986" s="2" t="str">
        <f>IFERROR(VLOOKUP(H986,'Productgroepen hoofdfuncties'!G:H,2,FALSE),H986)</f>
        <v>Onderhoud en beheer vaarwegen</v>
      </c>
      <c r="J986" s="2" t="str">
        <f t="shared" si="78"/>
        <v>33</v>
      </c>
      <c r="K986" s="2" t="str">
        <f>IFERROR(VLOOKUP(J986,'Productgroepen hoofdfuncties'!D:E,2,FALSE),J986)</f>
        <v>Waterwegen</v>
      </c>
      <c r="L986" s="2" t="str">
        <f t="shared" si="79"/>
        <v>3</v>
      </c>
      <c r="M986" s="2" t="str">
        <f>IFERROR(VLOOKUP(L986,'Productgroepen hoofdfuncties'!A:B,2,FALSE),L986)</f>
        <v>Verkeer en vervoer</v>
      </c>
    </row>
    <row r="987" spans="1:13">
      <c r="A987" s="8"/>
      <c r="B987" s="9"/>
      <c r="C987" s="5" t="s">
        <v>3379</v>
      </c>
      <c r="D987" s="4" t="s">
        <v>3380</v>
      </c>
      <c r="E987" s="5">
        <v>1</v>
      </c>
      <c r="F987" s="2" t="str">
        <f t="shared" si="75"/>
        <v>G1PR330313</v>
      </c>
      <c r="G987" s="2" t="str">
        <f t="shared" si="76"/>
        <v>Diversen overige vaarwegen</v>
      </c>
      <c r="H987" s="2" t="str">
        <f t="shared" si="77"/>
        <v>3303</v>
      </c>
      <c r="I987" s="2" t="str">
        <f>IFERROR(VLOOKUP(H987,'Productgroepen hoofdfuncties'!G:H,2,FALSE),H987)</f>
        <v>Onderhoud en beheer vaarwegen</v>
      </c>
      <c r="J987" s="2" t="str">
        <f t="shared" si="78"/>
        <v>33</v>
      </c>
      <c r="K987" s="2" t="str">
        <f>IFERROR(VLOOKUP(J987,'Productgroepen hoofdfuncties'!D:E,2,FALSE),J987)</f>
        <v>Waterwegen</v>
      </c>
      <c r="L987" s="2" t="str">
        <f t="shared" si="79"/>
        <v>3</v>
      </c>
      <c r="M987" s="2" t="str">
        <f>IFERROR(VLOOKUP(L987,'Productgroepen hoofdfuncties'!A:B,2,FALSE),L987)</f>
        <v>Verkeer en vervoer</v>
      </c>
    </row>
    <row r="988" spans="1:13">
      <c r="A988" s="8"/>
      <c r="B988" s="9"/>
      <c r="C988" s="5" t="s">
        <v>3381</v>
      </c>
      <c r="D988" s="4" t="s">
        <v>3382</v>
      </c>
      <c r="E988" s="5">
        <v>1</v>
      </c>
      <c r="F988" s="2" t="str">
        <f t="shared" si="75"/>
        <v>G1PR330313</v>
      </c>
      <c r="G988" s="2" t="str">
        <f t="shared" si="76"/>
        <v>Diversen overige vaarwegen</v>
      </c>
      <c r="H988" s="2" t="str">
        <f t="shared" si="77"/>
        <v>3303</v>
      </c>
      <c r="I988" s="2" t="str">
        <f>IFERROR(VLOOKUP(H988,'Productgroepen hoofdfuncties'!G:H,2,FALSE),H988)</f>
        <v>Onderhoud en beheer vaarwegen</v>
      </c>
      <c r="J988" s="2" t="str">
        <f t="shared" si="78"/>
        <v>33</v>
      </c>
      <c r="K988" s="2" t="str">
        <f>IFERROR(VLOOKUP(J988,'Productgroepen hoofdfuncties'!D:E,2,FALSE),J988)</f>
        <v>Waterwegen</v>
      </c>
      <c r="L988" s="2" t="str">
        <f t="shared" si="79"/>
        <v>3</v>
      </c>
      <c r="M988" s="2" t="str">
        <f>IFERROR(VLOOKUP(L988,'Productgroepen hoofdfuncties'!A:B,2,FALSE),L988)</f>
        <v>Verkeer en vervoer</v>
      </c>
    </row>
    <row r="989" spans="1:13">
      <c r="A989" s="8"/>
      <c r="B989" s="9"/>
      <c r="C989" s="5" t="s">
        <v>3383</v>
      </c>
      <c r="D989" s="4" t="s">
        <v>3384</v>
      </c>
      <c r="E989" s="5">
        <v>1</v>
      </c>
      <c r="F989" s="2" t="str">
        <f t="shared" si="75"/>
        <v>G1PR330313</v>
      </c>
      <c r="G989" s="2" t="str">
        <f t="shared" si="76"/>
        <v>Diversen overige vaarwegen</v>
      </c>
      <c r="H989" s="2" t="str">
        <f t="shared" si="77"/>
        <v>3303</v>
      </c>
      <c r="I989" s="2" t="str">
        <f>IFERROR(VLOOKUP(H989,'Productgroepen hoofdfuncties'!G:H,2,FALSE),H989)</f>
        <v>Onderhoud en beheer vaarwegen</v>
      </c>
      <c r="J989" s="2" t="str">
        <f t="shared" si="78"/>
        <v>33</v>
      </c>
      <c r="K989" s="2" t="str">
        <f>IFERROR(VLOOKUP(J989,'Productgroepen hoofdfuncties'!D:E,2,FALSE),J989)</f>
        <v>Waterwegen</v>
      </c>
      <c r="L989" s="2" t="str">
        <f t="shared" si="79"/>
        <v>3</v>
      </c>
      <c r="M989" s="2" t="str">
        <f>IFERROR(VLOOKUP(L989,'Productgroepen hoofdfuncties'!A:B,2,FALSE),L989)</f>
        <v>Verkeer en vervoer</v>
      </c>
    </row>
    <row r="990" spans="1:13">
      <c r="A990" s="8"/>
      <c r="B990" s="9"/>
      <c r="C990" s="5" t="s">
        <v>3385</v>
      </c>
      <c r="D990" s="4" t="s">
        <v>3386</v>
      </c>
      <c r="E990" s="5">
        <v>1</v>
      </c>
      <c r="F990" s="2" t="str">
        <f t="shared" si="75"/>
        <v>G1PR330313</v>
      </c>
      <c r="G990" s="2" t="str">
        <f t="shared" si="76"/>
        <v>Diversen overige vaarwegen</v>
      </c>
      <c r="H990" s="2" t="str">
        <f t="shared" si="77"/>
        <v>3303</v>
      </c>
      <c r="I990" s="2" t="str">
        <f>IFERROR(VLOOKUP(H990,'Productgroepen hoofdfuncties'!G:H,2,FALSE),H990)</f>
        <v>Onderhoud en beheer vaarwegen</v>
      </c>
      <c r="J990" s="2" t="str">
        <f t="shared" si="78"/>
        <v>33</v>
      </c>
      <c r="K990" s="2" t="str">
        <f>IFERROR(VLOOKUP(J990,'Productgroepen hoofdfuncties'!D:E,2,FALSE),J990)</f>
        <v>Waterwegen</v>
      </c>
      <c r="L990" s="2" t="str">
        <f t="shared" si="79"/>
        <v>3</v>
      </c>
      <c r="M990" s="2" t="str">
        <f>IFERROR(VLOOKUP(L990,'Productgroepen hoofdfuncties'!A:B,2,FALSE),L990)</f>
        <v>Verkeer en vervoer</v>
      </c>
    </row>
    <row r="991" spans="1:13">
      <c r="A991" s="8"/>
      <c r="B991" s="9"/>
      <c r="C991" s="5" t="s">
        <v>3387</v>
      </c>
      <c r="D991" s="4" t="s">
        <v>3388</v>
      </c>
      <c r="E991" s="5">
        <v>1</v>
      </c>
      <c r="F991" s="2" t="str">
        <f t="shared" si="75"/>
        <v>G1PR330313</v>
      </c>
      <c r="G991" s="2" t="str">
        <f t="shared" si="76"/>
        <v>Diversen overige vaarwegen</v>
      </c>
      <c r="H991" s="2" t="str">
        <f t="shared" si="77"/>
        <v>3303</v>
      </c>
      <c r="I991" s="2" t="str">
        <f>IFERROR(VLOOKUP(H991,'Productgroepen hoofdfuncties'!G:H,2,FALSE),H991)</f>
        <v>Onderhoud en beheer vaarwegen</v>
      </c>
      <c r="J991" s="2" t="str">
        <f t="shared" si="78"/>
        <v>33</v>
      </c>
      <c r="K991" s="2" t="str">
        <f>IFERROR(VLOOKUP(J991,'Productgroepen hoofdfuncties'!D:E,2,FALSE),J991)</f>
        <v>Waterwegen</v>
      </c>
      <c r="L991" s="2" t="str">
        <f t="shared" si="79"/>
        <v>3</v>
      </c>
      <c r="M991" s="2" t="str">
        <f>IFERROR(VLOOKUP(L991,'Productgroepen hoofdfuncties'!A:B,2,FALSE),L991)</f>
        <v>Verkeer en vervoer</v>
      </c>
    </row>
    <row r="992" spans="1:13">
      <c r="A992" s="8"/>
      <c r="B992" s="9"/>
      <c r="C992" s="5" t="s">
        <v>3389</v>
      </c>
      <c r="D992" s="4" t="s">
        <v>3390</v>
      </c>
      <c r="E992" s="5">
        <v>1</v>
      </c>
      <c r="F992" s="2" t="str">
        <f t="shared" si="75"/>
        <v>G1PR330313</v>
      </c>
      <c r="G992" s="2" t="str">
        <f t="shared" si="76"/>
        <v>Diversen overige vaarwegen</v>
      </c>
      <c r="H992" s="2" t="str">
        <f t="shared" si="77"/>
        <v>3303</v>
      </c>
      <c r="I992" s="2" t="str">
        <f>IFERROR(VLOOKUP(H992,'Productgroepen hoofdfuncties'!G:H,2,FALSE),H992)</f>
        <v>Onderhoud en beheer vaarwegen</v>
      </c>
      <c r="J992" s="2" t="str">
        <f t="shared" si="78"/>
        <v>33</v>
      </c>
      <c r="K992" s="2" t="str">
        <f>IFERROR(VLOOKUP(J992,'Productgroepen hoofdfuncties'!D:E,2,FALSE),J992)</f>
        <v>Waterwegen</v>
      </c>
      <c r="L992" s="2" t="str">
        <f t="shared" si="79"/>
        <v>3</v>
      </c>
      <c r="M992" s="2" t="str">
        <f>IFERROR(VLOOKUP(L992,'Productgroepen hoofdfuncties'!A:B,2,FALSE),L992)</f>
        <v>Verkeer en vervoer</v>
      </c>
    </row>
    <row r="993" spans="1:13">
      <c r="A993" s="8"/>
      <c r="B993" s="9"/>
      <c r="C993" s="5" t="s">
        <v>3391</v>
      </c>
      <c r="D993" s="4" t="s">
        <v>3392</v>
      </c>
      <c r="E993" s="5">
        <v>1</v>
      </c>
      <c r="F993" s="2" t="str">
        <f t="shared" si="75"/>
        <v>G1PR330313</v>
      </c>
      <c r="G993" s="2" t="str">
        <f t="shared" si="76"/>
        <v>Diversen overige vaarwegen</v>
      </c>
      <c r="H993" s="2" t="str">
        <f t="shared" si="77"/>
        <v>3303</v>
      </c>
      <c r="I993" s="2" t="str">
        <f>IFERROR(VLOOKUP(H993,'Productgroepen hoofdfuncties'!G:H,2,FALSE),H993)</f>
        <v>Onderhoud en beheer vaarwegen</v>
      </c>
      <c r="J993" s="2" t="str">
        <f t="shared" si="78"/>
        <v>33</v>
      </c>
      <c r="K993" s="2" t="str">
        <f>IFERROR(VLOOKUP(J993,'Productgroepen hoofdfuncties'!D:E,2,FALSE),J993)</f>
        <v>Waterwegen</v>
      </c>
      <c r="L993" s="2" t="str">
        <f t="shared" si="79"/>
        <v>3</v>
      </c>
      <c r="M993" s="2" t="str">
        <f>IFERROR(VLOOKUP(L993,'Productgroepen hoofdfuncties'!A:B,2,FALSE),L993)</f>
        <v>Verkeer en vervoer</v>
      </c>
    </row>
    <row r="994" spans="1:13">
      <c r="A994" s="8"/>
      <c r="B994" s="9"/>
      <c r="C994" s="5" t="s">
        <v>3393</v>
      </c>
      <c r="D994" s="4" t="s">
        <v>3394</v>
      </c>
      <c r="E994" s="5">
        <v>1</v>
      </c>
      <c r="F994" s="2" t="str">
        <f t="shared" si="75"/>
        <v>G1PR330313</v>
      </c>
      <c r="G994" s="2" t="str">
        <f t="shared" si="76"/>
        <v>Diversen overige vaarwegen</v>
      </c>
      <c r="H994" s="2" t="str">
        <f t="shared" si="77"/>
        <v>3303</v>
      </c>
      <c r="I994" s="2" t="str">
        <f>IFERROR(VLOOKUP(H994,'Productgroepen hoofdfuncties'!G:H,2,FALSE),H994)</f>
        <v>Onderhoud en beheer vaarwegen</v>
      </c>
      <c r="J994" s="2" t="str">
        <f t="shared" si="78"/>
        <v>33</v>
      </c>
      <c r="K994" s="2" t="str">
        <f>IFERROR(VLOOKUP(J994,'Productgroepen hoofdfuncties'!D:E,2,FALSE),J994)</f>
        <v>Waterwegen</v>
      </c>
      <c r="L994" s="2" t="str">
        <f t="shared" si="79"/>
        <v>3</v>
      </c>
      <c r="M994" s="2" t="str">
        <f>IFERROR(VLOOKUP(L994,'Productgroepen hoofdfuncties'!A:B,2,FALSE),L994)</f>
        <v>Verkeer en vervoer</v>
      </c>
    </row>
    <row r="995" spans="1:13">
      <c r="A995" s="8"/>
      <c r="B995" s="9"/>
      <c r="C995" s="5" t="s">
        <v>3395</v>
      </c>
      <c r="D995" s="4" t="s">
        <v>3396</v>
      </c>
      <c r="E995" s="5">
        <v>1</v>
      </c>
      <c r="F995" s="2" t="str">
        <f t="shared" si="75"/>
        <v>G1PR330313</v>
      </c>
      <c r="G995" s="2" t="str">
        <f t="shared" si="76"/>
        <v>Diversen overige vaarwegen</v>
      </c>
      <c r="H995" s="2" t="str">
        <f t="shared" si="77"/>
        <v>3303</v>
      </c>
      <c r="I995" s="2" t="str">
        <f>IFERROR(VLOOKUP(H995,'Productgroepen hoofdfuncties'!G:H,2,FALSE),H995)</f>
        <v>Onderhoud en beheer vaarwegen</v>
      </c>
      <c r="J995" s="2" t="str">
        <f t="shared" si="78"/>
        <v>33</v>
      </c>
      <c r="K995" s="2" t="str">
        <f>IFERROR(VLOOKUP(J995,'Productgroepen hoofdfuncties'!D:E,2,FALSE),J995)</f>
        <v>Waterwegen</v>
      </c>
      <c r="L995" s="2" t="str">
        <f t="shared" si="79"/>
        <v>3</v>
      </c>
      <c r="M995" s="2" t="str">
        <f>IFERROR(VLOOKUP(L995,'Productgroepen hoofdfuncties'!A:B,2,FALSE),L995)</f>
        <v>Verkeer en vervoer</v>
      </c>
    </row>
    <row r="996" spans="1:13">
      <c r="A996" s="8"/>
      <c r="B996" s="9"/>
      <c r="C996" s="5" t="s">
        <v>3397</v>
      </c>
      <c r="D996" s="4" t="s">
        <v>3398</v>
      </c>
      <c r="E996" s="5">
        <v>1</v>
      </c>
      <c r="F996" s="2" t="str">
        <f t="shared" si="75"/>
        <v>G1PR330313</v>
      </c>
      <c r="G996" s="2" t="str">
        <f t="shared" si="76"/>
        <v>Diversen overige vaarwegen</v>
      </c>
      <c r="H996" s="2" t="str">
        <f t="shared" si="77"/>
        <v>3303</v>
      </c>
      <c r="I996" s="2" t="str">
        <f>IFERROR(VLOOKUP(H996,'Productgroepen hoofdfuncties'!G:H,2,FALSE),H996)</f>
        <v>Onderhoud en beheer vaarwegen</v>
      </c>
      <c r="J996" s="2" t="str">
        <f t="shared" si="78"/>
        <v>33</v>
      </c>
      <c r="K996" s="2" t="str">
        <f>IFERROR(VLOOKUP(J996,'Productgroepen hoofdfuncties'!D:E,2,FALSE),J996)</f>
        <v>Waterwegen</v>
      </c>
      <c r="L996" s="2" t="str">
        <f t="shared" si="79"/>
        <v>3</v>
      </c>
      <c r="M996" s="2" t="str">
        <f>IFERROR(VLOOKUP(L996,'Productgroepen hoofdfuncties'!A:B,2,FALSE),L996)</f>
        <v>Verkeer en vervoer</v>
      </c>
    </row>
    <row r="997" spans="1:13">
      <c r="A997" s="8"/>
      <c r="B997" s="9"/>
      <c r="C997" s="5" t="s">
        <v>3399</v>
      </c>
      <c r="D997" s="4" t="s">
        <v>3400</v>
      </c>
      <c r="E997" s="5">
        <v>1</v>
      </c>
      <c r="F997" s="2" t="str">
        <f t="shared" si="75"/>
        <v>G1PR330313</v>
      </c>
      <c r="G997" s="2" t="str">
        <f t="shared" si="76"/>
        <v>Diversen overige vaarwegen</v>
      </c>
      <c r="H997" s="2" t="str">
        <f t="shared" si="77"/>
        <v>3303</v>
      </c>
      <c r="I997" s="2" t="str">
        <f>IFERROR(VLOOKUP(H997,'Productgroepen hoofdfuncties'!G:H,2,FALSE),H997)</f>
        <v>Onderhoud en beheer vaarwegen</v>
      </c>
      <c r="J997" s="2" t="str">
        <f t="shared" si="78"/>
        <v>33</v>
      </c>
      <c r="K997" s="2" t="str">
        <f>IFERROR(VLOOKUP(J997,'Productgroepen hoofdfuncties'!D:E,2,FALSE),J997)</f>
        <v>Waterwegen</v>
      </c>
      <c r="L997" s="2" t="str">
        <f t="shared" si="79"/>
        <v>3</v>
      </c>
      <c r="M997" s="2" t="str">
        <f>IFERROR(VLOOKUP(L997,'Productgroepen hoofdfuncties'!A:B,2,FALSE),L997)</f>
        <v>Verkeer en vervoer</v>
      </c>
    </row>
    <row r="998" spans="1:13">
      <c r="A998" s="8"/>
      <c r="B998" s="9"/>
      <c r="C998" s="5" t="s">
        <v>3401</v>
      </c>
      <c r="D998" s="4" t="s">
        <v>3402</v>
      </c>
      <c r="E998" s="5">
        <v>1</v>
      </c>
      <c r="F998" s="2" t="str">
        <f t="shared" si="75"/>
        <v>G1PR330313</v>
      </c>
      <c r="G998" s="2" t="str">
        <f t="shared" si="76"/>
        <v>Diversen overige vaarwegen</v>
      </c>
      <c r="H998" s="2" t="str">
        <f t="shared" si="77"/>
        <v>3303</v>
      </c>
      <c r="I998" s="2" t="str">
        <f>IFERROR(VLOOKUP(H998,'Productgroepen hoofdfuncties'!G:H,2,FALSE),H998)</f>
        <v>Onderhoud en beheer vaarwegen</v>
      </c>
      <c r="J998" s="2" t="str">
        <f t="shared" si="78"/>
        <v>33</v>
      </c>
      <c r="K998" s="2" t="str">
        <f>IFERROR(VLOOKUP(J998,'Productgroepen hoofdfuncties'!D:E,2,FALSE),J998)</f>
        <v>Waterwegen</v>
      </c>
      <c r="L998" s="2" t="str">
        <f t="shared" si="79"/>
        <v>3</v>
      </c>
      <c r="M998" s="2" t="str">
        <f>IFERROR(VLOOKUP(L998,'Productgroepen hoofdfuncties'!A:B,2,FALSE),L998)</f>
        <v>Verkeer en vervoer</v>
      </c>
    </row>
    <row r="999" spans="1:13">
      <c r="A999" s="8"/>
      <c r="B999" s="9"/>
      <c r="C999" s="5" t="s">
        <v>3403</v>
      </c>
      <c r="D999" s="4" t="s">
        <v>3404</v>
      </c>
      <c r="E999" s="5">
        <v>1</v>
      </c>
      <c r="F999" s="2" t="str">
        <f t="shared" si="75"/>
        <v>G1PR330313</v>
      </c>
      <c r="G999" s="2" t="str">
        <f t="shared" si="76"/>
        <v>Diversen overige vaarwegen</v>
      </c>
      <c r="H999" s="2" t="str">
        <f t="shared" si="77"/>
        <v>3303</v>
      </c>
      <c r="I999" s="2" t="str">
        <f>IFERROR(VLOOKUP(H999,'Productgroepen hoofdfuncties'!G:H,2,FALSE),H999)</f>
        <v>Onderhoud en beheer vaarwegen</v>
      </c>
      <c r="J999" s="2" t="str">
        <f t="shared" si="78"/>
        <v>33</v>
      </c>
      <c r="K999" s="2" t="str">
        <f>IFERROR(VLOOKUP(J999,'Productgroepen hoofdfuncties'!D:E,2,FALSE),J999)</f>
        <v>Waterwegen</v>
      </c>
      <c r="L999" s="2" t="str">
        <f t="shared" si="79"/>
        <v>3</v>
      </c>
      <c r="M999" s="2" t="str">
        <f>IFERROR(VLOOKUP(L999,'Productgroepen hoofdfuncties'!A:B,2,FALSE),L999)</f>
        <v>Verkeer en vervoer</v>
      </c>
    </row>
    <row r="1000" spans="1:13">
      <c r="A1000" s="8"/>
      <c r="B1000" s="9"/>
      <c r="C1000" s="5" t="s">
        <v>3405</v>
      </c>
      <c r="D1000" s="4" t="s">
        <v>3406</v>
      </c>
      <c r="E1000" s="5">
        <v>1</v>
      </c>
      <c r="F1000" s="2" t="str">
        <f t="shared" si="75"/>
        <v>G1PR330313</v>
      </c>
      <c r="G1000" s="2" t="str">
        <f t="shared" si="76"/>
        <v>Diversen overige vaarwegen</v>
      </c>
      <c r="H1000" s="2" t="str">
        <f t="shared" si="77"/>
        <v>3303</v>
      </c>
      <c r="I1000" s="2" t="str">
        <f>IFERROR(VLOOKUP(H1000,'Productgroepen hoofdfuncties'!G:H,2,FALSE),H1000)</f>
        <v>Onderhoud en beheer vaarwegen</v>
      </c>
      <c r="J1000" s="2" t="str">
        <f t="shared" si="78"/>
        <v>33</v>
      </c>
      <c r="K1000" s="2" t="str">
        <f>IFERROR(VLOOKUP(J1000,'Productgroepen hoofdfuncties'!D:E,2,FALSE),J1000)</f>
        <v>Waterwegen</v>
      </c>
      <c r="L1000" s="2" t="str">
        <f t="shared" si="79"/>
        <v>3</v>
      </c>
      <c r="M1000" s="2" t="str">
        <f>IFERROR(VLOOKUP(L1000,'Productgroepen hoofdfuncties'!A:B,2,FALSE),L1000)</f>
        <v>Verkeer en vervoer</v>
      </c>
    </row>
    <row r="1001" spans="1:13">
      <c r="A1001" s="8"/>
      <c r="B1001" s="9"/>
      <c r="C1001" s="5" t="s">
        <v>3407</v>
      </c>
      <c r="D1001" s="4" t="s">
        <v>3408</v>
      </c>
      <c r="E1001" s="5">
        <v>1</v>
      </c>
      <c r="F1001" s="2" t="str">
        <f t="shared" si="75"/>
        <v>G1PR330313</v>
      </c>
      <c r="G1001" s="2" t="str">
        <f t="shared" si="76"/>
        <v>Diversen overige vaarwegen</v>
      </c>
      <c r="H1001" s="2" t="str">
        <f t="shared" si="77"/>
        <v>3303</v>
      </c>
      <c r="I1001" s="2" t="str">
        <f>IFERROR(VLOOKUP(H1001,'Productgroepen hoofdfuncties'!G:H,2,FALSE),H1001)</f>
        <v>Onderhoud en beheer vaarwegen</v>
      </c>
      <c r="J1001" s="2" t="str">
        <f t="shared" si="78"/>
        <v>33</v>
      </c>
      <c r="K1001" s="2" t="str">
        <f>IFERROR(VLOOKUP(J1001,'Productgroepen hoofdfuncties'!D:E,2,FALSE),J1001)</f>
        <v>Waterwegen</v>
      </c>
      <c r="L1001" s="2" t="str">
        <f t="shared" si="79"/>
        <v>3</v>
      </c>
      <c r="M1001" s="2" t="str">
        <f>IFERROR(VLOOKUP(L1001,'Productgroepen hoofdfuncties'!A:B,2,FALSE),L1001)</f>
        <v>Verkeer en vervoer</v>
      </c>
    </row>
    <row r="1002" spans="1:13">
      <c r="A1002" s="8"/>
      <c r="B1002" s="9"/>
      <c r="C1002" s="5" t="s">
        <v>3409</v>
      </c>
      <c r="D1002" s="4" t="s">
        <v>3410</v>
      </c>
      <c r="E1002" s="5">
        <v>1</v>
      </c>
      <c r="F1002" s="2" t="str">
        <f t="shared" si="75"/>
        <v>G1PR330313</v>
      </c>
      <c r="G1002" s="2" t="str">
        <f t="shared" si="76"/>
        <v>Diversen overige vaarwegen</v>
      </c>
      <c r="H1002" s="2" t="str">
        <f t="shared" si="77"/>
        <v>3303</v>
      </c>
      <c r="I1002" s="2" t="str">
        <f>IFERROR(VLOOKUP(H1002,'Productgroepen hoofdfuncties'!G:H,2,FALSE),H1002)</f>
        <v>Onderhoud en beheer vaarwegen</v>
      </c>
      <c r="J1002" s="2" t="str">
        <f t="shared" si="78"/>
        <v>33</v>
      </c>
      <c r="K1002" s="2" t="str">
        <f>IFERROR(VLOOKUP(J1002,'Productgroepen hoofdfuncties'!D:E,2,FALSE),J1002)</f>
        <v>Waterwegen</v>
      </c>
      <c r="L1002" s="2" t="str">
        <f t="shared" si="79"/>
        <v>3</v>
      </c>
      <c r="M1002" s="2" t="str">
        <f>IFERROR(VLOOKUP(L1002,'Productgroepen hoofdfuncties'!A:B,2,FALSE),L1002)</f>
        <v>Verkeer en vervoer</v>
      </c>
    </row>
    <row r="1003" spans="1:13">
      <c r="A1003" s="8"/>
      <c r="B1003" s="9"/>
      <c r="C1003" s="5" t="s">
        <v>3411</v>
      </c>
      <c r="D1003" s="4" t="s">
        <v>3412</v>
      </c>
      <c r="E1003" s="5">
        <v>1</v>
      </c>
      <c r="F1003" s="2" t="str">
        <f t="shared" si="75"/>
        <v>G1PR330313</v>
      </c>
      <c r="G1003" s="2" t="str">
        <f t="shared" si="76"/>
        <v>Diversen overige vaarwegen</v>
      </c>
      <c r="H1003" s="2" t="str">
        <f t="shared" si="77"/>
        <v>3303</v>
      </c>
      <c r="I1003" s="2" t="str">
        <f>IFERROR(VLOOKUP(H1003,'Productgroepen hoofdfuncties'!G:H,2,FALSE),H1003)</f>
        <v>Onderhoud en beheer vaarwegen</v>
      </c>
      <c r="J1003" s="2" t="str">
        <f t="shared" si="78"/>
        <v>33</v>
      </c>
      <c r="K1003" s="2" t="str">
        <f>IFERROR(VLOOKUP(J1003,'Productgroepen hoofdfuncties'!D:E,2,FALSE),J1003)</f>
        <v>Waterwegen</v>
      </c>
      <c r="L1003" s="2" t="str">
        <f t="shared" si="79"/>
        <v>3</v>
      </c>
      <c r="M1003" s="2" t="str">
        <f>IFERROR(VLOOKUP(L1003,'Productgroepen hoofdfuncties'!A:B,2,FALSE),L1003)</f>
        <v>Verkeer en vervoer</v>
      </c>
    </row>
    <row r="1004" spans="1:13">
      <c r="A1004" s="8"/>
      <c r="B1004" s="9"/>
      <c r="C1004" s="5" t="s">
        <v>3413</v>
      </c>
      <c r="D1004" s="4" t="s">
        <v>3414</v>
      </c>
      <c r="E1004" s="5">
        <v>1</v>
      </c>
      <c r="F1004" s="2" t="str">
        <f t="shared" si="75"/>
        <v>G1PR330313</v>
      </c>
      <c r="G1004" s="2" t="str">
        <f t="shared" si="76"/>
        <v>Diversen overige vaarwegen</v>
      </c>
      <c r="H1004" s="2" t="str">
        <f t="shared" si="77"/>
        <v>3303</v>
      </c>
      <c r="I1004" s="2" t="str">
        <f>IFERROR(VLOOKUP(H1004,'Productgroepen hoofdfuncties'!G:H,2,FALSE),H1004)</f>
        <v>Onderhoud en beheer vaarwegen</v>
      </c>
      <c r="J1004" s="2" t="str">
        <f t="shared" si="78"/>
        <v>33</v>
      </c>
      <c r="K1004" s="2" t="str">
        <f>IFERROR(VLOOKUP(J1004,'Productgroepen hoofdfuncties'!D:E,2,FALSE),J1004)</f>
        <v>Waterwegen</v>
      </c>
      <c r="L1004" s="2" t="str">
        <f t="shared" si="79"/>
        <v>3</v>
      </c>
      <c r="M1004" s="2" t="str">
        <f>IFERROR(VLOOKUP(L1004,'Productgroepen hoofdfuncties'!A:B,2,FALSE),L1004)</f>
        <v>Verkeer en vervoer</v>
      </c>
    </row>
    <row r="1005" spans="1:13">
      <c r="A1005" s="8"/>
      <c r="B1005" s="9"/>
      <c r="C1005" s="5" t="s">
        <v>3415</v>
      </c>
      <c r="D1005" s="4" t="s">
        <v>3416</v>
      </c>
      <c r="E1005" s="5">
        <v>1</v>
      </c>
      <c r="F1005" s="2" t="str">
        <f t="shared" si="75"/>
        <v>G1PR330313</v>
      </c>
      <c r="G1005" s="2" t="str">
        <f t="shared" si="76"/>
        <v>Diversen overige vaarwegen</v>
      </c>
      <c r="H1005" s="2" t="str">
        <f t="shared" si="77"/>
        <v>3303</v>
      </c>
      <c r="I1005" s="2" t="str">
        <f>IFERROR(VLOOKUP(H1005,'Productgroepen hoofdfuncties'!G:H,2,FALSE),H1005)</f>
        <v>Onderhoud en beheer vaarwegen</v>
      </c>
      <c r="J1005" s="2" t="str">
        <f t="shared" si="78"/>
        <v>33</v>
      </c>
      <c r="K1005" s="2" t="str">
        <f>IFERROR(VLOOKUP(J1005,'Productgroepen hoofdfuncties'!D:E,2,FALSE),J1005)</f>
        <v>Waterwegen</v>
      </c>
      <c r="L1005" s="2" t="str">
        <f t="shared" si="79"/>
        <v>3</v>
      </c>
      <c r="M1005" s="2" t="str">
        <f>IFERROR(VLOOKUP(L1005,'Productgroepen hoofdfuncties'!A:B,2,FALSE),L1005)</f>
        <v>Verkeer en vervoer</v>
      </c>
    </row>
    <row r="1006" spans="1:13">
      <c r="A1006" s="8"/>
      <c r="B1006" s="9"/>
      <c r="C1006" s="5" t="s">
        <v>3417</v>
      </c>
      <c r="D1006" s="4" t="s">
        <v>3418</v>
      </c>
      <c r="E1006" s="5">
        <v>1</v>
      </c>
      <c r="F1006" s="2" t="str">
        <f t="shared" si="75"/>
        <v>G1PR330313</v>
      </c>
      <c r="G1006" s="2" t="str">
        <f t="shared" si="76"/>
        <v>Diversen overige vaarwegen</v>
      </c>
      <c r="H1006" s="2" t="str">
        <f t="shared" si="77"/>
        <v>3303</v>
      </c>
      <c r="I1006" s="2" t="str">
        <f>IFERROR(VLOOKUP(H1006,'Productgroepen hoofdfuncties'!G:H,2,FALSE),H1006)</f>
        <v>Onderhoud en beheer vaarwegen</v>
      </c>
      <c r="J1006" s="2" t="str">
        <f t="shared" si="78"/>
        <v>33</v>
      </c>
      <c r="K1006" s="2" t="str">
        <f>IFERROR(VLOOKUP(J1006,'Productgroepen hoofdfuncties'!D:E,2,FALSE),J1006)</f>
        <v>Waterwegen</v>
      </c>
      <c r="L1006" s="2" t="str">
        <f t="shared" si="79"/>
        <v>3</v>
      </c>
      <c r="M1006" s="2" t="str">
        <f>IFERROR(VLOOKUP(L1006,'Productgroepen hoofdfuncties'!A:B,2,FALSE),L1006)</f>
        <v>Verkeer en vervoer</v>
      </c>
    </row>
    <row r="1007" spans="1:13">
      <c r="A1007" s="8"/>
      <c r="B1007" s="9"/>
      <c r="C1007" s="5" t="s">
        <v>3419</v>
      </c>
      <c r="D1007" s="4" t="s">
        <v>3420</v>
      </c>
      <c r="E1007" s="5">
        <v>1</v>
      </c>
      <c r="F1007" s="2" t="str">
        <f t="shared" si="75"/>
        <v>G1PR330313</v>
      </c>
      <c r="G1007" s="2" t="str">
        <f t="shared" si="76"/>
        <v>Diversen overige vaarwegen</v>
      </c>
      <c r="H1007" s="2" t="str">
        <f t="shared" si="77"/>
        <v>3303</v>
      </c>
      <c r="I1007" s="2" t="str">
        <f>IFERROR(VLOOKUP(H1007,'Productgroepen hoofdfuncties'!G:H,2,FALSE),H1007)</f>
        <v>Onderhoud en beheer vaarwegen</v>
      </c>
      <c r="J1007" s="2" t="str">
        <f t="shared" si="78"/>
        <v>33</v>
      </c>
      <c r="K1007" s="2" t="str">
        <f>IFERROR(VLOOKUP(J1007,'Productgroepen hoofdfuncties'!D:E,2,FALSE),J1007)</f>
        <v>Waterwegen</v>
      </c>
      <c r="L1007" s="2" t="str">
        <f t="shared" si="79"/>
        <v>3</v>
      </c>
      <c r="M1007" s="2" t="str">
        <f>IFERROR(VLOOKUP(L1007,'Productgroepen hoofdfuncties'!A:B,2,FALSE),L1007)</f>
        <v>Verkeer en vervoer</v>
      </c>
    </row>
    <row r="1008" spans="1:13">
      <c r="A1008" s="8"/>
      <c r="B1008" s="9"/>
      <c r="C1008" s="5" t="s">
        <v>3421</v>
      </c>
      <c r="D1008" s="4" t="s">
        <v>3422</v>
      </c>
      <c r="E1008" s="5">
        <v>1</v>
      </c>
      <c r="F1008" s="2" t="str">
        <f t="shared" si="75"/>
        <v>G1PR330313</v>
      </c>
      <c r="G1008" s="2" t="str">
        <f t="shared" si="76"/>
        <v>Diversen overige vaarwegen</v>
      </c>
      <c r="H1008" s="2" t="str">
        <f t="shared" si="77"/>
        <v>3303</v>
      </c>
      <c r="I1008" s="2" t="str">
        <f>IFERROR(VLOOKUP(H1008,'Productgroepen hoofdfuncties'!G:H,2,FALSE),H1008)</f>
        <v>Onderhoud en beheer vaarwegen</v>
      </c>
      <c r="J1008" s="2" t="str">
        <f t="shared" si="78"/>
        <v>33</v>
      </c>
      <c r="K1008" s="2" t="str">
        <f>IFERROR(VLOOKUP(J1008,'Productgroepen hoofdfuncties'!D:E,2,FALSE),J1008)</f>
        <v>Waterwegen</v>
      </c>
      <c r="L1008" s="2" t="str">
        <f t="shared" si="79"/>
        <v>3</v>
      </c>
      <c r="M1008" s="2" t="str">
        <f>IFERROR(VLOOKUP(L1008,'Productgroepen hoofdfuncties'!A:B,2,FALSE),L1008)</f>
        <v>Verkeer en vervoer</v>
      </c>
    </row>
    <row r="1009" spans="1:13">
      <c r="A1009" s="8"/>
      <c r="B1009" s="9"/>
      <c r="C1009" s="5" t="s">
        <v>3423</v>
      </c>
      <c r="D1009" s="4" t="s">
        <v>3424</v>
      </c>
      <c r="E1009" s="5">
        <v>1</v>
      </c>
      <c r="F1009" s="2" t="str">
        <f t="shared" si="75"/>
        <v>G1PR330313</v>
      </c>
      <c r="G1009" s="2" t="str">
        <f t="shared" si="76"/>
        <v>Diversen overige vaarwegen</v>
      </c>
      <c r="H1009" s="2" t="str">
        <f t="shared" si="77"/>
        <v>3303</v>
      </c>
      <c r="I1009" s="2" t="str">
        <f>IFERROR(VLOOKUP(H1009,'Productgroepen hoofdfuncties'!G:H,2,FALSE),H1009)</f>
        <v>Onderhoud en beheer vaarwegen</v>
      </c>
      <c r="J1009" s="2" t="str">
        <f t="shared" si="78"/>
        <v>33</v>
      </c>
      <c r="K1009" s="2" t="str">
        <f>IFERROR(VLOOKUP(J1009,'Productgroepen hoofdfuncties'!D:E,2,FALSE),J1009)</f>
        <v>Waterwegen</v>
      </c>
      <c r="L1009" s="2" t="str">
        <f t="shared" si="79"/>
        <v>3</v>
      </c>
      <c r="M1009" s="2" t="str">
        <f>IFERROR(VLOOKUP(L1009,'Productgroepen hoofdfuncties'!A:B,2,FALSE),L1009)</f>
        <v>Verkeer en vervoer</v>
      </c>
    </row>
    <row r="1010" spans="1:13">
      <c r="A1010" s="8"/>
      <c r="B1010" s="9"/>
      <c r="C1010" s="5" t="s">
        <v>3425</v>
      </c>
      <c r="D1010" s="4" t="s">
        <v>3426</v>
      </c>
      <c r="E1010" s="5">
        <v>1</v>
      </c>
      <c r="F1010" s="2" t="str">
        <f t="shared" si="75"/>
        <v>G1PR330313</v>
      </c>
      <c r="G1010" s="2" t="str">
        <f t="shared" si="76"/>
        <v>Diversen overige vaarwegen</v>
      </c>
      <c r="H1010" s="2" t="str">
        <f t="shared" si="77"/>
        <v>3303</v>
      </c>
      <c r="I1010" s="2" t="str">
        <f>IFERROR(VLOOKUP(H1010,'Productgroepen hoofdfuncties'!G:H,2,FALSE),H1010)</f>
        <v>Onderhoud en beheer vaarwegen</v>
      </c>
      <c r="J1010" s="2" t="str">
        <f t="shared" si="78"/>
        <v>33</v>
      </c>
      <c r="K1010" s="2" t="str">
        <f>IFERROR(VLOOKUP(J1010,'Productgroepen hoofdfuncties'!D:E,2,FALSE),J1010)</f>
        <v>Waterwegen</v>
      </c>
      <c r="L1010" s="2" t="str">
        <f t="shared" si="79"/>
        <v>3</v>
      </c>
      <c r="M1010" s="2" t="str">
        <f>IFERROR(VLOOKUP(L1010,'Productgroepen hoofdfuncties'!A:B,2,FALSE),L1010)</f>
        <v>Verkeer en vervoer</v>
      </c>
    </row>
    <row r="1011" spans="1:13">
      <c r="A1011" s="8"/>
      <c r="B1011" s="9"/>
      <c r="C1011" s="5" t="s">
        <v>3427</v>
      </c>
      <c r="D1011" s="4" t="s">
        <v>3428</v>
      </c>
      <c r="E1011" s="5">
        <v>1</v>
      </c>
      <c r="F1011" s="2" t="str">
        <f t="shared" si="75"/>
        <v>G1PR330313</v>
      </c>
      <c r="G1011" s="2" t="str">
        <f t="shared" si="76"/>
        <v>Diversen overige vaarwegen</v>
      </c>
      <c r="H1011" s="2" t="str">
        <f t="shared" si="77"/>
        <v>3303</v>
      </c>
      <c r="I1011" s="2" t="str">
        <f>IFERROR(VLOOKUP(H1011,'Productgroepen hoofdfuncties'!G:H,2,FALSE),H1011)</f>
        <v>Onderhoud en beheer vaarwegen</v>
      </c>
      <c r="J1011" s="2" t="str">
        <f t="shared" si="78"/>
        <v>33</v>
      </c>
      <c r="K1011" s="2" t="str">
        <f>IFERROR(VLOOKUP(J1011,'Productgroepen hoofdfuncties'!D:E,2,FALSE),J1011)</f>
        <v>Waterwegen</v>
      </c>
      <c r="L1011" s="2" t="str">
        <f t="shared" si="79"/>
        <v>3</v>
      </c>
      <c r="M1011" s="2" t="str">
        <f>IFERROR(VLOOKUP(L1011,'Productgroepen hoofdfuncties'!A:B,2,FALSE),L1011)</f>
        <v>Verkeer en vervoer</v>
      </c>
    </row>
    <row r="1012" spans="1:13">
      <c r="A1012" s="8"/>
      <c r="B1012" s="9"/>
      <c r="C1012" s="5" t="s">
        <v>3429</v>
      </c>
      <c r="D1012" s="4" t="s">
        <v>3430</v>
      </c>
      <c r="E1012" s="5">
        <v>1</v>
      </c>
      <c r="F1012" s="2" t="str">
        <f t="shared" si="75"/>
        <v>G1PR330313</v>
      </c>
      <c r="G1012" s="2" t="str">
        <f t="shared" si="76"/>
        <v>Diversen overige vaarwegen</v>
      </c>
      <c r="H1012" s="2" t="str">
        <f t="shared" si="77"/>
        <v>3303</v>
      </c>
      <c r="I1012" s="2" t="str">
        <f>IFERROR(VLOOKUP(H1012,'Productgroepen hoofdfuncties'!G:H,2,FALSE),H1012)</f>
        <v>Onderhoud en beheer vaarwegen</v>
      </c>
      <c r="J1012" s="2" t="str">
        <f t="shared" si="78"/>
        <v>33</v>
      </c>
      <c r="K1012" s="2" t="str">
        <f>IFERROR(VLOOKUP(J1012,'Productgroepen hoofdfuncties'!D:E,2,FALSE),J1012)</f>
        <v>Waterwegen</v>
      </c>
      <c r="L1012" s="2" t="str">
        <f t="shared" si="79"/>
        <v>3</v>
      </c>
      <c r="M1012" s="2" t="str">
        <f>IFERROR(VLOOKUP(L1012,'Productgroepen hoofdfuncties'!A:B,2,FALSE),L1012)</f>
        <v>Verkeer en vervoer</v>
      </c>
    </row>
    <row r="1013" spans="1:13">
      <c r="A1013" s="8"/>
      <c r="B1013" s="9"/>
      <c r="C1013" s="5" t="s">
        <v>3431</v>
      </c>
      <c r="D1013" s="4" t="s">
        <v>3432</v>
      </c>
      <c r="E1013" s="5">
        <v>1</v>
      </c>
      <c r="F1013" s="2" t="str">
        <f t="shared" si="75"/>
        <v>G1PR330313</v>
      </c>
      <c r="G1013" s="2" t="str">
        <f t="shared" si="76"/>
        <v>Diversen overige vaarwegen</v>
      </c>
      <c r="H1013" s="2" t="str">
        <f t="shared" si="77"/>
        <v>3303</v>
      </c>
      <c r="I1013" s="2" t="str">
        <f>IFERROR(VLOOKUP(H1013,'Productgroepen hoofdfuncties'!G:H,2,FALSE),H1013)</f>
        <v>Onderhoud en beheer vaarwegen</v>
      </c>
      <c r="J1013" s="2" t="str">
        <f t="shared" si="78"/>
        <v>33</v>
      </c>
      <c r="K1013" s="2" t="str">
        <f>IFERROR(VLOOKUP(J1013,'Productgroepen hoofdfuncties'!D:E,2,FALSE),J1013)</f>
        <v>Waterwegen</v>
      </c>
      <c r="L1013" s="2" t="str">
        <f t="shared" si="79"/>
        <v>3</v>
      </c>
      <c r="M1013" s="2" t="str">
        <f>IFERROR(VLOOKUP(L1013,'Productgroepen hoofdfuncties'!A:B,2,FALSE),L1013)</f>
        <v>Verkeer en vervoer</v>
      </c>
    </row>
    <row r="1014" spans="1:13">
      <c r="A1014" s="8"/>
      <c r="B1014" s="9"/>
      <c r="C1014" s="5" t="s">
        <v>3433</v>
      </c>
      <c r="D1014" s="4" t="s">
        <v>3434</v>
      </c>
      <c r="E1014" s="5">
        <v>1</v>
      </c>
      <c r="F1014" s="2" t="str">
        <f t="shared" si="75"/>
        <v>G1PR330313</v>
      </c>
      <c r="G1014" s="2" t="str">
        <f t="shared" si="76"/>
        <v>Diversen overige vaarwegen</v>
      </c>
      <c r="H1014" s="2" t="str">
        <f t="shared" si="77"/>
        <v>3303</v>
      </c>
      <c r="I1014" s="2" t="str">
        <f>IFERROR(VLOOKUP(H1014,'Productgroepen hoofdfuncties'!G:H,2,FALSE),H1014)</f>
        <v>Onderhoud en beheer vaarwegen</v>
      </c>
      <c r="J1014" s="2" t="str">
        <f t="shared" si="78"/>
        <v>33</v>
      </c>
      <c r="K1014" s="2" t="str">
        <f>IFERROR(VLOOKUP(J1014,'Productgroepen hoofdfuncties'!D:E,2,FALSE),J1014)</f>
        <v>Waterwegen</v>
      </c>
      <c r="L1014" s="2" t="str">
        <f t="shared" si="79"/>
        <v>3</v>
      </c>
      <c r="M1014" s="2" t="str">
        <f>IFERROR(VLOOKUP(L1014,'Productgroepen hoofdfuncties'!A:B,2,FALSE),L1014)</f>
        <v>Verkeer en vervoer</v>
      </c>
    </row>
    <row r="1015" spans="1:13">
      <c r="A1015" s="8"/>
      <c r="B1015" s="9"/>
      <c r="C1015" s="5" t="s">
        <v>3435</v>
      </c>
      <c r="D1015" s="4" t="s">
        <v>3436</v>
      </c>
      <c r="E1015" s="5">
        <v>1</v>
      </c>
      <c r="F1015" s="2" t="str">
        <f t="shared" si="75"/>
        <v>G1PR330313</v>
      </c>
      <c r="G1015" s="2" t="str">
        <f t="shared" si="76"/>
        <v>Diversen overige vaarwegen</v>
      </c>
      <c r="H1015" s="2" t="str">
        <f t="shared" si="77"/>
        <v>3303</v>
      </c>
      <c r="I1015" s="2" t="str">
        <f>IFERROR(VLOOKUP(H1015,'Productgroepen hoofdfuncties'!G:H,2,FALSE),H1015)</f>
        <v>Onderhoud en beheer vaarwegen</v>
      </c>
      <c r="J1015" s="2" t="str">
        <f t="shared" si="78"/>
        <v>33</v>
      </c>
      <c r="K1015" s="2" t="str">
        <f>IFERROR(VLOOKUP(J1015,'Productgroepen hoofdfuncties'!D:E,2,FALSE),J1015)</f>
        <v>Waterwegen</v>
      </c>
      <c r="L1015" s="2" t="str">
        <f t="shared" si="79"/>
        <v>3</v>
      </c>
      <c r="M1015" s="2" t="str">
        <f>IFERROR(VLOOKUP(L1015,'Productgroepen hoofdfuncties'!A:B,2,FALSE),L1015)</f>
        <v>Verkeer en vervoer</v>
      </c>
    </row>
    <row r="1016" spans="1:13">
      <c r="A1016" s="10"/>
      <c r="B1016" s="11"/>
      <c r="C1016" s="5" t="s">
        <v>3437</v>
      </c>
      <c r="D1016" s="4" t="s">
        <v>3438</v>
      </c>
      <c r="E1016" s="5">
        <v>1</v>
      </c>
      <c r="F1016" s="2" t="str">
        <f t="shared" si="75"/>
        <v>G1PR330313</v>
      </c>
      <c r="G1016" s="2" t="str">
        <f t="shared" si="76"/>
        <v>Diversen overige vaarwegen</v>
      </c>
      <c r="H1016" s="2" t="str">
        <f t="shared" si="77"/>
        <v>3303</v>
      </c>
      <c r="I1016" s="2" t="str">
        <f>IFERROR(VLOOKUP(H1016,'Productgroepen hoofdfuncties'!G:H,2,FALSE),H1016)</f>
        <v>Onderhoud en beheer vaarwegen</v>
      </c>
      <c r="J1016" s="2" t="str">
        <f t="shared" si="78"/>
        <v>33</v>
      </c>
      <c r="K1016" s="2" t="str">
        <f>IFERROR(VLOOKUP(J1016,'Productgroepen hoofdfuncties'!D:E,2,FALSE),J1016)</f>
        <v>Waterwegen</v>
      </c>
      <c r="L1016" s="2" t="str">
        <f t="shared" si="79"/>
        <v>3</v>
      </c>
      <c r="M1016" s="2" t="str">
        <f>IFERROR(VLOOKUP(L1016,'Productgroepen hoofdfuncties'!A:B,2,FALSE),L1016)</f>
        <v>Verkeer en vervoer</v>
      </c>
    </row>
    <row r="1017" spans="1:13">
      <c r="A1017" s="4" t="s">
        <v>3439</v>
      </c>
      <c r="B1017" s="5" t="s">
        <v>3440</v>
      </c>
      <c r="C1017" s="5"/>
      <c r="D1017" s="4"/>
      <c r="E1017" s="5"/>
      <c r="F1017" s="2" t="str">
        <f t="shared" si="75"/>
        <v>G1PR330314</v>
      </c>
      <c r="G1017" s="2" t="str">
        <f t="shared" si="76"/>
        <v>Onttrekking/Storting Egal.Fonds</v>
      </c>
      <c r="H1017" s="2" t="str">
        <f t="shared" si="77"/>
        <v>3303</v>
      </c>
      <c r="I1017" s="2" t="str">
        <f>IFERROR(VLOOKUP(H1017,'Productgroepen hoofdfuncties'!G:H,2,FALSE),H1017)</f>
        <v>Onderhoud en beheer vaarwegen</v>
      </c>
      <c r="J1017" s="2" t="str">
        <f t="shared" si="78"/>
        <v>33</v>
      </c>
      <c r="K1017" s="2" t="str">
        <f>IFERROR(VLOOKUP(J1017,'Productgroepen hoofdfuncties'!D:E,2,FALSE),J1017)</f>
        <v>Waterwegen</v>
      </c>
      <c r="L1017" s="2" t="str">
        <f t="shared" si="79"/>
        <v>3</v>
      </c>
      <c r="M1017" s="2" t="str">
        <f>IFERROR(VLOOKUP(L1017,'Productgroepen hoofdfuncties'!A:B,2,FALSE),L1017)</f>
        <v>Verkeer en vervoer</v>
      </c>
    </row>
    <row r="1018" spans="1:13">
      <c r="A1018" s="6" t="s">
        <v>3441</v>
      </c>
      <c r="B1018" s="7" t="s">
        <v>3442</v>
      </c>
      <c r="C1018" s="5" t="s">
        <v>3443</v>
      </c>
      <c r="D1018" s="4" t="s">
        <v>3444</v>
      </c>
      <c r="E1018" s="5">
        <v>1</v>
      </c>
      <c r="F1018" s="2" t="str">
        <f t="shared" si="75"/>
        <v>G1PR330315</v>
      </c>
      <c r="G1018" s="2" t="str">
        <f t="shared" si="76"/>
        <v>Slibdepots</v>
      </c>
      <c r="H1018" s="2" t="str">
        <f t="shared" si="77"/>
        <v>3303</v>
      </c>
      <c r="I1018" s="2" t="str">
        <f>IFERROR(VLOOKUP(H1018,'Productgroepen hoofdfuncties'!G:H,2,FALSE),H1018)</f>
        <v>Onderhoud en beheer vaarwegen</v>
      </c>
      <c r="J1018" s="2" t="str">
        <f t="shared" si="78"/>
        <v>33</v>
      </c>
      <c r="K1018" s="2" t="str">
        <f>IFERROR(VLOOKUP(J1018,'Productgroepen hoofdfuncties'!D:E,2,FALSE),J1018)</f>
        <v>Waterwegen</v>
      </c>
      <c r="L1018" s="2" t="str">
        <f t="shared" si="79"/>
        <v>3</v>
      </c>
      <c r="M1018" s="2" t="str">
        <f>IFERROR(VLOOKUP(L1018,'Productgroepen hoofdfuncties'!A:B,2,FALSE),L1018)</f>
        <v>Verkeer en vervoer</v>
      </c>
    </row>
    <row r="1019" spans="1:13">
      <c r="A1019" s="8"/>
      <c r="B1019" s="9"/>
      <c r="C1019" s="5" t="s">
        <v>3445</v>
      </c>
      <c r="D1019" s="4" t="s">
        <v>3446</v>
      </c>
      <c r="E1019" s="5">
        <v>1</v>
      </c>
      <c r="F1019" s="2" t="str">
        <f t="shared" si="75"/>
        <v>G1PR330315</v>
      </c>
      <c r="G1019" s="2" t="str">
        <f t="shared" si="76"/>
        <v>Slibdepots</v>
      </c>
      <c r="H1019" s="2" t="str">
        <f t="shared" si="77"/>
        <v>3303</v>
      </c>
      <c r="I1019" s="2" t="str">
        <f>IFERROR(VLOOKUP(H1019,'Productgroepen hoofdfuncties'!G:H,2,FALSE),H1019)</f>
        <v>Onderhoud en beheer vaarwegen</v>
      </c>
      <c r="J1019" s="2" t="str">
        <f t="shared" si="78"/>
        <v>33</v>
      </c>
      <c r="K1019" s="2" t="str">
        <f>IFERROR(VLOOKUP(J1019,'Productgroepen hoofdfuncties'!D:E,2,FALSE),J1019)</f>
        <v>Waterwegen</v>
      </c>
      <c r="L1019" s="2" t="str">
        <f t="shared" si="79"/>
        <v>3</v>
      </c>
      <c r="M1019" s="2" t="str">
        <f>IFERROR(VLOOKUP(L1019,'Productgroepen hoofdfuncties'!A:B,2,FALSE),L1019)</f>
        <v>Verkeer en vervoer</v>
      </c>
    </row>
    <row r="1020" spans="1:13">
      <c r="A1020" s="8"/>
      <c r="B1020" s="9"/>
      <c r="C1020" s="5" t="s">
        <v>3447</v>
      </c>
      <c r="D1020" s="4" t="s">
        <v>3448</v>
      </c>
      <c r="E1020" s="5">
        <v>1</v>
      </c>
      <c r="F1020" s="2" t="str">
        <f t="shared" si="75"/>
        <v>G1PR330315</v>
      </c>
      <c r="G1020" s="2" t="str">
        <f t="shared" si="76"/>
        <v>Slibdepots</v>
      </c>
      <c r="H1020" s="2" t="str">
        <f t="shared" si="77"/>
        <v>3303</v>
      </c>
      <c r="I1020" s="2" t="str">
        <f>IFERROR(VLOOKUP(H1020,'Productgroepen hoofdfuncties'!G:H,2,FALSE),H1020)</f>
        <v>Onderhoud en beheer vaarwegen</v>
      </c>
      <c r="J1020" s="2" t="str">
        <f t="shared" si="78"/>
        <v>33</v>
      </c>
      <c r="K1020" s="2" t="str">
        <f>IFERROR(VLOOKUP(J1020,'Productgroepen hoofdfuncties'!D:E,2,FALSE),J1020)</f>
        <v>Waterwegen</v>
      </c>
      <c r="L1020" s="2" t="str">
        <f t="shared" si="79"/>
        <v>3</v>
      </c>
      <c r="M1020" s="2" t="str">
        <f>IFERROR(VLOOKUP(L1020,'Productgroepen hoofdfuncties'!A:B,2,FALSE),L1020)</f>
        <v>Verkeer en vervoer</v>
      </c>
    </row>
    <row r="1021" spans="1:13">
      <c r="A1021" s="8"/>
      <c r="B1021" s="9"/>
      <c r="C1021" s="5" t="s">
        <v>3449</v>
      </c>
      <c r="D1021" s="4" t="s">
        <v>3450</v>
      </c>
      <c r="E1021" s="5">
        <v>1</v>
      </c>
      <c r="F1021" s="2" t="str">
        <f t="shared" si="75"/>
        <v>G1PR330315</v>
      </c>
      <c r="G1021" s="2" t="str">
        <f t="shared" si="76"/>
        <v>Slibdepots</v>
      </c>
      <c r="H1021" s="2" t="str">
        <f t="shared" si="77"/>
        <v>3303</v>
      </c>
      <c r="I1021" s="2" t="str">
        <f>IFERROR(VLOOKUP(H1021,'Productgroepen hoofdfuncties'!G:H,2,FALSE),H1021)</f>
        <v>Onderhoud en beheer vaarwegen</v>
      </c>
      <c r="J1021" s="2" t="str">
        <f t="shared" si="78"/>
        <v>33</v>
      </c>
      <c r="K1021" s="2" t="str">
        <f>IFERROR(VLOOKUP(J1021,'Productgroepen hoofdfuncties'!D:E,2,FALSE),J1021)</f>
        <v>Waterwegen</v>
      </c>
      <c r="L1021" s="2" t="str">
        <f t="shared" si="79"/>
        <v>3</v>
      </c>
      <c r="M1021" s="2" t="str">
        <f>IFERROR(VLOOKUP(L1021,'Productgroepen hoofdfuncties'!A:B,2,FALSE),L1021)</f>
        <v>Verkeer en vervoer</v>
      </c>
    </row>
    <row r="1022" spans="1:13">
      <c r="A1022" s="8"/>
      <c r="B1022" s="9"/>
      <c r="C1022" s="5" t="s">
        <v>3451</v>
      </c>
      <c r="D1022" s="4" t="s">
        <v>3452</v>
      </c>
      <c r="E1022" s="5">
        <v>1</v>
      </c>
      <c r="F1022" s="2" t="str">
        <f t="shared" si="75"/>
        <v>G1PR330315</v>
      </c>
      <c r="G1022" s="2" t="str">
        <f t="shared" si="76"/>
        <v>Slibdepots</v>
      </c>
      <c r="H1022" s="2" t="str">
        <f t="shared" si="77"/>
        <v>3303</v>
      </c>
      <c r="I1022" s="2" t="str">
        <f>IFERROR(VLOOKUP(H1022,'Productgroepen hoofdfuncties'!G:H,2,FALSE),H1022)</f>
        <v>Onderhoud en beheer vaarwegen</v>
      </c>
      <c r="J1022" s="2" t="str">
        <f t="shared" si="78"/>
        <v>33</v>
      </c>
      <c r="K1022" s="2" t="str">
        <f>IFERROR(VLOOKUP(J1022,'Productgroepen hoofdfuncties'!D:E,2,FALSE),J1022)</f>
        <v>Waterwegen</v>
      </c>
      <c r="L1022" s="2" t="str">
        <f t="shared" si="79"/>
        <v>3</v>
      </c>
      <c r="M1022" s="2" t="str">
        <f>IFERROR(VLOOKUP(L1022,'Productgroepen hoofdfuncties'!A:B,2,FALSE),L1022)</f>
        <v>Verkeer en vervoer</v>
      </c>
    </row>
    <row r="1023" spans="1:13">
      <c r="A1023" s="8"/>
      <c r="B1023" s="9"/>
      <c r="C1023" s="5" t="s">
        <v>3453</v>
      </c>
      <c r="D1023" s="4" t="s">
        <v>3454</v>
      </c>
      <c r="E1023" s="5">
        <v>1</v>
      </c>
      <c r="F1023" s="2" t="str">
        <f t="shared" si="75"/>
        <v>G1PR330315</v>
      </c>
      <c r="G1023" s="2" t="str">
        <f t="shared" si="76"/>
        <v>Slibdepots</v>
      </c>
      <c r="H1023" s="2" t="str">
        <f t="shared" si="77"/>
        <v>3303</v>
      </c>
      <c r="I1023" s="2" t="str">
        <f>IFERROR(VLOOKUP(H1023,'Productgroepen hoofdfuncties'!G:H,2,FALSE),H1023)</f>
        <v>Onderhoud en beheer vaarwegen</v>
      </c>
      <c r="J1023" s="2" t="str">
        <f t="shared" si="78"/>
        <v>33</v>
      </c>
      <c r="K1023" s="2" t="str">
        <f>IFERROR(VLOOKUP(J1023,'Productgroepen hoofdfuncties'!D:E,2,FALSE),J1023)</f>
        <v>Waterwegen</v>
      </c>
      <c r="L1023" s="2" t="str">
        <f t="shared" si="79"/>
        <v>3</v>
      </c>
      <c r="M1023" s="2" t="str">
        <f>IFERROR(VLOOKUP(L1023,'Productgroepen hoofdfuncties'!A:B,2,FALSE),L1023)</f>
        <v>Verkeer en vervoer</v>
      </c>
    </row>
    <row r="1024" spans="1:13">
      <c r="A1024" s="8"/>
      <c r="B1024" s="9"/>
      <c r="C1024" s="5" t="s">
        <v>3455</v>
      </c>
      <c r="D1024" s="4" t="s">
        <v>3456</v>
      </c>
      <c r="E1024" s="5">
        <v>1</v>
      </c>
      <c r="F1024" s="2" t="str">
        <f t="shared" si="75"/>
        <v>G1PR330315</v>
      </c>
      <c r="G1024" s="2" t="str">
        <f t="shared" si="76"/>
        <v>Slibdepots</v>
      </c>
      <c r="H1024" s="2" t="str">
        <f t="shared" si="77"/>
        <v>3303</v>
      </c>
      <c r="I1024" s="2" t="str">
        <f>IFERROR(VLOOKUP(H1024,'Productgroepen hoofdfuncties'!G:H,2,FALSE),H1024)</f>
        <v>Onderhoud en beheer vaarwegen</v>
      </c>
      <c r="J1024" s="2" t="str">
        <f t="shared" si="78"/>
        <v>33</v>
      </c>
      <c r="K1024" s="2" t="str">
        <f>IFERROR(VLOOKUP(J1024,'Productgroepen hoofdfuncties'!D:E,2,FALSE),J1024)</f>
        <v>Waterwegen</v>
      </c>
      <c r="L1024" s="2" t="str">
        <f t="shared" si="79"/>
        <v>3</v>
      </c>
      <c r="M1024" s="2" t="str">
        <f>IFERROR(VLOOKUP(L1024,'Productgroepen hoofdfuncties'!A:B,2,FALSE),L1024)</f>
        <v>Verkeer en vervoer</v>
      </c>
    </row>
    <row r="1025" spans="1:13">
      <c r="A1025" s="8"/>
      <c r="B1025" s="9"/>
      <c r="C1025" s="5" t="s">
        <v>3457</v>
      </c>
      <c r="D1025" s="4" t="s">
        <v>3458</v>
      </c>
      <c r="E1025" s="5">
        <v>1</v>
      </c>
      <c r="F1025" s="2" t="str">
        <f t="shared" si="75"/>
        <v>G1PR330315</v>
      </c>
      <c r="G1025" s="2" t="str">
        <f t="shared" si="76"/>
        <v>Slibdepots</v>
      </c>
      <c r="H1025" s="2" t="str">
        <f t="shared" si="77"/>
        <v>3303</v>
      </c>
      <c r="I1025" s="2" t="str">
        <f>IFERROR(VLOOKUP(H1025,'Productgroepen hoofdfuncties'!G:H,2,FALSE),H1025)</f>
        <v>Onderhoud en beheer vaarwegen</v>
      </c>
      <c r="J1025" s="2" t="str">
        <f t="shared" si="78"/>
        <v>33</v>
      </c>
      <c r="K1025" s="2" t="str">
        <f>IFERROR(VLOOKUP(J1025,'Productgroepen hoofdfuncties'!D:E,2,FALSE),J1025)</f>
        <v>Waterwegen</v>
      </c>
      <c r="L1025" s="2" t="str">
        <f t="shared" si="79"/>
        <v>3</v>
      </c>
      <c r="M1025" s="2" t="str">
        <f>IFERROR(VLOOKUP(L1025,'Productgroepen hoofdfuncties'!A:B,2,FALSE),L1025)</f>
        <v>Verkeer en vervoer</v>
      </c>
    </row>
    <row r="1026" spans="1:13">
      <c r="A1026" s="8"/>
      <c r="B1026" s="9"/>
      <c r="C1026" s="5" t="s">
        <v>3459</v>
      </c>
      <c r="D1026" s="4" t="s">
        <v>3460</v>
      </c>
      <c r="E1026" s="5">
        <v>1</v>
      </c>
      <c r="F1026" s="2" t="str">
        <f t="shared" si="75"/>
        <v>G1PR330315</v>
      </c>
      <c r="G1026" s="2" t="str">
        <f t="shared" si="76"/>
        <v>Slibdepots</v>
      </c>
      <c r="H1026" s="2" t="str">
        <f t="shared" si="77"/>
        <v>3303</v>
      </c>
      <c r="I1026" s="2" t="str">
        <f>IFERROR(VLOOKUP(H1026,'Productgroepen hoofdfuncties'!G:H,2,FALSE),H1026)</f>
        <v>Onderhoud en beheer vaarwegen</v>
      </c>
      <c r="J1026" s="2" t="str">
        <f t="shared" si="78"/>
        <v>33</v>
      </c>
      <c r="K1026" s="2" t="str">
        <f>IFERROR(VLOOKUP(J1026,'Productgroepen hoofdfuncties'!D:E,2,FALSE),J1026)</f>
        <v>Waterwegen</v>
      </c>
      <c r="L1026" s="2" t="str">
        <f t="shared" si="79"/>
        <v>3</v>
      </c>
      <c r="M1026" s="2" t="str">
        <f>IFERROR(VLOOKUP(L1026,'Productgroepen hoofdfuncties'!A:B,2,FALSE),L1026)</f>
        <v>Verkeer en vervoer</v>
      </c>
    </row>
    <row r="1027" spans="1:13">
      <c r="A1027" s="8"/>
      <c r="B1027" s="9"/>
      <c r="C1027" s="5" t="s">
        <v>3461</v>
      </c>
      <c r="D1027" s="4" t="s">
        <v>3462</v>
      </c>
      <c r="E1027" s="5">
        <v>1</v>
      </c>
      <c r="F1027" s="2" t="str">
        <f t="shared" ref="F1027:F1090" si="80">IF(A1027="",F1026,A1027)</f>
        <v>G1PR330315</v>
      </c>
      <c r="G1027" s="2" t="str">
        <f t="shared" ref="G1027:G1090" si="81">IF(B1027="",G1026,B1027)</f>
        <v>Slibdepots</v>
      </c>
      <c r="H1027" s="2" t="str">
        <f t="shared" ref="H1027:H1090" si="82">IF(RIGHT(LEFT($F1027,5),1)="K","Apparaatskosten personeel",IF(RIGHT(LEFT($F1027,5),1)="I","Apparaatskosten materieel",LEFT(RIGHT($F1027,6),4)))</f>
        <v>3303</v>
      </c>
      <c r="I1027" s="2" t="str">
        <f>IFERROR(VLOOKUP(H1027,'Productgroepen hoofdfuncties'!G:H,2,FALSE),H1027)</f>
        <v>Onderhoud en beheer vaarwegen</v>
      </c>
      <c r="J1027" s="2" t="str">
        <f t="shared" ref="J1027:J1090" si="83">IF(RIGHT(LEFT($F1027,5),1)="K","Kostenplaatsen",IF(RIGHT(LEFT($F1027,5),1)="I","Kostenplaatsen",LEFT(RIGHT($F1027,6),2)))</f>
        <v>33</v>
      </c>
      <c r="K1027" s="2" t="str">
        <f>IFERROR(VLOOKUP(J1027,'Productgroepen hoofdfuncties'!D:E,2,FALSE),J1027)</f>
        <v>Waterwegen</v>
      </c>
      <c r="L1027" s="2" t="str">
        <f t="shared" ref="L1027:L1090" si="84">IF(RIGHT(LEFT($F1027,5),1)="K","Kostenplaatsen",IF(RIGHT(LEFT($F1027,5),1)="I","Kostenplaatsen",LEFT(RIGHT($F1027,6),1)))</f>
        <v>3</v>
      </c>
      <c r="M1027" s="2" t="str">
        <f>IFERROR(VLOOKUP(L1027,'Productgroepen hoofdfuncties'!A:B,2,FALSE),L1027)</f>
        <v>Verkeer en vervoer</v>
      </c>
    </row>
    <row r="1028" spans="1:13">
      <c r="A1028" s="8"/>
      <c r="B1028" s="9"/>
      <c r="C1028" s="5" t="s">
        <v>3463</v>
      </c>
      <c r="D1028" s="4" t="s">
        <v>3464</v>
      </c>
      <c r="E1028" s="5">
        <v>1</v>
      </c>
      <c r="F1028" s="2" t="str">
        <f t="shared" si="80"/>
        <v>G1PR330315</v>
      </c>
      <c r="G1028" s="2" t="str">
        <f t="shared" si="81"/>
        <v>Slibdepots</v>
      </c>
      <c r="H1028" s="2" t="str">
        <f t="shared" si="82"/>
        <v>3303</v>
      </c>
      <c r="I1028" s="2" t="str">
        <f>IFERROR(VLOOKUP(H1028,'Productgroepen hoofdfuncties'!G:H,2,FALSE),H1028)</f>
        <v>Onderhoud en beheer vaarwegen</v>
      </c>
      <c r="J1028" s="2" t="str">
        <f t="shared" si="83"/>
        <v>33</v>
      </c>
      <c r="K1028" s="2" t="str">
        <f>IFERROR(VLOOKUP(J1028,'Productgroepen hoofdfuncties'!D:E,2,FALSE),J1028)</f>
        <v>Waterwegen</v>
      </c>
      <c r="L1028" s="2" t="str">
        <f t="shared" si="84"/>
        <v>3</v>
      </c>
      <c r="M1028" s="2" t="str">
        <f>IFERROR(VLOOKUP(L1028,'Productgroepen hoofdfuncties'!A:B,2,FALSE),L1028)</f>
        <v>Verkeer en vervoer</v>
      </c>
    </row>
    <row r="1029" spans="1:13">
      <c r="A1029" s="8"/>
      <c r="B1029" s="9"/>
      <c r="C1029" s="5" t="s">
        <v>3465</v>
      </c>
      <c r="D1029" s="4" t="s">
        <v>3466</v>
      </c>
      <c r="E1029" s="5">
        <v>1</v>
      </c>
      <c r="F1029" s="2" t="str">
        <f t="shared" si="80"/>
        <v>G1PR330315</v>
      </c>
      <c r="G1029" s="2" t="str">
        <f t="shared" si="81"/>
        <v>Slibdepots</v>
      </c>
      <c r="H1029" s="2" t="str">
        <f t="shared" si="82"/>
        <v>3303</v>
      </c>
      <c r="I1029" s="2" t="str">
        <f>IFERROR(VLOOKUP(H1029,'Productgroepen hoofdfuncties'!G:H,2,FALSE),H1029)</f>
        <v>Onderhoud en beheer vaarwegen</v>
      </c>
      <c r="J1029" s="2" t="str">
        <f t="shared" si="83"/>
        <v>33</v>
      </c>
      <c r="K1029" s="2" t="str">
        <f>IFERROR(VLOOKUP(J1029,'Productgroepen hoofdfuncties'!D:E,2,FALSE),J1029)</f>
        <v>Waterwegen</v>
      </c>
      <c r="L1029" s="2" t="str">
        <f t="shared" si="84"/>
        <v>3</v>
      </c>
      <c r="M1029" s="2" t="str">
        <f>IFERROR(VLOOKUP(L1029,'Productgroepen hoofdfuncties'!A:B,2,FALSE),L1029)</f>
        <v>Verkeer en vervoer</v>
      </c>
    </row>
    <row r="1030" spans="1:13">
      <c r="A1030" s="8"/>
      <c r="B1030" s="9"/>
      <c r="C1030" s="5" t="s">
        <v>3467</v>
      </c>
      <c r="D1030" s="4" t="s">
        <v>3468</v>
      </c>
      <c r="E1030" s="5">
        <v>1</v>
      </c>
      <c r="F1030" s="2" t="str">
        <f t="shared" si="80"/>
        <v>G1PR330315</v>
      </c>
      <c r="G1030" s="2" t="str">
        <f t="shared" si="81"/>
        <v>Slibdepots</v>
      </c>
      <c r="H1030" s="2" t="str">
        <f t="shared" si="82"/>
        <v>3303</v>
      </c>
      <c r="I1030" s="2" t="str">
        <f>IFERROR(VLOOKUP(H1030,'Productgroepen hoofdfuncties'!G:H,2,FALSE),H1030)</f>
        <v>Onderhoud en beheer vaarwegen</v>
      </c>
      <c r="J1030" s="2" t="str">
        <f t="shared" si="83"/>
        <v>33</v>
      </c>
      <c r="K1030" s="2" t="str">
        <f>IFERROR(VLOOKUP(J1030,'Productgroepen hoofdfuncties'!D:E,2,FALSE),J1030)</f>
        <v>Waterwegen</v>
      </c>
      <c r="L1030" s="2" t="str">
        <f t="shared" si="84"/>
        <v>3</v>
      </c>
      <c r="M1030" s="2" t="str">
        <f>IFERROR(VLOOKUP(L1030,'Productgroepen hoofdfuncties'!A:B,2,FALSE),L1030)</f>
        <v>Verkeer en vervoer</v>
      </c>
    </row>
    <row r="1031" spans="1:13">
      <c r="A1031" s="8"/>
      <c r="B1031" s="9"/>
      <c r="C1031" s="5" t="s">
        <v>3469</v>
      </c>
      <c r="D1031" s="4" t="s">
        <v>3470</v>
      </c>
      <c r="E1031" s="5">
        <v>1</v>
      </c>
      <c r="F1031" s="2" t="str">
        <f t="shared" si="80"/>
        <v>G1PR330315</v>
      </c>
      <c r="G1031" s="2" t="str">
        <f t="shared" si="81"/>
        <v>Slibdepots</v>
      </c>
      <c r="H1031" s="2" t="str">
        <f t="shared" si="82"/>
        <v>3303</v>
      </c>
      <c r="I1031" s="2" t="str">
        <f>IFERROR(VLOOKUP(H1031,'Productgroepen hoofdfuncties'!G:H,2,FALSE),H1031)</f>
        <v>Onderhoud en beheer vaarwegen</v>
      </c>
      <c r="J1031" s="2" t="str">
        <f t="shared" si="83"/>
        <v>33</v>
      </c>
      <c r="K1031" s="2" t="str">
        <f>IFERROR(VLOOKUP(J1031,'Productgroepen hoofdfuncties'!D:E,2,FALSE),J1031)</f>
        <v>Waterwegen</v>
      </c>
      <c r="L1031" s="2" t="str">
        <f t="shared" si="84"/>
        <v>3</v>
      </c>
      <c r="M1031" s="2" t="str">
        <f>IFERROR(VLOOKUP(L1031,'Productgroepen hoofdfuncties'!A:B,2,FALSE),L1031)</f>
        <v>Verkeer en vervoer</v>
      </c>
    </row>
    <row r="1032" spans="1:13">
      <c r="A1032" s="8"/>
      <c r="B1032" s="9"/>
      <c r="C1032" s="5" t="s">
        <v>3471</v>
      </c>
      <c r="D1032" s="4" t="s">
        <v>3472</v>
      </c>
      <c r="E1032" s="5">
        <v>1</v>
      </c>
      <c r="F1032" s="2" t="str">
        <f t="shared" si="80"/>
        <v>G1PR330315</v>
      </c>
      <c r="G1032" s="2" t="str">
        <f t="shared" si="81"/>
        <v>Slibdepots</v>
      </c>
      <c r="H1032" s="2" t="str">
        <f t="shared" si="82"/>
        <v>3303</v>
      </c>
      <c r="I1032" s="2" t="str">
        <f>IFERROR(VLOOKUP(H1032,'Productgroepen hoofdfuncties'!G:H,2,FALSE),H1032)</f>
        <v>Onderhoud en beheer vaarwegen</v>
      </c>
      <c r="J1032" s="2" t="str">
        <f t="shared" si="83"/>
        <v>33</v>
      </c>
      <c r="K1032" s="2" t="str">
        <f>IFERROR(VLOOKUP(J1032,'Productgroepen hoofdfuncties'!D:E,2,FALSE),J1032)</f>
        <v>Waterwegen</v>
      </c>
      <c r="L1032" s="2" t="str">
        <f t="shared" si="84"/>
        <v>3</v>
      </c>
      <c r="M1032" s="2" t="str">
        <f>IFERROR(VLOOKUP(L1032,'Productgroepen hoofdfuncties'!A:B,2,FALSE),L1032)</f>
        <v>Verkeer en vervoer</v>
      </c>
    </row>
    <row r="1033" spans="1:13">
      <c r="A1033" s="8"/>
      <c r="B1033" s="9"/>
      <c r="C1033" s="5" t="s">
        <v>3473</v>
      </c>
      <c r="D1033" s="4" t="s">
        <v>3474</v>
      </c>
      <c r="E1033" s="5">
        <v>1</v>
      </c>
      <c r="F1033" s="2" t="str">
        <f t="shared" si="80"/>
        <v>G1PR330315</v>
      </c>
      <c r="G1033" s="2" t="str">
        <f t="shared" si="81"/>
        <v>Slibdepots</v>
      </c>
      <c r="H1033" s="2" t="str">
        <f t="shared" si="82"/>
        <v>3303</v>
      </c>
      <c r="I1033" s="2" t="str">
        <f>IFERROR(VLOOKUP(H1033,'Productgroepen hoofdfuncties'!G:H,2,FALSE),H1033)</f>
        <v>Onderhoud en beheer vaarwegen</v>
      </c>
      <c r="J1033" s="2" t="str">
        <f t="shared" si="83"/>
        <v>33</v>
      </c>
      <c r="K1033" s="2" t="str">
        <f>IFERROR(VLOOKUP(J1033,'Productgroepen hoofdfuncties'!D:E,2,FALSE),J1033)</f>
        <v>Waterwegen</v>
      </c>
      <c r="L1033" s="2" t="str">
        <f t="shared" si="84"/>
        <v>3</v>
      </c>
      <c r="M1033" s="2" t="str">
        <f>IFERROR(VLOOKUP(L1033,'Productgroepen hoofdfuncties'!A:B,2,FALSE),L1033)</f>
        <v>Verkeer en vervoer</v>
      </c>
    </row>
    <row r="1034" spans="1:13">
      <c r="A1034" s="8"/>
      <c r="B1034" s="9"/>
      <c r="C1034" s="5" t="s">
        <v>3475</v>
      </c>
      <c r="D1034" s="4" t="s">
        <v>3476</v>
      </c>
      <c r="E1034" s="5">
        <v>1</v>
      </c>
      <c r="F1034" s="2" t="str">
        <f t="shared" si="80"/>
        <v>G1PR330315</v>
      </c>
      <c r="G1034" s="2" t="str">
        <f t="shared" si="81"/>
        <v>Slibdepots</v>
      </c>
      <c r="H1034" s="2" t="str">
        <f t="shared" si="82"/>
        <v>3303</v>
      </c>
      <c r="I1034" s="2" t="str">
        <f>IFERROR(VLOOKUP(H1034,'Productgroepen hoofdfuncties'!G:H,2,FALSE),H1034)</f>
        <v>Onderhoud en beheer vaarwegen</v>
      </c>
      <c r="J1034" s="2" t="str">
        <f t="shared" si="83"/>
        <v>33</v>
      </c>
      <c r="K1034" s="2" t="str">
        <f>IFERROR(VLOOKUP(J1034,'Productgroepen hoofdfuncties'!D:E,2,FALSE),J1034)</f>
        <v>Waterwegen</v>
      </c>
      <c r="L1034" s="2" t="str">
        <f t="shared" si="84"/>
        <v>3</v>
      </c>
      <c r="M1034" s="2" t="str">
        <f>IFERROR(VLOOKUP(L1034,'Productgroepen hoofdfuncties'!A:B,2,FALSE),L1034)</f>
        <v>Verkeer en vervoer</v>
      </c>
    </row>
    <row r="1035" spans="1:13">
      <c r="A1035" s="8"/>
      <c r="B1035" s="9"/>
      <c r="C1035" s="5" t="s">
        <v>3477</v>
      </c>
      <c r="D1035" s="4" t="s">
        <v>3478</v>
      </c>
      <c r="E1035" s="5">
        <v>1</v>
      </c>
      <c r="F1035" s="2" t="str">
        <f t="shared" si="80"/>
        <v>G1PR330315</v>
      </c>
      <c r="G1035" s="2" t="str">
        <f t="shared" si="81"/>
        <v>Slibdepots</v>
      </c>
      <c r="H1035" s="2" t="str">
        <f t="shared" si="82"/>
        <v>3303</v>
      </c>
      <c r="I1035" s="2" t="str">
        <f>IFERROR(VLOOKUP(H1035,'Productgroepen hoofdfuncties'!G:H,2,FALSE),H1035)</f>
        <v>Onderhoud en beheer vaarwegen</v>
      </c>
      <c r="J1035" s="2" t="str">
        <f t="shared" si="83"/>
        <v>33</v>
      </c>
      <c r="K1035" s="2" t="str">
        <f>IFERROR(VLOOKUP(J1035,'Productgroepen hoofdfuncties'!D:E,2,FALSE),J1035)</f>
        <v>Waterwegen</v>
      </c>
      <c r="L1035" s="2" t="str">
        <f t="shared" si="84"/>
        <v>3</v>
      </c>
      <c r="M1035" s="2" t="str">
        <f>IFERROR(VLOOKUP(L1035,'Productgroepen hoofdfuncties'!A:B,2,FALSE),L1035)</f>
        <v>Verkeer en vervoer</v>
      </c>
    </row>
    <row r="1036" spans="1:13">
      <c r="A1036" s="8"/>
      <c r="B1036" s="9"/>
      <c r="C1036" s="5" t="s">
        <v>3479</v>
      </c>
      <c r="D1036" s="4" t="s">
        <v>3480</v>
      </c>
      <c r="E1036" s="5">
        <v>1</v>
      </c>
      <c r="F1036" s="2" t="str">
        <f t="shared" si="80"/>
        <v>G1PR330315</v>
      </c>
      <c r="G1036" s="2" t="str">
        <f t="shared" si="81"/>
        <v>Slibdepots</v>
      </c>
      <c r="H1036" s="2" t="str">
        <f t="shared" si="82"/>
        <v>3303</v>
      </c>
      <c r="I1036" s="2" t="str">
        <f>IFERROR(VLOOKUP(H1036,'Productgroepen hoofdfuncties'!G:H,2,FALSE),H1036)</f>
        <v>Onderhoud en beheer vaarwegen</v>
      </c>
      <c r="J1036" s="2" t="str">
        <f t="shared" si="83"/>
        <v>33</v>
      </c>
      <c r="K1036" s="2" t="str">
        <f>IFERROR(VLOOKUP(J1036,'Productgroepen hoofdfuncties'!D:E,2,FALSE),J1036)</f>
        <v>Waterwegen</v>
      </c>
      <c r="L1036" s="2" t="str">
        <f t="shared" si="84"/>
        <v>3</v>
      </c>
      <c r="M1036" s="2" t="str">
        <f>IFERROR(VLOOKUP(L1036,'Productgroepen hoofdfuncties'!A:B,2,FALSE),L1036)</f>
        <v>Verkeer en vervoer</v>
      </c>
    </row>
    <row r="1037" spans="1:13">
      <c r="A1037" s="8"/>
      <c r="B1037" s="9"/>
      <c r="C1037" s="5" t="s">
        <v>3481</v>
      </c>
      <c r="D1037" s="4" t="s">
        <v>3482</v>
      </c>
      <c r="E1037" s="5">
        <v>1</v>
      </c>
      <c r="F1037" s="2" t="str">
        <f t="shared" si="80"/>
        <v>G1PR330315</v>
      </c>
      <c r="G1037" s="2" t="str">
        <f t="shared" si="81"/>
        <v>Slibdepots</v>
      </c>
      <c r="H1037" s="2" t="str">
        <f t="shared" si="82"/>
        <v>3303</v>
      </c>
      <c r="I1037" s="2" t="str">
        <f>IFERROR(VLOOKUP(H1037,'Productgroepen hoofdfuncties'!G:H,2,FALSE),H1037)</f>
        <v>Onderhoud en beheer vaarwegen</v>
      </c>
      <c r="J1037" s="2" t="str">
        <f t="shared" si="83"/>
        <v>33</v>
      </c>
      <c r="K1037" s="2" t="str">
        <f>IFERROR(VLOOKUP(J1037,'Productgroepen hoofdfuncties'!D:E,2,FALSE),J1037)</f>
        <v>Waterwegen</v>
      </c>
      <c r="L1037" s="2" t="str">
        <f t="shared" si="84"/>
        <v>3</v>
      </c>
      <c r="M1037" s="2" t="str">
        <f>IFERROR(VLOOKUP(L1037,'Productgroepen hoofdfuncties'!A:B,2,FALSE),L1037)</f>
        <v>Verkeer en vervoer</v>
      </c>
    </row>
    <row r="1038" spans="1:13">
      <c r="A1038" s="8"/>
      <c r="B1038" s="9"/>
      <c r="C1038" s="5" t="s">
        <v>3483</v>
      </c>
      <c r="D1038" s="4" t="s">
        <v>3484</v>
      </c>
      <c r="E1038" s="5">
        <v>1</v>
      </c>
      <c r="F1038" s="2" t="str">
        <f t="shared" si="80"/>
        <v>G1PR330315</v>
      </c>
      <c r="G1038" s="2" t="str">
        <f t="shared" si="81"/>
        <v>Slibdepots</v>
      </c>
      <c r="H1038" s="2" t="str">
        <f t="shared" si="82"/>
        <v>3303</v>
      </c>
      <c r="I1038" s="2" t="str">
        <f>IFERROR(VLOOKUP(H1038,'Productgroepen hoofdfuncties'!G:H,2,FALSE),H1038)</f>
        <v>Onderhoud en beheer vaarwegen</v>
      </c>
      <c r="J1038" s="2" t="str">
        <f t="shared" si="83"/>
        <v>33</v>
      </c>
      <c r="K1038" s="2" t="str">
        <f>IFERROR(VLOOKUP(J1038,'Productgroepen hoofdfuncties'!D:E,2,FALSE),J1038)</f>
        <v>Waterwegen</v>
      </c>
      <c r="L1038" s="2" t="str">
        <f t="shared" si="84"/>
        <v>3</v>
      </c>
      <c r="M1038" s="2" t="str">
        <f>IFERROR(VLOOKUP(L1038,'Productgroepen hoofdfuncties'!A:B,2,FALSE),L1038)</f>
        <v>Verkeer en vervoer</v>
      </c>
    </row>
    <row r="1039" spans="1:13">
      <c r="A1039" s="8"/>
      <c r="B1039" s="9"/>
      <c r="C1039" s="5" t="s">
        <v>3485</v>
      </c>
      <c r="D1039" s="4" t="s">
        <v>3486</v>
      </c>
      <c r="E1039" s="5">
        <v>1</v>
      </c>
      <c r="F1039" s="2" t="str">
        <f t="shared" si="80"/>
        <v>G1PR330315</v>
      </c>
      <c r="G1039" s="2" t="str">
        <f t="shared" si="81"/>
        <v>Slibdepots</v>
      </c>
      <c r="H1039" s="2" t="str">
        <f t="shared" si="82"/>
        <v>3303</v>
      </c>
      <c r="I1039" s="2" t="str">
        <f>IFERROR(VLOOKUP(H1039,'Productgroepen hoofdfuncties'!G:H,2,FALSE),H1039)</f>
        <v>Onderhoud en beheer vaarwegen</v>
      </c>
      <c r="J1039" s="2" t="str">
        <f t="shared" si="83"/>
        <v>33</v>
      </c>
      <c r="K1039" s="2" t="str">
        <f>IFERROR(VLOOKUP(J1039,'Productgroepen hoofdfuncties'!D:E,2,FALSE),J1039)</f>
        <v>Waterwegen</v>
      </c>
      <c r="L1039" s="2" t="str">
        <f t="shared" si="84"/>
        <v>3</v>
      </c>
      <c r="M1039" s="2" t="str">
        <f>IFERROR(VLOOKUP(L1039,'Productgroepen hoofdfuncties'!A:B,2,FALSE),L1039)</f>
        <v>Verkeer en vervoer</v>
      </c>
    </row>
    <row r="1040" spans="1:13">
      <c r="A1040" s="8"/>
      <c r="B1040" s="9"/>
      <c r="C1040" s="5" t="s">
        <v>3487</v>
      </c>
      <c r="D1040" s="4" t="s">
        <v>3488</v>
      </c>
      <c r="E1040" s="5">
        <v>1</v>
      </c>
      <c r="F1040" s="2" t="str">
        <f t="shared" si="80"/>
        <v>G1PR330315</v>
      </c>
      <c r="G1040" s="2" t="str">
        <f t="shared" si="81"/>
        <v>Slibdepots</v>
      </c>
      <c r="H1040" s="2" t="str">
        <f t="shared" si="82"/>
        <v>3303</v>
      </c>
      <c r="I1040" s="2" t="str">
        <f>IFERROR(VLOOKUP(H1040,'Productgroepen hoofdfuncties'!G:H,2,FALSE),H1040)</f>
        <v>Onderhoud en beheer vaarwegen</v>
      </c>
      <c r="J1040" s="2" t="str">
        <f t="shared" si="83"/>
        <v>33</v>
      </c>
      <c r="K1040" s="2" t="str">
        <f>IFERROR(VLOOKUP(J1040,'Productgroepen hoofdfuncties'!D:E,2,FALSE),J1040)</f>
        <v>Waterwegen</v>
      </c>
      <c r="L1040" s="2" t="str">
        <f t="shared" si="84"/>
        <v>3</v>
      </c>
      <c r="M1040" s="2" t="str">
        <f>IFERROR(VLOOKUP(L1040,'Productgroepen hoofdfuncties'!A:B,2,FALSE),L1040)</f>
        <v>Verkeer en vervoer</v>
      </c>
    </row>
    <row r="1041" spans="1:13">
      <c r="A1041" s="8"/>
      <c r="B1041" s="9"/>
      <c r="C1041" s="5" t="s">
        <v>3489</v>
      </c>
      <c r="D1041" s="4" t="s">
        <v>3490</v>
      </c>
      <c r="E1041" s="5">
        <v>1</v>
      </c>
      <c r="F1041" s="2" t="str">
        <f t="shared" si="80"/>
        <v>G1PR330315</v>
      </c>
      <c r="G1041" s="2" t="str">
        <f t="shared" si="81"/>
        <v>Slibdepots</v>
      </c>
      <c r="H1041" s="2" t="str">
        <f t="shared" si="82"/>
        <v>3303</v>
      </c>
      <c r="I1041" s="2" t="str">
        <f>IFERROR(VLOOKUP(H1041,'Productgroepen hoofdfuncties'!G:H,2,FALSE),H1041)</f>
        <v>Onderhoud en beheer vaarwegen</v>
      </c>
      <c r="J1041" s="2" t="str">
        <f t="shared" si="83"/>
        <v>33</v>
      </c>
      <c r="K1041" s="2" t="str">
        <f>IFERROR(VLOOKUP(J1041,'Productgroepen hoofdfuncties'!D:E,2,FALSE),J1041)</f>
        <v>Waterwegen</v>
      </c>
      <c r="L1041" s="2" t="str">
        <f t="shared" si="84"/>
        <v>3</v>
      </c>
      <c r="M1041" s="2" t="str">
        <f>IFERROR(VLOOKUP(L1041,'Productgroepen hoofdfuncties'!A:B,2,FALSE),L1041)</f>
        <v>Verkeer en vervoer</v>
      </c>
    </row>
    <row r="1042" spans="1:13">
      <c r="A1042" s="8"/>
      <c r="B1042" s="9"/>
      <c r="C1042" s="5" t="s">
        <v>3491</v>
      </c>
      <c r="D1042" s="4" t="s">
        <v>3492</v>
      </c>
      <c r="E1042" s="5">
        <v>1</v>
      </c>
      <c r="F1042" s="2" t="str">
        <f t="shared" si="80"/>
        <v>G1PR330315</v>
      </c>
      <c r="G1042" s="2" t="str">
        <f t="shared" si="81"/>
        <v>Slibdepots</v>
      </c>
      <c r="H1042" s="2" t="str">
        <f t="shared" si="82"/>
        <v>3303</v>
      </c>
      <c r="I1042" s="2" t="str">
        <f>IFERROR(VLOOKUP(H1042,'Productgroepen hoofdfuncties'!G:H,2,FALSE),H1042)</f>
        <v>Onderhoud en beheer vaarwegen</v>
      </c>
      <c r="J1042" s="2" t="str">
        <f t="shared" si="83"/>
        <v>33</v>
      </c>
      <c r="K1042" s="2" t="str">
        <f>IFERROR(VLOOKUP(J1042,'Productgroepen hoofdfuncties'!D:E,2,FALSE),J1042)</f>
        <v>Waterwegen</v>
      </c>
      <c r="L1042" s="2" t="str">
        <f t="shared" si="84"/>
        <v>3</v>
      </c>
      <c r="M1042" s="2" t="str">
        <f>IFERROR(VLOOKUP(L1042,'Productgroepen hoofdfuncties'!A:B,2,FALSE),L1042)</f>
        <v>Verkeer en vervoer</v>
      </c>
    </row>
    <row r="1043" spans="1:13">
      <c r="A1043" s="8"/>
      <c r="B1043" s="9"/>
      <c r="C1043" s="5" t="s">
        <v>3493</v>
      </c>
      <c r="D1043" s="4" t="s">
        <v>3494</v>
      </c>
      <c r="E1043" s="5">
        <v>1</v>
      </c>
      <c r="F1043" s="2" t="str">
        <f t="shared" si="80"/>
        <v>G1PR330315</v>
      </c>
      <c r="G1043" s="2" t="str">
        <f t="shared" si="81"/>
        <v>Slibdepots</v>
      </c>
      <c r="H1043" s="2" t="str">
        <f t="shared" si="82"/>
        <v>3303</v>
      </c>
      <c r="I1043" s="2" t="str">
        <f>IFERROR(VLOOKUP(H1043,'Productgroepen hoofdfuncties'!G:H,2,FALSE),H1043)</f>
        <v>Onderhoud en beheer vaarwegen</v>
      </c>
      <c r="J1043" s="2" t="str">
        <f t="shared" si="83"/>
        <v>33</v>
      </c>
      <c r="K1043" s="2" t="str">
        <f>IFERROR(VLOOKUP(J1043,'Productgroepen hoofdfuncties'!D:E,2,FALSE),J1043)</f>
        <v>Waterwegen</v>
      </c>
      <c r="L1043" s="2" t="str">
        <f t="shared" si="84"/>
        <v>3</v>
      </c>
      <c r="M1043" s="2" t="str">
        <f>IFERROR(VLOOKUP(L1043,'Productgroepen hoofdfuncties'!A:B,2,FALSE),L1043)</f>
        <v>Verkeer en vervoer</v>
      </c>
    </row>
    <row r="1044" spans="1:13">
      <c r="A1044" s="10"/>
      <c r="B1044" s="11"/>
      <c r="C1044" s="5" t="s">
        <v>3495</v>
      </c>
      <c r="D1044" s="4" t="s">
        <v>3496</v>
      </c>
      <c r="E1044" s="5">
        <v>1</v>
      </c>
      <c r="F1044" s="2" t="str">
        <f t="shared" si="80"/>
        <v>G1PR330315</v>
      </c>
      <c r="G1044" s="2" t="str">
        <f t="shared" si="81"/>
        <v>Slibdepots</v>
      </c>
      <c r="H1044" s="2" t="str">
        <f t="shared" si="82"/>
        <v>3303</v>
      </c>
      <c r="I1044" s="2" t="str">
        <f>IFERROR(VLOOKUP(H1044,'Productgroepen hoofdfuncties'!G:H,2,FALSE),H1044)</f>
        <v>Onderhoud en beheer vaarwegen</v>
      </c>
      <c r="J1044" s="2" t="str">
        <f t="shared" si="83"/>
        <v>33</v>
      </c>
      <c r="K1044" s="2" t="str">
        <f>IFERROR(VLOOKUP(J1044,'Productgroepen hoofdfuncties'!D:E,2,FALSE),J1044)</f>
        <v>Waterwegen</v>
      </c>
      <c r="L1044" s="2" t="str">
        <f t="shared" si="84"/>
        <v>3</v>
      </c>
      <c r="M1044" s="2" t="str">
        <f>IFERROR(VLOOKUP(L1044,'Productgroepen hoofdfuncties'!A:B,2,FALSE),L1044)</f>
        <v>Verkeer en vervoer</v>
      </c>
    </row>
    <row r="1045" spans="1:13">
      <c r="A1045" s="6" t="s">
        <v>3497</v>
      </c>
      <c r="B1045" s="7" t="s">
        <v>3498</v>
      </c>
      <c r="C1045" s="5" t="s">
        <v>3499</v>
      </c>
      <c r="D1045" s="4" t="s">
        <v>3500</v>
      </c>
      <c r="E1045" s="5">
        <v>1</v>
      </c>
      <c r="F1045" s="2" t="str">
        <f t="shared" si="80"/>
        <v>G1PR330399</v>
      </c>
      <c r="G1045" s="2" t="str">
        <f t="shared" si="81"/>
        <v>Projecten Overige Vaarwegen</v>
      </c>
      <c r="H1045" s="2" t="str">
        <f t="shared" si="82"/>
        <v>3303</v>
      </c>
      <c r="I1045" s="2" t="str">
        <f>IFERROR(VLOOKUP(H1045,'Productgroepen hoofdfuncties'!G:H,2,FALSE),H1045)</f>
        <v>Onderhoud en beheer vaarwegen</v>
      </c>
      <c r="J1045" s="2" t="str">
        <f t="shared" si="83"/>
        <v>33</v>
      </c>
      <c r="K1045" s="2" t="str">
        <f>IFERROR(VLOOKUP(J1045,'Productgroepen hoofdfuncties'!D:E,2,FALSE),J1045)</f>
        <v>Waterwegen</v>
      </c>
      <c r="L1045" s="2" t="str">
        <f t="shared" si="84"/>
        <v>3</v>
      </c>
      <c r="M1045" s="2" t="str">
        <f>IFERROR(VLOOKUP(L1045,'Productgroepen hoofdfuncties'!A:B,2,FALSE),L1045)</f>
        <v>Verkeer en vervoer</v>
      </c>
    </row>
    <row r="1046" spans="1:13">
      <c r="A1046" s="10"/>
      <c r="B1046" s="11"/>
      <c r="C1046" s="5" t="s">
        <v>3501</v>
      </c>
      <c r="D1046" s="4" t="s">
        <v>3500</v>
      </c>
      <c r="E1046" s="5">
        <v>1</v>
      </c>
      <c r="F1046" s="2" t="str">
        <f t="shared" si="80"/>
        <v>G1PR330399</v>
      </c>
      <c r="G1046" s="2" t="str">
        <f t="shared" si="81"/>
        <v>Projecten Overige Vaarwegen</v>
      </c>
      <c r="H1046" s="2" t="str">
        <f t="shared" si="82"/>
        <v>3303</v>
      </c>
      <c r="I1046" s="2" t="str">
        <f>IFERROR(VLOOKUP(H1046,'Productgroepen hoofdfuncties'!G:H,2,FALSE),H1046)</f>
        <v>Onderhoud en beheer vaarwegen</v>
      </c>
      <c r="J1046" s="2" t="str">
        <f t="shared" si="83"/>
        <v>33</v>
      </c>
      <c r="K1046" s="2" t="str">
        <f>IFERROR(VLOOKUP(J1046,'Productgroepen hoofdfuncties'!D:E,2,FALSE),J1046)</f>
        <v>Waterwegen</v>
      </c>
      <c r="L1046" s="2" t="str">
        <f t="shared" si="84"/>
        <v>3</v>
      </c>
      <c r="M1046" s="2" t="str">
        <f>IFERROR(VLOOKUP(L1046,'Productgroepen hoofdfuncties'!A:B,2,FALSE),L1046)</f>
        <v>Verkeer en vervoer</v>
      </c>
    </row>
    <row r="1047" spans="1:13">
      <c r="A1047" s="4" t="s">
        <v>3502</v>
      </c>
      <c r="B1047" s="5" t="s">
        <v>3503</v>
      </c>
      <c r="C1047" s="5" t="s">
        <v>3504</v>
      </c>
      <c r="D1047" s="4" t="s">
        <v>3505</v>
      </c>
      <c r="E1047" s="5">
        <v>1</v>
      </c>
      <c r="F1047" s="2" t="str">
        <f t="shared" si="80"/>
        <v>G1PR330400</v>
      </c>
      <c r="G1047" s="2" t="str">
        <f t="shared" si="81"/>
        <v>App.kst. Lauwersoog</v>
      </c>
      <c r="H1047" s="2" t="str">
        <f t="shared" si="82"/>
        <v>3304</v>
      </c>
      <c r="I1047" s="2" t="str">
        <f>IFERROR(VLOOKUP(H1047,'Productgroepen hoofdfuncties'!G:H,2,FALSE),H1047)</f>
        <v>3304</v>
      </c>
      <c r="J1047" s="2" t="str">
        <f t="shared" si="83"/>
        <v>33</v>
      </c>
      <c r="K1047" s="2" t="str">
        <f>IFERROR(VLOOKUP(J1047,'Productgroepen hoofdfuncties'!D:E,2,FALSE),J1047)</f>
        <v>Waterwegen</v>
      </c>
      <c r="L1047" s="2" t="str">
        <f t="shared" si="84"/>
        <v>3</v>
      </c>
      <c r="M1047" s="2" t="str">
        <f>IFERROR(VLOOKUP(L1047,'Productgroepen hoofdfuncties'!A:B,2,FALSE),L1047)</f>
        <v>Verkeer en vervoer</v>
      </c>
    </row>
    <row r="1048" spans="1:13">
      <c r="A1048" s="6" t="s">
        <v>3506</v>
      </c>
      <c r="B1048" s="7" t="s">
        <v>3507</v>
      </c>
      <c r="C1048" s="5" t="s">
        <v>3508</v>
      </c>
      <c r="D1048" s="4" t="s">
        <v>3509</v>
      </c>
      <c r="E1048" s="5">
        <v>1</v>
      </c>
      <c r="F1048" s="2" t="str">
        <f t="shared" si="80"/>
        <v>G1PR330401</v>
      </c>
      <c r="G1048" s="2" t="str">
        <f t="shared" si="81"/>
        <v>Haven En Sluizencomplex Lauwersoog</v>
      </c>
      <c r="H1048" s="2" t="str">
        <f t="shared" si="82"/>
        <v>3304</v>
      </c>
      <c r="I1048" s="2" t="str">
        <f>IFERROR(VLOOKUP(H1048,'Productgroepen hoofdfuncties'!G:H,2,FALSE),H1048)</f>
        <v>3304</v>
      </c>
      <c r="J1048" s="2" t="str">
        <f t="shared" si="83"/>
        <v>33</v>
      </c>
      <c r="K1048" s="2" t="str">
        <f>IFERROR(VLOOKUP(J1048,'Productgroepen hoofdfuncties'!D:E,2,FALSE),J1048)</f>
        <v>Waterwegen</v>
      </c>
      <c r="L1048" s="2" t="str">
        <f t="shared" si="84"/>
        <v>3</v>
      </c>
      <c r="M1048" s="2" t="str">
        <f>IFERROR(VLOOKUP(L1048,'Productgroepen hoofdfuncties'!A:B,2,FALSE),L1048)</f>
        <v>Verkeer en vervoer</v>
      </c>
    </row>
    <row r="1049" spans="1:13">
      <c r="A1049" s="8"/>
      <c r="B1049" s="9"/>
      <c r="C1049" s="5" t="s">
        <v>3510</v>
      </c>
      <c r="D1049" s="4" t="s">
        <v>3509</v>
      </c>
      <c r="E1049" s="5">
        <v>1</v>
      </c>
      <c r="F1049" s="2" t="str">
        <f t="shared" si="80"/>
        <v>G1PR330401</v>
      </c>
      <c r="G1049" s="2" t="str">
        <f t="shared" si="81"/>
        <v>Haven En Sluizencomplex Lauwersoog</v>
      </c>
      <c r="H1049" s="2" t="str">
        <f t="shared" si="82"/>
        <v>3304</v>
      </c>
      <c r="I1049" s="2" t="str">
        <f>IFERROR(VLOOKUP(H1049,'Productgroepen hoofdfuncties'!G:H,2,FALSE),H1049)</f>
        <v>3304</v>
      </c>
      <c r="J1049" s="2" t="str">
        <f t="shared" si="83"/>
        <v>33</v>
      </c>
      <c r="K1049" s="2" t="str">
        <f>IFERROR(VLOOKUP(J1049,'Productgroepen hoofdfuncties'!D:E,2,FALSE),J1049)</f>
        <v>Waterwegen</v>
      </c>
      <c r="L1049" s="2" t="str">
        <f t="shared" si="84"/>
        <v>3</v>
      </c>
      <c r="M1049" s="2" t="str">
        <f>IFERROR(VLOOKUP(L1049,'Productgroepen hoofdfuncties'!A:B,2,FALSE),L1049)</f>
        <v>Verkeer en vervoer</v>
      </c>
    </row>
    <row r="1050" spans="1:13">
      <c r="A1050" s="8"/>
      <c r="B1050" s="9"/>
      <c r="C1050" s="5" t="s">
        <v>3511</v>
      </c>
      <c r="D1050" s="4" t="s">
        <v>3512</v>
      </c>
      <c r="E1050" s="5">
        <v>1</v>
      </c>
      <c r="F1050" s="2" t="str">
        <f t="shared" si="80"/>
        <v>G1PR330401</v>
      </c>
      <c r="G1050" s="2" t="str">
        <f t="shared" si="81"/>
        <v>Haven En Sluizencomplex Lauwersoog</v>
      </c>
      <c r="H1050" s="2" t="str">
        <f t="shared" si="82"/>
        <v>3304</v>
      </c>
      <c r="I1050" s="2" t="str">
        <f>IFERROR(VLOOKUP(H1050,'Productgroepen hoofdfuncties'!G:H,2,FALSE),H1050)</f>
        <v>3304</v>
      </c>
      <c r="J1050" s="2" t="str">
        <f t="shared" si="83"/>
        <v>33</v>
      </c>
      <c r="K1050" s="2" t="str">
        <f>IFERROR(VLOOKUP(J1050,'Productgroepen hoofdfuncties'!D:E,2,FALSE),J1050)</f>
        <v>Waterwegen</v>
      </c>
      <c r="L1050" s="2" t="str">
        <f t="shared" si="84"/>
        <v>3</v>
      </c>
      <c r="M1050" s="2" t="str">
        <f>IFERROR(VLOOKUP(L1050,'Productgroepen hoofdfuncties'!A:B,2,FALSE),L1050)</f>
        <v>Verkeer en vervoer</v>
      </c>
    </row>
    <row r="1051" spans="1:13">
      <c r="A1051" s="8"/>
      <c r="B1051" s="9"/>
      <c r="C1051" s="5" t="s">
        <v>3513</v>
      </c>
      <c r="D1051" s="4" t="s">
        <v>3514</v>
      </c>
      <c r="E1051" s="5">
        <v>1</v>
      </c>
      <c r="F1051" s="2" t="str">
        <f t="shared" si="80"/>
        <v>G1PR330401</v>
      </c>
      <c r="G1051" s="2" t="str">
        <f t="shared" si="81"/>
        <v>Haven En Sluizencomplex Lauwersoog</v>
      </c>
      <c r="H1051" s="2" t="str">
        <f t="shared" si="82"/>
        <v>3304</v>
      </c>
      <c r="I1051" s="2" t="str">
        <f>IFERROR(VLOOKUP(H1051,'Productgroepen hoofdfuncties'!G:H,2,FALSE),H1051)</f>
        <v>3304</v>
      </c>
      <c r="J1051" s="2" t="str">
        <f t="shared" si="83"/>
        <v>33</v>
      </c>
      <c r="K1051" s="2" t="str">
        <f>IFERROR(VLOOKUP(J1051,'Productgroepen hoofdfuncties'!D:E,2,FALSE),J1051)</f>
        <v>Waterwegen</v>
      </c>
      <c r="L1051" s="2" t="str">
        <f t="shared" si="84"/>
        <v>3</v>
      </c>
      <c r="M1051" s="2" t="str">
        <f>IFERROR(VLOOKUP(L1051,'Productgroepen hoofdfuncties'!A:B,2,FALSE),L1051)</f>
        <v>Verkeer en vervoer</v>
      </c>
    </row>
    <row r="1052" spans="1:13">
      <c r="A1052" s="8"/>
      <c r="B1052" s="9"/>
      <c r="C1052" s="5" t="s">
        <v>3515</v>
      </c>
      <c r="D1052" s="4" t="s">
        <v>3516</v>
      </c>
      <c r="E1052" s="5">
        <v>1</v>
      </c>
      <c r="F1052" s="2" t="str">
        <f t="shared" si="80"/>
        <v>G1PR330401</v>
      </c>
      <c r="G1052" s="2" t="str">
        <f t="shared" si="81"/>
        <v>Haven En Sluizencomplex Lauwersoog</v>
      </c>
      <c r="H1052" s="2" t="str">
        <f t="shared" si="82"/>
        <v>3304</v>
      </c>
      <c r="I1052" s="2" t="str">
        <f>IFERROR(VLOOKUP(H1052,'Productgroepen hoofdfuncties'!G:H,2,FALSE),H1052)</f>
        <v>3304</v>
      </c>
      <c r="J1052" s="2" t="str">
        <f t="shared" si="83"/>
        <v>33</v>
      </c>
      <c r="K1052" s="2" t="str">
        <f>IFERROR(VLOOKUP(J1052,'Productgroepen hoofdfuncties'!D:E,2,FALSE),J1052)</f>
        <v>Waterwegen</v>
      </c>
      <c r="L1052" s="2" t="str">
        <f t="shared" si="84"/>
        <v>3</v>
      </c>
      <c r="M1052" s="2" t="str">
        <f>IFERROR(VLOOKUP(L1052,'Productgroepen hoofdfuncties'!A:B,2,FALSE),L1052)</f>
        <v>Verkeer en vervoer</v>
      </c>
    </row>
    <row r="1053" spans="1:13">
      <c r="A1053" s="8"/>
      <c r="B1053" s="9"/>
      <c r="C1053" s="5" t="s">
        <v>3517</v>
      </c>
      <c r="D1053" s="4" t="s">
        <v>3518</v>
      </c>
      <c r="E1053" s="5">
        <v>1</v>
      </c>
      <c r="F1053" s="2" t="str">
        <f t="shared" si="80"/>
        <v>G1PR330401</v>
      </c>
      <c r="G1053" s="2" t="str">
        <f t="shared" si="81"/>
        <v>Haven En Sluizencomplex Lauwersoog</v>
      </c>
      <c r="H1053" s="2" t="str">
        <f t="shared" si="82"/>
        <v>3304</v>
      </c>
      <c r="I1053" s="2" t="str">
        <f>IFERROR(VLOOKUP(H1053,'Productgroepen hoofdfuncties'!G:H,2,FALSE),H1053)</f>
        <v>3304</v>
      </c>
      <c r="J1053" s="2" t="str">
        <f t="shared" si="83"/>
        <v>33</v>
      </c>
      <c r="K1053" s="2" t="str">
        <f>IFERROR(VLOOKUP(J1053,'Productgroepen hoofdfuncties'!D:E,2,FALSE),J1053)</f>
        <v>Waterwegen</v>
      </c>
      <c r="L1053" s="2" t="str">
        <f t="shared" si="84"/>
        <v>3</v>
      </c>
      <c r="M1053" s="2" t="str">
        <f>IFERROR(VLOOKUP(L1053,'Productgroepen hoofdfuncties'!A:B,2,FALSE),L1053)</f>
        <v>Verkeer en vervoer</v>
      </c>
    </row>
    <row r="1054" spans="1:13">
      <c r="A1054" s="8"/>
      <c r="B1054" s="9"/>
      <c r="C1054" s="5" t="s">
        <v>3519</v>
      </c>
      <c r="D1054" s="4" t="s">
        <v>3520</v>
      </c>
      <c r="E1054" s="5">
        <v>1</v>
      </c>
      <c r="F1054" s="2" t="str">
        <f t="shared" si="80"/>
        <v>G1PR330401</v>
      </c>
      <c r="G1054" s="2" t="str">
        <f t="shared" si="81"/>
        <v>Haven En Sluizencomplex Lauwersoog</v>
      </c>
      <c r="H1054" s="2" t="str">
        <f t="shared" si="82"/>
        <v>3304</v>
      </c>
      <c r="I1054" s="2" t="str">
        <f>IFERROR(VLOOKUP(H1054,'Productgroepen hoofdfuncties'!G:H,2,FALSE),H1054)</f>
        <v>3304</v>
      </c>
      <c r="J1054" s="2" t="str">
        <f t="shared" si="83"/>
        <v>33</v>
      </c>
      <c r="K1054" s="2" t="str">
        <f>IFERROR(VLOOKUP(J1054,'Productgroepen hoofdfuncties'!D:E,2,FALSE),J1054)</f>
        <v>Waterwegen</v>
      </c>
      <c r="L1054" s="2" t="str">
        <f t="shared" si="84"/>
        <v>3</v>
      </c>
      <c r="M1054" s="2" t="str">
        <f>IFERROR(VLOOKUP(L1054,'Productgroepen hoofdfuncties'!A:B,2,FALSE),L1054)</f>
        <v>Verkeer en vervoer</v>
      </c>
    </row>
    <row r="1055" spans="1:13">
      <c r="A1055" s="8"/>
      <c r="B1055" s="9"/>
      <c r="C1055" s="5" t="s">
        <v>3521</v>
      </c>
      <c r="D1055" s="4" t="s">
        <v>3522</v>
      </c>
      <c r="E1055" s="5">
        <v>1</v>
      </c>
      <c r="F1055" s="2" t="str">
        <f t="shared" si="80"/>
        <v>G1PR330401</v>
      </c>
      <c r="G1055" s="2" t="str">
        <f t="shared" si="81"/>
        <v>Haven En Sluizencomplex Lauwersoog</v>
      </c>
      <c r="H1055" s="2" t="str">
        <f t="shared" si="82"/>
        <v>3304</v>
      </c>
      <c r="I1055" s="2" t="str">
        <f>IFERROR(VLOOKUP(H1055,'Productgroepen hoofdfuncties'!G:H,2,FALSE),H1055)</f>
        <v>3304</v>
      </c>
      <c r="J1055" s="2" t="str">
        <f t="shared" si="83"/>
        <v>33</v>
      </c>
      <c r="K1055" s="2" t="str">
        <f>IFERROR(VLOOKUP(J1055,'Productgroepen hoofdfuncties'!D:E,2,FALSE),J1055)</f>
        <v>Waterwegen</v>
      </c>
      <c r="L1055" s="2" t="str">
        <f t="shared" si="84"/>
        <v>3</v>
      </c>
      <c r="M1055" s="2" t="str">
        <f>IFERROR(VLOOKUP(L1055,'Productgroepen hoofdfuncties'!A:B,2,FALSE),L1055)</f>
        <v>Verkeer en vervoer</v>
      </c>
    </row>
    <row r="1056" spans="1:13">
      <c r="A1056" s="8"/>
      <c r="B1056" s="9"/>
      <c r="C1056" s="5" t="s">
        <v>3523</v>
      </c>
      <c r="D1056" s="4" t="s">
        <v>3524</v>
      </c>
      <c r="E1056" s="5">
        <v>1</v>
      </c>
      <c r="F1056" s="2" t="str">
        <f t="shared" si="80"/>
        <v>G1PR330401</v>
      </c>
      <c r="G1056" s="2" t="str">
        <f t="shared" si="81"/>
        <v>Haven En Sluizencomplex Lauwersoog</v>
      </c>
      <c r="H1056" s="2" t="str">
        <f t="shared" si="82"/>
        <v>3304</v>
      </c>
      <c r="I1056" s="2" t="str">
        <f>IFERROR(VLOOKUP(H1056,'Productgroepen hoofdfuncties'!G:H,2,FALSE),H1056)</f>
        <v>3304</v>
      </c>
      <c r="J1056" s="2" t="str">
        <f t="shared" si="83"/>
        <v>33</v>
      </c>
      <c r="K1056" s="2" t="str">
        <f>IFERROR(VLOOKUP(J1056,'Productgroepen hoofdfuncties'!D:E,2,FALSE),J1056)</f>
        <v>Waterwegen</v>
      </c>
      <c r="L1056" s="2" t="str">
        <f t="shared" si="84"/>
        <v>3</v>
      </c>
      <c r="M1056" s="2" t="str">
        <f>IFERROR(VLOOKUP(L1056,'Productgroepen hoofdfuncties'!A:B,2,FALSE),L1056)</f>
        <v>Verkeer en vervoer</v>
      </c>
    </row>
    <row r="1057" spans="1:13">
      <c r="A1057" s="8"/>
      <c r="B1057" s="9"/>
      <c r="C1057" s="5" t="s">
        <v>3525</v>
      </c>
      <c r="D1057" s="4" t="s">
        <v>3524</v>
      </c>
      <c r="E1057" s="5">
        <v>1</v>
      </c>
      <c r="F1057" s="2" t="str">
        <f t="shared" si="80"/>
        <v>G1PR330401</v>
      </c>
      <c r="G1057" s="2" t="str">
        <f t="shared" si="81"/>
        <v>Haven En Sluizencomplex Lauwersoog</v>
      </c>
      <c r="H1057" s="2" t="str">
        <f t="shared" si="82"/>
        <v>3304</v>
      </c>
      <c r="I1057" s="2" t="str">
        <f>IFERROR(VLOOKUP(H1057,'Productgroepen hoofdfuncties'!G:H,2,FALSE),H1057)</f>
        <v>3304</v>
      </c>
      <c r="J1057" s="2" t="str">
        <f t="shared" si="83"/>
        <v>33</v>
      </c>
      <c r="K1057" s="2" t="str">
        <f>IFERROR(VLOOKUP(J1057,'Productgroepen hoofdfuncties'!D:E,2,FALSE),J1057)</f>
        <v>Waterwegen</v>
      </c>
      <c r="L1057" s="2" t="str">
        <f t="shared" si="84"/>
        <v>3</v>
      </c>
      <c r="M1057" s="2" t="str">
        <f>IFERROR(VLOOKUP(L1057,'Productgroepen hoofdfuncties'!A:B,2,FALSE),L1057)</f>
        <v>Verkeer en vervoer</v>
      </c>
    </row>
    <row r="1058" spans="1:13">
      <c r="A1058" s="10"/>
      <c r="B1058" s="11"/>
      <c r="C1058" s="5" t="s">
        <v>3526</v>
      </c>
      <c r="D1058" s="4" t="s">
        <v>3527</v>
      </c>
      <c r="E1058" s="5">
        <v>1</v>
      </c>
      <c r="F1058" s="2" t="str">
        <f t="shared" si="80"/>
        <v>G1PR330401</v>
      </c>
      <c r="G1058" s="2" t="str">
        <f t="shared" si="81"/>
        <v>Haven En Sluizencomplex Lauwersoog</v>
      </c>
      <c r="H1058" s="2" t="str">
        <f t="shared" si="82"/>
        <v>3304</v>
      </c>
      <c r="I1058" s="2" t="str">
        <f>IFERROR(VLOOKUP(H1058,'Productgroepen hoofdfuncties'!G:H,2,FALSE),H1058)</f>
        <v>3304</v>
      </c>
      <c r="J1058" s="2" t="str">
        <f t="shared" si="83"/>
        <v>33</v>
      </c>
      <c r="K1058" s="2" t="str">
        <f>IFERROR(VLOOKUP(J1058,'Productgroepen hoofdfuncties'!D:E,2,FALSE),J1058)</f>
        <v>Waterwegen</v>
      </c>
      <c r="L1058" s="2" t="str">
        <f t="shared" si="84"/>
        <v>3</v>
      </c>
      <c r="M1058" s="2" t="str">
        <f>IFERROR(VLOOKUP(L1058,'Productgroepen hoofdfuncties'!A:B,2,FALSE),L1058)</f>
        <v>Verkeer en vervoer</v>
      </c>
    </row>
    <row r="1059" spans="1:13">
      <c r="A1059" s="4" t="s">
        <v>3528</v>
      </c>
      <c r="B1059" s="5" t="s">
        <v>3529</v>
      </c>
      <c r="C1059" s="5" t="s">
        <v>3530</v>
      </c>
      <c r="D1059" s="4" t="s">
        <v>3531</v>
      </c>
      <c r="E1059" s="5">
        <v>1</v>
      </c>
      <c r="F1059" s="2" t="str">
        <f t="shared" si="80"/>
        <v>G1PR330500</v>
      </c>
      <c r="G1059" s="2" t="str">
        <f t="shared" si="81"/>
        <v>App.kst. Bodemdaling</v>
      </c>
      <c r="H1059" s="2" t="str">
        <f t="shared" si="82"/>
        <v>3305</v>
      </c>
      <c r="I1059" s="2" t="str">
        <f>IFERROR(VLOOKUP(H1059,'Productgroepen hoofdfuncties'!G:H,2,FALSE),H1059)</f>
        <v>3305</v>
      </c>
      <c r="J1059" s="2" t="str">
        <f t="shared" si="83"/>
        <v>33</v>
      </c>
      <c r="K1059" s="2" t="str">
        <f>IFERROR(VLOOKUP(J1059,'Productgroepen hoofdfuncties'!D:E,2,FALSE),J1059)</f>
        <v>Waterwegen</v>
      </c>
      <c r="L1059" s="2" t="str">
        <f t="shared" si="84"/>
        <v>3</v>
      </c>
      <c r="M1059" s="2" t="str">
        <f>IFERROR(VLOOKUP(L1059,'Productgroepen hoofdfuncties'!A:B,2,FALSE),L1059)</f>
        <v>Verkeer en vervoer</v>
      </c>
    </row>
    <row r="1060" spans="1:13">
      <c r="A1060" s="6" t="s">
        <v>3532</v>
      </c>
      <c r="B1060" s="7" t="s">
        <v>3533</v>
      </c>
      <c r="C1060" s="5" t="s">
        <v>3534</v>
      </c>
      <c r="D1060" s="4" t="s">
        <v>3533</v>
      </c>
      <c r="E1060" s="5">
        <v>1</v>
      </c>
      <c r="F1060" s="2" t="str">
        <f t="shared" si="80"/>
        <v>G1PR330501</v>
      </c>
      <c r="G1060" s="2" t="str">
        <f t="shared" si="81"/>
        <v>Uitvoering Bodemdaling</v>
      </c>
      <c r="H1060" s="2" t="str">
        <f t="shared" si="82"/>
        <v>3305</v>
      </c>
      <c r="I1060" s="2" t="str">
        <f>IFERROR(VLOOKUP(H1060,'Productgroepen hoofdfuncties'!G:H,2,FALSE),H1060)</f>
        <v>3305</v>
      </c>
      <c r="J1060" s="2" t="str">
        <f t="shared" si="83"/>
        <v>33</v>
      </c>
      <c r="K1060" s="2" t="str">
        <f>IFERROR(VLOOKUP(J1060,'Productgroepen hoofdfuncties'!D:E,2,FALSE),J1060)</f>
        <v>Waterwegen</v>
      </c>
      <c r="L1060" s="2" t="str">
        <f t="shared" si="84"/>
        <v>3</v>
      </c>
      <c r="M1060" s="2" t="str">
        <f>IFERROR(VLOOKUP(L1060,'Productgroepen hoofdfuncties'!A:B,2,FALSE),L1060)</f>
        <v>Verkeer en vervoer</v>
      </c>
    </row>
    <row r="1061" spans="1:13">
      <c r="A1061" s="10"/>
      <c r="B1061" s="11"/>
      <c r="C1061" s="5" t="s">
        <v>3535</v>
      </c>
      <c r="D1061" s="4" t="s">
        <v>3536</v>
      </c>
      <c r="E1061" s="5">
        <v>1</v>
      </c>
      <c r="F1061" s="2" t="str">
        <f t="shared" si="80"/>
        <v>G1PR330501</v>
      </c>
      <c r="G1061" s="2" t="str">
        <f t="shared" si="81"/>
        <v>Uitvoering Bodemdaling</v>
      </c>
      <c r="H1061" s="2" t="str">
        <f t="shared" si="82"/>
        <v>3305</v>
      </c>
      <c r="I1061" s="2" t="str">
        <f>IFERROR(VLOOKUP(H1061,'Productgroepen hoofdfuncties'!G:H,2,FALSE),H1061)</f>
        <v>3305</v>
      </c>
      <c r="J1061" s="2" t="str">
        <f t="shared" si="83"/>
        <v>33</v>
      </c>
      <c r="K1061" s="2" t="str">
        <f>IFERROR(VLOOKUP(J1061,'Productgroepen hoofdfuncties'!D:E,2,FALSE),J1061)</f>
        <v>Waterwegen</v>
      </c>
      <c r="L1061" s="2" t="str">
        <f t="shared" si="84"/>
        <v>3</v>
      </c>
      <c r="M1061" s="2" t="str">
        <f>IFERROR(VLOOKUP(L1061,'Productgroepen hoofdfuncties'!A:B,2,FALSE),L1061)</f>
        <v>Verkeer en vervoer</v>
      </c>
    </row>
    <row r="1062" spans="1:13">
      <c r="A1062" s="4" t="s">
        <v>3537</v>
      </c>
      <c r="B1062" s="5" t="s">
        <v>3538</v>
      </c>
      <c r="C1062" s="5" t="s">
        <v>3539</v>
      </c>
      <c r="D1062" s="4" t="s">
        <v>3540</v>
      </c>
      <c r="E1062" s="5">
        <v>1</v>
      </c>
      <c r="F1062" s="2" t="str">
        <f t="shared" si="80"/>
        <v>G1PR330600</v>
      </c>
      <c r="G1062" s="2" t="str">
        <f t="shared" si="81"/>
        <v>Apparaatskosten Kunstwerken</v>
      </c>
      <c r="H1062" s="2" t="str">
        <f t="shared" si="82"/>
        <v>3306</v>
      </c>
      <c r="I1062" s="2" t="str">
        <f>IFERROR(VLOOKUP(H1062,'Productgroepen hoofdfuncties'!G:H,2,FALSE),H1062)</f>
        <v>Kunstwerken vaarwegen</v>
      </c>
      <c r="J1062" s="2" t="str">
        <f t="shared" si="83"/>
        <v>33</v>
      </c>
      <c r="K1062" s="2" t="str">
        <f>IFERROR(VLOOKUP(J1062,'Productgroepen hoofdfuncties'!D:E,2,FALSE),J1062)</f>
        <v>Waterwegen</v>
      </c>
      <c r="L1062" s="2" t="str">
        <f t="shared" si="84"/>
        <v>3</v>
      </c>
      <c r="M1062" s="2" t="str">
        <f>IFERROR(VLOOKUP(L1062,'Productgroepen hoofdfuncties'!A:B,2,FALSE),L1062)</f>
        <v>Verkeer en vervoer</v>
      </c>
    </row>
    <row r="1063" spans="1:13">
      <c r="A1063" s="4" t="s">
        <v>3541</v>
      </c>
      <c r="B1063" s="5" t="s">
        <v>2825</v>
      </c>
      <c r="C1063" s="5" t="s">
        <v>3542</v>
      </c>
      <c r="D1063" s="4" t="s">
        <v>3543</v>
      </c>
      <c r="E1063" s="5">
        <v>1</v>
      </c>
      <c r="F1063" s="2" t="str">
        <f t="shared" si="80"/>
        <v>G1PR330601</v>
      </c>
      <c r="G1063" s="2" t="str">
        <f t="shared" si="81"/>
        <v>Sluizen</v>
      </c>
      <c r="H1063" s="2" t="str">
        <f t="shared" si="82"/>
        <v>3306</v>
      </c>
      <c r="I1063" s="2" t="str">
        <f>IFERROR(VLOOKUP(H1063,'Productgroepen hoofdfuncties'!G:H,2,FALSE),H1063)</f>
        <v>Kunstwerken vaarwegen</v>
      </c>
      <c r="J1063" s="2" t="str">
        <f t="shared" si="83"/>
        <v>33</v>
      </c>
      <c r="K1063" s="2" t="str">
        <f>IFERROR(VLOOKUP(J1063,'Productgroepen hoofdfuncties'!D:E,2,FALSE),J1063)</f>
        <v>Waterwegen</v>
      </c>
      <c r="L1063" s="2" t="str">
        <f t="shared" si="84"/>
        <v>3</v>
      </c>
      <c r="M1063" s="2" t="str">
        <f>IFERROR(VLOOKUP(L1063,'Productgroepen hoofdfuncties'!A:B,2,FALSE),L1063)</f>
        <v>Verkeer en vervoer</v>
      </c>
    </row>
    <row r="1064" spans="1:13">
      <c r="A1064" s="4" t="s">
        <v>3544</v>
      </c>
      <c r="B1064" s="5" t="s">
        <v>3545</v>
      </c>
      <c r="C1064" s="5" t="s">
        <v>3546</v>
      </c>
      <c r="D1064" s="4" t="s">
        <v>3545</v>
      </c>
      <c r="E1064" s="5">
        <v>1</v>
      </c>
      <c r="F1064" s="2" t="str">
        <f t="shared" si="80"/>
        <v>G1PR330602</v>
      </c>
      <c r="G1064" s="2" t="str">
        <f t="shared" si="81"/>
        <v>Sluizencomplex Lauwersoog</v>
      </c>
      <c r="H1064" s="2" t="str">
        <f t="shared" si="82"/>
        <v>3306</v>
      </c>
      <c r="I1064" s="2" t="str">
        <f>IFERROR(VLOOKUP(H1064,'Productgroepen hoofdfuncties'!G:H,2,FALSE),H1064)</f>
        <v>Kunstwerken vaarwegen</v>
      </c>
      <c r="J1064" s="2" t="str">
        <f t="shared" si="83"/>
        <v>33</v>
      </c>
      <c r="K1064" s="2" t="str">
        <f>IFERROR(VLOOKUP(J1064,'Productgroepen hoofdfuncties'!D:E,2,FALSE),J1064)</f>
        <v>Waterwegen</v>
      </c>
      <c r="L1064" s="2" t="str">
        <f t="shared" si="84"/>
        <v>3</v>
      </c>
      <c r="M1064" s="2" t="str">
        <f>IFERROR(VLOOKUP(L1064,'Productgroepen hoofdfuncties'!A:B,2,FALSE),L1064)</f>
        <v>Verkeer en vervoer</v>
      </c>
    </row>
    <row r="1065" spans="1:13">
      <c r="A1065" s="4" t="s">
        <v>3547</v>
      </c>
      <c r="B1065" s="5" t="s">
        <v>2697</v>
      </c>
      <c r="C1065" s="5" t="s">
        <v>3548</v>
      </c>
      <c r="D1065" s="4" t="s">
        <v>2697</v>
      </c>
      <c r="E1065" s="5">
        <v>1</v>
      </c>
      <c r="F1065" s="2" t="str">
        <f t="shared" si="80"/>
        <v>G1PR330603</v>
      </c>
      <c r="G1065" s="2" t="str">
        <f t="shared" si="81"/>
        <v>Bruggen</v>
      </c>
      <c r="H1065" s="2" t="str">
        <f t="shared" si="82"/>
        <v>3306</v>
      </c>
      <c r="I1065" s="2" t="str">
        <f>IFERROR(VLOOKUP(H1065,'Productgroepen hoofdfuncties'!G:H,2,FALSE),H1065)</f>
        <v>Kunstwerken vaarwegen</v>
      </c>
      <c r="J1065" s="2" t="str">
        <f t="shared" si="83"/>
        <v>33</v>
      </c>
      <c r="K1065" s="2" t="str">
        <f>IFERROR(VLOOKUP(J1065,'Productgroepen hoofdfuncties'!D:E,2,FALSE),J1065)</f>
        <v>Waterwegen</v>
      </c>
      <c r="L1065" s="2" t="str">
        <f t="shared" si="84"/>
        <v>3</v>
      </c>
      <c r="M1065" s="2" t="str">
        <f>IFERROR(VLOOKUP(L1065,'Productgroepen hoofdfuncties'!A:B,2,FALSE),L1065)</f>
        <v>Verkeer en vervoer</v>
      </c>
    </row>
    <row r="1066" spans="1:13">
      <c r="A1066" s="6" t="s">
        <v>3549</v>
      </c>
      <c r="B1066" s="7" t="s">
        <v>3550</v>
      </c>
      <c r="C1066" s="5" t="s">
        <v>3551</v>
      </c>
      <c r="D1066" s="4" t="s">
        <v>3552</v>
      </c>
      <c r="E1066" s="5">
        <v>1</v>
      </c>
      <c r="F1066" s="2" t="str">
        <f t="shared" si="80"/>
        <v>G1PR330605</v>
      </c>
      <c r="G1066" s="2" t="str">
        <f t="shared" si="81"/>
        <v>Overige baten en lasten vaarwegen</v>
      </c>
      <c r="H1066" s="2" t="str">
        <f t="shared" si="82"/>
        <v>3306</v>
      </c>
      <c r="I1066" s="2" t="str">
        <f>IFERROR(VLOOKUP(H1066,'Productgroepen hoofdfuncties'!G:H,2,FALSE),H1066)</f>
        <v>Kunstwerken vaarwegen</v>
      </c>
      <c r="J1066" s="2" t="str">
        <f t="shared" si="83"/>
        <v>33</v>
      </c>
      <c r="K1066" s="2" t="str">
        <f>IFERROR(VLOOKUP(J1066,'Productgroepen hoofdfuncties'!D:E,2,FALSE),J1066)</f>
        <v>Waterwegen</v>
      </c>
      <c r="L1066" s="2" t="str">
        <f t="shared" si="84"/>
        <v>3</v>
      </c>
      <c r="M1066" s="2" t="str">
        <f>IFERROR(VLOOKUP(L1066,'Productgroepen hoofdfuncties'!A:B,2,FALSE),L1066)</f>
        <v>Verkeer en vervoer</v>
      </c>
    </row>
    <row r="1067" spans="1:13">
      <c r="A1067" s="10"/>
      <c r="B1067" s="11"/>
      <c r="C1067" s="5" t="s">
        <v>3553</v>
      </c>
      <c r="D1067" s="4" t="s">
        <v>3554</v>
      </c>
      <c r="E1067" s="5">
        <v>1</v>
      </c>
      <c r="F1067" s="2" t="str">
        <f t="shared" si="80"/>
        <v>G1PR330605</v>
      </c>
      <c r="G1067" s="2" t="str">
        <f t="shared" si="81"/>
        <v>Overige baten en lasten vaarwegen</v>
      </c>
      <c r="H1067" s="2" t="str">
        <f t="shared" si="82"/>
        <v>3306</v>
      </c>
      <c r="I1067" s="2" t="str">
        <f>IFERROR(VLOOKUP(H1067,'Productgroepen hoofdfuncties'!G:H,2,FALSE),H1067)</f>
        <v>Kunstwerken vaarwegen</v>
      </c>
      <c r="J1067" s="2" t="str">
        <f t="shared" si="83"/>
        <v>33</v>
      </c>
      <c r="K1067" s="2" t="str">
        <f>IFERROR(VLOOKUP(J1067,'Productgroepen hoofdfuncties'!D:E,2,FALSE),J1067)</f>
        <v>Waterwegen</v>
      </c>
      <c r="L1067" s="2" t="str">
        <f t="shared" si="84"/>
        <v>3</v>
      </c>
      <c r="M1067" s="2" t="str">
        <f>IFERROR(VLOOKUP(L1067,'Productgroepen hoofdfuncties'!A:B,2,FALSE),L1067)</f>
        <v>Verkeer en vervoer</v>
      </c>
    </row>
    <row r="1068" spans="1:13">
      <c r="A1068" s="4" t="s">
        <v>3555</v>
      </c>
      <c r="B1068" s="5" t="s">
        <v>3556</v>
      </c>
      <c r="C1068" s="5" t="s">
        <v>3557</v>
      </c>
      <c r="D1068" s="4" t="s">
        <v>2023</v>
      </c>
      <c r="E1068" s="5">
        <v>1</v>
      </c>
      <c r="F1068" s="2" t="str">
        <f t="shared" si="80"/>
        <v>G1PR340100</v>
      </c>
      <c r="G1068" s="2" t="str">
        <f t="shared" si="81"/>
        <v>App. kst. luchtvaartvervoer</v>
      </c>
      <c r="H1068" s="2" t="str">
        <f t="shared" si="82"/>
        <v>3401</v>
      </c>
      <c r="I1068" s="2" t="str">
        <f>IFERROR(VLOOKUP(H1068,'Productgroepen hoofdfuncties'!G:H,2,FALSE),H1068)</f>
        <v>Luchtvaartvervoer</v>
      </c>
      <c r="J1068" s="2" t="str">
        <f t="shared" si="83"/>
        <v>34</v>
      </c>
      <c r="K1068" s="2" t="str">
        <f>IFERROR(VLOOKUP(J1068,'Productgroepen hoofdfuncties'!D:E,2,FALSE),J1068)</f>
        <v>Vervoer</v>
      </c>
      <c r="L1068" s="2" t="str">
        <f t="shared" si="84"/>
        <v>3</v>
      </c>
      <c r="M1068" s="2" t="str">
        <f>IFERROR(VLOOKUP(L1068,'Productgroepen hoofdfuncties'!A:B,2,FALSE),L1068)</f>
        <v>Verkeer en vervoer</v>
      </c>
    </row>
    <row r="1069" spans="1:13">
      <c r="A1069" s="4" t="s">
        <v>3558</v>
      </c>
      <c r="B1069" s="5" t="s">
        <v>3559</v>
      </c>
      <c r="C1069" s="5" t="s">
        <v>3560</v>
      </c>
      <c r="D1069" s="4" t="s">
        <v>3561</v>
      </c>
      <c r="E1069" s="5">
        <v>1</v>
      </c>
      <c r="F1069" s="2" t="str">
        <f t="shared" si="80"/>
        <v>G1PR340101</v>
      </c>
      <c r="G1069" s="2" t="str">
        <f t="shared" si="81"/>
        <v>Luchthaven Eelde</v>
      </c>
      <c r="H1069" s="2" t="str">
        <f t="shared" si="82"/>
        <v>3401</v>
      </c>
      <c r="I1069" s="2" t="str">
        <f>IFERROR(VLOOKUP(H1069,'Productgroepen hoofdfuncties'!G:H,2,FALSE),H1069)</f>
        <v>Luchtvaartvervoer</v>
      </c>
      <c r="J1069" s="2" t="str">
        <f t="shared" si="83"/>
        <v>34</v>
      </c>
      <c r="K1069" s="2" t="str">
        <f>IFERROR(VLOOKUP(J1069,'Productgroepen hoofdfuncties'!D:E,2,FALSE),J1069)</f>
        <v>Vervoer</v>
      </c>
      <c r="L1069" s="2" t="str">
        <f t="shared" si="84"/>
        <v>3</v>
      </c>
      <c r="M1069" s="2" t="str">
        <f>IFERROR(VLOOKUP(L1069,'Productgroepen hoofdfuncties'!A:B,2,FALSE),L1069)</f>
        <v>Verkeer en vervoer</v>
      </c>
    </row>
    <row r="1070" spans="1:13">
      <c r="A1070" s="4" t="s">
        <v>3562</v>
      </c>
      <c r="B1070" s="5" t="s">
        <v>3563</v>
      </c>
      <c r="C1070" s="5" t="s">
        <v>3564</v>
      </c>
      <c r="D1070" s="4" t="s">
        <v>2023</v>
      </c>
      <c r="E1070" s="5">
        <v>1</v>
      </c>
      <c r="F1070" s="2" t="str">
        <f t="shared" si="80"/>
        <v>G1PR340200</v>
      </c>
      <c r="G1070" s="2" t="str">
        <f t="shared" si="81"/>
        <v>App. kst. Collectief personenvervoer</v>
      </c>
      <c r="H1070" s="2" t="str">
        <f t="shared" si="82"/>
        <v>3402</v>
      </c>
      <c r="I1070" s="2" t="str">
        <f>IFERROR(VLOOKUP(H1070,'Productgroepen hoofdfuncties'!G:H,2,FALSE),H1070)</f>
        <v>Collectief personenvervoer</v>
      </c>
      <c r="J1070" s="2" t="str">
        <f t="shared" si="83"/>
        <v>34</v>
      </c>
      <c r="K1070" s="2" t="str">
        <f>IFERROR(VLOOKUP(J1070,'Productgroepen hoofdfuncties'!D:E,2,FALSE),J1070)</f>
        <v>Vervoer</v>
      </c>
      <c r="L1070" s="2" t="str">
        <f t="shared" si="84"/>
        <v>3</v>
      </c>
      <c r="M1070" s="2" t="str">
        <f>IFERROR(VLOOKUP(L1070,'Productgroepen hoofdfuncties'!A:B,2,FALSE),L1070)</f>
        <v>Verkeer en vervoer</v>
      </c>
    </row>
    <row r="1071" spans="1:13">
      <c r="A1071" s="6" t="s">
        <v>3565</v>
      </c>
      <c r="B1071" s="7" t="s">
        <v>3566</v>
      </c>
      <c r="C1071" s="5" t="s">
        <v>3567</v>
      </c>
      <c r="D1071" s="4" t="s">
        <v>3568</v>
      </c>
      <c r="E1071" s="5">
        <v>1</v>
      </c>
      <c r="F1071" s="2" t="str">
        <f t="shared" si="80"/>
        <v>G1PR340201</v>
      </c>
      <c r="G1071" s="2" t="str">
        <f t="shared" si="81"/>
        <v>Collectief Personenvervoer Algemeen</v>
      </c>
      <c r="H1071" s="2" t="str">
        <f t="shared" si="82"/>
        <v>3402</v>
      </c>
      <c r="I1071" s="2" t="str">
        <f>IFERROR(VLOOKUP(H1071,'Productgroepen hoofdfuncties'!G:H,2,FALSE),H1071)</f>
        <v>Collectief personenvervoer</v>
      </c>
      <c r="J1071" s="2" t="str">
        <f t="shared" si="83"/>
        <v>34</v>
      </c>
      <c r="K1071" s="2" t="str">
        <f>IFERROR(VLOOKUP(J1071,'Productgroepen hoofdfuncties'!D:E,2,FALSE),J1071)</f>
        <v>Vervoer</v>
      </c>
      <c r="L1071" s="2" t="str">
        <f t="shared" si="84"/>
        <v>3</v>
      </c>
      <c r="M1071" s="2" t="str">
        <f>IFERROR(VLOOKUP(L1071,'Productgroepen hoofdfuncties'!A:B,2,FALSE),L1071)</f>
        <v>Verkeer en vervoer</v>
      </c>
    </row>
    <row r="1072" spans="1:13">
      <c r="A1072" s="8"/>
      <c r="B1072" s="9"/>
      <c r="C1072" s="5" t="s">
        <v>3569</v>
      </c>
      <c r="D1072" s="4" t="s">
        <v>3570</v>
      </c>
      <c r="E1072" s="5">
        <v>1</v>
      </c>
      <c r="F1072" s="2" t="str">
        <f t="shared" si="80"/>
        <v>G1PR340201</v>
      </c>
      <c r="G1072" s="2" t="str">
        <f t="shared" si="81"/>
        <v>Collectief Personenvervoer Algemeen</v>
      </c>
      <c r="H1072" s="2" t="str">
        <f t="shared" si="82"/>
        <v>3402</v>
      </c>
      <c r="I1072" s="2" t="str">
        <f>IFERROR(VLOOKUP(H1072,'Productgroepen hoofdfuncties'!G:H,2,FALSE),H1072)</f>
        <v>Collectief personenvervoer</v>
      </c>
      <c r="J1072" s="2" t="str">
        <f t="shared" si="83"/>
        <v>34</v>
      </c>
      <c r="K1072" s="2" t="str">
        <f>IFERROR(VLOOKUP(J1072,'Productgroepen hoofdfuncties'!D:E,2,FALSE),J1072)</f>
        <v>Vervoer</v>
      </c>
      <c r="L1072" s="2" t="str">
        <f t="shared" si="84"/>
        <v>3</v>
      </c>
      <c r="M1072" s="2" t="str">
        <f>IFERROR(VLOOKUP(L1072,'Productgroepen hoofdfuncties'!A:B,2,FALSE),L1072)</f>
        <v>Verkeer en vervoer</v>
      </c>
    </row>
    <row r="1073" spans="1:13">
      <c r="A1073" s="10"/>
      <c r="B1073" s="11"/>
      <c r="C1073" s="5" t="s">
        <v>3571</v>
      </c>
      <c r="D1073" s="4" t="s">
        <v>3572</v>
      </c>
      <c r="E1073" s="5">
        <v>1</v>
      </c>
      <c r="F1073" s="2" t="str">
        <f t="shared" si="80"/>
        <v>G1PR340201</v>
      </c>
      <c r="G1073" s="2" t="str">
        <f t="shared" si="81"/>
        <v>Collectief Personenvervoer Algemeen</v>
      </c>
      <c r="H1073" s="2" t="str">
        <f t="shared" si="82"/>
        <v>3402</v>
      </c>
      <c r="I1073" s="2" t="str">
        <f>IFERROR(VLOOKUP(H1073,'Productgroepen hoofdfuncties'!G:H,2,FALSE),H1073)</f>
        <v>Collectief personenvervoer</v>
      </c>
      <c r="J1073" s="2" t="str">
        <f t="shared" si="83"/>
        <v>34</v>
      </c>
      <c r="K1073" s="2" t="str">
        <f>IFERROR(VLOOKUP(J1073,'Productgroepen hoofdfuncties'!D:E,2,FALSE),J1073)</f>
        <v>Vervoer</v>
      </c>
      <c r="L1073" s="2" t="str">
        <f t="shared" si="84"/>
        <v>3</v>
      </c>
      <c r="M1073" s="2" t="str">
        <f>IFERROR(VLOOKUP(L1073,'Productgroepen hoofdfuncties'!A:B,2,FALSE),L1073)</f>
        <v>Verkeer en vervoer</v>
      </c>
    </row>
    <row r="1074" spans="1:13">
      <c r="A1074" s="6" t="s">
        <v>3573</v>
      </c>
      <c r="B1074" s="7" t="s">
        <v>3574</v>
      </c>
      <c r="C1074" s="5" t="s">
        <v>3575</v>
      </c>
      <c r="D1074" s="4" t="s">
        <v>3576</v>
      </c>
      <c r="E1074" s="5">
        <v>1</v>
      </c>
      <c r="F1074" s="2" t="str">
        <f t="shared" si="80"/>
        <v>G1PR340202</v>
      </c>
      <c r="G1074" s="2" t="str">
        <f t="shared" si="81"/>
        <v>Interlokaal Openbaar Vervoer</v>
      </c>
      <c r="H1074" s="2" t="str">
        <f t="shared" si="82"/>
        <v>3402</v>
      </c>
      <c r="I1074" s="2" t="str">
        <f>IFERROR(VLOOKUP(H1074,'Productgroepen hoofdfuncties'!G:H,2,FALSE),H1074)</f>
        <v>Collectief personenvervoer</v>
      </c>
      <c r="J1074" s="2" t="str">
        <f t="shared" si="83"/>
        <v>34</v>
      </c>
      <c r="K1074" s="2" t="str">
        <f>IFERROR(VLOOKUP(J1074,'Productgroepen hoofdfuncties'!D:E,2,FALSE),J1074)</f>
        <v>Vervoer</v>
      </c>
      <c r="L1074" s="2" t="str">
        <f t="shared" si="84"/>
        <v>3</v>
      </c>
      <c r="M1074" s="2" t="str">
        <f>IFERROR(VLOOKUP(L1074,'Productgroepen hoofdfuncties'!A:B,2,FALSE),L1074)</f>
        <v>Verkeer en vervoer</v>
      </c>
    </row>
    <row r="1075" spans="1:13">
      <c r="A1075" s="8"/>
      <c r="B1075" s="9"/>
      <c r="C1075" s="5" t="s">
        <v>3577</v>
      </c>
      <c r="D1075" s="4" t="s">
        <v>3578</v>
      </c>
      <c r="E1075" s="5">
        <v>1</v>
      </c>
      <c r="F1075" s="2" t="str">
        <f t="shared" si="80"/>
        <v>G1PR340202</v>
      </c>
      <c r="G1075" s="2" t="str">
        <f t="shared" si="81"/>
        <v>Interlokaal Openbaar Vervoer</v>
      </c>
      <c r="H1075" s="2" t="str">
        <f t="shared" si="82"/>
        <v>3402</v>
      </c>
      <c r="I1075" s="2" t="str">
        <f>IFERROR(VLOOKUP(H1075,'Productgroepen hoofdfuncties'!G:H,2,FALSE),H1075)</f>
        <v>Collectief personenvervoer</v>
      </c>
      <c r="J1075" s="2" t="str">
        <f t="shared" si="83"/>
        <v>34</v>
      </c>
      <c r="K1075" s="2" t="str">
        <f>IFERROR(VLOOKUP(J1075,'Productgroepen hoofdfuncties'!D:E,2,FALSE),J1075)</f>
        <v>Vervoer</v>
      </c>
      <c r="L1075" s="2" t="str">
        <f t="shared" si="84"/>
        <v>3</v>
      </c>
      <c r="M1075" s="2" t="str">
        <f>IFERROR(VLOOKUP(L1075,'Productgroepen hoofdfuncties'!A:B,2,FALSE),L1075)</f>
        <v>Verkeer en vervoer</v>
      </c>
    </row>
    <row r="1076" spans="1:13">
      <c r="A1076" s="8"/>
      <c r="B1076" s="9"/>
      <c r="C1076" s="5" t="s">
        <v>3579</v>
      </c>
      <c r="D1076" s="4" t="s">
        <v>3580</v>
      </c>
      <c r="E1076" s="5">
        <v>1</v>
      </c>
      <c r="F1076" s="2" t="str">
        <f t="shared" si="80"/>
        <v>G1PR340202</v>
      </c>
      <c r="G1076" s="2" t="str">
        <f t="shared" si="81"/>
        <v>Interlokaal Openbaar Vervoer</v>
      </c>
      <c r="H1076" s="2" t="str">
        <f t="shared" si="82"/>
        <v>3402</v>
      </c>
      <c r="I1076" s="2" t="str">
        <f>IFERROR(VLOOKUP(H1076,'Productgroepen hoofdfuncties'!G:H,2,FALSE),H1076)</f>
        <v>Collectief personenvervoer</v>
      </c>
      <c r="J1076" s="2" t="str">
        <f t="shared" si="83"/>
        <v>34</v>
      </c>
      <c r="K1076" s="2" t="str">
        <f>IFERROR(VLOOKUP(J1076,'Productgroepen hoofdfuncties'!D:E,2,FALSE),J1076)</f>
        <v>Vervoer</v>
      </c>
      <c r="L1076" s="2" t="str">
        <f t="shared" si="84"/>
        <v>3</v>
      </c>
      <c r="M1076" s="2" t="str">
        <f>IFERROR(VLOOKUP(L1076,'Productgroepen hoofdfuncties'!A:B,2,FALSE),L1076)</f>
        <v>Verkeer en vervoer</v>
      </c>
    </row>
    <row r="1077" spans="1:13">
      <c r="A1077" s="8"/>
      <c r="B1077" s="9"/>
      <c r="C1077" s="5" t="s">
        <v>3581</v>
      </c>
      <c r="D1077" s="4" t="s">
        <v>3582</v>
      </c>
      <c r="E1077" s="5">
        <v>1</v>
      </c>
      <c r="F1077" s="2" t="str">
        <f t="shared" si="80"/>
        <v>G1PR340202</v>
      </c>
      <c r="G1077" s="2" t="str">
        <f t="shared" si="81"/>
        <v>Interlokaal Openbaar Vervoer</v>
      </c>
      <c r="H1077" s="2" t="str">
        <f t="shared" si="82"/>
        <v>3402</v>
      </c>
      <c r="I1077" s="2" t="str">
        <f>IFERROR(VLOOKUP(H1077,'Productgroepen hoofdfuncties'!G:H,2,FALSE),H1077)</f>
        <v>Collectief personenvervoer</v>
      </c>
      <c r="J1077" s="2" t="str">
        <f t="shared" si="83"/>
        <v>34</v>
      </c>
      <c r="K1077" s="2" t="str">
        <f>IFERROR(VLOOKUP(J1077,'Productgroepen hoofdfuncties'!D:E,2,FALSE),J1077)</f>
        <v>Vervoer</v>
      </c>
      <c r="L1077" s="2" t="str">
        <f t="shared" si="84"/>
        <v>3</v>
      </c>
      <c r="M1077" s="2" t="str">
        <f>IFERROR(VLOOKUP(L1077,'Productgroepen hoofdfuncties'!A:B,2,FALSE),L1077)</f>
        <v>Verkeer en vervoer</v>
      </c>
    </row>
    <row r="1078" spans="1:13">
      <c r="A1078" s="8"/>
      <c r="B1078" s="9"/>
      <c r="C1078" s="5" t="s">
        <v>3583</v>
      </c>
      <c r="D1078" s="4" t="s">
        <v>3584</v>
      </c>
      <c r="E1078" s="5">
        <v>1</v>
      </c>
      <c r="F1078" s="2" t="str">
        <f t="shared" si="80"/>
        <v>G1PR340202</v>
      </c>
      <c r="G1078" s="2" t="str">
        <f t="shared" si="81"/>
        <v>Interlokaal Openbaar Vervoer</v>
      </c>
      <c r="H1078" s="2" t="str">
        <f t="shared" si="82"/>
        <v>3402</v>
      </c>
      <c r="I1078" s="2" t="str">
        <f>IFERROR(VLOOKUP(H1078,'Productgroepen hoofdfuncties'!G:H,2,FALSE),H1078)</f>
        <v>Collectief personenvervoer</v>
      </c>
      <c r="J1078" s="2" t="str">
        <f t="shared" si="83"/>
        <v>34</v>
      </c>
      <c r="K1078" s="2" t="str">
        <f>IFERROR(VLOOKUP(J1078,'Productgroepen hoofdfuncties'!D:E,2,FALSE),J1078)</f>
        <v>Vervoer</v>
      </c>
      <c r="L1078" s="2" t="str">
        <f t="shared" si="84"/>
        <v>3</v>
      </c>
      <c r="M1078" s="2" t="str">
        <f>IFERROR(VLOOKUP(L1078,'Productgroepen hoofdfuncties'!A:B,2,FALSE),L1078)</f>
        <v>Verkeer en vervoer</v>
      </c>
    </row>
    <row r="1079" spans="1:13">
      <c r="A1079" s="8"/>
      <c r="B1079" s="9"/>
      <c r="C1079" s="5" t="s">
        <v>3585</v>
      </c>
      <c r="D1079" s="4" t="s">
        <v>3586</v>
      </c>
      <c r="E1079" s="5">
        <v>1</v>
      </c>
      <c r="F1079" s="2" t="str">
        <f t="shared" si="80"/>
        <v>G1PR340202</v>
      </c>
      <c r="G1079" s="2" t="str">
        <f t="shared" si="81"/>
        <v>Interlokaal Openbaar Vervoer</v>
      </c>
      <c r="H1079" s="2" t="str">
        <f t="shared" si="82"/>
        <v>3402</v>
      </c>
      <c r="I1079" s="2" t="str">
        <f>IFERROR(VLOOKUP(H1079,'Productgroepen hoofdfuncties'!G:H,2,FALSE),H1079)</f>
        <v>Collectief personenvervoer</v>
      </c>
      <c r="J1079" s="2" t="str">
        <f t="shared" si="83"/>
        <v>34</v>
      </c>
      <c r="K1079" s="2" t="str">
        <f>IFERROR(VLOOKUP(J1079,'Productgroepen hoofdfuncties'!D:E,2,FALSE),J1079)</f>
        <v>Vervoer</v>
      </c>
      <c r="L1079" s="2" t="str">
        <f t="shared" si="84"/>
        <v>3</v>
      </c>
      <c r="M1079" s="2" t="str">
        <f>IFERROR(VLOOKUP(L1079,'Productgroepen hoofdfuncties'!A:B,2,FALSE),L1079)</f>
        <v>Verkeer en vervoer</v>
      </c>
    </row>
    <row r="1080" spans="1:13">
      <c r="A1080" s="8"/>
      <c r="B1080" s="9"/>
      <c r="C1080" s="5" t="s">
        <v>3587</v>
      </c>
      <c r="D1080" s="4" t="s">
        <v>3588</v>
      </c>
      <c r="E1080" s="5">
        <v>1</v>
      </c>
      <c r="F1080" s="2" t="str">
        <f t="shared" si="80"/>
        <v>G1PR340202</v>
      </c>
      <c r="G1080" s="2" t="str">
        <f t="shared" si="81"/>
        <v>Interlokaal Openbaar Vervoer</v>
      </c>
      <c r="H1080" s="2" t="str">
        <f t="shared" si="82"/>
        <v>3402</v>
      </c>
      <c r="I1080" s="2" t="str">
        <f>IFERROR(VLOOKUP(H1080,'Productgroepen hoofdfuncties'!G:H,2,FALSE),H1080)</f>
        <v>Collectief personenvervoer</v>
      </c>
      <c r="J1080" s="2" t="str">
        <f t="shared" si="83"/>
        <v>34</v>
      </c>
      <c r="K1080" s="2" t="str">
        <f>IFERROR(VLOOKUP(J1080,'Productgroepen hoofdfuncties'!D:E,2,FALSE),J1080)</f>
        <v>Vervoer</v>
      </c>
      <c r="L1080" s="2" t="str">
        <f t="shared" si="84"/>
        <v>3</v>
      </c>
      <c r="M1080" s="2" t="str">
        <f>IFERROR(VLOOKUP(L1080,'Productgroepen hoofdfuncties'!A:B,2,FALSE),L1080)</f>
        <v>Verkeer en vervoer</v>
      </c>
    </row>
    <row r="1081" spans="1:13">
      <c r="A1081" s="8"/>
      <c r="B1081" s="9"/>
      <c r="C1081" s="5" t="s">
        <v>3589</v>
      </c>
      <c r="D1081" s="4" t="s">
        <v>3590</v>
      </c>
      <c r="E1081" s="5">
        <v>1</v>
      </c>
      <c r="F1081" s="2" t="str">
        <f t="shared" si="80"/>
        <v>G1PR340202</v>
      </c>
      <c r="G1081" s="2" t="str">
        <f t="shared" si="81"/>
        <v>Interlokaal Openbaar Vervoer</v>
      </c>
      <c r="H1081" s="2" t="str">
        <f t="shared" si="82"/>
        <v>3402</v>
      </c>
      <c r="I1081" s="2" t="str">
        <f>IFERROR(VLOOKUP(H1081,'Productgroepen hoofdfuncties'!G:H,2,FALSE),H1081)</f>
        <v>Collectief personenvervoer</v>
      </c>
      <c r="J1081" s="2" t="str">
        <f t="shared" si="83"/>
        <v>34</v>
      </c>
      <c r="K1081" s="2" t="str">
        <f>IFERROR(VLOOKUP(J1081,'Productgroepen hoofdfuncties'!D:E,2,FALSE),J1081)</f>
        <v>Vervoer</v>
      </c>
      <c r="L1081" s="2" t="str">
        <f t="shared" si="84"/>
        <v>3</v>
      </c>
      <c r="M1081" s="2" t="str">
        <f>IFERROR(VLOOKUP(L1081,'Productgroepen hoofdfuncties'!A:B,2,FALSE),L1081)</f>
        <v>Verkeer en vervoer</v>
      </c>
    </row>
    <row r="1082" spans="1:13">
      <c r="A1082" s="8"/>
      <c r="B1082" s="9"/>
      <c r="C1082" s="5" t="s">
        <v>3591</v>
      </c>
      <c r="D1082" s="4" t="s">
        <v>3592</v>
      </c>
      <c r="E1082" s="5">
        <v>1</v>
      </c>
      <c r="F1082" s="2" t="str">
        <f t="shared" si="80"/>
        <v>G1PR340202</v>
      </c>
      <c r="G1082" s="2" t="str">
        <f t="shared" si="81"/>
        <v>Interlokaal Openbaar Vervoer</v>
      </c>
      <c r="H1082" s="2" t="str">
        <f t="shared" si="82"/>
        <v>3402</v>
      </c>
      <c r="I1082" s="2" t="str">
        <f>IFERROR(VLOOKUP(H1082,'Productgroepen hoofdfuncties'!G:H,2,FALSE),H1082)</f>
        <v>Collectief personenvervoer</v>
      </c>
      <c r="J1082" s="2" t="str">
        <f t="shared" si="83"/>
        <v>34</v>
      </c>
      <c r="K1082" s="2" t="str">
        <f>IFERROR(VLOOKUP(J1082,'Productgroepen hoofdfuncties'!D:E,2,FALSE),J1082)</f>
        <v>Vervoer</v>
      </c>
      <c r="L1082" s="2" t="str">
        <f t="shared" si="84"/>
        <v>3</v>
      </c>
      <c r="M1082" s="2" t="str">
        <f>IFERROR(VLOOKUP(L1082,'Productgroepen hoofdfuncties'!A:B,2,FALSE),L1082)</f>
        <v>Verkeer en vervoer</v>
      </c>
    </row>
    <row r="1083" spans="1:13">
      <c r="A1083" s="8"/>
      <c r="B1083" s="9"/>
      <c r="C1083" s="5" t="s">
        <v>3593</v>
      </c>
      <c r="D1083" s="4" t="s">
        <v>3594</v>
      </c>
      <c r="E1083" s="5">
        <v>1</v>
      </c>
      <c r="F1083" s="2" t="str">
        <f t="shared" si="80"/>
        <v>G1PR340202</v>
      </c>
      <c r="G1083" s="2" t="str">
        <f t="shared" si="81"/>
        <v>Interlokaal Openbaar Vervoer</v>
      </c>
      <c r="H1083" s="2" t="str">
        <f t="shared" si="82"/>
        <v>3402</v>
      </c>
      <c r="I1083" s="2" t="str">
        <f>IFERROR(VLOOKUP(H1083,'Productgroepen hoofdfuncties'!G:H,2,FALSE),H1083)</f>
        <v>Collectief personenvervoer</v>
      </c>
      <c r="J1083" s="2" t="str">
        <f t="shared" si="83"/>
        <v>34</v>
      </c>
      <c r="K1083" s="2" t="str">
        <f>IFERROR(VLOOKUP(J1083,'Productgroepen hoofdfuncties'!D:E,2,FALSE),J1083)</f>
        <v>Vervoer</v>
      </c>
      <c r="L1083" s="2" t="str">
        <f t="shared" si="84"/>
        <v>3</v>
      </c>
      <c r="M1083" s="2" t="str">
        <f>IFERROR(VLOOKUP(L1083,'Productgroepen hoofdfuncties'!A:B,2,FALSE),L1083)</f>
        <v>Verkeer en vervoer</v>
      </c>
    </row>
    <row r="1084" spans="1:13">
      <c r="A1084" s="8"/>
      <c r="B1084" s="9"/>
      <c r="C1084" s="5" t="s">
        <v>3595</v>
      </c>
      <c r="D1084" s="4" t="s">
        <v>3596</v>
      </c>
      <c r="E1084" s="5">
        <v>1</v>
      </c>
      <c r="F1084" s="2" t="str">
        <f t="shared" si="80"/>
        <v>G1PR340202</v>
      </c>
      <c r="G1084" s="2" t="str">
        <f t="shared" si="81"/>
        <v>Interlokaal Openbaar Vervoer</v>
      </c>
      <c r="H1084" s="2" t="str">
        <f t="shared" si="82"/>
        <v>3402</v>
      </c>
      <c r="I1084" s="2" t="str">
        <f>IFERROR(VLOOKUP(H1084,'Productgroepen hoofdfuncties'!G:H,2,FALSE),H1084)</f>
        <v>Collectief personenvervoer</v>
      </c>
      <c r="J1084" s="2" t="str">
        <f t="shared" si="83"/>
        <v>34</v>
      </c>
      <c r="K1084" s="2" t="str">
        <f>IFERROR(VLOOKUP(J1084,'Productgroepen hoofdfuncties'!D:E,2,FALSE),J1084)</f>
        <v>Vervoer</v>
      </c>
      <c r="L1084" s="2" t="str">
        <f t="shared" si="84"/>
        <v>3</v>
      </c>
      <c r="M1084" s="2" t="str">
        <f>IFERROR(VLOOKUP(L1084,'Productgroepen hoofdfuncties'!A:B,2,FALSE),L1084)</f>
        <v>Verkeer en vervoer</v>
      </c>
    </row>
    <row r="1085" spans="1:13">
      <c r="A1085" s="8"/>
      <c r="B1085" s="9"/>
      <c r="C1085" s="5" t="s">
        <v>3597</v>
      </c>
      <c r="D1085" s="4" t="s">
        <v>3598</v>
      </c>
      <c r="E1085" s="5">
        <v>1</v>
      </c>
      <c r="F1085" s="2" t="str">
        <f t="shared" si="80"/>
        <v>G1PR340202</v>
      </c>
      <c r="G1085" s="2" t="str">
        <f t="shared" si="81"/>
        <v>Interlokaal Openbaar Vervoer</v>
      </c>
      <c r="H1085" s="2" t="str">
        <f t="shared" si="82"/>
        <v>3402</v>
      </c>
      <c r="I1085" s="2" t="str">
        <f>IFERROR(VLOOKUP(H1085,'Productgroepen hoofdfuncties'!G:H,2,FALSE),H1085)</f>
        <v>Collectief personenvervoer</v>
      </c>
      <c r="J1085" s="2" t="str">
        <f t="shared" si="83"/>
        <v>34</v>
      </c>
      <c r="K1085" s="2" t="str">
        <f>IFERROR(VLOOKUP(J1085,'Productgroepen hoofdfuncties'!D:E,2,FALSE),J1085)</f>
        <v>Vervoer</v>
      </c>
      <c r="L1085" s="2" t="str">
        <f t="shared" si="84"/>
        <v>3</v>
      </c>
      <c r="M1085" s="2" t="str">
        <f>IFERROR(VLOOKUP(L1085,'Productgroepen hoofdfuncties'!A:B,2,FALSE),L1085)</f>
        <v>Verkeer en vervoer</v>
      </c>
    </row>
    <row r="1086" spans="1:13">
      <c r="A1086" s="8"/>
      <c r="B1086" s="9"/>
      <c r="C1086" s="5" t="s">
        <v>3599</v>
      </c>
      <c r="D1086" s="4" t="s">
        <v>3600</v>
      </c>
      <c r="E1086" s="5">
        <v>1</v>
      </c>
      <c r="F1086" s="2" t="str">
        <f t="shared" si="80"/>
        <v>G1PR340202</v>
      </c>
      <c r="G1086" s="2" t="str">
        <f t="shared" si="81"/>
        <v>Interlokaal Openbaar Vervoer</v>
      </c>
      <c r="H1086" s="2" t="str">
        <f t="shared" si="82"/>
        <v>3402</v>
      </c>
      <c r="I1086" s="2" t="str">
        <f>IFERROR(VLOOKUP(H1086,'Productgroepen hoofdfuncties'!G:H,2,FALSE),H1086)</f>
        <v>Collectief personenvervoer</v>
      </c>
      <c r="J1086" s="2" t="str">
        <f t="shared" si="83"/>
        <v>34</v>
      </c>
      <c r="K1086" s="2" t="str">
        <f>IFERROR(VLOOKUP(J1086,'Productgroepen hoofdfuncties'!D:E,2,FALSE),J1086)</f>
        <v>Vervoer</v>
      </c>
      <c r="L1086" s="2" t="str">
        <f t="shared" si="84"/>
        <v>3</v>
      </c>
      <c r="M1086" s="2" t="str">
        <f>IFERROR(VLOOKUP(L1086,'Productgroepen hoofdfuncties'!A:B,2,FALSE),L1086)</f>
        <v>Verkeer en vervoer</v>
      </c>
    </row>
    <row r="1087" spans="1:13">
      <c r="A1087" s="8"/>
      <c r="B1087" s="9"/>
      <c r="C1087" s="5" t="s">
        <v>3601</v>
      </c>
      <c r="D1087" s="4" t="s">
        <v>3602</v>
      </c>
      <c r="E1087" s="5">
        <v>1</v>
      </c>
      <c r="F1087" s="2" t="str">
        <f t="shared" si="80"/>
        <v>G1PR340202</v>
      </c>
      <c r="G1087" s="2" t="str">
        <f t="shared" si="81"/>
        <v>Interlokaal Openbaar Vervoer</v>
      </c>
      <c r="H1087" s="2" t="str">
        <f t="shared" si="82"/>
        <v>3402</v>
      </c>
      <c r="I1087" s="2" t="str">
        <f>IFERROR(VLOOKUP(H1087,'Productgroepen hoofdfuncties'!G:H,2,FALSE),H1087)</f>
        <v>Collectief personenvervoer</v>
      </c>
      <c r="J1087" s="2" t="str">
        <f t="shared" si="83"/>
        <v>34</v>
      </c>
      <c r="K1087" s="2" t="str">
        <f>IFERROR(VLOOKUP(J1087,'Productgroepen hoofdfuncties'!D:E,2,FALSE),J1087)</f>
        <v>Vervoer</v>
      </c>
      <c r="L1087" s="2" t="str">
        <f t="shared" si="84"/>
        <v>3</v>
      </c>
      <c r="M1087" s="2" t="str">
        <f>IFERROR(VLOOKUP(L1087,'Productgroepen hoofdfuncties'!A:B,2,FALSE),L1087)</f>
        <v>Verkeer en vervoer</v>
      </c>
    </row>
    <row r="1088" spans="1:13">
      <c r="A1088" s="8"/>
      <c r="B1088" s="9"/>
      <c r="C1088" s="5" t="s">
        <v>3603</v>
      </c>
      <c r="D1088" s="4" t="s">
        <v>3604</v>
      </c>
      <c r="E1088" s="5">
        <v>1</v>
      </c>
      <c r="F1088" s="2" t="str">
        <f t="shared" si="80"/>
        <v>G1PR340202</v>
      </c>
      <c r="G1088" s="2" t="str">
        <f t="shared" si="81"/>
        <v>Interlokaal Openbaar Vervoer</v>
      </c>
      <c r="H1088" s="2" t="str">
        <f t="shared" si="82"/>
        <v>3402</v>
      </c>
      <c r="I1088" s="2" t="str">
        <f>IFERROR(VLOOKUP(H1088,'Productgroepen hoofdfuncties'!G:H,2,FALSE),H1088)</f>
        <v>Collectief personenvervoer</v>
      </c>
      <c r="J1088" s="2" t="str">
        <f t="shared" si="83"/>
        <v>34</v>
      </c>
      <c r="K1088" s="2" t="str">
        <f>IFERROR(VLOOKUP(J1088,'Productgroepen hoofdfuncties'!D:E,2,FALSE),J1088)</f>
        <v>Vervoer</v>
      </c>
      <c r="L1088" s="2" t="str">
        <f t="shared" si="84"/>
        <v>3</v>
      </c>
      <c r="M1088" s="2" t="str">
        <f>IFERROR(VLOOKUP(L1088,'Productgroepen hoofdfuncties'!A:B,2,FALSE),L1088)</f>
        <v>Verkeer en vervoer</v>
      </c>
    </row>
    <row r="1089" spans="1:13">
      <c r="A1089" s="8"/>
      <c r="B1089" s="9"/>
      <c r="C1089" s="5" t="s">
        <v>3605</v>
      </c>
      <c r="D1089" s="4" t="s">
        <v>3606</v>
      </c>
      <c r="E1089" s="5">
        <v>1</v>
      </c>
      <c r="F1089" s="2" t="str">
        <f t="shared" si="80"/>
        <v>G1PR340202</v>
      </c>
      <c r="G1089" s="2" t="str">
        <f t="shared" si="81"/>
        <v>Interlokaal Openbaar Vervoer</v>
      </c>
      <c r="H1089" s="2" t="str">
        <f t="shared" si="82"/>
        <v>3402</v>
      </c>
      <c r="I1089" s="2" t="str">
        <f>IFERROR(VLOOKUP(H1089,'Productgroepen hoofdfuncties'!G:H,2,FALSE),H1089)</f>
        <v>Collectief personenvervoer</v>
      </c>
      <c r="J1089" s="2" t="str">
        <f t="shared" si="83"/>
        <v>34</v>
      </c>
      <c r="K1089" s="2" t="str">
        <f>IFERROR(VLOOKUP(J1089,'Productgroepen hoofdfuncties'!D:E,2,FALSE),J1089)</f>
        <v>Vervoer</v>
      </c>
      <c r="L1089" s="2" t="str">
        <f t="shared" si="84"/>
        <v>3</v>
      </c>
      <c r="M1089" s="2" t="str">
        <f>IFERROR(VLOOKUP(L1089,'Productgroepen hoofdfuncties'!A:B,2,FALSE),L1089)</f>
        <v>Verkeer en vervoer</v>
      </c>
    </row>
    <row r="1090" spans="1:13">
      <c r="A1090" s="8"/>
      <c r="B1090" s="9"/>
      <c r="C1090" s="5" t="s">
        <v>3607</v>
      </c>
      <c r="D1090" s="4" t="s">
        <v>3608</v>
      </c>
      <c r="E1090" s="5">
        <v>1</v>
      </c>
      <c r="F1090" s="2" t="str">
        <f t="shared" si="80"/>
        <v>G1PR340202</v>
      </c>
      <c r="G1090" s="2" t="str">
        <f t="shared" si="81"/>
        <v>Interlokaal Openbaar Vervoer</v>
      </c>
      <c r="H1090" s="2" t="str">
        <f t="shared" si="82"/>
        <v>3402</v>
      </c>
      <c r="I1090" s="2" t="str">
        <f>IFERROR(VLOOKUP(H1090,'Productgroepen hoofdfuncties'!G:H,2,FALSE),H1090)</f>
        <v>Collectief personenvervoer</v>
      </c>
      <c r="J1090" s="2" t="str">
        <f t="shared" si="83"/>
        <v>34</v>
      </c>
      <c r="K1090" s="2" t="str">
        <f>IFERROR(VLOOKUP(J1090,'Productgroepen hoofdfuncties'!D:E,2,FALSE),J1090)</f>
        <v>Vervoer</v>
      </c>
      <c r="L1090" s="2" t="str">
        <f t="shared" si="84"/>
        <v>3</v>
      </c>
      <c r="M1090" s="2" t="str">
        <f>IFERROR(VLOOKUP(L1090,'Productgroepen hoofdfuncties'!A:B,2,FALSE),L1090)</f>
        <v>Verkeer en vervoer</v>
      </c>
    </row>
    <row r="1091" spans="1:13">
      <c r="A1091" s="8"/>
      <c r="B1091" s="9"/>
      <c r="C1091" s="5" t="s">
        <v>3609</v>
      </c>
      <c r="D1091" s="4" t="s">
        <v>3610</v>
      </c>
      <c r="E1091" s="5">
        <v>1</v>
      </c>
      <c r="F1091" s="2" t="str">
        <f t="shared" ref="F1091:F1154" si="85">IF(A1091="",F1090,A1091)</f>
        <v>G1PR340202</v>
      </c>
      <c r="G1091" s="2" t="str">
        <f t="shared" ref="G1091:G1154" si="86">IF(B1091="",G1090,B1091)</f>
        <v>Interlokaal Openbaar Vervoer</v>
      </c>
      <c r="H1091" s="2" t="str">
        <f t="shared" ref="H1091:H1154" si="87">IF(RIGHT(LEFT($F1091,5),1)="K","Apparaatskosten personeel",IF(RIGHT(LEFT($F1091,5),1)="I","Apparaatskosten materieel",LEFT(RIGHT($F1091,6),4)))</f>
        <v>3402</v>
      </c>
      <c r="I1091" s="2" t="str">
        <f>IFERROR(VLOOKUP(H1091,'Productgroepen hoofdfuncties'!G:H,2,FALSE),H1091)</f>
        <v>Collectief personenvervoer</v>
      </c>
      <c r="J1091" s="2" t="str">
        <f t="shared" ref="J1091:J1154" si="88">IF(RIGHT(LEFT($F1091,5),1)="K","Kostenplaatsen",IF(RIGHT(LEFT($F1091,5),1)="I","Kostenplaatsen",LEFT(RIGHT($F1091,6),2)))</f>
        <v>34</v>
      </c>
      <c r="K1091" s="2" t="str">
        <f>IFERROR(VLOOKUP(J1091,'Productgroepen hoofdfuncties'!D:E,2,FALSE),J1091)</f>
        <v>Vervoer</v>
      </c>
      <c r="L1091" s="2" t="str">
        <f t="shared" ref="L1091:L1154" si="89">IF(RIGHT(LEFT($F1091,5),1)="K","Kostenplaatsen",IF(RIGHT(LEFT($F1091,5),1)="I","Kostenplaatsen",LEFT(RIGHT($F1091,6),1)))</f>
        <v>3</v>
      </c>
      <c r="M1091" s="2" t="str">
        <f>IFERROR(VLOOKUP(L1091,'Productgroepen hoofdfuncties'!A:B,2,FALSE),L1091)</f>
        <v>Verkeer en vervoer</v>
      </c>
    </row>
    <row r="1092" spans="1:13">
      <c r="A1092" s="8"/>
      <c r="B1092" s="9"/>
      <c r="C1092" s="5" t="s">
        <v>3611</v>
      </c>
      <c r="D1092" s="4" t="s">
        <v>2285</v>
      </c>
      <c r="E1092" s="5">
        <v>1</v>
      </c>
      <c r="F1092" s="2" t="str">
        <f t="shared" si="85"/>
        <v>G1PR340202</v>
      </c>
      <c r="G1092" s="2" t="str">
        <f t="shared" si="86"/>
        <v>Interlokaal Openbaar Vervoer</v>
      </c>
      <c r="H1092" s="2" t="str">
        <f t="shared" si="87"/>
        <v>3402</v>
      </c>
      <c r="I1092" s="2" t="str">
        <f>IFERROR(VLOOKUP(H1092,'Productgroepen hoofdfuncties'!G:H,2,FALSE),H1092)</f>
        <v>Collectief personenvervoer</v>
      </c>
      <c r="J1092" s="2" t="str">
        <f t="shared" si="88"/>
        <v>34</v>
      </c>
      <c r="K1092" s="2" t="str">
        <f>IFERROR(VLOOKUP(J1092,'Productgroepen hoofdfuncties'!D:E,2,FALSE),J1092)</f>
        <v>Vervoer</v>
      </c>
      <c r="L1092" s="2" t="str">
        <f t="shared" si="89"/>
        <v>3</v>
      </c>
      <c r="M1092" s="2" t="str">
        <f>IFERROR(VLOOKUP(L1092,'Productgroepen hoofdfuncties'!A:B,2,FALSE),L1092)</f>
        <v>Verkeer en vervoer</v>
      </c>
    </row>
    <row r="1093" spans="1:13">
      <c r="A1093" s="8"/>
      <c r="B1093" s="9"/>
      <c r="C1093" s="5" t="s">
        <v>3612</v>
      </c>
      <c r="D1093" s="4" t="s">
        <v>3613</v>
      </c>
      <c r="E1093" s="5">
        <v>1</v>
      </c>
      <c r="F1093" s="2" t="str">
        <f t="shared" si="85"/>
        <v>G1PR340202</v>
      </c>
      <c r="G1093" s="2" t="str">
        <f t="shared" si="86"/>
        <v>Interlokaal Openbaar Vervoer</v>
      </c>
      <c r="H1093" s="2" t="str">
        <f t="shared" si="87"/>
        <v>3402</v>
      </c>
      <c r="I1093" s="2" t="str">
        <f>IFERROR(VLOOKUP(H1093,'Productgroepen hoofdfuncties'!G:H,2,FALSE),H1093)</f>
        <v>Collectief personenvervoer</v>
      </c>
      <c r="J1093" s="2" t="str">
        <f t="shared" si="88"/>
        <v>34</v>
      </c>
      <c r="K1093" s="2" t="str">
        <f>IFERROR(VLOOKUP(J1093,'Productgroepen hoofdfuncties'!D:E,2,FALSE),J1093)</f>
        <v>Vervoer</v>
      </c>
      <c r="L1093" s="2" t="str">
        <f t="shared" si="89"/>
        <v>3</v>
      </c>
      <c r="M1093" s="2" t="str">
        <f>IFERROR(VLOOKUP(L1093,'Productgroepen hoofdfuncties'!A:B,2,FALSE),L1093)</f>
        <v>Verkeer en vervoer</v>
      </c>
    </row>
    <row r="1094" spans="1:13">
      <c r="A1094" s="8"/>
      <c r="B1094" s="9"/>
      <c r="C1094" s="5" t="s">
        <v>3614</v>
      </c>
      <c r="D1094" s="4" t="s">
        <v>3615</v>
      </c>
      <c r="E1094" s="5">
        <v>1</v>
      </c>
      <c r="F1094" s="2" t="str">
        <f t="shared" si="85"/>
        <v>G1PR340202</v>
      </c>
      <c r="G1094" s="2" t="str">
        <f t="shared" si="86"/>
        <v>Interlokaal Openbaar Vervoer</v>
      </c>
      <c r="H1094" s="2" t="str">
        <f t="shared" si="87"/>
        <v>3402</v>
      </c>
      <c r="I1094" s="2" t="str">
        <f>IFERROR(VLOOKUP(H1094,'Productgroepen hoofdfuncties'!G:H,2,FALSE),H1094)</f>
        <v>Collectief personenvervoer</v>
      </c>
      <c r="J1094" s="2" t="str">
        <f t="shared" si="88"/>
        <v>34</v>
      </c>
      <c r="K1094" s="2" t="str">
        <f>IFERROR(VLOOKUP(J1094,'Productgroepen hoofdfuncties'!D:E,2,FALSE),J1094)</f>
        <v>Vervoer</v>
      </c>
      <c r="L1094" s="2" t="str">
        <f t="shared" si="89"/>
        <v>3</v>
      </c>
      <c r="M1094" s="2" t="str">
        <f>IFERROR(VLOOKUP(L1094,'Productgroepen hoofdfuncties'!A:B,2,FALSE),L1094)</f>
        <v>Verkeer en vervoer</v>
      </c>
    </row>
    <row r="1095" spans="1:13">
      <c r="A1095" s="8"/>
      <c r="B1095" s="9"/>
      <c r="C1095" s="5" t="s">
        <v>3616</v>
      </c>
      <c r="D1095" s="4" t="s">
        <v>3617</v>
      </c>
      <c r="E1095" s="5">
        <v>1</v>
      </c>
      <c r="F1095" s="2" t="str">
        <f t="shared" si="85"/>
        <v>G1PR340202</v>
      </c>
      <c r="G1095" s="2" t="str">
        <f t="shared" si="86"/>
        <v>Interlokaal Openbaar Vervoer</v>
      </c>
      <c r="H1095" s="2" t="str">
        <f t="shared" si="87"/>
        <v>3402</v>
      </c>
      <c r="I1095" s="2" t="str">
        <f>IFERROR(VLOOKUP(H1095,'Productgroepen hoofdfuncties'!G:H,2,FALSE),H1095)</f>
        <v>Collectief personenvervoer</v>
      </c>
      <c r="J1095" s="2" t="str">
        <f t="shared" si="88"/>
        <v>34</v>
      </c>
      <c r="K1095" s="2" t="str">
        <f>IFERROR(VLOOKUP(J1095,'Productgroepen hoofdfuncties'!D:E,2,FALSE),J1095)</f>
        <v>Vervoer</v>
      </c>
      <c r="L1095" s="2" t="str">
        <f t="shared" si="89"/>
        <v>3</v>
      </c>
      <c r="M1095" s="2" t="str">
        <f>IFERROR(VLOOKUP(L1095,'Productgroepen hoofdfuncties'!A:B,2,FALSE),L1095)</f>
        <v>Verkeer en vervoer</v>
      </c>
    </row>
    <row r="1096" spans="1:13">
      <c r="A1096" s="8"/>
      <c r="B1096" s="9"/>
      <c r="C1096" s="5" t="s">
        <v>3618</v>
      </c>
      <c r="D1096" s="4" t="s">
        <v>3619</v>
      </c>
      <c r="E1096" s="5">
        <v>1</v>
      </c>
      <c r="F1096" s="2" t="str">
        <f t="shared" si="85"/>
        <v>G1PR340202</v>
      </c>
      <c r="G1096" s="2" t="str">
        <f t="shared" si="86"/>
        <v>Interlokaal Openbaar Vervoer</v>
      </c>
      <c r="H1096" s="2" t="str">
        <f t="shared" si="87"/>
        <v>3402</v>
      </c>
      <c r="I1096" s="2" t="str">
        <f>IFERROR(VLOOKUP(H1096,'Productgroepen hoofdfuncties'!G:H,2,FALSE),H1096)</f>
        <v>Collectief personenvervoer</v>
      </c>
      <c r="J1096" s="2" t="str">
        <f t="shared" si="88"/>
        <v>34</v>
      </c>
      <c r="K1096" s="2" t="str">
        <f>IFERROR(VLOOKUP(J1096,'Productgroepen hoofdfuncties'!D:E,2,FALSE),J1096)</f>
        <v>Vervoer</v>
      </c>
      <c r="L1096" s="2" t="str">
        <f t="shared" si="89"/>
        <v>3</v>
      </c>
      <c r="M1096" s="2" t="str">
        <f>IFERROR(VLOOKUP(L1096,'Productgroepen hoofdfuncties'!A:B,2,FALSE),L1096)</f>
        <v>Verkeer en vervoer</v>
      </c>
    </row>
    <row r="1097" spans="1:13">
      <c r="A1097" s="8"/>
      <c r="B1097" s="9"/>
      <c r="C1097" s="5" t="s">
        <v>3620</v>
      </c>
      <c r="D1097" s="4" t="s">
        <v>3621</v>
      </c>
      <c r="E1097" s="5">
        <v>1</v>
      </c>
      <c r="F1097" s="2" t="str">
        <f t="shared" si="85"/>
        <v>G1PR340202</v>
      </c>
      <c r="G1097" s="2" t="str">
        <f t="shared" si="86"/>
        <v>Interlokaal Openbaar Vervoer</v>
      </c>
      <c r="H1097" s="2" t="str">
        <f t="shared" si="87"/>
        <v>3402</v>
      </c>
      <c r="I1097" s="2" t="str">
        <f>IFERROR(VLOOKUP(H1097,'Productgroepen hoofdfuncties'!G:H,2,FALSE),H1097)</f>
        <v>Collectief personenvervoer</v>
      </c>
      <c r="J1097" s="2" t="str">
        <f t="shared" si="88"/>
        <v>34</v>
      </c>
      <c r="K1097" s="2" t="str">
        <f>IFERROR(VLOOKUP(J1097,'Productgroepen hoofdfuncties'!D:E,2,FALSE),J1097)</f>
        <v>Vervoer</v>
      </c>
      <c r="L1097" s="2" t="str">
        <f t="shared" si="89"/>
        <v>3</v>
      </c>
      <c r="M1097" s="2" t="str">
        <f>IFERROR(VLOOKUP(L1097,'Productgroepen hoofdfuncties'!A:B,2,FALSE),L1097)</f>
        <v>Verkeer en vervoer</v>
      </c>
    </row>
    <row r="1098" spans="1:13">
      <c r="A1098" s="8"/>
      <c r="B1098" s="9"/>
      <c r="C1098" s="5" t="s">
        <v>3622</v>
      </c>
      <c r="D1098" s="4" t="s">
        <v>3623</v>
      </c>
      <c r="E1098" s="5">
        <v>1</v>
      </c>
      <c r="F1098" s="2" t="str">
        <f t="shared" si="85"/>
        <v>G1PR340202</v>
      </c>
      <c r="G1098" s="2" t="str">
        <f t="shared" si="86"/>
        <v>Interlokaal Openbaar Vervoer</v>
      </c>
      <c r="H1098" s="2" t="str">
        <f t="shared" si="87"/>
        <v>3402</v>
      </c>
      <c r="I1098" s="2" t="str">
        <f>IFERROR(VLOOKUP(H1098,'Productgroepen hoofdfuncties'!G:H,2,FALSE),H1098)</f>
        <v>Collectief personenvervoer</v>
      </c>
      <c r="J1098" s="2" t="str">
        <f t="shared" si="88"/>
        <v>34</v>
      </c>
      <c r="K1098" s="2" t="str">
        <f>IFERROR(VLOOKUP(J1098,'Productgroepen hoofdfuncties'!D:E,2,FALSE),J1098)</f>
        <v>Vervoer</v>
      </c>
      <c r="L1098" s="2" t="str">
        <f t="shared" si="89"/>
        <v>3</v>
      </c>
      <c r="M1098" s="2" t="str">
        <f>IFERROR(VLOOKUP(L1098,'Productgroepen hoofdfuncties'!A:B,2,FALSE),L1098)</f>
        <v>Verkeer en vervoer</v>
      </c>
    </row>
    <row r="1099" spans="1:13">
      <c r="A1099" s="8"/>
      <c r="B1099" s="9"/>
      <c r="C1099" s="5" t="s">
        <v>3624</v>
      </c>
      <c r="D1099" s="4" t="s">
        <v>3625</v>
      </c>
      <c r="E1099" s="5">
        <v>1</v>
      </c>
      <c r="F1099" s="2" t="str">
        <f t="shared" si="85"/>
        <v>G1PR340202</v>
      </c>
      <c r="G1099" s="2" t="str">
        <f t="shared" si="86"/>
        <v>Interlokaal Openbaar Vervoer</v>
      </c>
      <c r="H1099" s="2" t="str">
        <f t="shared" si="87"/>
        <v>3402</v>
      </c>
      <c r="I1099" s="2" t="str">
        <f>IFERROR(VLOOKUP(H1099,'Productgroepen hoofdfuncties'!G:H,2,FALSE),H1099)</f>
        <v>Collectief personenvervoer</v>
      </c>
      <c r="J1099" s="2" t="str">
        <f t="shared" si="88"/>
        <v>34</v>
      </c>
      <c r="K1099" s="2" t="str">
        <f>IFERROR(VLOOKUP(J1099,'Productgroepen hoofdfuncties'!D:E,2,FALSE),J1099)</f>
        <v>Vervoer</v>
      </c>
      <c r="L1099" s="2" t="str">
        <f t="shared" si="89"/>
        <v>3</v>
      </c>
      <c r="M1099" s="2" t="str">
        <f>IFERROR(VLOOKUP(L1099,'Productgroepen hoofdfuncties'!A:B,2,FALSE),L1099)</f>
        <v>Verkeer en vervoer</v>
      </c>
    </row>
    <row r="1100" spans="1:13">
      <c r="A1100" s="8"/>
      <c r="B1100" s="9"/>
      <c r="C1100" s="5" t="s">
        <v>3626</v>
      </c>
      <c r="D1100" s="4" t="s">
        <v>3627</v>
      </c>
      <c r="E1100" s="5">
        <v>1</v>
      </c>
      <c r="F1100" s="2" t="str">
        <f t="shared" si="85"/>
        <v>G1PR340202</v>
      </c>
      <c r="G1100" s="2" t="str">
        <f t="shared" si="86"/>
        <v>Interlokaal Openbaar Vervoer</v>
      </c>
      <c r="H1100" s="2" t="str">
        <f t="shared" si="87"/>
        <v>3402</v>
      </c>
      <c r="I1100" s="2" t="str">
        <f>IFERROR(VLOOKUP(H1100,'Productgroepen hoofdfuncties'!G:H,2,FALSE),H1100)</f>
        <v>Collectief personenvervoer</v>
      </c>
      <c r="J1100" s="2" t="str">
        <f t="shared" si="88"/>
        <v>34</v>
      </c>
      <c r="K1100" s="2" t="str">
        <f>IFERROR(VLOOKUP(J1100,'Productgroepen hoofdfuncties'!D:E,2,FALSE),J1100)</f>
        <v>Vervoer</v>
      </c>
      <c r="L1100" s="2" t="str">
        <f t="shared" si="89"/>
        <v>3</v>
      </c>
      <c r="M1100" s="2" t="str">
        <f>IFERROR(VLOOKUP(L1100,'Productgroepen hoofdfuncties'!A:B,2,FALSE),L1100)</f>
        <v>Verkeer en vervoer</v>
      </c>
    </row>
    <row r="1101" spans="1:13">
      <c r="A1101" s="8"/>
      <c r="B1101" s="9"/>
      <c r="C1101" s="5" t="s">
        <v>3628</v>
      </c>
      <c r="D1101" s="4" t="s">
        <v>3629</v>
      </c>
      <c r="E1101" s="5">
        <v>1</v>
      </c>
      <c r="F1101" s="2" t="str">
        <f t="shared" si="85"/>
        <v>G1PR340202</v>
      </c>
      <c r="G1101" s="2" t="str">
        <f t="shared" si="86"/>
        <v>Interlokaal Openbaar Vervoer</v>
      </c>
      <c r="H1101" s="2" t="str">
        <f t="shared" si="87"/>
        <v>3402</v>
      </c>
      <c r="I1101" s="2" t="str">
        <f>IFERROR(VLOOKUP(H1101,'Productgroepen hoofdfuncties'!G:H,2,FALSE),H1101)</f>
        <v>Collectief personenvervoer</v>
      </c>
      <c r="J1101" s="2" t="str">
        <f t="shared" si="88"/>
        <v>34</v>
      </c>
      <c r="K1101" s="2" t="str">
        <f>IFERROR(VLOOKUP(J1101,'Productgroepen hoofdfuncties'!D:E,2,FALSE),J1101)</f>
        <v>Vervoer</v>
      </c>
      <c r="L1101" s="2" t="str">
        <f t="shared" si="89"/>
        <v>3</v>
      </c>
      <c r="M1101" s="2" t="str">
        <f>IFERROR(VLOOKUP(L1101,'Productgroepen hoofdfuncties'!A:B,2,FALSE),L1101)</f>
        <v>Verkeer en vervoer</v>
      </c>
    </row>
    <row r="1102" spans="1:13">
      <c r="A1102" s="8"/>
      <c r="B1102" s="9"/>
      <c r="C1102" s="5" t="s">
        <v>3630</v>
      </c>
      <c r="D1102" s="4" t="s">
        <v>3631</v>
      </c>
      <c r="E1102" s="5">
        <v>1</v>
      </c>
      <c r="F1102" s="2" t="str">
        <f t="shared" si="85"/>
        <v>G1PR340202</v>
      </c>
      <c r="G1102" s="2" t="str">
        <f t="shared" si="86"/>
        <v>Interlokaal Openbaar Vervoer</v>
      </c>
      <c r="H1102" s="2" t="str">
        <f t="shared" si="87"/>
        <v>3402</v>
      </c>
      <c r="I1102" s="2" t="str">
        <f>IFERROR(VLOOKUP(H1102,'Productgroepen hoofdfuncties'!G:H,2,FALSE),H1102)</f>
        <v>Collectief personenvervoer</v>
      </c>
      <c r="J1102" s="2" t="str">
        <f t="shared" si="88"/>
        <v>34</v>
      </c>
      <c r="K1102" s="2" t="str">
        <f>IFERROR(VLOOKUP(J1102,'Productgroepen hoofdfuncties'!D:E,2,FALSE),J1102)</f>
        <v>Vervoer</v>
      </c>
      <c r="L1102" s="2" t="str">
        <f t="shared" si="89"/>
        <v>3</v>
      </c>
      <c r="M1102" s="2" t="str">
        <f>IFERROR(VLOOKUP(L1102,'Productgroepen hoofdfuncties'!A:B,2,FALSE),L1102)</f>
        <v>Verkeer en vervoer</v>
      </c>
    </row>
    <row r="1103" spans="1:13">
      <c r="A1103" s="8"/>
      <c r="B1103" s="9"/>
      <c r="C1103" s="5" t="s">
        <v>3632</v>
      </c>
      <c r="D1103" s="4" t="s">
        <v>3633</v>
      </c>
      <c r="E1103" s="5">
        <v>1</v>
      </c>
      <c r="F1103" s="2" t="str">
        <f t="shared" si="85"/>
        <v>G1PR340202</v>
      </c>
      <c r="G1103" s="2" t="str">
        <f t="shared" si="86"/>
        <v>Interlokaal Openbaar Vervoer</v>
      </c>
      <c r="H1103" s="2" t="str">
        <f t="shared" si="87"/>
        <v>3402</v>
      </c>
      <c r="I1103" s="2" t="str">
        <f>IFERROR(VLOOKUP(H1103,'Productgroepen hoofdfuncties'!G:H,2,FALSE),H1103)</f>
        <v>Collectief personenvervoer</v>
      </c>
      <c r="J1103" s="2" t="str">
        <f t="shared" si="88"/>
        <v>34</v>
      </c>
      <c r="K1103" s="2" t="str">
        <f>IFERROR(VLOOKUP(J1103,'Productgroepen hoofdfuncties'!D:E,2,FALSE),J1103)</f>
        <v>Vervoer</v>
      </c>
      <c r="L1103" s="2" t="str">
        <f t="shared" si="89"/>
        <v>3</v>
      </c>
      <c r="M1103" s="2" t="str">
        <f>IFERROR(VLOOKUP(L1103,'Productgroepen hoofdfuncties'!A:B,2,FALSE),L1103)</f>
        <v>Verkeer en vervoer</v>
      </c>
    </row>
    <row r="1104" spans="1:13">
      <c r="A1104" s="8"/>
      <c r="B1104" s="9"/>
      <c r="C1104" s="5" t="s">
        <v>3634</v>
      </c>
      <c r="D1104" s="4" t="s">
        <v>3635</v>
      </c>
      <c r="E1104" s="5">
        <v>1</v>
      </c>
      <c r="F1104" s="2" t="str">
        <f t="shared" si="85"/>
        <v>G1PR340202</v>
      </c>
      <c r="G1104" s="2" t="str">
        <f t="shared" si="86"/>
        <v>Interlokaal Openbaar Vervoer</v>
      </c>
      <c r="H1104" s="2" t="str">
        <f t="shared" si="87"/>
        <v>3402</v>
      </c>
      <c r="I1104" s="2" t="str">
        <f>IFERROR(VLOOKUP(H1104,'Productgroepen hoofdfuncties'!G:H,2,FALSE),H1104)</f>
        <v>Collectief personenvervoer</v>
      </c>
      <c r="J1104" s="2" t="str">
        <f t="shared" si="88"/>
        <v>34</v>
      </c>
      <c r="K1104" s="2" t="str">
        <f>IFERROR(VLOOKUP(J1104,'Productgroepen hoofdfuncties'!D:E,2,FALSE),J1104)</f>
        <v>Vervoer</v>
      </c>
      <c r="L1104" s="2" t="str">
        <f t="shared" si="89"/>
        <v>3</v>
      </c>
      <c r="M1104" s="2" t="str">
        <f>IFERROR(VLOOKUP(L1104,'Productgroepen hoofdfuncties'!A:B,2,FALSE),L1104)</f>
        <v>Verkeer en vervoer</v>
      </c>
    </row>
    <row r="1105" spans="1:13">
      <c r="A1105" s="8"/>
      <c r="B1105" s="9"/>
      <c r="C1105" s="5" t="s">
        <v>3636</v>
      </c>
      <c r="D1105" s="4" t="s">
        <v>3637</v>
      </c>
      <c r="E1105" s="5">
        <v>1</v>
      </c>
      <c r="F1105" s="2" t="str">
        <f t="shared" si="85"/>
        <v>G1PR340202</v>
      </c>
      <c r="G1105" s="2" t="str">
        <f t="shared" si="86"/>
        <v>Interlokaal Openbaar Vervoer</v>
      </c>
      <c r="H1105" s="2" t="str">
        <f t="shared" si="87"/>
        <v>3402</v>
      </c>
      <c r="I1105" s="2" t="str">
        <f>IFERROR(VLOOKUP(H1105,'Productgroepen hoofdfuncties'!G:H,2,FALSE),H1105)</f>
        <v>Collectief personenvervoer</v>
      </c>
      <c r="J1105" s="2" t="str">
        <f t="shared" si="88"/>
        <v>34</v>
      </c>
      <c r="K1105" s="2" t="str">
        <f>IFERROR(VLOOKUP(J1105,'Productgroepen hoofdfuncties'!D:E,2,FALSE),J1105)</f>
        <v>Vervoer</v>
      </c>
      <c r="L1105" s="2" t="str">
        <f t="shared" si="89"/>
        <v>3</v>
      </c>
      <c r="M1105" s="2" t="str">
        <f>IFERROR(VLOOKUP(L1105,'Productgroepen hoofdfuncties'!A:B,2,FALSE),L1105)</f>
        <v>Verkeer en vervoer</v>
      </c>
    </row>
    <row r="1106" spans="1:13">
      <c r="A1106" s="8"/>
      <c r="B1106" s="9"/>
      <c r="C1106" s="5" t="s">
        <v>3638</v>
      </c>
      <c r="D1106" s="4" t="s">
        <v>3639</v>
      </c>
      <c r="E1106" s="5">
        <v>1</v>
      </c>
      <c r="F1106" s="2" t="str">
        <f t="shared" si="85"/>
        <v>G1PR340202</v>
      </c>
      <c r="G1106" s="2" t="str">
        <f t="shared" si="86"/>
        <v>Interlokaal Openbaar Vervoer</v>
      </c>
      <c r="H1106" s="2" t="str">
        <f t="shared" si="87"/>
        <v>3402</v>
      </c>
      <c r="I1106" s="2" t="str">
        <f>IFERROR(VLOOKUP(H1106,'Productgroepen hoofdfuncties'!G:H,2,FALSE),H1106)</f>
        <v>Collectief personenvervoer</v>
      </c>
      <c r="J1106" s="2" t="str">
        <f t="shared" si="88"/>
        <v>34</v>
      </c>
      <c r="K1106" s="2" t="str">
        <f>IFERROR(VLOOKUP(J1106,'Productgroepen hoofdfuncties'!D:E,2,FALSE),J1106)</f>
        <v>Vervoer</v>
      </c>
      <c r="L1106" s="2" t="str">
        <f t="shared" si="89"/>
        <v>3</v>
      </c>
      <c r="M1106" s="2" t="str">
        <f>IFERROR(VLOOKUP(L1106,'Productgroepen hoofdfuncties'!A:B,2,FALSE),L1106)</f>
        <v>Verkeer en vervoer</v>
      </c>
    </row>
    <row r="1107" spans="1:13">
      <c r="A1107" s="8"/>
      <c r="B1107" s="9"/>
      <c r="C1107" s="5" t="s">
        <v>3640</v>
      </c>
      <c r="D1107" s="4" t="s">
        <v>3641</v>
      </c>
      <c r="E1107" s="5">
        <v>1</v>
      </c>
      <c r="F1107" s="2" t="str">
        <f t="shared" si="85"/>
        <v>G1PR340202</v>
      </c>
      <c r="G1107" s="2" t="str">
        <f t="shared" si="86"/>
        <v>Interlokaal Openbaar Vervoer</v>
      </c>
      <c r="H1107" s="2" t="str">
        <f t="shared" si="87"/>
        <v>3402</v>
      </c>
      <c r="I1107" s="2" t="str">
        <f>IFERROR(VLOOKUP(H1107,'Productgroepen hoofdfuncties'!G:H,2,FALSE),H1107)</f>
        <v>Collectief personenvervoer</v>
      </c>
      <c r="J1107" s="2" t="str">
        <f t="shared" si="88"/>
        <v>34</v>
      </c>
      <c r="K1107" s="2" t="str">
        <f>IFERROR(VLOOKUP(J1107,'Productgroepen hoofdfuncties'!D:E,2,FALSE),J1107)</f>
        <v>Vervoer</v>
      </c>
      <c r="L1107" s="2" t="str">
        <f t="shared" si="89"/>
        <v>3</v>
      </c>
      <c r="M1107" s="2" t="str">
        <f>IFERROR(VLOOKUP(L1107,'Productgroepen hoofdfuncties'!A:B,2,FALSE),L1107)</f>
        <v>Verkeer en vervoer</v>
      </c>
    </row>
    <row r="1108" spans="1:13">
      <c r="A1108" s="8"/>
      <c r="B1108" s="9"/>
      <c r="C1108" s="5" t="s">
        <v>3642</v>
      </c>
      <c r="D1108" s="4" t="s">
        <v>3643</v>
      </c>
      <c r="E1108" s="5">
        <v>1</v>
      </c>
      <c r="F1108" s="2" t="str">
        <f t="shared" si="85"/>
        <v>G1PR340202</v>
      </c>
      <c r="G1108" s="2" t="str">
        <f t="shared" si="86"/>
        <v>Interlokaal Openbaar Vervoer</v>
      </c>
      <c r="H1108" s="2" t="str">
        <f t="shared" si="87"/>
        <v>3402</v>
      </c>
      <c r="I1108" s="2" t="str">
        <f>IFERROR(VLOOKUP(H1108,'Productgroepen hoofdfuncties'!G:H,2,FALSE),H1108)</f>
        <v>Collectief personenvervoer</v>
      </c>
      <c r="J1108" s="2" t="str">
        <f t="shared" si="88"/>
        <v>34</v>
      </c>
      <c r="K1108" s="2" t="str">
        <f>IFERROR(VLOOKUP(J1108,'Productgroepen hoofdfuncties'!D:E,2,FALSE),J1108)</f>
        <v>Vervoer</v>
      </c>
      <c r="L1108" s="2" t="str">
        <f t="shared" si="89"/>
        <v>3</v>
      </c>
      <c r="M1108" s="2" t="str">
        <f>IFERROR(VLOOKUP(L1108,'Productgroepen hoofdfuncties'!A:B,2,FALSE),L1108)</f>
        <v>Verkeer en vervoer</v>
      </c>
    </row>
    <row r="1109" spans="1:13">
      <c r="A1109" s="8"/>
      <c r="B1109" s="9"/>
      <c r="C1109" s="5" t="s">
        <v>3644</v>
      </c>
      <c r="D1109" s="4" t="s">
        <v>3645</v>
      </c>
      <c r="E1109" s="5">
        <v>1</v>
      </c>
      <c r="F1109" s="2" t="str">
        <f t="shared" si="85"/>
        <v>G1PR340202</v>
      </c>
      <c r="G1109" s="2" t="str">
        <f t="shared" si="86"/>
        <v>Interlokaal Openbaar Vervoer</v>
      </c>
      <c r="H1109" s="2" t="str">
        <f t="shared" si="87"/>
        <v>3402</v>
      </c>
      <c r="I1109" s="2" t="str">
        <f>IFERROR(VLOOKUP(H1109,'Productgroepen hoofdfuncties'!G:H,2,FALSE),H1109)</f>
        <v>Collectief personenvervoer</v>
      </c>
      <c r="J1109" s="2" t="str">
        <f t="shared" si="88"/>
        <v>34</v>
      </c>
      <c r="K1109" s="2" t="str">
        <f>IFERROR(VLOOKUP(J1109,'Productgroepen hoofdfuncties'!D:E,2,FALSE),J1109)</f>
        <v>Vervoer</v>
      </c>
      <c r="L1109" s="2" t="str">
        <f t="shared" si="89"/>
        <v>3</v>
      </c>
      <c r="M1109" s="2" t="str">
        <f>IFERROR(VLOOKUP(L1109,'Productgroepen hoofdfuncties'!A:B,2,FALSE),L1109)</f>
        <v>Verkeer en vervoer</v>
      </c>
    </row>
    <row r="1110" spans="1:13">
      <c r="A1110" s="8"/>
      <c r="B1110" s="9"/>
      <c r="C1110" s="5" t="s">
        <v>3646</v>
      </c>
      <c r="D1110" s="4" t="s">
        <v>3647</v>
      </c>
      <c r="E1110" s="5">
        <v>1</v>
      </c>
      <c r="F1110" s="2" t="str">
        <f t="shared" si="85"/>
        <v>G1PR340202</v>
      </c>
      <c r="G1110" s="2" t="str">
        <f t="shared" si="86"/>
        <v>Interlokaal Openbaar Vervoer</v>
      </c>
      <c r="H1110" s="2" t="str">
        <f t="shared" si="87"/>
        <v>3402</v>
      </c>
      <c r="I1110" s="2" t="str">
        <f>IFERROR(VLOOKUP(H1110,'Productgroepen hoofdfuncties'!G:H,2,FALSE),H1110)</f>
        <v>Collectief personenvervoer</v>
      </c>
      <c r="J1110" s="2" t="str">
        <f t="shared" si="88"/>
        <v>34</v>
      </c>
      <c r="K1110" s="2" t="str">
        <f>IFERROR(VLOOKUP(J1110,'Productgroepen hoofdfuncties'!D:E,2,FALSE),J1110)</f>
        <v>Vervoer</v>
      </c>
      <c r="L1110" s="2" t="str">
        <f t="shared" si="89"/>
        <v>3</v>
      </c>
      <c r="M1110" s="2" t="str">
        <f>IFERROR(VLOOKUP(L1110,'Productgroepen hoofdfuncties'!A:B,2,FALSE),L1110)</f>
        <v>Verkeer en vervoer</v>
      </c>
    </row>
    <row r="1111" spans="1:13">
      <c r="A1111" s="8"/>
      <c r="B1111" s="9"/>
      <c r="C1111" s="5" t="s">
        <v>3648</v>
      </c>
      <c r="D1111" s="4" t="s">
        <v>3649</v>
      </c>
      <c r="E1111" s="5">
        <v>1</v>
      </c>
      <c r="F1111" s="2" t="str">
        <f t="shared" si="85"/>
        <v>G1PR340202</v>
      </c>
      <c r="G1111" s="2" t="str">
        <f t="shared" si="86"/>
        <v>Interlokaal Openbaar Vervoer</v>
      </c>
      <c r="H1111" s="2" t="str">
        <f t="shared" si="87"/>
        <v>3402</v>
      </c>
      <c r="I1111" s="2" t="str">
        <f>IFERROR(VLOOKUP(H1111,'Productgroepen hoofdfuncties'!G:H,2,FALSE),H1111)</f>
        <v>Collectief personenvervoer</v>
      </c>
      <c r="J1111" s="2" t="str">
        <f t="shared" si="88"/>
        <v>34</v>
      </c>
      <c r="K1111" s="2" t="str">
        <f>IFERROR(VLOOKUP(J1111,'Productgroepen hoofdfuncties'!D:E,2,FALSE),J1111)</f>
        <v>Vervoer</v>
      </c>
      <c r="L1111" s="2" t="str">
        <f t="shared" si="89"/>
        <v>3</v>
      </c>
      <c r="M1111" s="2" t="str">
        <f>IFERROR(VLOOKUP(L1111,'Productgroepen hoofdfuncties'!A:B,2,FALSE),L1111)</f>
        <v>Verkeer en vervoer</v>
      </c>
    </row>
    <row r="1112" spans="1:13">
      <c r="A1112" s="8"/>
      <c r="B1112" s="9"/>
      <c r="C1112" s="5" t="s">
        <v>3650</v>
      </c>
      <c r="D1112" s="4" t="s">
        <v>3651</v>
      </c>
      <c r="E1112" s="5">
        <v>1</v>
      </c>
      <c r="F1112" s="2" t="str">
        <f t="shared" si="85"/>
        <v>G1PR340202</v>
      </c>
      <c r="G1112" s="2" t="str">
        <f t="shared" si="86"/>
        <v>Interlokaal Openbaar Vervoer</v>
      </c>
      <c r="H1112" s="2" t="str">
        <f t="shared" si="87"/>
        <v>3402</v>
      </c>
      <c r="I1112" s="2" t="str">
        <f>IFERROR(VLOOKUP(H1112,'Productgroepen hoofdfuncties'!G:H,2,FALSE),H1112)</f>
        <v>Collectief personenvervoer</v>
      </c>
      <c r="J1112" s="2" t="str">
        <f t="shared" si="88"/>
        <v>34</v>
      </c>
      <c r="K1112" s="2" t="str">
        <f>IFERROR(VLOOKUP(J1112,'Productgroepen hoofdfuncties'!D:E,2,FALSE),J1112)</f>
        <v>Vervoer</v>
      </c>
      <c r="L1112" s="2" t="str">
        <f t="shared" si="89"/>
        <v>3</v>
      </c>
      <c r="M1112" s="2" t="str">
        <f>IFERROR(VLOOKUP(L1112,'Productgroepen hoofdfuncties'!A:B,2,FALSE),L1112)</f>
        <v>Verkeer en vervoer</v>
      </c>
    </row>
    <row r="1113" spans="1:13">
      <c r="A1113" s="8"/>
      <c r="B1113" s="9"/>
      <c r="C1113" s="5" t="s">
        <v>3652</v>
      </c>
      <c r="D1113" s="4" t="s">
        <v>3653</v>
      </c>
      <c r="E1113" s="5">
        <v>1</v>
      </c>
      <c r="F1113" s="2" t="str">
        <f t="shared" si="85"/>
        <v>G1PR340202</v>
      </c>
      <c r="G1113" s="2" t="str">
        <f t="shared" si="86"/>
        <v>Interlokaal Openbaar Vervoer</v>
      </c>
      <c r="H1113" s="2" t="str">
        <f t="shared" si="87"/>
        <v>3402</v>
      </c>
      <c r="I1113" s="2" t="str">
        <f>IFERROR(VLOOKUP(H1113,'Productgroepen hoofdfuncties'!G:H,2,FALSE),H1113)</f>
        <v>Collectief personenvervoer</v>
      </c>
      <c r="J1113" s="2" t="str">
        <f t="shared" si="88"/>
        <v>34</v>
      </c>
      <c r="K1113" s="2" t="str">
        <f>IFERROR(VLOOKUP(J1113,'Productgroepen hoofdfuncties'!D:E,2,FALSE),J1113)</f>
        <v>Vervoer</v>
      </c>
      <c r="L1113" s="2" t="str">
        <f t="shared" si="89"/>
        <v>3</v>
      </c>
      <c r="M1113" s="2" t="str">
        <f>IFERROR(VLOOKUP(L1113,'Productgroepen hoofdfuncties'!A:B,2,FALSE),L1113)</f>
        <v>Verkeer en vervoer</v>
      </c>
    </row>
    <row r="1114" spans="1:13">
      <c r="A1114" s="8"/>
      <c r="B1114" s="9"/>
      <c r="C1114" s="5" t="s">
        <v>3654</v>
      </c>
      <c r="D1114" s="4" t="s">
        <v>3655</v>
      </c>
      <c r="E1114" s="5">
        <v>1</v>
      </c>
      <c r="F1114" s="2" t="str">
        <f t="shared" si="85"/>
        <v>G1PR340202</v>
      </c>
      <c r="G1114" s="2" t="str">
        <f t="shared" si="86"/>
        <v>Interlokaal Openbaar Vervoer</v>
      </c>
      <c r="H1114" s="2" t="str">
        <f t="shared" si="87"/>
        <v>3402</v>
      </c>
      <c r="I1114" s="2" t="str">
        <f>IFERROR(VLOOKUP(H1114,'Productgroepen hoofdfuncties'!G:H,2,FALSE),H1114)</f>
        <v>Collectief personenvervoer</v>
      </c>
      <c r="J1114" s="2" t="str">
        <f t="shared" si="88"/>
        <v>34</v>
      </c>
      <c r="K1114" s="2" t="str">
        <f>IFERROR(VLOOKUP(J1114,'Productgroepen hoofdfuncties'!D:E,2,FALSE),J1114)</f>
        <v>Vervoer</v>
      </c>
      <c r="L1114" s="2" t="str">
        <f t="shared" si="89"/>
        <v>3</v>
      </c>
      <c r="M1114" s="2" t="str">
        <f>IFERROR(VLOOKUP(L1114,'Productgroepen hoofdfuncties'!A:B,2,FALSE),L1114)</f>
        <v>Verkeer en vervoer</v>
      </c>
    </row>
    <row r="1115" spans="1:13">
      <c r="A1115" s="8"/>
      <c r="B1115" s="9"/>
      <c r="C1115" s="5" t="s">
        <v>3656</v>
      </c>
      <c r="D1115" s="4" t="s">
        <v>3657</v>
      </c>
      <c r="E1115" s="5">
        <v>1</v>
      </c>
      <c r="F1115" s="2" t="str">
        <f t="shared" si="85"/>
        <v>G1PR340202</v>
      </c>
      <c r="G1115" s="2" t="str">
        <f t="shared" si="86"/>
        <v>Interlokaal Openbaar Vervoer</v>
      </c>
      <c r="H1115" s="2" t="str">
        <f t="shared" si="87"/>
        <v>3402</v>
      </c>
      <c r="I1115" s="2" t="str">
        <f>IFERROR(VLOOKUP(H1115,'Productgroepen hoofdfuncties'!G:H,2,FALSE),H1115)</f>
        <v>Collectief personenvervoer</v>
      </c>
      <c r="J1115" s="2" t="str">
        <f t="shared" si="88"/>
        <v>34</v>
      </c>
      <c r="K1115" s="2" t="str">
        <f>IFERROR(VLOOKUP(J1115,'Productgroepen hoofdfuncties'!D:E,2,FALSE),J1115)</f>
        <v>Vervoer</v>
      </c>
      <c r="L1115" s="2" t="str">
        <f t="shared" si="89"/>
        <v>3</v>
      </c>
      <c r="M1115" s="2" t="str">
        <f>IFERROR(VLOOKUP(L1115,'Productgroepen hoofdfuncties'!A:B,2,FALSE),L1115)</f>
        <v>Verkeer en vervoer</v>
      </c>
    </row>
    <row r="1116" spans="1:13">
      <c r="A1116" s="8"/>
      <c r="B1116" s="9"/>
      <c r="C1116" s="5" t="s">
        <v>3658</v>
      </c>
      <c r="D1116" s="4" t="s">
        <v>3659</v>
      </c>
      <c r="E1116" s="5">
        <v>1</v>
      </c>
      <c r="F1116" s="2" t="str">
        <f t="shared" si="85"/>
        <v>G1PR340202</v>
      </c>
      <c r="G1116" s="2" t="str">
        <f t="shared" si="86"/>
        <v>Interlokaal Openbaar Vervoer</v>
      </c>
      <c r="H1116" s="2" t="str">
        <f t="shared" si="87"/>
        <v>3402</v>
      </c>
      <c r="I1116" s="2" t="str">
        <f>IFERROR(VLOOKUP(H1116,'Productgroepen hoofdfuncties'!G:H,2,FALSE),H1116)</f>
        <v>Collectief personenvervoer</v>
      </c>
      <c r="J1116" s="2" t="str">
        <f t="shared" si="88"/>
        <v>34</v>
      </c>
      <c r="K1116" s="2" t="str">
        <f>IFERROR(VLOOKUP(J1116,'Productgroepen hoofdfuncties'!D:E,2,FALSE),J1116)</f>
        <v>Vervoer</v>
      </c>
      <c r="L1116" s="2" t="str">
        <f t="shared" si="89"/>
        <v>3</v>
      </c>
      <c r="M1116" s="2" t="str">
        <f>IFERROR(VLOOKUP(L1116,'Productgroepen hoofdfuncties'!A:B,2,FALSE),L1116)</f>
        <v>Verkeer en vervoer</v>
      </c>
    </row>
    <row r="1117" spans="1:13">
      <c r="A1117" s="8"/>
      <c r="B1117" s="9"/>
      <c r="C1117" s="5" t="s">
        <v>3660</v>
      </c>
      <c r="D1117" s="4" t="s">
        <v>3661</v>
      </c>
      <c r="E1117" s="5">
        <v>1</v>
      </c>
      <c r="F1117" s="2" t="str">
        <f t="shared" si="85"/>
        <v>G1PR340202</v>
      </c>
      <c r="G1117" s="2" t="str">
        <f t="shared" si="86"/>
        <v>Interlokaal Openbaar Vervoer</v>
      </c>
      <c r="H1117" s="2" t="str">
        <f t="shared" si="87"/>
        <v>3402</v>
      </c>
      <c r="I1117" s="2" t="str">
        <f>IFERROR(VLOOKUP(H1117,'Productgroepen hoofdfuncties'!G:H,2,FALSE),H1117)</f>
        <v>Collectief personenvervoer</v>
      </c>
      <c r="J1117" s="2" t="str">
        <f t="shared" si="88"/>
        <v>34</v>
      </c>
      <c r="K1117" s="2" t="str">
        <f>IFERROR(VLOOKUP(J1117,'Productgroepen hoofdfuncties'!D:E,2,FALSE),J1117)</f>
        <v>Vervoer</v>
      </c>
      <c r="L1117" s="2" t="str">
        <f t="shared" si="89"/>
        <v>3</v>
      </c>
      <c r="M1117" s="2" t="str">
        <f>IFERROR(VLOOKUP(L1117,'Productgroepen hoofdfuncties'!A:B,2,FALSE),L1117)</f>
        <v>Verkeer en vervoer</v>
      </c>
    </row>
    <row r="1118" spans="1:13">
      <c r="A1118" s="10"/>
      <c r="B1118" s="11"/>
      <c r="C1118" s="5" t="s">
        <v>3662</v>
      </c>
      <c r="D1118" s="4" t="s">
        <v>3663</v>
      </c>
      <c r="E1118" s="5">
        <v>1</v>
      </c>
      <c r="F1118" s="2" t="str">
        <f t="shared" si="85"/>
        <v>G1PR340202</v>
      </c>
      <c r="G1118" s="2" t="str">
        <f t="shared" si="86"/>
        <v>Interlokaal Openbaar Vervoer</v>
      </c>
      <c r="H1118" s="2" t="str">
        <f t="shared" si="87"/>
        <v>3402</v>
      </c>
      <c r="I1118" s="2" t="str">
        <f>IFERROR(VLOOKUP(H1118,'Productgroepen hoofdfuncties'!G:H,2,FALSE),H1118)</f>
        <v>Collectief personenvervoer</v>
      </c>
      <c r="J1118" s="2" t="str">
        <f t="shared" si="88"/>
        <v>34</v>
      </c>
      <c r="K1118" s="2" t="str">
        <f>IFERROR(VLOOKUP(J1118,'Productgroepen hoofdfuncties'!D:E,2,FALSE),J1118)</f>
        <v>Vervoer</v>
      </c>
      <c r="L1118" s="2" t="str">
        <f t="shared" si="89"/>
        <v>3</v>
      </c>
      <c r="M1118" s="2" t="str">
        <f>IFERROR(VLOOKUP(L1118,'Productgroepen hoofdfuncties'!A:B,2,FALSE),L1118)</f>
        <v>Verkeer en vervoer</v>
      </c>
    </row>
    <row r="1119" spans="1:13">
      <c r="A1119" s="4" t="s">
        <v>3664</v>
      </c>
      <c r="B1119" s="5" t="s">
        <v>3665</v>
      </c>
      <c r="C1119" s="5"/>
      <c r="D1119" s="4"/>
      <c r="E1119" s="5"/>
      <c r="F1119" s="2" t="str">
        <f t="shared" si="85"/>
        <v>G1PR340203</v>
      </c>
      <c r="G1119" s="2" t="str">
        <f t="shared" si="86"/>
        <v>Taxivervoer</v>
      </c>
      <c r="H1119" s="2" t="str">
        <f t="shared" si="87"/>
        <v>3402</v>
      </c>
      <c r="I1119" s="2" t="str">
        <f>IFERROR(VLOOKUP(H1119,'Productgroepen hoofdfuncties'!G:H,2,FALSE),H1119)</f>
        <v>Collectief personenvervoer</v>
      </c>
      <c r="J1119" s="2" t="str">
        <f t="shared" si="88"/>
        <v>34</v>
      </c>
      <c r="K1119" s="2" t="str">
        <f>IFERROR(VLOOKUP(J1119,'Productgroepen hoofdfuncties'!D:E,2,FALSE),J1119)</f>
        <v>Vervoer</v>
      </c>
      <c r="L1119" s="2" t="str">
        <f t="shared" si="89"/>
        <v>3</v>
      </c>
      <c r="M1119" s="2" t="str">
        <f>IFERROR(VLOOKUP(L1119,'Productgroepen hoofdfuncties'!A:B,2,FALSE),L1119)</f>
        <v>Verkeer en vervoer</v>
      </c>
    </row>
    <row r="1120" spans="1:13">
      <c r="A1120" s="4" t="s">
        <v>3666</v>
      </c>
      <c r="B1120" s="5" t="s">
        <v>3667</v>
      </c>
      <c r="C1120" s="5" t="s">
        <v>3668</v>
      </c>
      <c r="D1120" s="4" t="s">
        <v>2023</v>
      </c>
      <c r="E1120" s="5">
        <v>1</v>
      </c>
      <c r="F1120" s="2" t="str">
        <f t="shared" si="85"/>
        <v>G1PR400100</v>
      </c>
      <c r="G1120" s="2" t="str">
        <f t="shared" si="86"/>
        <v>App.kst. water</v>
      </c>
      <c r="H1120" s="2" t="str">
        <f t="shared" si="87"/>
        <v>4001</v>
      </c>
      <c r="I1120" s="2" t="str">
        <f>IFERROR(VLOOKUP(H1120,'Productgroepen hoofdfuncties'!G:H,2,FALSE),H1120)</f>
        <v>Water</v>
      </c>
      <c r="J1120" s="2" t="str">
        <f t="shared" si="88"/>
        <v>40</v>
      </c>
      <c r="K1120" s="2" t="str">
        <f>IFERROR(VLOOKUP(J1120,'Productgroepen hoofdfuncties'!D:E,2,FALSE),J1120)</f>
        <v>Waterhuishouding, algemeen</v>
      </c>
      <c r="L1120" s="2" t="str">
        <f t="shared" si="89"/>
        <v>4</v>
      </c>
      <c r="M1120" s="2" t="str">
        <f>IFERROR(VLOOKUP(L1120,'Productgroepen hoofdfuncties'!A:B,2,FALSE),L1120)</f>
        <v>Waterhuishouding</v>
      </c>
    </row>
    <row r="1121" spans="1:13">
      <c r="A1121" s="6" t="s">
        <v>3669</v>
      </c>
      <c r="B1121" s="7" t="s">
        <v>3670</v>
      </c>
      <c r="C1121" s="5" t="s">
        <v>3671</v>
      </c>
      <c r="D1121" s="4" t="s">
        <v>3672</v>
      </c>
      <c r="E1121" s="5">
        <v>1</v>
      </c>
      <c r="F1121" s="2" t="str">
        <f t="shared" si="85"/>
        <v>G1PR400101</v>
      </c>
      <c r="G1121" s="2" t="str">
        <f t="shared" si="86"/>
        <v>Algemeen /Water</v>
      </c>
      <c r="H1121" s="2" t="str">
        <f t="shared" si="87"/>
        <v>4001</v>
      </c>
      <c r="I1121" s="2" t="str">
        <f>IFERROR(VLOOKUP(H1121,'Productgroepen hoofdfuncties'!G:H,2,FALSE),H1121)</f>
        <v>Water</v>
      </c>
      <c r="J1121" s="2" t="str">
        <f t="shared" si="88"/>
        <v>40</v>
      </c>
      <c r="K1121" s="2" t="str">
        <f>IFERROR(VLOOKUP(J1121,'Productgroepen hoofdfuncties'!D:E,2,FALSE),J1121)</f>
        <v>Waterhuishouding, algemeen</v>
      </c>
      <c r="L1121" s="2" t="str">
        <f t="shared" si="89"/>
        <v>4</v>
      </c>
      <c r="M1121" s="2" t="str">
        <f>IFERROR(VLOOKUP(L1121,'Productgroepen hoofdfuncties'!A:B,2,FALSE),L1121)</f>
        <v>Waterhuishouding</v>
      </c>
    </row>
    <row r="1122" spans="1:13">
      <c r="A1122" s="8"/>
      <c r="B1122" s="9"/>
      <c r="C1122" s="5" t="s">
        <v>3673</v>
      </c>
      <c r="D1122" s="4" t="s">
        <v>3674</v>
      </c>
      <c r="E1122" s="5">
        <v>1</v>
      </c>
      <c r="F1122" s="2" t="str">
        <f t="shared" si="85"/>
        <v>G1PR400101</v>
      </c>
      <c r="G1122" s="2" t="str">
        <f t="shared" si="86"/>
        <v>Algemeen /Water</v>
      </c>
      <c r="H1122" s="2" t="str">
        <f t="shared" si="87"/>
        <v>4001</v>
      </c>
      <c r="I1122" s="2" t="str">
        <f>IFERROR(VLOOKUP(H1122,'Productgroepen hoofdfuncties'!G:H,2,FALSE),H1122)</f>
        <v>Water</v>
      </c>
      <c r="J1122" s="2" t="str">
        <f t="shared" si="88"/>
        <v>40</v>
      </c>
      <c r="K1122" s="2" t="str">
        <f>IFERROR(VLOOKUP(J1122,'Productgroepen hoofdfuncties'!D:E,2,FALSE),J1122)</f>
        <v>Waterhuishouding, algemeen</v>
      </c>
      <c r="L1122" s="2" t="str">
        <f t="shared" si="89"/>
        <v>4</v>
      </c>
      <c r="M1122" s="2" t="str">
        <f>IFERROR(VLOOKUP(L1122,'Productgroepen hoofdfuncties'!A:B,2,FALSE),L1122)</f>
        <v>Waterhuishouding</v>
      </c>
    </row>
    <row r="1123" spans="1:13">
      <c r="A1123" s="8"/>
      <c r="B1123" s="9"/>
      <c r="C1123" s="5" t="s">
        <v>3675</v>
      </c>
      <c r="D1123" s="4" t="s">
        <v>3676</v>
      </c>
      <c r="E1123" s="5">
        <v>1</v>
      </c>
      <c r="F1123" s="2" t="str">
        <f t="shared" si="85"/>
        <v>G1PR400101</v>
      </c>
      <c r="G1123" s="2" t="str">
        <f t="shared" si="86"/>
        <v>Algemeen /Water</v>
      </c>
      <c r="H1123" s="2" t="str">
        <f t="shared" si="87"/>
        <v>4001</v>
      </c>
      <c r="I1123" s="2" t="str">
        <f>IFERROR(VLOOKUP(H1123,'Productgroepen hoofdfuncties'!G:H,2,FALSE),H1123)</f>
        <v>Water</v>
      </c>
      <c r="J1123" s="2" t="str">
        <f t="shared" si="88"/>
        <v>40</v>
      </c>
      <c r="K1123" s="2" t="str">
        <f>IFERROR(VLOOKUP(J1123,'Productgroepen hoofdfuncties'!D:E,2,FALSE),J1123)</f>
        <v>Waterhuishouding, algemeen</v>
      </c>
      <c r="L1123" s="2" t="str">
        <f t="shared" si="89"/>
        <v>4</v>
      </c>
      <c r="M1123" s="2" t="str">
        <f>IFERROR(VLOOKUP(L1123,'Productgroepen hoofdfuncties'!A:B,2,FALSE),L1123)</f>
        <v>Waterhuishouding</v>
      </c>
    </row>
    <row r="1124" spans="1:13">
      <c r="A1124" s="10"/>
      <c r="B1124" s="11"/>
      <c r="C1124" s="5" t="s">
        <v>3677</v>
      </c>
      <c r="D1124" s="4" t="s">
        <v>3678</v>
      </c>
      <c r="E1124" s="5">
        <v>1</v>
      </c>
      <c r="F1124" s="2" t="str">
        <f t="shared" si="85"/>
        <v>G1PR400101</v>
      </c>
      <c r="G1124" s="2" t="str">
        <f t="shared" si="86"/>
        <v>Algemeen /Water</v>
      </c>
      <c r="H1124" s="2" t="str">
        <f t="shared" si="87"/>
        <v>4001</v>
      </c>
      <c r="I1124" s="2" t="str">
        <f>IFERROR(VLOOKUP(H1124,'Productgroepen hoofdfuncties'!G:H,2,FALSE),H1124)</f>
        <v>Water</v>
      </c>
      <c r="J1124" s="2" t="str">
        <f t="shared" si="88"/>
        <v>40</v>
      </c>
      <c r="K1124" s="2" t="str">
        <f>IFERROR(VLOOKUP(J1124,'Productgroepen hoofdfuncties'!D:E,2,FALSE),J1124)</f>
        <v>Waterhuishouding, algemeen</v>
      </c>
      <c r="L1124" s="2" t="str">
        <f t="shared" si="89"/>
        <v>4</v>
      </c>
      <c r="M1124" s="2" t="str">
        <f>IFERROR(VLOOKUP(L1124,'Productgroepen hoofdfuncties'!A:B,2,FALSE),L1124)</f>
        <v>Waterhuishouding</v>
      </c>
    </row>
    <row r="1125" spans="1:13">
      <c r="A1125" s="4" t="s">
        <v>3679</v>
      </c>
      <c r="B1125" s="5" t="s">
        <v>1850</v>
      </c>
      <c r="C1125" s="5"/>
      <c r="D1125" s="4"/>
      <c r="E1125" s="5"/>
      <c r="F1125" s="2" t="str">
        <f t="shared" si="85"/>
        <v>G1PR400102</v>
      </c>
      <c r="G1125" s="2" t="str">
        <f t="shared" si="86"/>
        <v>Beleidsontwikkeling</v>
      </c>
      <c r="H1125" s="2" t="str">
        <f t="shared" si="87"/>
        <v>4001</v>
      </c>
      <c r="I1125" s="2" t="str">
        <f>IFERROR(VLOOKUP(H1125,'Productgroepen hoofdfuncties'!G:H,2,FALSE),H1125)</f>
        <v>Water</v>
      </c>
      <c r="J1125" s="2" t="str">
        <f t="shared" si="88"/>
        <v>40</v>
      </c>
      <c r="K1125" s="2" t="str">
        <f>IFERROR(VLOOKUP(J1125,'Productgroepen hoofdfuncties'!D:E,2,FALSE),J1125)</f>
        <v>Waterhuishouding, algemeen</v>
      </c>
      <c r="L1125" s="2" t="str">
        <f t="shared" si="89"/>
        <v>4</v>
      </c>
      <c r="M1125" s="2" t="str">
        <f>IFERROR(VLOOKUP(L1125,'Productgroepen hoofdfuncties'!A:B,2,FALSE),L1125)</f>
        <v>Waterhuishouding</v>
      </c>
    </row>
    <row r="1126" spans="1:13">
      <c r="A1126" s="4" t="s">
        <v>3680</v>
      </c>
      <c r="B1126" s="5" t="s">
        <v>3681</v>
      </c>
      <c r="C1126" s="5"/>
      <c r="D1126" s="4"/>
      <c r="E1126" s="5"/>
      <c r="F1126" s="2" t="str">
        <f t="shared" si="85"/>
        <v>G1PR400103</v>
      </c>
      <c r="G1126" s="2" t="str">
        <f t="shared" si="86"/>
        <v>Bodemdaling</v>
      </c>
      <c r="H1126" s="2" t="str">
        <f t="shared" si="87"/>
        <v>4001</v>
      </c>
      <c r="I1126" s="2" t="str">
        <f>IFERROR(VLOOKUP(H1126,'Productgroepen hoofdfuncties'!G:H,2,FALSE),H1126)</f>
        <v>Water</v>
      </c>
      <c r="J1126" s="2" t="str">
        <f t="shared" si="88"/>
        <v>40</v>
      </c>
      <c r="K1126" s="2" t="str">
        <f>IFERROR(VLOOKUP(J1126,'Productgroepen hoofdfuncties'!D:E,2,FALSE),J1126)</f>
        <v>Waterhuishouding, algemeen</v>
      </c>
      <c r="L1126" s="2" t="str">
        <f t="shared" si="89"/>
        <v>4</v>
      </c>
      <c r="M1126" s="2" t="str">
        <f>IFERROR(VLOOKUP(L1126,'Productgroepen hoofdfuncties'!A:B,2,FALSE),L1126)</f>
        <v>Waterhuishouding</v>
      </c>
    </row>
    <row r="1127" spans="1:13">
      <c r="A1127" s="6" t="s">
        <v>3682</v>
      </c>
      <c r="B1127" s="7" t="s">
        <v>3683</v>
      </c>
      <c r="C1127" s="5" t="s">
        <v>3684</v>
      </c>
      <c r="D1127" s="4" t="s">
        <v>3685</v>
      </c>
      <c r="E1127" s="5">
        <v>1</v>
      </c>
      <c r="F1127" s="2" t="str">
        <f t="shared" si="85"/>
        <v>G1PR400104</v>
      </c>
      <c r="G1127" s="2" t="str">
        <f t="shared" si="86"/>
        <v>Grondwater</v>
      </c>
      <c r="H1127" s="2" t="str">
        <f t="shared" si="87"/>
        <v>4001</v>
      </c>
      <c r="I1127" s="2" t="str">
        <f>IFERROR(VLOOKUP(H1127,'Productgroepen hoofdfuncties'!G:H,2,FALSE),H1127)</f>
        <v>Water</v>
      </c>
      <c r="J1127" s="2" t="str">
        <f t="shared" si="88"/>
        <v>40</v>
      </c>
      <c r="K1127" s="2" t="str">
        <f>IFERROR(VLOOKUP(J1127,'Productgroepen hoofdfuncties'!D:E,2,FALSE),J1127)</f>
        <v>Waterhuishouding, algemeen</v>
      </c>
      <c r="L1127" s="2" t="str">
        <f t="shared" si="89"/>
        <v>4</v>
      </c>
      <c r="M1127" s="2" t="str">
        <f>IFERROR(VLOOKUP(L1127,'Productgroepen hoofdfuncties'!A:B,2,FALSE),L1127)</f>
        <v>Waterhuishouding</v>
      </c>
    </row>
    <row r="1128" spans="1:13">
      <c r="A1128" s="8"/>
      <c r="B1128" s="9"/>
      <c r="C1128" s="5" t="s">
        <v>3686</v>
      </c>
      <c r="D1128" s="4" t="s">
        <v>3687</v>
      </c>
      <c r="E1128" s="5">
        <v>1</v>
      </c>
      <c r="F1128" s="2" t="str">
        <f t="shared" si="85"/>
        <v>G1PR400104</v>
      </c>
      <c r="G1128" s="2" t="str">
        <f t="shared" si="86"/>
        <v>Grondwater</v>
      </c>
      <c r="H1128" s="2" t="str">
        <f t="shared" si="87"/>
        <v>4001</v>
      </c>
      <c r="I1128" s="2" t="str">
        <f>IFERROR(VLOOKUP(H1128,'Productgroepen hoofdfuncties'!G:H,2,FALSE),H1128)</f>
        <v>Water</v>
      </c>
      <c r="J1128" s="2" t="str">
        <f t="shared" si="88"/>
        <v>40</v>
      </c>
      <c r="K1128" s="2" t="str">
        <f>IFERROR(VLOOKUP(J1128,'Productgroepen hoofdfuncties'!D:E,2,FALSE),J1128)</f>
        <v>Waterhuishouding, algemeen</v>
      </c>
      <c r="L1128" s="2" t="str">
        <f t="shared" si="89"/>
        <v>4</v>
      </c>
      <c r="M1128" s="2" t="str">
        <f>IFERROR(VLOOKUP(L1128,'Productgroepen hoofdfuncties'!A:B,2,FALSE),L1128)</f>
        <v>Waterhuishouding</v>
      </c>
    </row>
    <row r="1129" spans="1:13">
      <c r="A1129" s="8"/>
      <c r="B1129" s="9"/>
      <c r="C1129" s="5" t="s">
        <v>3688</v>
      </c>
      <c r="D1129" s="4" t="s">
        <v>3689</v>
      </c>
      <c r="E1129" s="5">
        <v>1</v>
      </c>
      <c r="F1129" s="2" t="str">
        <f t="shared" si="85"/>
        <v>G1PR400104</v>
      </c>
      <c r="G1129" s="2" t="str">
        <f t="shared" si="86"/>
        <v>Grondwater</v>
      </c>
      <c r="H1129" s="2" t="str">
        <f t="shared" si="87"/>
        <v>4001</v>
      </c>
      <c r="I1129" s="2" t="str">
        <f>IFERROR(VLOOKUP(H1129,'Productgroepen hoofdfuncties'!G:H,2,FALSE),H1129)</f>
        <v>Water</v>
      </c>
      <c r="J1129" s="2" t="str">
        <f t="shared" si="88"/>
        <v>40</v>
      </c>
      <c r="K1129" s="2" t="str">
        <f>IFERROR(VLOOKUP(J1129,'Productgroepen hoofdfuncties'!D:E,2,FALSE),J1129)</f>
        <v>Waterhuishouding, algemeen</v>
      </c>
      <c r="L1129" s="2" t="str">
        <f t="shared" si="89"/>
        <v>4</v>
      </c>
      <c r="M1129" s="2" t="str">
        <f>IFERROR(VLOOKUP(L1129,'Productgroepen hoofdfuncties'!A:B,2,FALSE),L1129)</f>
        <v>Waterhuishouding</v>
      </c>
    </row>
    <row r="1130" spans="1:13">
      <c r="A1130" s="8"/>
      <c r="B1130" s="9"/>
      <c r="C1130" s="5" t="s">
        <v>3690</v>
      </c>
      <c r="D1130" s="4" t="s">
        <v>3691</v>
      </c>
      <c r="E1130" s="5">
        <v>1</v>
      </c>
      <c r="F1130" s="2" t="str">
        <f t="shared" si="85"/>
        <v>G1PR400104</v>
      </c>
      <c r="G1130" s="2" t="str">
        <f t="shared" si="86"/>
        <v>Grondwater</v>
      </c>
      <c r="H1130" s="2" t="str">
        <f t="shared" si="87"/>
        <v>4001</v>
      </c>
      <c r="I1130" s="2" t="str">
        <f>IFERROR(VLOOKUP(H1130,'Productgroepen hoofdfuncties'!G:H,2,FALSE),H1130)</f>
        <v>Water</v>
      </c>
      <c r="J1130" s="2" t="str">
        <f t="shared" si="88"/>
        <v>40</v>
      </c>
      <c r="K1130" s="2" t="str">
        <f>IFERROR(VLOOKUP(J1130,'Productgroepen hoofdfuncties'!D:E,2,FALSE),J1130)</f>
        <v>Waterhuishouding, algemeen</v>
      </c>
      <c r="L1130" s="2" t="str">
        <f t="shared" si="89"/>
        <v>4</v>
      </c>
      <c r="M1130" s="2" t="str">
        <f>IFERROR(VLOOKUP(L1130,'Productgroepen hoofdfuncties'!A:B,2,FALSE),L1130)</f>
        <v>Waterhuishouding</v>
      </c>
    </row>
    <row r="1131" spans="1:13">
      <c r="A1131" s="8"/>
      <c r="B1131" s="9"/>
      <c r="C1131" s="5" t="s">
        <v>3692</v>
      </c>
      <c r="D1131" s="4" t="s">
        <v>3693</v>
      </c>
      <c r="E1131" s="5">
        <v>1</v>
      </c>
      <c r="F1131" s="2" t="str">
        <f t="shared" si="85"/>
        <v>G1PR400104</v>
      </c>
      <c r="G1131" s="2" t="str">
        <f t="shared" si="86"/>
        <v>Grondwater</v>
      </c>
      <c r="H1131" s="2" t="str">
        <f t="shared" si="87"/>
        <v>4001</v>
      </c>
      <c r="I1131" s="2" t="str">
        <f>IFERROR(VLOOKUP(H1131,'Productgroepen hoofdfuncties'!G:H,2,FALSE),H1131)</f>
        <v>Water</v>
      </c>
      <c r="J1131" s="2" t="str">
        <f t="shared" si="88"/>
        <v>40</v>
      </c>
      <c r="K1131" s="2" t="str">
        <f>IFERROR(VLOOKUP(J1131,'Productgroepen hoofdfuncties'!D:E,2,FALSE),J1131)</f>
        <v>Waterhuishouding, algemeen</v>
      </c>
      <c r="L1131" s="2" t="str">
        <f t="shared" si="89"/>
        <v>4</v>
      </c>
      <c r="M1131" s="2" t="str">
        <f>IFERROR(VLOOKUP(L1131,'Productgroepen hoofdfuncties'!A:B,2,FALSE),L1131)</f>
        <v>Waterhuishouding</v>
      </c>
    </row>
    <row r="1132" spans="1:13">
      <c r="A1132" s="10"/>
      <c r="B1132" s="11"/>
      <c r="C1132" s="5" t="s">
        <v>3694</v>
      </c>
      <c r="D1132" s="4" t="s">
        <v>3695</v>
      </c>
      <c r="E1132" s="5">
        <v>1</v>
      </c>
      <c r="F1132" s="2" t="str">
        <f t="shared" si="85"/>
        <v>G1PR400104</v>
      </c>
      <c r="G1132" s="2" t="str">
        <f t="shared" si="86"/>
        <v>Grondwater</v>
      </c>
      <c r="H1132" s="2" t="str">
        <f t="shared" si="87"/>
        <v>4001</v>
      </c>
      <c r="I1132" s="2" t="str">
        <f>IFERROR(VLOOKUP(H1132,'Productgroepen hoofdfuncties'!G:H,2,FALSE),H1132)</f>
        <v>Water</v>
      </c>
      <c r="J1132" s="2" t="str">
        <f t="shared" si="88"/>
        <v>40</v>
      </c>
      <c r="K1132" s="2" t="str">
        <f>IFERROR(VLOOKUP(J1132,'Productgroepen hoofdfuncties'!D:E,2,FALSE),J1132)</f>
        <v>Waterhuishouding, algemeen</v>
      </c>
      <c r="L1132" s="2" t="str">
        <f t="shared" si="89"/>
        <v>4</v>
      </c>
      <c r="M1132" s="2" t="str">
        <f>IFERROR(VLOOKUP(L1132,'Productgroepen hoofdfuncties'!A:B,2,FALSE),L1132)</f>
        <v>Waterhuishouding</v>
      </c>
    </row>
    <row r="1133" spans="1:13">
      <c r="A1133" s="4" t="s">
        <v>3696</v>
      </c>
      <c r="B1133" s="5" t="s">
        <v>3697</v>
      </c>
      <c r="C1133" s="5"/>
      <c r="D1133" s="4"/>
      <c r="E1133" s="5"/>
      <c r="F1133" s="2" t="str">
        <f t="shared" si="85"/>
        <v>G1PR400105</v>
      </c>
      <c r="G1133" s="2" t="str">
        <f t="shared" si="86"/>
        <v>Riolering</v>
      </c>
      <c r="H1133" s="2" t="str">
        <f t="shared" si="87"/>
        <v>4001</v>
      </c>
      <c r="I1133" s="2" t="str">
        <f>IFERROR(VLOOKUP(H1133,'Productgroepen hoofdfuncties'!G:H,2,FALSE),H1133)</f>
        <v>Water</v>
      </c>
      <c r="J1133" s="2" t="str">
        <f t="shared" si="88"/>
        <v>40</v>
      </c>
      <c r="K1133" s="2" t="str">
        <f>IFERROR(VLOOKUP(J1133,'Productgroepen hoofdfuncties'!D:E,2,FALSE),J1133)</f>
        <v>Waterhuishouding, algemeen</v>
      </c>
      <c r="L1133" s="2" t="str">
        <f t="shared" si="89"/>
        <v>4</v>
      </c>
      <c r="M1133" s="2" t="str">
        <f>IFERROR(VLOOKUP(L1133,'Productgroepen hoofdfuncties'!A:B,2,FALSE),L1133)</f>
        <v>Waterhuishouding</v>
      </c>
    </row>
    <row r="1134" spans="1:13">
      <c r="A1134" s="6" t="s">
        <v>3698</v>
      </c>
      <c r="B1134" s="7" t="s">
        <v>3699</v>
      </c>
      <c r="C1134" s="5" t="s">
        <v>3700</v>
      </c>
      <c r="D1134" s="4" t="s">
        <v>3701</v>
      </c>
      <c r="E1134" s="5">
        <v>1</v>
      </c>
      <c r="F1134" s="2" t="str">
        <f t="shared" si="85"/>
        <v>G1PR400106</v>
      </c>
      <c r="G1134" s="2" t="str">
        <f t="shared" si="86"/>
        <v>Waterbeheer</v>
      </c>
      <c r="H1134" s="2" t="str">
        <f t="shared" si="87"/>
        <v>4001</v>
      </c>
      <c r="I1134" s="2" t="str">
        <f>IFERROR(VLOOKUP(H1134,'Productgroepen hoofdfuncties'!G:H,2,FALSE),H1134)</f>
        <v>Water</v>
      </c>
      <c r="J1134" s="2" t="str">
        <f t="shared" si="88"/>
        <v>40</v>
      </c>
      <c r="K1134" s="2" t="str">
        <f>IFERROR(VLOOKUP(J1134,'Productgroepen hoofdfuncties'!D:E,2,FALSE),J1134)</f>
        <v>Waterhuishouding, algemeen</v>
      </c>
      <c r="L1134" s="2" t="str">
        <f t="shared" si="89"/>
        <v>4</v>
      </c>
      <c r="M1134" s="2" t="str">
        <f>IFERROR(VLOOKUP(L1134,'Productgroepen hoofdfuncties'!A:B,2,FALSE),L1134)</f>
        <v>Waterhuishouding</v>
      </c>
    </row>
    <row r="1135" spans="1:13">
      <c r="A1135" s="8"/>
      <c r="B1135" s="9"/>
      <c r="C1135" s="5" t="s">
        <v>3702</v>
      </c>
      <c r="D1135" s="4" t="s">
        <v>3703</v>
      </c>
      <c r="E1135" s="5">
        <v>1</v>
      </c>
      <c r="F1135" s="2" t="str">
        <f t="shared" si="85"/>
        <v>G1PR400106</v>
      </c>
      <c r="G1135" s="2" t="str">
        <f t="shared" si="86"/>
        <v>Waterbeheer</v>
      </c>
      <c r="H1135" s="2" t="str">
        <f t="shared" si="87"/>
        <v>4001</v>
      </c>
      <c r="I1135" s="2" t="str">
        <f>IFERROR(VLOOKUP(H1135,'Productgroepen hoofdfuncties'!G:H,2,FALSE),H1135)</f>
        <v>Water</v>
      </c>
      <c r="J1135" s="2" t="str">
        <f t="shared" si="88"/>
        <v>40</v>
      </c>
      <c r="K1135" s="2" t="str">
        <f>IFERROR(VLOOKUP(J1135,'Productgroepen hoofdfuncties'!D:E,2,FALSE),J1135)</f>
        <v>Waterhuishouding, algemeen</v>
      </c>
      <c r="L1135" s="2" t="str">
        <f t="shared" si="89"/>
        <v>4</v>
      </c>
      <c r="M1135" s="2" t="str">
        <f>IFERROR(VLOOKUP(L1135,'Productgroepen hoofdfuncties'!A:B,2,FALSE),L1135)</f>
        <v>Waterhuishouding</v>
      </c>
    </row>
    <row r="1136" spans="1:13">
      <c r="A1136" s="8"/>
      <c r="B1136" s="9"/>
      <c r="C1136" s="5" t="s">
        <v>3704</v>
      </c>
      <c r="D1136" s="4" t="s">
        <v>3705</v>
      </c>
      <c r="E1136" s="5">
        <v>1</v>
      </c>
      <c r="F1136" s="2" t="str">
        <f t="shared" si="85"/>
        <v>G1PR400106</v>
      </c>
      <c r="G1136" s="2" t="str">
        <f t="shared" si="86"/>
        <v>Waterbeheer</v>
      </c>
      <c r="H1136" s="2" t="str">
        <f t="shared" si="87"/>
        <v>4001</v>
      </c>
      <c r="I1136" s="2" t="str">
        <f>IFERROR(VLOOKUP(H1136,'Productgroepen hoofdfuncties'!G:H,2,FALSE),H1136)</f>
        <v>Water</v>
      </c>
      <c r="J1136" s="2" t="str">
        <f t="shared" si="88"/>
        <v>40</v>
      </c>
      <c r="K1136" s="2" t="str">
        <f>IFERROR(VLOOKUP(J1136,'Productgroepen hoofdfuncties'!D:E,2,FALSE),J1136)</f>
        <v>Waterhuishouding, algemeen</v>
      </c>
      <c r="L1136" s="2" t="str">
        <f t="shared" si="89"/>
        <v>4</v>
      </c>
      <c r="M1136" s="2" t="str">
        <f>IFERROR(VLOOKUP(L1136,'Productgroepen hoofdfuncties'!A:B,2,FALSE),L1136)</f>
        <v>Waterhuishouding</v>
      </c>
    </row>
    <row r="1137" spans="1:13">
      <c r="A1137" s="8"/>
      <c r="B1137" s="9"/>
      <c r="C1137" s="5" t="s">
        <v>3706</v>
      </c>
      <c r="D1137" s="4" t="s">
        <v>3707</v>
      </c>
      <c r="E1137" s="5">
        <v>1</v>
      </c>
      <c r="F1137" s="2" t="str">
        <f t="shared" si="85"/>
        <v>G1PR400106</v>
      </c>
      <c r="G1137" s="2" t="str">
        <f t="shared" si="86"/>
        <v>Waterbeheer</v>
      </c>
      <c r="H1137" s="2" t="str">
        <f t="shared" si="87"/>
        <v>4001</v>
      </c>
      <c r="I1137" s="2" t="str">
        <f>IFERROR(VLOOKUP(H1137,'Productgroepen hoofdfuncties'!G:H,2,FALSE),H1137)</f>
        <v>Water</v>
      </c>
      <c r="J1137" s="2" t="str">
        <f t="shared" si="88"/>
        <v>40</v>
      </c>
      <c r="K1137" s="2" t="str">
        <f>IFERROR(VLOOKUP(J1137,'Productgroepen hoofdfuncties'!D:E,2,FALSE),J1137)</f>
        <v>Waterhuishouding, algemeen</v>
      </c>
      <c r="L1137" s="2" t="str">
        <f t="shared" si="89"/>
        <v>4</v>
      </c>
      <c r="M1137" s="2" t="str">
        <f>IFERROR(VLOOKUP(L1137,'Productgroepen hoofdfuncties'!A:B,2,FALSE),L1137)</f>
        <v>Waterhuishouding</v>
      </c>
    </row>
    <row r="1138" spans="1:13">
      <c r="A1138" s="8"/>
      <c r="B1138" s="9"/>
      <c r="C1138" s="5" t="s">
        <v>3708</v>
      </c>
      <c r="D1138" s="4" t="s">
        <v>3709</v>
      </c>
      <c r="E1138" s="5">
        <v>1</v>
      </c>
      <c r="F1138" s="2" t="str">
        <f t="shared" si="85"/>
        <v>G1PR400106</v>
      </c>
      <c r="G1138" s="2" t="str">
        <f t="shared" si="86"/>
        <v>Waterbeheer</v>
      </c>
      <c r="H1138" s="2" t="str">
        <f t="shared" si="87"/>
        <v>4001</v>
      </c>
      <c r="I1138" s="2" t="str">
        <f>IFERROR(VLOOKUP(H1138,'Productgroepen hoofdfuncties'!G:H,2,FALSE),H1138)</f>
        <v>Water</v>
      </c>
      <c r="J1138" s="2" t="str">
        <f t="shared" si="88"/>
        <v>40</v>
      </c>
      <c r="K1138" s="2" t="str">
        <f>IFERROR(VLOOKUP(J1138,'Productgroepen hoofdfuncties'!D:E,2,FALSE),J1138)</f>
        <v>Waterhuishouding, algemeen</v>
      </c>
      <c r="L1138" s="2" t="str">
        <f t="shared" si="89"/>
        <v>4</v>
      </c>
      <c r="M1138" s="2" t="str">
        <f>IFERROR(VLOOKUP(L1138,'Productgroepen hoofdfuncties'!A:B,2,FALSE),L1138)</f>
        <v>Waterhuishouding</v>
      </c>
    </row>
    <row r="1139" spans="1:13">
      <c r="A1139" s="8"/>
      <c r="B1139" s="9"/>
      <c r="C1139" s="5" t="s">
        <v>3710</v>
      </c>
      <c r="D1139" s="4" t="s">
        <v>3711</v>
      </c>
      <c r="E1139" s="5">
        <v>1</v>
      </c>
      <c r="F1139" s="2" t="str">
        <f t="shared" si="85"/>
        <v>G1PR400106</v>
      </c>
      <c r="G1139" s="2" t="str">
        <f t="shared" si="86"/>
        <v>Waterbeheer</v>
      </c>
      <c r="H1139" s="2" t="str">
        <f t="shared" si="87"/>
        <v>4001</v>
      </c>
      <c r="I1139" s="2" t="str">
        <f>IFERROR(VLOOKUP(H1139,'Productgroepen hoofdfuncties'!G:H,2,FALSE),H1139)</f>
        <v>Water</v>
      </c>
      <c r="J1139" s="2" t="str">
        <f t="shared" si="88"/>
        <v>40</v>
      </c>
      <c r="K1139" s="2" t="str">
        <f>IFERROR(VLOOKUP(J1139,'Productgroepen hoofdfuncties'!D:E,2,FALSE),J1139)</f>
        <v>Waterhuishouding, algemeen</v>
      </c>
      <c r="L1139" s="2" t="str">
        <f t="shared" si="89"/>
        <v>4</v>
      </c>
      <c r="M1139" s="2" t="str">
        <f>IFERROR(VLOOKUP(L1139,'Productgroepen hoofdfuncties'!A:B,2,FALSE),L1139)</f>
        <v>Waterhuishouding</v>
      </c>
    </row>
    <row r="1140" spans="1:13">
      <c r="A1140" s="8"/>
      <c r="B1140" s="9"/>
      <c r="C1140" s="5" t="s">
        <v>3712</v>
      </c>
      <c r="D1140" s="4" t="s">
        <v>3713</v>
      </c>
      <c r="E1140" s="5">
        <v>1</v>
      </c>
      <c r="F1140" s="2" t="str">
        <f t="shared" si="85"/>
        <v>G1PR400106</v>
      </c>
      <c r="G1140" s="2" t="str">
        <f t="shared" si="86"/>
        <v>Waterbeheer</v>
      </c>
      <c r="H1140" s="2" t="str">
        <f t="shared" si="87"/>
        <v>4001</v>
      </c>
      <c r="I1140" s="2" t="str">
        <f>IFERROR(VLOOKUP(H1140,'Productgroepen hoofdfuncties'!G:H,2,FALSE),H1140)</f>
        <v>Water</v>
      </c>
      <c r="J1140" s="2" t="str">
        <f t="shared" si="88"/>
        <v>40</v>
      </c>
      <c r="K1140" s="2" t="str">
        <f>IFERROR(VLOOKUP(J1140,'Productgroepen hoofdfuncties'!D:E,2,FALSE),J1140)</f>
        <v>Waterhuishouding, algemeen</v>
      </c>
      <c r="L1140" s="2" t="str">
        <f t="shared" si="89"/>
        <v>4</v>
      </c>
      <c r="M1140" s="2" t="str">
        <f>IFERROR(VLOOKUP(L1140,'Productgroepen hoofdfuncties'!A:B,2,FALSE),L1140)</f>
        <v>Waterhuishouding</v>
      </c>
    </row>
    <row r="1141" spans="1:13">
      <c r="A1141" s="8"/>
      <c r="B1141" s="9"/>
      <c r="C1141" s="5" t="s">
        <v>3714</v>
      </c>
      <c r="D1141" s="4" t="s">
        <v>3715</v>
      </c>
      <c r="E1141" s="5">
        <v>1</v>
      </c>
      <c r="F1141" s="2" t="str">
        <f t="shared" si="85"/>
        <v>G1PR400106</v>
      </c>
      <c r="G1141" s="2" t="str">
        <f t="shared" si="86"/>
        <v>Waterbeheer</v>
      </c>
      <c r="H1141" s="2" t="str">
        <f t="shared" si="87"/>
        <v>4001</v>
      </c>
      <c r="I1141" s="2" t="str">
        <f>IFERROR(VLOOKUP(H1141,'Productgroepen hoofdfuncties'!G:H,2,FALSE),H1141)</f>
        <v>Water</v>
      </c>
      <c r="J1141" s="2" t="str">
        <f t="shared" si="88"/>
        <v>40</v>
      </c>
      <c r="K1141" s="2" t="str">
        <f>IFERROR(VLOOKUP(J1141,'Productgroepen hoofdfuncties'!D:E,2,FALSE),J1141)</f>
        <v>Waterhuishouding, algemeen</v>
      </c>
      <c r="L1141" s="2" t="str">
        <f t="shared" si="89"/>
        <v>4</v>
      </c>
      <c r="M1141" s="2" t="str">
        <f>IFERROR(VLOOKUP(L1141,'Productgroepen hoofdfuncties'!A:B,2,FALSE),L1141)</f>
        <v>Waterhuishouding</v>
      </c>
    </row>
    <row r="1142" spans="1:13">
      <c r="A1142" s="8"/>
      <c r="B1142" s="9"/>
      <c r="C1142" s="5" t="s">
        <v>3716</v>
      </c>
      <c r="D1142" s="4" t="s">
        <v>3717</v>
      </c>
      <c r="E1142" s="5">
        <v>1</v>
      </c>
      <c r="F1142" s="2" t="str">
        <f t="shared" si="85"/>
        <v>G1PR400106</v>
      </c>
      <c r="G1142" s="2" t="str">
        <f t="shared" si="86"/>
        <v>Waterbeheer</v>
      </c>
      <c r="H1142" s="2" t="str">
        <f t="shared" si="87"/>
        <v>4001</v>
      </c>
      <c r="I1142" s="2" t="str">
        <f>IFERROR(VLOOKUP(H1142,'Productgroepen hoofdfuncties'!G:H,2,FALSE),H1142)</f>
        <v>Water</v>
      </c>
      <c r="J1142" s="2" t="str">
        <f t="shared" si="88"/>
        <v>40</v>
      </c>
      <c r="K1142" s="2" t="str">
        <f>IFERROR(VLOOKUP(J1142,'Productgroepen hoofdfuncties'!D:E,2,FALSE),J1142)</f>
        <v>Waterhuishouding, algemeen</v>
      </c>
      <c r="L1142" s="2" t="str">
        <f t="shared" si="89"/>
        <v>4</v>
      </c>
      <c r="M1142" s="2" t="str">
        <f>IFERROR(VLOOKUP(L1142,'Productgroepen hoofdfuncties'!A:B,2,FALSE),L1142)</f>
        <v>Waterhuishouding</v>
      </c>
    </row>
    <row r="1143" spans="1:13">
      <c r="A1143" s="8"/>
      <c r="B1143" s="9"/>
      <c r="C1143" s="5" t="s">
        <v>3718</v>
      </c>
      <c r="D1143" s="4" t="s">
        <v>3719</v>
      </c>
      <c r="E1143" s="5">
        <v>1</v>
      </c>
      <c r="F1143" s="2" t="str">
        <f t="shared" si="85"/>
        <v>G1PR400106</v>
      </c>
      <c r="G1143" s="2" t="str">
        <f t="shared" si="86"/>
        <v>Waterbeheer</v>
      </c>
      <c r="H1143" s="2" t="str">
        <f t="shared" si="87"/>
        <v>4001</v>
      </c>
      <c r="I1143" s="2" t="str">
        <f>IFERROR(VLOOKUP(H1143,'Productgroepen hoofdfuncties'!G:H,2,FALSE),H1143)</f>
        <v>Water</v>
      </c>
      <c r="J1143" s="2" t="str">
        <f t="shared" si="88"/>
        <v>40</v>
      </c>
      <c r="K1143" s="2" t="str">
        <f>IFERROR(VLOOKUP(J1143,'Productgroepen hoofdfuncties'!D:E,2,FALSE),J1143)</f>
        <v>Waterhuishouding, algemeen</v>
      </c>
      <c r="L1143" s="2" t="str">
        <f t="shared" si="89"/>
        <v>4</v>
      </c>
      <c r="M1143" s="2" t="str">
        <f>IFERROR(VLOOKUP(L1143,'Productgroepen hoofdfuncties'!A:B,2,FALSE),L1143)</f>
        <v>Waterhuishouding</v>
      </c>
    </row>
    <row r="1144" spans="1:13">
      <c r="A1144" s="10"/>
      <c r="B1144" s="11"/>
      <c r="C1144" s="5" t="s">
        <v>3720</v>
      </c>
      <c r="D1144" s="4" t="s">
        <v>3721</v>
      </c>
      <c r="E1144" s="5">
        <v>1</v>
      </c>
      <c r="F1144" s="2" t="str">
        <f t="shared" si="85"/>
        <v>G1PR400106</v>
      </c>
      <c r="G1144" s="2" t="str">
        <f t="shared" si="86"/>
        <v>Waterbeheer</v>
      </c>
      <c r="H1144" s="2" t="str">
        <f t="shared" si="87"/>
        <v>4001</v>
      </c>
      <c r="I1144" s="2" t="str">
        <f>IFERROR(VLOOKUP(H1144,'Productgroepen hoofdfuncties'!G:H,2,FALSE),H1144)</f>
        <v>Water</v>
      </c>
      <c r="J1144" s="2" t="str">
        <f t="shared" si="88"/>
        <v>40</v>
      </c>
      <c r="K1144" s="2" t="str">
        <f>IFERROR(VLOOKUP(J1144,'Productgroepen hoofdfuncties'!D:E,2,FALSE),J1144)</f>
        <v>Waterhuishouding, algemeen</v>
      </c>
      <c r="L1144" s="2" t="str">
        <f t="shared" si="89"/>
        <v>4</v>
      </c>
      <c r="M1144" s="2" t="str">
        <f>IFERROR(VLOOKUP(L1144,'Productgroepen hoofdfuncties'!A:B,2,FALSE),L1144)</f>
        <v>Waterhuishouding</v>
      </c>
    </row>
    <row r="1145" spans="1:13">
      <c r="A1145" s="6" t="s">
        <v>3722</v>
      </c>
      <c r="B1145" s="7" t="s">
        <v>3723</v>
      </c>
      <c r="C1145" s="5" t="s">
        <v>3724</v>
      </c>
      <c r="D1145" s="4" t="s">
        <v>3725</v>
      </c>
      <c r="E1145" s="5">
        <v>1</v>
      </c>
      <c r="F1145" s="2" t="str">
        <f t="shared" si="85"/>
        <v>G1PR400107</v>
      </c>
      <c r="G1145" s="2" t="str">
        <f t="shared" si="86"/>
        <v>Flankerend beleid polders</v>
      </c>
      <c r="H1145" s="2" t="str">
        <f t="shared" si="87"/>
        <v>4001</v>
      </c>
      <c r="I1145" s="2" t="str">
        <f>IFERROR(VLOOKUP(H1145,'Productgroepen hoofdfuncties'!G:H,2,FALSE),H1145)</f>
        <v>Water</v>
      </c>
      <c r="J1145" s="2" t="str">
        <f t="shared" si="88"/>
        <v>40</v>
      </c>
      <c r="K1145" s="2" t="str">
        <f>IFERROR(VLOOKUP(J1145,'Productgroepen hoofdfuncties'!D:E,2,FALSE),J1145)</f>
        <v>Waterhuishouding, algemeen</v>
      </c>
      <c r="L1145" s="2" t="str">
        <f t="shared" si="89"/>
        <v>4</v>
      </c>
      <c r="M1145" s="2" t="str">
        <f>IFERROR(VLOOKUP(L1145,'Productgroepen hoofdfuncties'!A:B,2,FALSE),L1145)</f>
        <v>Waterhuishouding</v>
      </c>
    </row>
    <row r="1146" spans="1:13">
      <c r="A1146" s="8"/>
      <c r="B1146" s="9"/>
      <c r="C1146" s="5" t="s">
        <v>3726</v>
      </c>
      <c r="D1146" s="4" t="s">
        <v>3727</v>
      </c>
      <c r="E1146" s="5">
        <v>1</v>
      </c>
      <c r="F1146" s="2" t="str">
        <f t="shared" si="85"/>
        <v>G1PR400107</v>
      </c>
      <c r="G1146" s="2" t="str">
        <f t="shared" si="86"/>
        <v>Flankerend beleid polders</v>
      </c>
      <c r="H1146" s="2" t="str">
        <f t="shared" si="87"/>
        <v>4001</v>
      </c>
      <c r="I1146" s="2" t="str">
        <f>IFERROR(VLOOKUP(H1146,'Productgroepen hoofdfuncties'!G:H,2,FALSE),H1146)</f>
        <v>Water</v>
      </c>
      <c r="J1146" s="2" t="str">
        <f t="shared" si="88"/>
        <v>40</v>
      </c>
      <c r="K1146" s="2" t="str">
        <f>IFERROR(VLOOKUP(J1146,'Productgroepen hoofdfuncties'!D:E,2,FALSE),J1146)</f>
        <v>Waterhuishouding, algemeen</v>
      </c>
      <c r="L1146" s="2" t="str">
        <f t="shared" si="89"/>
        <v>4</v>
      </c>
      <c r="M1146" s="2" t="str">
        <f>IFERROR(VLOOKUP(L1146,'Productgroepen hoofdfuncties'!A:B,2,FALSE),L1146)</f>
        <v>Waterhuishouding</v>
      </c>
    </row>
    <row r="1147" spans="1:13">
      <c r="A1147" s="8"/>
      <c r="B1147" s="9"/>
      <c r="C1147" s="5" t="s">
        <v>3728</v>
      </c>
      <c r="D1147" s="4" t="s">
        <v>3729</v>
      </c>
      <c r="E1147" s="5">
        <v>1</v>
      </c>
      <c r="F1147" s="2" t="str">
        <f t="shared" si="85"/>
        <v>G1PR400107</v>
      </c>
      <c r="G1147" s="2" t="str">
        <f t="shared" si="86"/>
        <v>Flankerend beleid polders</v>
      </c>
      <c r="H1147" s="2" t="str">
        <f t="shared" si="87"/>
        <v>4001</v>
      </c>
      <c r="I1147" s="2" t="str">
        <f>IFERROR(VLOOKUP(H1147,'Productgroepen hoofdfuncties'!G:H,2,FALSE),H1147)</f>
        <v>Water</v>
      </c>
      <c r="J1147" s="2" t="str">
        <f t="shared" si="88"/>
        <v>40</v>
      </c>
      <c r="K1147" s="2" t="str">
        <f>IFERROR(VLOOKUP(J1147,'Productgroepen hoofdfuncties'!D:E,2,FALSE),J1147)</f>
        <v>Waterhuishouding, algemeen</v>
      </c>
      <c r="L1147" s="2" t="str">
        <f t="shared" si="89"/>
        <v>4</v>
      </c>
      <c r="M1147" s="2" t="str">
        <f>IFERROR(VLOOKUP(L1147,'Productgroepen hoofdfuncties'!A:B,2,FALSE),L1147)</f>
        <v>Waterhuishouding</v>
      </c>
    </row>
    <row r="1148" spans="1:13">
      <c r="A1148" s="8"/>
      <c r="B1148" s="9"/>
      <c r="C1148" s="5" t="s">
        <v>3730</v>
      </c>
      <c r="D1148" s="4" t="s">
        <v>3731</v>
      </c>
      <c r="E1148" s="5">
        <v>1</v>
      </c>
      <c r="F1148" s="2" t="str">
        <f t="shared" si="85"/>
        <v>G1PR400107</v>
      </c>
      <c r="G1148" s="2" t="str">
        <f t="shared" si="86"/>
        <v>Flankerend beleid polders</v>
      </c>
      <c r="H1148" s="2" t="str">
        <f t="shared" si="87"/>
        <v>4001</v>
      </c>
      <c r="I1148" s="2" t="str">
        <f>IFERROR(VLOOKUP(H1148,'Productgroepen hoofdfuncties'!G:H,2,FALSE),H1148)</f>
        <v>Water</v>
      </c>
      <c r="J1148" s="2" t="str">
        <f t="shared" si="88"/>
        <v>40</v>
      </c>
      <c r="K1148" s="2" t="str">
        <f>IFERROR(VLOOKUP(J1148,'Productgroepen hoofdfuncties'!D:E,2,FALSE),J1148)</f>
        <v>Waterhuishouding, algemeen</v>
      </c>
      <c r="L1148" s="2" t="str">
        <f t="shared" si="89"/>
        <v>4</v>
      </c>
      <c r="M1148" s="2" t="str">
        <f>IFERROR(VLOOKUP(L1148,'Productgroepen hoofdfuncties'!A:B,2,FALSE),L1148)</f>
        <v>Waterhuishouding</v>
      </c>
    </row>
    <row r="1149" spans="1:13">
      <c r="A1149" s="8"/>
      <c r="B1149" s="9"/>
      <c r="C1149" s="5" t="s">
        <v>3732</v>
      </c>
      <c r="D1149" s="4" t="s">
        <v>3733</v>
      </c>
      <c r="E1149" s="5">
        <v>1</v>
      </c>
      <c r="F1149" s="2" t="str">
        <f t="shared" si="85"/>
        <v>G1PR400107</v>
      </c>
      <c r="G1149" s="2" t="str">
        <f t="shared" si="86"/>
        <v>Flankerend beleid polders</v>
      </c>
      <c r="H1149" s="2" t="str">
        <f t="shared" si="87"/>
        <v>4001</v>
      </c>
      <c r="I1149" s="2" t="str">
        <f>IFERROR(VLOOKUP(H1149,'Productgroepen hoofdfuncties'!G:H,2,FALSE),H1149)</f>
        <v>Water</v>
      </c>
      <c r="J1149" s="2" t="str">
        <f t="shared" si="88"/>
        <v>40</v>
      </c>
      <c r="K1149" s="2" t="str">
        <f>IFERROR(VLOOKUP(J1149,'Productgroepen hoofdfuncties'!D:E,2,FALSE),J1149)</f>
        <v>Waterhuishouding, algemeen</v>
      </c>
      <c r="L1149" s="2" t="str">
        <f t="shared" si="89"/>
        <v>4</v>
      </c>
      <c r="M1149" s="2" t="str">
        <f>IFERROR(VLOOKUP(L1149,'Productgroepen hoofdfuncties'!A:B,2,FALSE),L1149)</f>
        <v>Waterhuishouding</v>
      </c>
    </row>
    <row r="1150" spans="1:13">
      <c r="A1150" s="10"/>
      <c r="B1150" s="11"/>
      <c r="C1150" s="5" t="s">
        <v>3734</v>
      </c>
      <c r="D1150" s="4" t="s">
        <v>3735</v>
      </c>
      <c r="E1150" s="5">
        <v>1</v>
      </c>
      <c r="F1150" s="2" t="str">
        <f t="shared" si="85"/>
        <v>G1PR400107</v>
      </c>
      <c r="G1150" s="2" t="str">
        <f t="shared" si="86"/>
        <v>Flankerend beleid polders</v>
      </c>
      <c r="H1150" s="2" t="str">
        <f t="shared" si="87"/>
        <v>4001</v>
      </c>
      <c r="I1150" s="2" t="str">
        <f>IFERROR(VLOOKUP(H1150,'Productgroepen hoofdfuncties'!G:H,2,FALSE),H1150)</f>
        <v>Water</v>
      </c>
      <c r="J1150" s="2" t="str">
        <f t="shared" si="88"/>
        <v>40</v>
      </c>
      <c r="K1150" s="2" t="str">
        <f>IFERROR(VLOOKUP(J1150,'Productgroepen hoofdfuncties'!D:E,2,FALSE),J1150)</f>
        <v>Waterhuishouding, algemeen</v>
      </c>
      <c r="L1150" s="2" t="str">
        <f t="shared" si="89"/>
        <v>4</v>
      </c>
      <c r="M1150" s="2" t="str">
        <f>IFERROR(VLOOKUP(L1150,'Productgroepen hoofdfuncties'!A:B,2,FALSE),L1150)</f>
        <v>Waterhuishouding</v>
      </c>
    </row>
    <row r="1151" spans="1:13">
      <c r="A1151" s="4" t="s">
        <v>3736</v>
      </c>
      <c r="B1151" s="5" t="s">
        <v>3737</v>
      </c>
      <c r="C1151" s="5" t="s">
        <v>3738</v>
      </c>
      <c r="D1151" s="4" t="s">
        <v>3737</v>
      </c>
      <c r="E1151" s="5">
        <v>1</v>
      </c>
      <c r="F1151" s="2" t="str">
        <f t="shared" si="85"/>
        <v>G1PR400108</v>
      </c>
      <c r="G1151" s="2" t="str">
        <f t="shared" si="86"/>
        <v>Klimaatadaptatie</v>
      </c>
      <c r="H1151" s="2" t="str">
        <f t="shared" si="87"/>
        <v>4001</v>
      </c>
      <c r="I1151" s="2" t="str">
        <f>IFERROR(VLOOKUP(H1151,'Productgroepen hoofdfuncties'!G:H,2,FALSE),H1151)</f>
        <v>Water</v>
      </c>
      <c r="J1151" s="2" t="str">
        <f t="shared" si="88"/>
        <v>40</v>
      </c>
      <c r="K1151" s="2" t="str">
        <f>IFERROR(VLOOKUP(J1151,'Productgroepen hoofdfuncties'!D:E,2,FALSE),J1151)</f>
        <v>Waterhuishouding, algemeen</v>
      </c>
      <c r="L1151" s="2" t="str">
        <f t="shared" si="89"/>
        <v>4</v>
      </c>
      <c r="M1151" s="2" t="str">
        <f>IFERROR(VLOOKUP(L1151,'Productgroepen hoofdfuncties'!A:B,2,FALSE),L1151)</f>
        <v>Waterhuishouding</v>
      </c>
    </row>
    <row r="1152" spans="1:13">
      <c r="A1152" s="4" t="s">
        <v>3739</v>
      </c>
      <c r="B1152" s="5" t="s">
        <v>3740</v>
      </c>
      <c r="C1152" s="5" t="s">
        <v>3741</v>
      </c>
      <c r="D1152" s="4" t="s">
        <v>3742</v>
      </c>
      <c r="E1152" s="5">
        <v>1</v>
      </c>
      <c r="F1152" s="2" t="str">
        <f t="shared" si="85"/>
        <v>G1PR400200</v>
      </c>
      <c r="G1152" s="2" t="str">
        <f t="shared" si="86"/>
        <v>App.kst water (PLG)</v>
      </c>
      <c r="H1152" s="2" t="str">
        <f t="shared" si="87"/>
        <v>4002</v>
      </c>
      <c r="I1152" s="2" t="str">
        <f>IFERROR(VLOOKUP(H1152,'Productgroepen hoofdfuncties'!G:H,2,FALSE),H1152)</f>
        <v>Water (PLG)</v>
      </c>
      <c r="J1152" s="2" t="str">
        <f t="shared" si="88"/>
        <v>40</v>
      </c>
      <c r="K1152" s="2" t="str">
        <f>IFERROR(VLOOKUP(J1152,'Productgroepen hoofdfuncties'!D:E,2,FALSE),J1152)</f>
        <v>Waterhuishouding, algemeen</v>
      </c>
      <c r="L1152" s="2" t="str">
        <f t="shared" si="89"/>
        <v>4</v>
      </c>
      <c r="M1152" s="2" t="str">
        <f>IFERROR(VLOOKUP(L1152,'Productgroepen hoofdfuncties'!A:B,2,FALSE),L1152)</f>
        <v>Waterhuishouding</v>
      </c>
    </row>
    <row r="1153" spans="1:13">
      <c r="A1153" s="6" t="s">
        <v>3743</v>
      </c>
      <c r="B1153" s="7" t="s">
        <v>3744</v>
      </c>
      <c r="C1153" s="5" t="s">
        <v>3745</v>
      </c>
      <c r="D1153" s="4" t="s">
        <v>3746</v>
      </c>
      <c r="E1153" s="5">
        <v>1</v>
      </c>
      <c r="F1153" s="2" t="str">
        <f t="shared" si="85"/>
        <v>G1PR400201</v>
      </c>
      <c r="G1153" s="2" t="str">
        <f t="shared" si="86"/>
        <v>Waterkwantiteit</v>
      </c>
      <c r="H1153" s="2" t="str">
        <f t="shared" si="87"/>
        <v>4002</v>
      </c>
      <c r="I1153" s="2" t="str">
        <f>IFERROR(VLOOKUP(H1153,'Productgroepen hoofdfuncties'!G:H,2,FALSE),H1153)</f>
        <v>Water (PLG)</v>
      </c>
      <c r="J1153" s="2" t="str">
        <f t="shared" si="88"/>
        <v>40</v>
      </c>
      <c r="K1153" s="2" t="str">
        <f>IFERROR(VLOOKUP(J1153,'Productgroepen hoofdfuncties'!D:E,2,FALSE),J1153)</f>
        <v>Waterhuishouding, algemeen</v>
      </c>
      <c r="L1153" s="2" t="str">
        <f t="shared" si="89"/>
        <v>4</v>
      </c>
      <c r="M1153" s="2" t="str">
        <f>IFERROR(VLOOKUP(L1153,'Productgroepen hoofdfuncties'!A:B,2,FALSE),L1153)</f>
        <v>Waterhuishouding</v>
      </c>
    </row>
    <row r="1154" spans="1:13">
      <c r="A1154" s="8"/>
      <c r="B1154" s="9"/>
      <c r="C1154" s="5" t="s">
        <v>3747</v>
      </c>
      <c r="D1154" s="4" t="s">
        <v>3748</v>
      </c>
      <c r="E1154" s="5">
        <v>1</v>
      </c>
      <c r="F1154" s="2" t="str">
        <f t="shared" si="85"/>
        <v>G1PR400201</v>
      </c>
      <c r="G1154" s="2" t="str">
        <f t="shared" si="86"/>
        <v>Waterkwantiteit</v>
      </c>
      <c r="H1154" s="2" t="str">
        <f t="shared" si="87"/>
        <v>4002</v>
      </c>
      <c r="I1154" s="2" t="str">
        <f>IFERROR(VLOOKUP(H1154,'Productgroepen hoofdfuncties'!G:H,2,FALSE),H1154)</f>
        <v>Water (PLG)</v>
      </c>
      <c r="J1154" s="2" t="str">
        <f t="shared" si="88"/>
        <v>40</v>
      </c>
      <c r="K1154" s="2" t="str">
        <f>IFERROR(VLOOKUP(J1154,'Productgroepen hoofdfuncties'!D:E,2,FALSE),J1154)</f>
        <v>Waterhuishouding, algemeen</v>
      </c>
      <c r="L1154" s="2" t="str">
        <f t="shared" si="89"/>
        <v>4</v>
      </c>
      <c r="M1154" s="2" t="str">
        <f>IFERROR(VLOOKUP(L1154,'Productgroepen hoofdfuncties'!A:B,2,FALSE),L1154)</f>
        <v>Waterhuishouding</v>
      </c>
    </row>
    <row r="1155" spans="1:13">
      <c r="A1155" s="8"/>
      <c r="B1155" s="9"/>
      <c r="C1155" s="5" t="s">
        <v>3749</v>
      </c>
      <c r="D1155" s="4" t="s">
        <v>3750</v>
      </c>
      <c r="E1155" s="5">
        <v>1</v>
      </c>
      <c r="F1155" s="2" t="str">
        <f t="shared" ref="F1155:F1218" si="90">IF(A1155="",F1154,A1155)</f>
        <v>G1PR400201</v>
      </c>
      <c r="G1155" s="2" t="str">
        <f t="shared" ref="G1155:G1218" si="91">IF(B1155="",G1154,B1155)</f>
        <v>Waterkwantiteit</v>
      </c>
      <c r="H1155" s="2" t="str">
        <f t="shared" ref="H1155:H1218" si="92">IF(RIGHT(LEFT($F1155,5),1)="K","Apparaatskosten personeel",IF(RIGHT(LEFT($F1155,5),1)="I","Apparaatskosten materieel",LEFT(RIGHT($F1155,6),4)))</f>
        <v>4002</v>
      </c>
      <c r="I1155" s="2" t="str">
        <f>IFERROR(VLOOKUP(H1155,'Productgroepen hoofdfuncties'!G:H,2,FALSE),H1155)</f>
        <v>Water (PLG)</v>
      </c>
      <c r="J1155" s="2" t="str">
        <f t="shared" ref="J1155:J1218" si="93">IF(RIGHT(LEFT($F1155,5),1)="K","Kostenplaatsen",IF(RIGHT(LEFT($F1155,5),1)="I","Kostenplaatsen",LEFT(RIGHT($F1155,6),2)))</f>
        <v>40</v>
      </c>
      <c r="K1155" s="2" t="str">
        <f>IFERROR(VLOOKUP(J1155,'Productgroepen hoofdfuncties'!D:E,2,FALSE),J1155)</f>
        <v>Waterhuishouding, algemeen</v>
      </c>
      <c r="L1155" s="2" t="str">
        <f t="shared" ref="L1155:L1218" si="94">IF(RIGHT(LEFT($F1155,5),1)="K","Kostenplaatsen",IF(RIGHT(LEFT($F1155,5),1)="I","Kostenplaatsen",LEFT(RIGHT($F1155,6),1)))</f>
        <v>4</v>
      </c>
      <c r="M1155" s="2" t="str">
        <f>IFERROR(VLOOKUP(L1155,'Productgroepen hoofdfuncties'!A:B,2,FALSE),L1155)</f>
        <v>Waterhuishouding</v>
      </c>
    </row>
    <row r="1156" spans="1:13">
      <c r="A1156" s="8"/>
      <c r="B1156" s="9"/>
      <c r="C1156" s="5" t="s">
        <v>3751</v>
      </c>
      <c r="D1156" s="4" t="s">
        <v>3752</v>
      </c>
      <c r="E1156" s="5">
        <v>1</v>
      </c>
      <c r="F1156" s="2" t="str">
        <f t="shared" si="90"/>
        <v>G1PR400201</v>
      </c>
      <c r="G1156" s="2" t="str">
        <f t="shared" si="91"/>
        <v>Waterkwantiteit</v>
      </c>
      <c r="H1156" s="2" t="str">
        <f t="shared" si="92"/>
        <v>4002</v>
      </c>
      <c r="I1156" s="2" t="str">
        <f>IFERROR(VLOOKUP(H1156,'Productgroepen hoofdfuncties'!G:H,2,FALSE),H1156)</f>
        <v>Water (PLG)</v>
      </c>
      <c r="J1156" s="2" t="str">
        <f t="shared" si="93"/>
        <v>40</v>
      </c>
      <c r="K1156" s="2" t="str">
        <f>IFERROR(VLOOKUP(J1156,'Productgroepen hoofdfuncties'!D:E,2,FALSE),J1156)</f>
        <v>Waterhuishouding, algemeen</v>
      </c>
      <c r="L1156" s="2" t="str">
        <f t="shared" si="94"/>
        <v>4</v>
      </c>
      <c r="M1156" s="2" t="str">
        <f>IFERROR(VLOOKUP(L1156,'Productgroepen hoofdfuncties'!A:B,2,FALSE),L1156)</f>
        <v>Waterhuishouding</v>
      </c>
    </row>
    <row r="1157" spans="1:13">
      <c r="A1157" s="8"/>
      <c r="B1157" s="9"/>
      <c r="C1157" s="5" t="s">
        <v>3753</v>
      </c>
      <c r="D1157" s="4" t="s">
        <v>3754</v>
      </c>
      <c r="E1157" s="5">
        <v>1</v>
      </c>
      <c r="F1157" s="2" t="str">
        <f t="shared" si="90"/>
        <v>G1PR400201</v>
      </c>
      <c r="G1157" s="2" t="str">
        <f t="shared" si="91"/>
        <v>Waterkwantiteit</v>
      </c>
      <c r="H1157" s="2" t="str">
        <f t="shared" si="92"/>
        <v>4002</v>
      </c>
      <c r="I1157" s="2" t="str">
        <f>IFERROR(VLOOKUP(H1157,'Productgroepen hoofdfuncties'!G:H,2,FALSE),H1157)</f>
        <v>Water (PLG)</v>
      </c>
      <c r="J1157" s="2" t="str">
        <f t="shared" si="93"/>
        <v>40</v>
      </c>
      <c r="K1157" s="2" t="str">
        <f>IFERROR(VLOOKUP(J1157,'Productgroepen hoofdfuncties'!D:E,2,FALSE),J1157)</f>
        <v>Waterhuishouding, algemeen</v>
      </c>
      <c r="L1157" s="2" t="str">
        <f t="shared" si="94"/>
        <v>4</v>
      </c>
      <c r="M1157" s="2" t="str">
        <f>IFERROR(VLOOKUP(L1157,'Productgroepen hoofdfuncties'!A:B,2,FALSE),L1157)</f>
        <v>Waterhuishouding</v>
      </c>
    </row>
    <row r="1158" spans="1:13">
      <c r="A1158" s="8"/>
      <c r="B1158" s="9"/>
      <c r="C1158" s="5" t="s">
        <v>3755</v>
      </c>
      <c r="D1158" s="4" t="s">
        <v>3756</v>
      </c>
      <c r="E1158" s="5">
        <v>1</v>
      </c>
      <c r="F1158" s="2" t="str">
        <f t="shared" si="90"/>
        <v>G1PR400201</v>
      </c>
      <c r="G1158" s="2" t="str">
        <f t="shared" si="91"/>
        <v>Waterkwantiteit</v>
      </c>
      <c r="H1158" s="2" t="str">
        <f t="shared" si="92"/>
        <v>4002</v>
      </c>
      <c r="I1158" s="2" t="str">
        <f>IFERROR(VLOOKUP(H1158,'Productgroepen hoofdfuncties'!G:H,2,FALSE),H1158)</f>
        <v>Water (PLG)</v>
      </c>
      <c r="J1158" s="2" t="str">
        <f t="shared" si="93"/>
        <v>40</v>
      </c>
      <c r="K1158" s="2" t="str">
        <f>IFERROR(VLOOKUP(J1158,'Productgroepen hoofdfuncties'!D:E,2,FALSE),J1158)</f>
        <v>Waterhuishouding, algemeen</v>
      </c>
      <c r="L1158" s="2" t="str">
        <f t="shared" si="94"/>
        <v>4</v>
      </c>
      <c r="M1158" s="2" t="str">
        <f>IFERROR(VLOOKUP(L1158,'Productgroepen hoofdfuncties'!A:B,2,FALSE),L1158)</f>
        <v>Waterhuishouding</v>
      </c>
    </row>
    <row r="1159" spans="1:13">
      <c r="A1159" s="8"/>
      <c r="B1159" s="9"/>
      <c r="C1159" s="5" t="s">
        <v>3757</v>
      </c>
      <c r="D1159" s="4" t="s">
        <v>3758</v>
      </c>
      <c r="E1159" s="5">
        <v>1</v>
      </c>
      <c r="F1159" s="2" t="str">
        <f t="shared" si="90"/>
        <v>G1PR400201</v>
      </c>
      <c r="G1159" s="2" t="str">
        <f t="shared" si="91"/>
        <v>Waterkwantiteit</v>
      </c>
      <c r="H1159" s="2" t="str">
        <f t="shared" si="92"/>
        <v>4002</v>
      </c>
      <c r="I1159" s="2" t="str">
        <f>IFERROR(VLOOKUP(H1159,'Productgroepen hoofdfuncties'!G:H,2,FALSE),H1159)</f>
        <v>Water (PLG)</v>
      </c>
      <c r="J1159" s="2" t="str">
        <f t="shared" si="93"/>
        <v>40</v>
      </c>
      <c r="K1159" s="2" t="str">
        <f>IFERROR(VLOOKUP(J1159,'Productgroepen hoofdfuncties'!D:E,2,FALSE),J1159)</f>
        <v>Waterhuishouding, algemeen</v>
      </c>
      <c r="L1159" s="2" t="str">
        <f t="shared" si="94"/>
        <v>4</v>
      </c>
      <c r="M1159" s="2" t="str">
        <f>IFERROR(VLOOKUP(L1159,'Productgroepen hoofdfuncties'!A:B,2,FALSE),L1159)</f>
        <v>Waterhuishouding</v>
      </c>
    </row>
    <row r="1160" spans="1:13">
      <c r="A1160" s="8"/>
      <c r="B1160" s="9"/>
      <c r="C1160" s="5" t="s">
        <v>3759</v>
      </c>
      <c r="D1160" s="4" t="s">
        <v>3760</v>
      </c>
      <c r="E1160" s="5">
        <v>1</v>
      </c>
      <c r="F1160" s="2" t="str">
        <f t="shared" si="90"/>
        <v>G1PR400201</v>
      </c>
      <c r="G1160" s="2" t="str">
        <f t="shared" si="91"/>
        <v>Waterkwantiteit</v>
      </c>
      <c r="H1160" s="2" t="str">
        <f t="shared" si="92"/>
        <v>4002</v>
      </c>
      <c r="I1160" s="2" t="str">
        <f>IFERROR(VLOOKUP(H1160,'Productgroepen hoofdfuncties'!G:H,2,FALSE),H1160)</f>
        <v>Water (PLG)</v>
      </c>
      <c r="J1160" s="2" t="str">
        <f t="shared" si="93"/>
        <v>40</v>
      </c>
      <c r="K1160" s="2" t="str">
        <f>IFERROR(VLOOKUP(J1160,'Productgroepen hoofdfuncties'!D:E,2,FALSE),J1160)</f>
        <v>Waterhuishouding, algemeen</v>
      </c>
      <c r="L1160" s="2" t="str">
        <f t="shared" si="94"/>
        <v>4</v>
      </c>
      <c r="M1160" s="2" t="str">
        <f>IFERROR(VLOOKUP(L1160,'Productgroepen hoofdfuncties'!A:B,2,FALSE),L1160)</f>
        <v>Waterhuishouding</v>
      </c>
    </row>
    <row r="1161" spans="1:13">
      <c r="A1161" s="8"/>
      <c r="B1161" s="9"/>
      <c r="C1161" s="5" t="s">
        <v>3761</v>
      </c>
      <c r="D1161" s="4" t="s">
        <v>3762</v>
      </c>
      <c r="E1161" s="5">
        <v>1</v>
      </c>
      <c r="F1161" s="2" t="str">
        <f t="shared" si="90"/>
        <v>G1PR400201</v>
      </c>
      <c r="G1161" s="2" t="str">
        <f t="shared" si="91"/>
        <v>Waterkwantiteit</v>
      </c>
      <c r="H1161" s="2" t="str">
        <f t="shared" si="92"/>
        <v>4002</v>
      </c>
      <c r="I1161" s="2" t="str">
        <f>IFERROR(VLOOKUP(H1161,'Productgroepen hoofdfuncties'!G:H,2,FALSE),H1161)</f>
        <v>Water (PLG)</v>
      </c>
      <c r="J1161" s="2" t="str">
        <f t="shared" si="93"/>
        <v>40</v>
      </c>
      <c r="K1161" s="2" t="str">
        <f>IFERROR(VLOOKUP(J1161,'Productgroepen hoofdfuncties'!D:E,2,FALSE),J1161)</f>
        <v>Waterhuishouding, algemeen</v>
      </c>
      <c r="L1161" s="2" t="str">
        <f t="shared" si="94"/>
        <v>4</v>
      </c>
      <c r="M1161" s="2" t="str">
        <f>IFERROR(VLOOKUP(L1161,'Productgroepen hoofdfuncties'!A:B,2,FALSE),L1161)</f>
        <v>Waterhuishouding</v>
      </c>
    </row>
    <row r="1162" spans="1:13">
      <c r="A1162" s="10"/>
      <c r="B1162" s="11"/>
      <c r="C1162" s="5" t="s">
        <v>3763</v>
      </c>
      <c r="D1162" s="4" t="s">
        <v>3764</v>
      </c>
      <c r="E1162" s="5">
        <v>1</v>
      </c>
      <c r="F1162" s="2" t="str">
        <f t="shared" si="90"/>
        <v>G1PR400201</v>
      </c>
      <c r="G1162" s="2" t="str">
        <f t="shared" si="91"/>
        <v>Waterkwantiteit</v>
      </c>
      <c r="H1162" s="2" t="str">
        <f t="shared" si="92"/>
        <v>4002</v>
      </c>
      <c r="I1162" s="2" t="str">
        <f>IFERROR(VLOOKUP(H1162,'Productgroepen hoofdfuncties'!G:H,2,FALSE),H1162)</f>
        <v>Water (PLG)</v>
      </c>
      <c r="J1162" s="2" t="str">
        <f t="shared" si="93"/>
        <v>40</v>
      </c>
      <c r="K1162" s="2" t="str">
        <f>IFERROR(VLOOKUP(J1162,'Productgroepen hoofdfuncties'!D:E,2,FALSE),J1162)</f>
        <v>Waterhuishouding, algemeen</v>
      </c>
      <c r="L1162" s="2" t="str">
        <f t="shared" si="94"/>
        <v>4</v>
      </c>
      <c r="M1162" s="2" t="str">
        <f>IFERROR(VLOOKUP(L1162,'Productgroepen hoofdfuncties'!A:B,2,FALSE),L1162)</f>
        <v>Waterhuishouding</v>
      </c>
    </row>
    <row r="1163" spans="1:13">
      <c r="A1163" s="6" t="s">
        <v>3765</v>
      </c>
      <c r="B1163" s="7" t="s">
        <v>3766</v>
      </c>
      <c r="C1163" s="5" t="s">
        <v>3767</v>
      </c>
      <c r="D1163" s="4" t="s">
        <v>3768</v>
      </c>
      <c r="E1163" s="5">
        <v>1</v>
      </c>
      <c r="F1163" s="2" t="str">
        <f t="shared" si="90"/>
        <v>G1PR400202</v>
      </c>
      <c r="G1163" s="2" t="str">
        <f t="shared" si="91"/>
        <v>Waterkwaliteit</v>
      </c>
      <c r="H1163" s="2" t="str">
        <f t="shared" si="92"/>
        <v>4002</v>
      </c>
      <c r="I1163" s="2" t="str">
        <f>IFERROR(VLOOKUP(H1163,'Productgroepen hoofdfuncties'!G:H,2,FALSE),H1163)</f>
        <v>Water (PLG)</v>
      </c>
      <c r="J1163" s="2" t="str">
        <f t="shared" si="93"/>
        <v>40</v>
      </c>
      <c r="K1163" s="2" t="str">
        <f>IFERROR(VLOOKUP(J1163,'Productgroepen hoofdfuncties'!D:E,2,FALSE),J1163)</f>
        <v>Waterhuishouding, algemeen</v>
      </c>
      <c r="L1163" s="2" t="str">
        <f t="shared" si="94"/>
        <v>4</v>
      </c>
      <c r="M1163" s="2" t="str">
        <f>IFERROR(VLOOKUP(L1163,'Productgroepen hoofdfuncties'!A:B,2,FALSE),L1163)</f>
        <v>Waterhuishouding</v>
      </c>
    </row>
    <row r="1164" spans="1:13">
      <c r="A1164" s="10"/>
      <c r="B1164" s="11"/>
      <c r="C1164" s="5" t="s">
        <v>3769</v>
      </c>
      <c r="D1164" s="4" t="s">
        <v>3770</v>
      </c>
      <c r="E1164" s="5">
        <v>1</v>
      </c>
      <c r="F1164" s="2" t="str">
        <f t="shared" si="90"/>
        <v>G1PR400202</v>
      </c>
      <c r="G1164" s="2" t="str">
        <f t="shared" si="91"/>
        <v>Waterkwaliteit</v>
      </c>
      <c r="H1164" s="2" t="str">
        <f t="shared" si="92"/>
        <v>4002</v>
      </c>
      <c r="I1164" s="2" t="str">
        <f>IFERROR(VLOOKUP(H1164,'Productgroepen hoofdfuncties'!G:H,2,FALSE),H1164)</f>
        <v>Water (PLG)</v>
      </c>
      <c r="J1164" s="2" t="str">
        <f t="shared" si="93"/>
        <v>40</v>
      </c>
      <c r="K1164" s="2" t="str">
        <f>IFERROR(VLOOKUP(J1164,'Productgroepen hoofdfuncties'!D:E,2,FALSE),J1164)</f>
        <v>Waterhuishouding, algemeen</v>
      </c>
      <c r="L1164" s="2" t="str">
        <f t="shared" si="94"/>
        <v>4</v>
      </c>
      <c r="M1164" s="2" t="str">
        <f>IFERROR(VLOOKUP(L1164,'Productgroepen hoofdfuncties'!A:B,2,FALSE),L1164)</f>
        <v>Waterhuishouding</v>
      </c>
    </row>
    <row r="1165" spans="1:13">
      <c r="A1165" s="6" t="s">
        <v>3771</v>
      </c>
      <c r="B1165" s="7" t="s">
        <v>3772</v>
      </c>
      <c r="C1165" s="5" t="s">
        <v>3773</v>
      </c>
      <c r="D1165" s="4" t="s">
        <v>3774</v>
      </c>
      <c r="E1165" s="5">
        <v>1</v>
      </c>
      <c r="F1165" s="2" t="str">
        <f t="shared" si="90"/>
        <v>G1PR400203</v>
      </c>
      <c r="G1165" s="2" t="str">
        <f t="shared" si="91"/>
        <v>Water Synergiegelden</v>
      </c>
      <c r="H1165" s="2" t="str">
        <f t="shared" si="92"/>
        <v>4002</v>
      </c>
      <c r="I1165" s="2" t="str">
        <f>IFERROR(VLOOKUP(H1165,'Productgroepen hoofdfuncties'!G:H,2,FALSE),H1165)</f>
        <v>Water (PLG)</v>
      </c>
      <c r="J1165" s="2" t="str">
        <f t="shared" si="93"/>
        <v>40</v>
      </c>
      <c r="K1165" s="2" t="str">
        <f>IFERROR(VLOOKUP(J1165,'Productgroepen hoofdfuncties'!D:E,2,FALSE),J1165)</f>
        <v>Waterhuishouding, algemeen</v>
      </c>
      <c r="L1165" s="2" t="str">
        <f t="shared" si="94"/>
        <v>4</v>
      </c>
      <c r="M1165" s="2" t="str">
        <f>IFERROR(VLOOKUP(L1165,'Productgroepen hoofdfuncties'!A:B,2,FALSE),L1165)</f>
        <v>Waterhuishouding</v>
      </c>
    </row>
    <row r="1166" spans="1:13">
      <c r="A1166" s="8"/>
      <c r="B1166" s="9"/>
      <c r="C1166" s="5" t="s">
        <v>3775</v>
      </c>
      <c r="D1166" s="4" t="s">
        <v>3776</v>
      </c>
      <c r="E1166" s="5">
        <v>1</v>
      </c>
      <c r="F1166" s="2" t="str">
        <f t="shared" si="90"/>
        <v>G1PR400203</v>
      </c>
      <c r="G1166" s="2" t="str">
        <f t="shared" si="91"/>
        <v>Water Synergiegelden</v>
      </c>
      <c r="H1166" s="2" t="str">
        <f t="shared" si="92"/>
        <v>4002</v>
      </c>
      <c r="I1166" s="2" t="str">
        <f>IFERROR(VLOOKUP(H1166,'Productgroepen hoofdfuncties'!G:H,2,FALSE),H1166)</f>
        <v>Water (PLG)</v>
      </c>
      <c r="J1166" s="2" t="str">
        <f t="shared" si="93"/>
        <v>40</v>
      </c>
      <c r="K1166" s="2" t="str">
        <f>IFERROR(VLOOKUP(J1166,'Productgroepen hoofdfuncties'!D:E,2,FALSE),J1166)</f>
        <v>Waterhuishouding, algemeen</v>
      </c>
      <c r="L1166" s="2" t="str">
        <f t="shared" si="94"/>
        <v>4</v>
      </c>
      <c r="M1166" s="2" t="str">
        <f>IFERROR(VLOOKUP(L1166,'Productgroepen hoofdfuncties'!A:B,2,FALSE),L1166)</f>
        <v>Waterhuishouding</v>
      </c>
    </row>
    <row r="1167" spans="1:13">
      <c r="A1167" s="8"/>
      <c r="B1167" s="9"/>
      <c r="C1167" s="5" t="s">
        <v>3777</v>
      </c>
      <c r="D1167" s="4" t="s">
        <v>3778</v>
      </c>
      <c r="E1167" s="5">
        <v>1</v>
      </c>
      <c r="F1167" s="2" t="str">
        <f t="shared" si="90"/>
        <v>G1PR400203</v>
      </c>
      <c r="G1167" s="2" t="str">
        <f t="shared" si="91"/>
        <v>Water Synergiegelden</v>
      </c>
      <c r="H1167" s="2" t="str">
        <f t="shared" si="92"/>
        <v>4002</v>
      </c>
      <c r="I1167" s="2" t="str">
        <f>IFERROR(VLOOKUP(H1167,'Productgroepen hoofdfuncties'!G:H,2,FALSE),H1167)</f>
        <v>Water (PLG)</v>
      </c>
      <c r="J1167" s="2" t="str">
        <f t="shared" si="93"/>
        <v>40</v>
      </c>
      <c r="K1167" s="2" t="str">
        <f>IFERROR(VLOOKUP(J1167,'Productgroepen hoofdfuncties'!D:E,2,FALSE),J1167)</f>
        <v>Waterhuishouding, algemeen</v>
      </c>
      <c r="L1167" s="2" t="str">
        <f t="shared" si="94"/>
        <v>4</v>
      </c>
      <c r="M1167" s="2" t="str">
        <f>IFERROR(VLOOKUP(L1167,'Productgroepen hoofdfuncties'!A:B,2,FALSE),L1167)</f>
        <v>Waterhuishouding</v>
      </c>
    </row>
    <row r="1168" spans="1:13">
      <c r="A1168" s="10"/>
      <c r="B1168" s="11"/>
      <c r="C1168" s="5" t="s">
        <v>3779</v>
      </c>
      <c r="D1168" s="4" t="s">
        <v>3780</v>
      </c>
      <c r="E1168" s="5">
        <v>1</v>
      </c>
      <c r="F1168" s="2" t="str">
        <f t="shared" si="90"/>
        <v>G1PR400203</v>
      </c>
      <c r="G1168" s="2" t="str">
        <f t="shared" si="91"/>
        <v>Water Synergiegelden</v>
      </c>
      <c r="H1168" s="2" t="str">
        <f t="shared" si="92"/>
        <v>4002</v>
      </c>
      <c r="I1168" s="2" t="str">
        <f>IFERROR(VLOOKUP(H1168,'Productgroepen hoofdfuncties'!G:H,2,FALSE),H1168)</f>
        <v>Water (PLG)</v>
      </c>
      <c r="J1168" s="2" t="str">
        <f t="shared" si="93"/>
        <v>40</v>
      </c>
      <c r="K1168" s="2" t="str">
        <f>IFERROR(VLOOKUP(J1168,'Productgroepen hoofdfuncties'!D:E,2,FALSE),J1168)</f>
        <v>Waterhuishouding, algemeen</v>
      </c>
      <c r="L1168" s="2" t="str">
        <f t="shared" si="94"/>
        <v>4</v>
      </c>
      <c r="M1168" s="2" t="str">
        <f>IFERROR(VLOOKUP(L1168,'Productgroepen hoofdfuncties'!A:B,2,FALSE),L1168)</f>
        <v>Waterhuishouding</v>
      </c>
    </row>
    <row r="1169" spans="1:13">
      <c r="A1169" s="4" t="s">
        <v>3781</v>
      </c>
      <c r="B1169" s="5" t="s">
        <v>3782</v>
      </c>
      <c r="C1169" s="5" t="s">
        <v>3783</v>
      </c>
      <c r="D1169" s="4" t="s">
        <v>2023</v>
      </c>
      <c r="E1169" s="5">
        <v>1</v>
      </c>
      <c r="F1169" s="2" t="str">
        <f t="shared" si="90"/>
        <v>G1PR410100</v>
      </c>
      <c r="G1169" s="2" t="str">
        <f t="shared" si="91"/>
        <v>App.kst. waterschapsaangelegenheden</v>
      </c>
      <c r="H1169" s="2" t="str">
        <f t="shared" si="92"/>
        <v>4101</v>
      </c>
      <c r="I1169" s="2" t="str">
        <f>IFERROR(VLOOKUP(H1169,'Productgroepen hoofdfuncties'!G:H,2,FALSE),H1169)</f>
        <v>Waterschapsaangelegenheden</v>
      </c>
      <c r="J1169" s="2" t="str">
        <f t="shared" si="93"/>
        <v>41</v>
      </c>
      <c r="K1169" s="2" t="str">
        <f>IFERROR(VLOOKUP(J1169,'Productgroepen hoofdfuncties'!D:E,2,FALSE),J1169)</f>
        <v>Waterschapsaangelegenheden</v>
      </c>
      <c r="L1169" s="2" t="str">
        <f t="shared" si="94"/>
        <v>4</v>
      </c>
      <c r="M1169" s="2" t="str">
        <f>IFERROR(VLOOKUP(L1169,'Productgroepen hoofdfuncties'!A:B,2,FALSE),L1169)</f>
        <v>Waterhuishouding</v>
      </c>
    </row>
    <row r="1170" spans="1:13">
      <c r="A1170" s="4" t="s">
        <v>3784</v>
      </c>
      <c r="B1170" s="5" t="s">
        <v>3785</v>
      </c>
      <c r="C1170" s="5"/>
      <c r="D1170" s="4"/>
      <c r="E1170" s="5"/>
      <c r="F1170" s="2" t="str">
        <f t="shared" si="90"/>
        <v>G1PR410101</v>
      </c>
      <c r="G1170" s="2" t="str">
        <f t="shared" si="91"/>
        <v>Waterschapsaangelegenheden</v>
      </c>
      <c r="H1170" s="2" t="str">
        <f t="shared" si="92"/>
        <v>4101</v>
      </c>
      <c r="I1170" s="2" t="str">
        <f>IFERROR(VLOOKUP(H1170,'Productgroepen hoofdfuncties'!G:H,2,FALSE),H1170)</f>
        <v>Waterschapsaangelegenheden</v>
      </c>
      <c r="J1170" s="2" t="str">
        <f t="shared" si="93"/>
        <v>41</v>
      </c>
      <c r="K1170" s="2" t="str">
        <f>IFERROR(VLOOKUP(J1170,'Productgroepen hoofdfuncties'!D:E,2,FALSE),J1170)</f>
        <v>Waterschapsaangelegenheden</v>
      </c>
      <c r="L1170" s="2" t="str">
        <f t="shared" si="94"/>
        <v>4</v>
      </c>
      <c r="M1170" s="2" t="str">
        <f>IFERROR(VLOOKUP(L1170,'Productgroepen hoofdfuncties'!A:B,2,FALSE),L1170)</f>
        <v>Waterhuishouding</v>
      </c>
    </row>
    <row r="1171" spans="1:13">
      <c r="A1171" s="6" t="s">
        <v>3786</v>
      </c>
      <c r="B1171" s="7" t="s">
        <v>3787</v>
      </c>
      <c r="C1171" s="5" t="s">
        <v>3788</v>
      </c>
      <c r="D1171" s="4" t="s">
        <v>3789</v>
      </c>
      <c r="E1171" s="5">
        <v>1</v>
      </c>
      <c r="F1171" s="2" t="str">
        <f t="shared" si="90"/>
        <v>G1PR410102</v>
      </c>
      <c r="G1171" s="2" t="str">
        <f t="shared" si="91"/>
        <v>Waterschapsfinancien</v>
      </c>
      <c r="H1171" s="2" t="str">
        <f t="shared" si="92"/>
        <v>4101</v>
      </c>
      <c r="I1171" s="2" t="str">
        <f>IFERROR(VLOOKUP(H1171,'Productgroepen hoofdfuncties'!G:H,2,FALSE),H1171)</f>
        <v>Waterschapsaangelegenheden</v>
      </c>
      <c r="J1171" s="2" t="str">
        <f t="shared" si="93"/>
        <v>41</v>
      </c>
      <c r="K1171" s="2" t="str">
        <f>IFERROR(VLOOKUP(J1171,'Productgroepen hoofdfuncties'!D:E,2,FALSE),J1171)</f>
        <v>Waterschapsaangelegenheden</v>
      </c>
      <c r="L1171" s="2" t="str">
        <f t="shared" si="94"/>
        <v>4</v>
      </c>
      <c r="M1171" s="2" t="str">
        <f>IFERROR(VLOOKUP(L1171,'Productgroepen hoofdfuncties'!A:B,2,FALSE),L1171)</f>
        <v>Waterhuishouding</v>
      </c>
    </row>
    <row r="1172" spans="1:13">
      <c r="A1172" s="10"/>
      <c r="B1172" s="11"/>
      <c r="C1172" s="5" t="s">
        <v>3790</v>
      </c>
      <c r="D1172" s="4" t="s">
        <v>3791</v>
      </c>
      <c r="E1172" s="5">
        <v>1</v>
      </c>
      <c r="F1172" s="2" t="str">
        <f t="shared" si="90"/>
        <v>G1PR410102</v>
      </c>
      <c r="G1172" s="2" t="str">
        <f t="shared" si="91"/>
        <v>Waterschapsfinancien</v>
      </c>
      <c r="H1172" s="2" t="str">
        <f t="shared" si="92"/>
        <v>4101</v>
      </c>
      <c r="I1172" s="2" t="str">
        <f>IFERROR(VLOOKUP(H1172,'Productgroepen hoofdfuncties'!G:H,2,FALSE),H1172)</f>
        <v>Waterschapsaangelegenheden</v>
      </c>
      <c r="J1172" s="2" t="str">
        <f t="shared" si="93"/>
        <v>41</v>
      </c>
      <c r="K1172" s="2" t="str">
        <f>IFERROR(VLOOKUP(J1172,'Productgroepen hoofdfuncties'!D:E,2,FALSE),J1172)</f>
        <v>Waterschapsaangelegenheden</v>
      </c>
      <c r="L1172" s="2" t="str">
        <f t="shared" si="94"/>
        <v>4</v>
      </c>
      <c r="M1172" s="2" t="str">
        <f>IFERROR(VLOOKUP(L1172,'Productgroepen hoofdfuncties'!A:B,2,FALSE),L1172)</f>
        <v>Waterhuishouding</v>
      </c>
    </row>
    <row r="1173" spans="1:13">
      <c r="A1173" s="4" t="s">
        <v>3792</v>
      </c>
      <c r="B1173" s="5" t="s">
        <v>3793</v>
      </c>
      <c r="C1173" s="5" t="s">
        <v>3794</v>
      </c>
      <c r="D1173" s="4" t="s">
        <v>2023</v>
      </c>
      <c r="E1173" s="5">
        <v>1</v>
      </c>
      <c r="F1173" s="2" t="str">
        <f t="shared" si="90"/>
        <v>G1PR420100</v>
      </c>
      <c r="G1173" s="2" t="str">
        <f t="shared" si="91"/>
        <v>App.kst. Muskusrattenbestr.</v>
      </c>
      <c r="H1173" s="2" t="str">
        <f t="shared" si="92"/>
        <v>4201</v>
      </c>
      <c r="I1173" s="2" t="str">
        <f>IFERROR(VLOOKUP(H1173,'Productgroepen hoofdfuncties'!G:H,2,FALSE),H1173)</f>
        <v>4201</v>
      </c>
      <c r="J1173" s="2" t="str">
        <f t="shared" si="93"/>
        <v>42</v>
      </c>
      <c r="K1173" s="2" t="str">
        <f>IFERROR(VLOOKUP(J1173,'Productgroepen hoofdfuncties'!D:E,2,FALSE),J1173)</f>
        <v>Waterkeeringen</v>
      </c>
      <c r="L1173" s="2" t="str">
        <f t="shared" si="94"/>
        <v>4</v>
      </c>
      <c r="M1173" s="2" t="str">
        <f>IFERROR(VLOOKUP(L1173,'Productgroepen hoofdfuncties'!A:B,2,FALSE),L1173)</f>
        <v>Waterhuishouding</v>
      </c>
    </row>
    <row r="1174" spans="1:13">
      <c r="A1174" s="6" t="s">
        <v>3795</v>
      </c>
      <c r="B1174" s="7" t="s">
        <v>3796</v>
      </c>
      <c r="C1174" s="5" t="s">
        <v>3797</v>
      </c>
      <c r="D1174" s="4" t="s">
        <v>3798</v>
      </c>
      <c r="E1174" s="5">
        <v>1</v>
      </c>
      <c r="F1174" s="2" t="str">
        <f t="shared" si="90"/>
        <v>G1PR420101</v>
      </c>
      <c r="G1174" s="2" t="str">
        <f t="shared" si="91"/>
        <v>Muskusrattenbestrijding</v>
      </c>
      <c r="H1174" s="2" t="str">
        <f t="shared" si="92"/>
        <v>4201</v>
      </c>
      <c r="I1174" s="2" t="str">
        <f>IFERROR(VLOOKUP(H1174,'Productgroepen hoofdfuncties'!G:H,2,FALSE),H1174)</f>
        <v>4201</v>
      </c>
      <c r="J1174" s="2" t="str">
        <f t="shared" si="93"/>
        <v>42</v>
      </c>
      <c r="K1174" s="2" t="str">
        <f>IFERROR(VLOOKUP(J1174,'Productgroepen hoofdfuncties'!D:E,2,FALSE),J1174)</f>
        <v>Waterkeeringen</v>
      </c>
      <c r="L1174" s="2" t="str">
        <f t="shared" si="94"/>
        <v>4</v>
      </c>
      <c r="M1174" s="2" t="str">
        <f>IFERROR(VLOOKUP(L1174,'Productgroepen hoofdfuncties'!A:B,2,FALSE),L1174)</f>
        <v>Waterhuishouding</v>
      </c>
    </row>
    <row r="1175" spans="1:13">
      <c r="A1175" s="8"/>
      <c r="B1175" s="9"/>
      <c r="C1175" s="5" t="s">
        <v>3799</v>
      </c>
      <c r="D1175" s="4" t="s">
        <v>3800</v>
      </c>
      <c r="E1175" s="5">
        <v>1</v>
      </c>
      <c r="F1175" s="2" t="str">
        <f t="shared" si="90"/>
        <v>G1PR420101</v>
      </c>
      <c r="G1175" s="2" t="str">
        <f t="shared" si="91"/>
        <v>Muskusrattenbestrijding</v>
      </c>
      <c r="H1175" s="2" t="str">
        <f t="shared" si="92"/>
        <v>4201</v>
      </c>
      <c r="I1175" s="2" t="str">
        <f>IFERROR(VLOOKUP(H1175,'Productgroepen hoofdfuncties'!G:H,2,FALSE),H1175)</f>
        <v>4201</v>
      </c>
      <c r="J1175" s="2" t="str">
        <f t="shared" si="93"/>
        <v>42</v>
      </c>
      <c r="K1175" s="2" t="str">
        <f>IFERROR(VLOOKUP(J1175,'Productgroepen hoofdfuncties'!D:E,2,FALSE),J1175)</f>
        <v>Waterkeeringen</v>
      </c>
      <c r="L1175" s="2" t="str">
        <f t="shared" si="94"/>
        <v>4</v>
      </c>
      <c r="M1175" s="2" t="str">
        <f>IFERROR(VLOOKUP(L1175,'Productgroepen hoofdfuncties'!A:B,2,FALSE),L1175)</f>
        <v>Waterhuishouding</v>
      </c>
    </row>
    <row r="1176" spans="1:13">
      <c r="A1176" s="8"/>
      <c r="B1176" s="9"/>
      <c r="C1176" s="5" t="s">
        <v>3801</v>
      </c>
      <c r="D1176" s="4" t="s">
        <v>3802</v>
      </c>
      <c r="E1176" s="5">
        <v>1</v>
      </c>
      <c r="F1176" s="2" t="str">
        <f t="shared" si="90"/>
        <v>G1PR420101</v>
      </c>
      <c r="G1176" s="2" t="str">
        <f t="shared" si="91"/>
        <v>Muskusrattenbestrijding</v>
      </c>
      <c r="H1176" s="2" t="str">
        <f t="shared" si="92"/>
        <v>4201</v>
      </c>
      <c r="I1176" s="2" t="str">
        <f>IFERROR(VLOOKUP(H1176,'Productgroepen hoofdfuncties'!G:H,2,FALSE),H1176)</f>
        <v>4201</v>
      </c>
      <c r="J1176" s="2" t="str">
        <f t="shared" si="93"/>
        <v>42</v>
      </c>
      <c r="K1176" s="2" t="str">
        <f>IFERROR(VLOOKUP(J1176,'Productgroepen hoofdfuncties'!D:E,2,FALSE),J1176)</f>
        <v>Waterkeeringen</v>
      </c>
      <c r="L1176" s="2" t="str">
        <f t="shared" si="94"/>
        <v>4</v>
      </c>
      <c r="M1176" s="2" t="str">
        <f>IFERROR(VLOOKUP(L1176,'Productgroepen hoofdfuncties'!A:B,2,FALSE),L1176)</f>
        <v>Waterhuishouding</v>
      </c>
    </row>
    <row r="1177" spans="1:13">
      <c r="A1177" s="10"/>
      <c r="B1177" s="11"/>
      <c r="C1177" s="5" t="s">
        <v>3803</v>
      </c>
      <c r="D1177" s="4" t="s">
        <v>3804</v>
      </c>
      <c r="E1177" s="5">
        <v>1</v>
      </c>
      <c r="F1177" s="2" t="str">
        <f t="shared" si="90"/>
        <v>G1PR420101</v>
      </c>
      <c r="G1177" s="2" t="str">
        <f t="shared" si="91"/>
        <v>Muskusrattenbestrijding</v>
      </c>
      <c r="H1177" s="2" t="str">
        <f t="shared" si="92"/>
        <v>4201</v>
      </c>
      <c r="I1177" s="2" t="str">
        <f>IFERROR(VLOOKUP(H1177,'Productgroepen hoofdfuncties'!G:H,2,FALSE),H1177)</f>
        <v>4201</v>
      </c>
      <c r="J1177" s="2" t="str">
        <f t="shared" si="93"/>
        <v>42</v>
      </c>
      <c r="K1177" s="2" t="str">
        <f>IFERROR(VLOOKUP(J1177,'Productgroepen hoofdfuncties'!D:E,2,FALSE),J1177)</f>
        <v>Waterkeeringen</v>
      </c>
      <c r="L1177" s="2" t="str">
        <f t="shared" si="94"/>
        <v>4</v>
      </c>
      <c r="M1177" s="2" t="str">
        <f>IFERROR(VLOOKUP(L1177,'Productgroepen hoofdfuncties'!A:B,2,FALSE),L1177)</f>
        <v>Waterhuishouding</v>
      </c>
    </row>
    <row r="1178" spans="1:13">
      <c r="A1178" s="4" t="s">
        <v>3805</v>
      </c>
      <c r="B1178" s="5" t="s">
        <v>3806</v>
      </c>
      <c r="C1178" s="5" t="s">
        <v>3807</v>
      </c>
      <c r="D1178" s="4" t="s">
        <v>2023</v>
      </c>
      <c r="E1178" s="5">
        <v>1</v>
      </c>
      <c r="F1178" s="2" t="str">
        <f t="shared" si="90"/>
        <v>G1PR430100</v>
      </c>
      <c r="G1178" s="2" t="str">
        <f t="shared" si="91"/>
        <v>App.kst.  Kwal.waterbeheer</v>
      </c>
      <c r="H1178" s="2" t="str">
        <f t="shared" si="92"/>
        <v>4301</v>
      </c>
      <c r="I1178" s="2" t="str">
        <f>IFERROR(VLOOKUP(H1178,'Productgroepen hoofdfuncties'!G:H,2,FALSE),H1178)</f>
        <v>4301</v>
      </c>
      <c r="J1178" s="2" t="str">
        <f t="shared" si="93"/>
        <v>43</v>
      </c>
      <c r="K1178" s="2" t="str">
        <f>IFERROR(VLOOKUP(J1178,'Productgroepen hoofdfuncties'!D:E,2,FALSE),J1178)</f>
        <v>Kwantitatief beheer oppervlaktewater</v>
      </c>
      <c r="L1178" s="2" t="str">
        <f t="shared" si="94"/>
        <v>4</v>
      </c>
      <c r="M1178" s="2" t="str">
        <f>IFERROR(VLOOKUP(L1178,'Productgroepen hoofdfuncties'!A:B,2,FALSE),L1178)</f>
        <v>Waterhuishouding</v>
      </c>
    </row>
    <row r="1179" spans="1:13">
      <c r="A1179" s="4" t="s">
        <v>3808</v>
      </c>
      <c r="B1179" s="5" t="s">
        <v>3809</v>
      </c>
      <c r="C1179" s="5"/>
      <c r="D1179" s="4"/>
      <c r="E1179" s="5"/>
      <c r="F1179" s="2" t="str">
        <f t="shared" si="90"/>
        <v>G1PR430101</v>
      </c>
      <c r="G1179" s="2" t="str">
        <f t="shared" si="91"/>
        <v>Waterkeringswerken</v>
      </c>
      <c r="H1179" s="2" t="str">
        <f t="shared" si="92"/>
        <v>4301</v>
      </c>
      <c r="I1179" s="2" t="str">
        <f>IFERROR(VLOOKUP(H1179,'Productgroepen hoofdfuncties'!G:H,2,FALSE),H1179)</f>
        <v>4301</v>
      </c>
      <c r="J1179" s="2" t="str">
        <f t="shared" si="93"/>
        <v>43</v>
      </c>
      <c r="K1179" s="2" t="str">
        <f>IFERROR(VLOOKUP(J1179,'Productgroepen hoofdfuncties'!D:E,2,FALSE),J1179)</f>
        <v>Kwantitatief beheer oppervlaktewater</v>
      </c>
      <c r="L1179" s="2" t="str">
        <f t="shared" si="94"/>
        <v>4</v>
      </c>
      <c r="M1179" s="2" t="str">
        <f>IFERROR(VLOOKUP(L1179,'Productgroepen hoofdfuncties'!A:B,2,FALSE),L1179)</f>
        <v>Waterhuishouding</v>
      </c>
    </row>
    <row r="1180" spans="1:13">
      <c r="A1180" s="6" t="s">
        <v>3810</v>
      </c>
      <c r="B1180" s="7" t="s">
        <v>3811</v>
      </c>
      <c r="C1180" s="5" t="s">
        <v>3812</v>
      </c>
      <c r="D1180" s="4" t="s">
        <v>2987</v>
      </c>
      <c r="E1180" s="5">
        <v>1</v>
      </c>
      <c r="F1180" s="2" t="str">
        <f t="shared" si="90"/>
        <v>G1PR430102</v>
      </c>
      <c r="G1180" s="2" t="str">
        <f t="shared" si="91"/>
        <v>Kwantitatief Waterbeheer</v>
      </c>
      <c r="H1180" s="2" t="str">
        <f t="shared" si="92"/>
        <v>4301</v>
      </c>
      <c r="I1180" s="2" t="str">
        <f>IFERROR(VLOOKUP(H1180,'Productgroepen hoofdfuncties'!G:H,2,FALSE),H1180)</f>
        <v>4301</v>
      </c>
      <c r="J1180" s="2" t="str">
        <f t="shared" si="93"/>
        <v>43</v>
      </c>
      <c r="K1180" s="2" t="str">
        <f>IFERROR(VLOOKUP(J1180,'Productgroepen hoofdfuncties'!D:E,2,FALSE),J1180)</f>
        <v>Kwantitatief beheer oppervlaktewater</v>
      </c>
      <c r="L1180" s="2" t="str">
        <f t="shared" si="94"/>
        <v>4</v>
      </c>
      <c r="M1180" s="2" t="str">
        <f>IFERROR(VLOOKUP(L1180,'Productgroepen hoofdfuncties'!A:B,2,FALSE),L1180)</f>
        <v>Waterhuishouding</v>
      </c>
    </row>
    <row r="1181" spans="1:13">
      <c r="A1181" s="8"/>
      <c r="B1181" s="9"/>
      <c r="C1181" s="5" t="s">
        <v>3813</v>
      </c>
      <c r="D1181" s="4" t="s">
        <v>3814</v>
      </c>
      <c r="E1181" s="5">
        <v>1</v>
      </c>
      <c r="F1181" s="2" t="str">
        <f t="shared" si="90"/>
        <v>G1PR430102</v>
      </c>
      <c r="G1181" s="2" t="str">
        <f t="shared" si="91"/>
        <v>Kwantitatief Waterbeheer</v>
      </c>
      <c r="H1181" s="2" t="str">
        <f t="shared" si="92"/>
        <v>4301</v>
      </c>
      <c r="I1181" s="2" t="str">
        <f>IFERROR(VLOOKUP(H1181,'Productgroepen hoofdfuncties'!G:H,2,FALSE),H1181)</f>
        <v>4301</v>
      </c>
      <c r="J1181" s="2" t="str">
        <f t="shared" si="93"/>
        <v>43</v>
      </c>
      <c r="K1181" s="2" t="str">
        <f>IFERROR(VLOOKUP(J1181,'Productgroepen hoofdfuncties'!D:E,2,FALSE),J1181)</f>
        <v>Kwantitatief beheer oppervlaktewater</v>
      </c>
      <c r="L1181" s="2" t="str">
        <f t="shared" si="94"/>
        <v>4</v>
      </c>
      <c r="M1181" s="2" t="str">
        <f>IFERROR(VLOOKUP(L1181,'Productgroepen hoofdfuncties'!A:B,2,FALSE),L1181)</f>
        <v>Waterhuishouding</v>
      </c>
    </row>
    <row r="1182" spans="1:13">
      <c r="A1182" s="8"/>
      <c r="B1182" s="9"/>
      <c r="C1182" s="5" t="s">
        <v>3815</v>
      </c>
      <c r="D1182" s="4" t="s">
        <v>3816</v>
      </c>
      <c r="E1182" s="5">
        <v>1</v>
      </c>
      <c r="F1182" s="2" t="str">
        <f t="shared" si="90"/>
        <v>G1PR430102</v>
      </c>
      <c r="G1182" s="2" t="str">
        <f t="shared" si="91"/>
        <v>Kwantitatief Waterbeheer</v>
      </c>
      <c r="H1182" s="2" t="str">
        <f t="shared" si="92"/>
        <v>4301</v>
      </c>
      <c r="I1182" s="2" t="str">
        <f>IFERROR(VLOOKUP(H1182,'Productgroepen hoofdfuncties'!G:H,2,FALSE),H1182)</f>
        <v>4301</v>
      </c>
      <c r="J1182" s="2" t="str">
        <f t="shared" si="93"/>
        <v>43</v>
      </c>
      <c r="K1182" s="2" t="str">
        <f>IFERROR(VLOOKUP(J1182,'Productgroepen hoofdfuncties'!D:E,2,FALSE),J1182)</f>
        <v>Kwantitatief beheer oppervlaktewater</v>
      </c>
      <c r="L1182" s="2" t="str">
        <f t="shared" si="94"/>
        <v>4</v>
      </c>
      <c r="M1182" s="2" t="str">
        <f>IFERROR(VLOOKUP(L1182,'Productgroepen hoofdfuncties'!A:B,2,FALSE),L1182)</f>
        <v>Waterhuishouding</v>
      </c>
    </row>
    <row r="1183" spans="1:13">
      <c r="A1183" s="8"/>
      <c r="B1183" s="9"/>
      <c r="C1183" s="5" t="s">
        <v>3817</v>
      </c>
      <c r="D1183" s="4" t="s">
        <v>3818</v>
      </c>
      <c r="E1183" s="5">
        <v>1</v>
      </c>
      <c r="F1183" s="2" t="str">
        <f t="shared" si="90"/>
        <v>G1PR430102</v>
      </c>
      <c r="G1183" s="2" t="str">
        <f t="shared" si="91"/>
        <v>Kwantitatief Waterbeheer</v>
      </c>
      <c r="H1183" s="2" t="str">
        <f t="shared" si="92"/>
        <v>4301</v>
      </c>
      <c r="I1183" s="2" t="str">
        <f>IFERROR(VLOOKUP(H1183,'Productgroepen hoofdfuncties'!G:H,2,FALSE),H1183)</f>
        <v>4301</v>
      </c>
      <c r="J1183" s="2" t="str">
        <f t="shared" si="93"/>
        <v>43</v>
      </c>
      <c r="K1183" s="2" t="str">
        <f>IFERROR(VLOOKUP(J1183,'Productgroepen hoofdfuncties'!D:E,2,FALSE),J1183)</f>
        <v>Kwantitatief beheer oppervlaktewater</v>
      </c>
      <c r="L1183" s="2" t="str">
        <f t="shared" si="94"/>
        <v>4</v>
      </c>
      <c r="M1183" s="2" t="str">
        <f>IFERROR(VLOOKUP(L1183,'Productgroepen hoofdfuncties'!A:B,2,FALSE),L1183)</f>
        <v>Waterhuishouding</v>
      </c>
    </row>
    <row r="1184" spans="1:13">
      <c r="A1184" s="8"/>
      <c r="B1184" s="9"/>
      <c r="C1184" s="5" t="s">
        <v>3819</v>
      </c>
      <c r="D1184" s="4" t="s">
        <v>3820</v>
      </c>
      <c r="E1184" s="5">
        <v>1</v>
      </c>
      <c r="F1184" s="2" t="str">
        <f t="shared" si="90"/>
        <v>G1PR430102</v>
      </c>
      <c r="G1184" s="2" t="str">
        <f t="shared" si="91"/>
        <v>Kwantitatief Waterbeheer</v>
      </c>
      <c r="H1184" s="2" t="str">
        <f t="shared" si="92"/>
        <v>4301</v>
      </c>
      <c r="I1184" s="2" t="str">
        <f>IFERROR(VLOOKUP(H1184,'Productgroepen hoofdfuncties'!G:H,2,FALSE),H1184)</f>
        <v>4301</v>
      </c>
      <c r="J1184" s="2" t="str">
        <f t="shared" si="93"/>
        <v>43</v>
      </c>
      <c r="K1184" s="2" t="str">
        <f>IFERROR(VLOOKUP(J1184,'Productgroepen hoofdfuncties'!D:E,2,FALSE),J1184)</f>
        <v>Kwantitatief beheer oppervlaktewater</v>
      </c>
      <c r="L1184" s="2" t="str">
        <f t="shared" si="94"/>
        <v>4</v>
      </c>
      <c r="M1184" s="2" t="str">
        <f>IFERROR(VLOOKUP(L1184,'Productgroepen hoofdfuncties'!A:B,2,FALSE),L1184)</f>
        <v>Waterhuishouding</v>
      </c>
    </row>
    <row r="1185" spans="1:13">
      <c r="A1185" s="8"/>
      <c r="B1185" s="9"/>
      <c r="C1185" s="5" t="s">
        <v>3821</v>
      </c>
      <c r="D1185" s="4" t="s">
        <v>3822</v>
      </c>
      <c r="E1185" s="5">
        <v>1</v>
      </c>
      <c r="F1185" s="2" t="str">
        <f t="shared" si="90"/>
        <v>G1PR430102</v>
      </c>
      <c r="G1185" s="2" t="str">
        <f t="shared" si="91"/>
        <v>Kwantitatief Waterbeheer</v>
      </c>
      <c r="H1185" s="2" t="str">
        <f t="shared" si="92"/>
        <v>4301</v>
      </c>
      <c r="I1185" s="2" t="str">
        <f>IFERROR(VLOOKUP(H1185,'Productgroepen hoofdfuncties'!G:H,2,FALSE),H1185)</f>
        <v>4301</v>
      </c>
      <c r="J1185" s="2" t="str">
        <f t="shared" si="93"/>
        <v>43</v>
      </c>
      <c r="K1185" s="2" t="str">
        <f>IFERROR(VLOOKUP(J1185,'Productgroepen hoofdfuncties'!D:E,2,FALSE),J1185)</f>
        <v>Kwantitatief beheer oppervlaktewater</v>
      </c>
      <c r="L1185" s="2" t="str">
        <f t="shared" si="94"/>
        <v>4</v>
      </c>
      <c r="M1185" s="2" t="str">
        <f>IFERROR(VLOOKUP(L1185,'Productgroepen hoofdfuncties'!A:B,2,FALSE),L1185)</f>
        <v>Waterhuishouding</v>
      </c>
    </row>
    <row r="1186" spans="1:13">
      <c r="A1186" s="8"/>
      <c r="B1186" s="9"/>
      <c r="C1186" s="5" t="s">
        <v>3823</v>
      </c>
      <c r="D1186" s="4" t="s">
        <v>3824</v>
      </c>
      <c r="E1186" s="5">
        <v>1</v>
      </c>
      <c r="F1186" s="2" t="str">
        <f t="shared" si="90"/>
        <v>G1PR430102</v>
      </c>
      <c r="G1186" s="2" t="str">
        <f t="shared" si="91"/>
        <v>Kwantitatief Waterbeheer</v>
      </c>
      <c r="H1186" s="2" t="str">
        <f t="shared" si="92"/>
        <v>4301</v>
      </c>
      <c r="I1186" s="2" t="str">
        <f>IFERROR(VLOOKUP(H1186,'Productgroepen hoofdfuncties'!G:H,2,FALSE),H1186)</f>
        <v>4301</v>
      </c>
      <c r="J1186" s="2" t="str">
        <f t="shared" si="93"/>
        <v>43</v>
      </c>
      <c r="K1186" s="2" t="str">
        <f>IFERROR(VLOOKUP(J1186,'Productgroepen hoofdfuncties'!D:E,2,FALSE),J1186)</f>
        <v>Kwantitatief beheer oppervlaktewater</v>
      </c>
      <c r="L1186" s="2" t="str">
        <f t="shared" si="94"/>
        <v>4</v>
      </c>
      <c r="M1186" s="2" t="str">
        <f>IFERROR(VLOOKUP(L1186,'Productgroepen hoofdfuncties'!A:B,2,FALSE),L1186)</f>
        <v>Waterhuishouding</v>
      </c>
    </row>
    <row r="1187" spans="1:13">
      <c r="A1187" s="8"/>
      <c r="B1187" s="9"/>
      <c r="C1187" s="5" t="s">
        <v>3825</v>
      </c>
      <c r="D1187" s="4" t="s">
        <v>3237</v>
      </c>
      <c r="E1187" s="5">
        <v>1</v>
      </c>
      <c r="F1187" s="2" t="str">
        <f t="shared" si="90"/>
        <v>G1PR430102</v>
      </c>
      <c r="G1187" s="2" t="str">
        <f t="shared" si="91"/>
        <v>Kwantitatief Waterbeheer</v>
      </c>
      <c r="H1187" s="2" t="str">
        <f t="shared" si="92"/>
        <v>4301</v>
      </c>
      <c r="I1187" s="2" t="str">
        <f>IFERROR(VLOOKUP(H1187,'Productgroepen hoofdfuncties'!G:H,2,FALSE),H1187)</f>
        <v>4301</v>
      </c>
      <c r="J1187" s="2" t="str">
        <f t="shared" si="93"/>
        <v>43</v>
      </c>
      <c r="K1187" s="2" t="str">
        <f>IFERROR(VLOOKUP(J1187,'Productgroepen hoofdfuncties'!D:E,2,FALSE),J1187)</f>
        <v>Kwantitatief beheer oppervlaktewater</v>
      </c>
      <c r="L1187" s="2" t="str">
        <f t="shared" si="94"/>
        <v>4</v>
      </c>
      <c r="M1187" s="2" t="str">
        <f>IFERROR(VLOOKUP(L1187,'Productgroepen hoofdfuncties'!A:B,2,FALSE),L1187)</f>
        <v>Waterhuishouding</v>
      </c>
    </row>
    <row r="1188" spans="1:13">
      <c r="A1188" s="10"/>
      <c r="B1188" s="11"/>
      <c r="C1188" s="5" t="s">
        <v>3826</v>
      </c>
      <c r="D1188" s="4" t="s">
        <v>1218</v>
      </c>
      <c r="E1188" s="5">
        <v>1</v>
      </c>
      <c r="F1188" s="2" t="str">
        <f t="shared" si="90"/>
        <v>G1PR430102</v>
      </c>
      <c r="G1188" s="2" t="str">
        <f t="shared" si="91"/>
        <v>Kwantitatief Waterbeheer</v>
      </c>
      <c r="H1188" s="2" t="str">
        <f t="shared" si="92"/>
        <v>4301</v>
      </c>
      <c r="I1188" s="2" t="str">
        <f>IFERROR(VLOOKUP(H1188,'Productgroepen hoofdfuncties'!G:H,2,FALSE),H1188)</f>
        <v>4301</v>
      </c>
      <c r="J1188" s="2" t="str">
        <f t="shared" si="93"/>
        <v>43</v>
      </c>
      <c r="K1188" s="2" t="str">
        <f>IFERROR(VLOOKUP(J1188,'Productgroepen hoofdfuncties'!D:E,2,FALSE),J1188)</f>
        <v>Kwantitatief beheer oppervlaktewater</v>
      </c>
      <c r="L1188" s="2" t="str">
        <f t="shared" si="94"/>
        <v>4</v>
      </c>
      <c r="M1188" s="2" t="str">
        <f>IFERROR(VLOOKUP(L1188,'Productgroepen hoofdfuncties'!A:B,2,FALSE),L1188)</f>
        <v>Waterhuishouding</v>
      </c>
    </row>
    <row r="1189" spans="1:13">
      <c r="A1189" s="4" t="s">
        <v>3827</v>
      </c>
      <c r="B1189" s="5" t="s">
        <v>3828</v>
      </c>
      <c r="C1189" s="5" t="s">
        <v>3829</v>
      </c>
      <c r="D1189" s="4" t="s">
        <v>3828</v>
      </c>
      <c r="E1189" s="5">
        <v>1</v>
      </c>
      <c r="F1189" s="2" t="str">
        <f t="shared" si="90"/>
        <v>G1PR500300</v>
      </c>
      <c r="G1189" s="2" t="str">
        <f t="shared" si="91"/>
        <v>App. kst. milieu, algemeen</v>
      </c>
      <c r="H1189" s="2" t="str">
        <f t="shared" si="92"/>
        <v>5003</v>
      </c>
      <c r="I1189" s="2" t="str">
        <f>IFERROR(VLOOKUP(H1189,'Productgroepen hoofdfuncties'!G:H,2,FALSE),H1189)</f>
        <v>Milieubeleid en duurzame ontwikkeling</v>
      </c>
      <c r="J1189" s="2" t="str">
        <f t="shared" si="93"/>
        <v>50</v>
      </c>
      <c r="K1189" s="2" t="str">
        <f>IFERROR(VLOOKUP(J1189,'Productgroepen hoofdfuncties'!D:E,2,FALSE),J1189)</f>
        <v>Milieubeheer, algemeen</v>
      </c>
      <c r="L1189" s="2" t="str">
        <f t="shared" si="94"/>
        <v>5</v>
      </c>
      <c r="M1189" s="2" t="str">
        <f>IFERROR(VLOOKUP(L1189,'Productgroepen hoofdfuncties'!A:B,2,FALSE),L1189)</f>
        <v>Milieubeheer</v>
      </c>
    </row>
    <row r="1190" spans="1:13">
      <c r="A1190" s="6" t="s">
        <v>3830</v>
      </c>
      <c r="B1190" s="7" t="s">
        <v>3831</v>
      </c>
      <c r="C1190" s="5" t="s">
        <v>3832</v>
      </c>
      <c r="D1190" s="4" t="s">
        <v>3833</v>
      </c>
      <c r="E1190" s="5">
        <v>1</v>
      </c>
      <c r="F1190" s="2" t="str">
        <f t="shared" si="90"/>
        <v>G1PR500301</v>
      </c>
      <c r="G1190" s="2" t="str">
        <f t="shared" si="91"/>
        <v>Algemeen/Milieu</v>
      </c>
      <c r="H1190" s="2" t="str">
        <f t="shared" si="92"/>
        <v>5003</v>
      </c>
      <c r="I1190" s="2" t="str">
        <f>IFERROR(VLOOKUP(H1190,'Productgroepen hoofdfuncties'!G:H,2,FALSE),H1190)</f>
        <v>Milieubeleid en duurzame ontwikkeling</v>
      </c>
      <c r="J1190" s="2" t="str">
        <f t="shared" si="93"/>
        <v>50</v>
      </c>
      <c r="K1190" s="2" t="str">
        <f>IFERROR(VLOOKUP(J1190,'Productgroepen hoofdfuncties'!D:E,2,FALSE),J1190)</f>
        <v>Milieubeheer, algemeen</v>
      </c>
      <c r="L1190" s="2" t="str">
        <f t="shared" si="94"/>
        <v>5</v>
      </c>
      <c r="M1190" s="2" t="str">
        <f>IFERROR(VLOOKUP(L1190,'Productgroepen hoofdfuncties'!A:B,2,FALSE),L1190)</f>
        <v>Milieubeheer</v>
      </c>
    </row>
    <row r="1191" spans="1:13">
      <c r="A1191" s="8"/>
      <c r="B1191" s="9"/>
      <c r="C1191" s="5" t="s">
        <v>3834</v>
      </c>
      <c r="D1191" s="4" t="s">
        <v>1737</v>
      </c>
      <c r="E1191" s="5">
        <v>1</v>
      </c>
      <c r="F1191" s="2" t="str">
        <f t="shared" si="90"/>
        <v>G1PR500301</v>
      </c>
      <c r="G1191" s="2" t="str">
        <f t="shared" si="91"/>
        <v>Algemeen/Milieu</v>
      </c>
      <c r="H1191" s="2" t="str">
        <f t="shared" si="92"/>
        <v>5003</v>
      </c>
      <c r="I1191" s="2" t="str">
        <f>IFERROR(VLOOKUP(H1191,'Productgroepen hoofdfuncties'!G:H,2,FALSE),H1191)</f>
        <v>Milieubeleid en duurzame ontwikkeling</v>
      </c>
      <c r="J1191" s="2" t="str">
        <f t="shared" si="93"/>
        <v>50</v>
      </c>
      <c r="K1191" s="2" t="str">
        <f>IFERROR(VLOOKUP(J1191,'Productgroepen hoofdfuncties'!D:E,2,FALSE),J1191)</f>
        <v>Milieubeheer, algemeen</v>
      </c>
      <c r="L1191" s="2" t="str">
        <f t="shared" si="94"/>
        <v>5</v>
      </c>
      <c r="M1191" s="2" t="str">
        <f>IFERROR(VLOOKUP(L1191,'Productgroepen hoofdfuncties'!A:B,2,FALSE),L1191)</f>
        <v>Milieubeheer</v>
      </c>
    </row>
    <row r="1192" spans="1:13">
      <c r="A1192" s="8"/>
      <c r="B1192" s="9"/>
      <c r="C1192" s="5" t="s">
        <v>3835</v>
      </c>
      <c r="D1192" s="4" t="s">
        <v>3836</v>
      </c>
      <c r="E1192" s="5">
        <v>1</v>
      </c>
      <c r="F1192" s="2" t="str">
        <f t="shared" si="90"/>
        <v>G1PR500301</v>
      </c>
      <c r="G1192" s="2" t="str">
        <f t="shared" si="91"/>
        <v>Algemeen/Milieu</v>
      </c>
      <c r="H1192" s="2" t="str">
        <f t="shared" si="92"/>
        <v>5003</v>
      </c>
      <c r="I1192" s="2" t="str">
        <f>IFERROR(VLOOKUP(H1192,'Productgroepen hoofdfuncties'!G:H,2,FALSE),H1192)</f>
        <v>Milieubeleid en duurzame ontwikkeling</v>
      </c>
      <c r="J1192" s="2" t="str">
        <f t="shared" si="93"/>
        <v>50</v>
      </c>
      <c r="K1192" s="2" t="str">
        <f>IFERROR(VLOOKUP(J1192,'Productgroepen hoofdfuncties'!D:E,2,FALSE),J1192)</f>
        <v>Milieubeheer, algemeen</v>
      </c>
      <c r="L1192" s="2" t="str">
        <f t="shared" si="94"/>
        <v>5</v>
      </c>
      <c r="M1192" s="2" t="str">
        <f>IFERROR(VLOOKUP(L1192,'Productgroepen hoofdfuncties'!A:B,2,FALSE),L1192)</f>
        <v>Milieubeheer</v>
      </c>
    </row>
    <row r="1193" spans="1:13">
      <c r="A1193" s="8"/>
      <c r="B1193" s="9"/>
      <c r="C1193" s="5" t="s">
        <v>3837</v>
      </c>
      <c r="D1193" s="4" t="s">
        <v>3838</v>
      </c>
      <c r="E1193" s="5">
        <v>1</v>
      </c>
      <c r="F1193" s="2" t="str">
        <f t="shared" si="90"/>
        <v>G1PR500301</v>
      </c>
      <c r="G1193" s="2" t="str">
        <f t="shared" si="91"/>
        <v>Algemeen/Milieu</v>
      </c>
      <c r="H1193" s="2" t="str">
        <f t="shared" si="92"/>
        <v>5003</v>
      </c>
      <c r="I1193" s="2" t="str">
        <f>IFERROR(VLOOKUP(H1193,'Productgroepen hoofdfuncties'!G:H,2,FALSE),H1193)</f>
        <v>Milieubeleid en duurzame ontwikkeling</v>
      </c>
      <c r="J1193" s="2" t="str">
        <f t="shared" si="93"/>
        <v>50</v>
      </c>
      <c r="K1193" s="2" t="str">
        <f>IFERROR(VLOOKUP(J1193,'Productgroepen hoofdfuncties'!D:E,2,FALSE),J1193)</f>
        <v>Milieubeheer, algemeen</v>
      </c>
      <c r="L1193" s="2" t="str">
        <f t="shared" si="94"/>
        <v>5</v>
      </c>
      <c r="M1193" s="2" t="str">
        <f>IFERROR(VLOOKUP(L1193,'Productgroepen hoofdfuncties'!A:B,2,FALSE),L1193)</f>
        <v>Milieubeheer</v>
      </c>
    </row>
    <row r="1194" spans="1:13">
      <c r="A1194" s="8"/>
      <c r="B1194" s="9"/>
      <c r="C1194" s="5" t="s">
        <v>3839</v>
      </c>
      <c r="D1194" s="4" t="s">
        <v>3840</v>
      </c>
      <c r="E1194" s="5">
        <v>1</v>
      </c>
      <c r="F1194" s="2" t="str">
        <f t="shared" si="90"/>
        <v>G1PR500301</v>
      </c>
      <c r="G1194" s="2" t="str">
        <f t="shared" si="91"/>
        <v>Algemeen/Milieu</v>
      </c>
      <c r="H1194" s="2" t="str">
        <f t="shared" si="92"/>
        <v>5003</v>
      </c>
      <c r="I1194" s="2" t="str">
        <f>IFERROR(VLOOKUP(H1194,'Productgroepen hoofdfuncties'!G:H,2,FALSE),H1194)</f>
        <v>Milieubeleid en duurzame ontwikkeling</v>
      </c>
      <c r="J1194" s="2" t="str">
        <f t="shared" si="93"/>
        <v>50</v>
      </c>
      <c r="K1194" s="2" t="str">
        <f>IFERROR(VLOOKUP(J1194,'Productgroepen hoofdfuncties'!D:E,2,FALSE),J1194)</f>
        <v>Milieubeheer, algemeen</v>
      </c>
      <c r="L1194" s="2" t="str">
        <f t="shared" si="94"/>
        <v>5</v>
      </c>
      <c r="M1194" s="2" t="str">
        <f>IFERROR(VLOOKUP(L1194,'Productgroepen hoofdfuncties'!A:B,2,FALSE),L1194)</f>
        <v>Milieubeheer</v>
      </c>
    </row>
    <row r="1195" spans="1:13">
      <c r="A1195" s="8"/>
      <c r="B1195" s="9"/>
      <c r="C1195" s="5" t="s">
        <v>3841</v>
      </c>
      <c r="D1195" s="4" t="s">
        <v>3842</v>
      </c>
      <c r="E1195" s="5">
        <v>1</v>
      </c>
      <c r="F1195" s="2" t="str">
        <f t="shared" si="90"/>
        <v>G1PR500301</v>
      </c>
      <c r="G1195" s="2" t="str">
        <f t="shared" si="91"/>
        <v>Algemeen/Milieu</v>
      </c>
      <c r="H1195" s="2" t="str">
        <f t="shared" si="92"/>
        <v>5003</v>
      </c>
      <c r="I1195" s="2" t="str">
        <f>IFERROR(VLOOKUP(H1195,'Productgroepen hoofdfuncties'!G:H,2,FALSE),H1195)</f>
        <v>Milieubeleid en duurzame ontwikkeling</v>
      </c>
      <c r="J1195" s="2" t="str">
        <f t="shared" si="93"/>
        <v>50</v>
      </c>
      <c r="K1195" s="2" t="str">
        <f>IFERROR(VLOOKUP(J1195,'Productgroepen hoofdfuncties'!D:E,2,FALSE),J1195)</f>
        <v>Milieubeheer, algemeen</v>
      </c>
      <c r="L1195" s="2" t="str">
        <f t="shared" si="94"/>
        <v>5</v>
      </c>
      <c r="M1195" s="2" t="str">
        <f>IFERROR(VLOOKUP(L1195,'Productgroepen hoofdfuncties'!A:B,2,FALSE),L1195)</f>
        <v>Milieubeheer</v>
      </c>
    </row>
    <row r="1196" spans="1:13">
      <c r="A1196" s="8"/>
      <c r="B1196" s="9"/>
      <c r="C1196" s="5" t="s">
        <v>3843</v>
      </c>
      <c r="D1196" s="4" t="s">
        <v>3844</v>
      </c>
      <c r="E1196" s="5">
        <v>1</v>
      </c>
      <c r="F1196" s="2" t="str">
        <f t="shared" si="90"/>
        <v>G1PR500301</v>
      </c>
      <c r="G1196" s="2" t="str">
        <f t="shared" si="91"/>
        <v>Algemeen/Milieu</v>
      </c>
      <c r="H1196" s="2" t="str">
        <f t="shared" si="92"/>
        <v>5003</v>
      </c>
      <c r="I1196" s="2" t="str">
        <f>IFERROR(VLOOKUP(H1196,'Productgroepen hoofdfuncties'!G:H,2,FALSE),H1196)</f>
        <v>Milieubeleid en duurzame ontwikkeling</v>
      </c>
      <c r="J1196" s="2" t="str">
        <f t="shared" si="93"/>
        <v>50</v>
      </c>
      <c r="K1196" s="2" t="str">
        <f>IFERROR(VLOOKUP(J1196,'Productgroepen hoofdfuncties'!D:E,2,FALSE),J1196)</f>
        <v>Milieubeheer, algemeen</v>
      </c>
      <c r="L1196" s="2" t="str">
        <f t="shared" si="94"/>
        <v>5</v>
      </c>
      <c r="M1196" s="2" t="str">
        <f>IFERROR(VLOOKUP(L1196,'Productgroepen hoofdfuncties'!A:B,2,FALSE),L1196)</f>
        <v>Milieubeheer</v>
      </c>
    </row>
    <row r="1197" spans="1:13">
      <c r="A1197" s="8"/>
      <c r="B1197" s="9"/>
      <c r="C1197" s="5" t="s">
        <v>3845</v>
      </c>
      <c r="D1197" s="4" t="s">
        <v>3846</v>
      </c>
      <c r="E1197" s="5">
        <v>1</v>
      </c>
      <c r="F1197" s="2" t="str">
        <f t="shared" si="90"/>
        <v>G1PR500301</v>
      </c>
      <c r="G1197" s="2" t="str">
        <f t="shared" si="91"/>
        <v>Algemeen/Milieu</v>
      </c>
      <c r="H1197" s="2" t="str">
        <f t="shared" si="92"/>
        <v>5003</v>
      </c>
      <c r="I1197" s="2" t="str">
        <f>IFERROR(VLOOKUP(H1197,'Productgroepen hoofdfuncties'!G:H,2,FALSE),H1197)</f>
        <v>Milieubeleid en duurzame ontwikkeling</v>
      </c>
      <c r="J1197" s="2" t="str">
        <f t="shared" si="93"/>
        <v>50</v>
      </c>
      <c r="K1197" s="2" t="str">
        <f>IFERROR(VLOOKUP(J1197,'Productgroepen hoofdfuncties'!D:E,2,FALSE),J1197)</f>
        <v>Milieubeheer, algemeen</v>
      </c>
      <c r="L1197" s="2" t="str">
        <f t="shared" si="94"/>
        <v>5</v>
      </c>
      <c r="M1197" s="2" t="str">
        <f>IFERROR(VLOOKUP(L1197,'Productgroepen hoofdfuncties'!A:B,2,FALSE),L1197)</f>
        <v>Milieubeheer</v>
      </c>
    </row>
    <row r="1198" spans="1:13">
      <c r="A1198" s="10"/>
      <c r="B1198" s="11"/>
      <c r="C1198" s="5" t="s">
        <v>3847</v>
      </c>
      <c r="D1198" s="4" t="s">
        <v>3848</v>
      </c>
      <c r="E1198" s="5">
        <v>1</v>
      </c>
      <c r="F1198" s="2" t="str">
        <f t="shared" si="90"/>
        <v>G1PR500301</v>
      </c>
      <c r="G1198" s="2" t="str">
        <f t="shared" si="91"/>
        <v>Algemeen/Milieu</v>
      </c>
      <c r="H1198" s="2" t="str">
        <f t="shared" si="92"/>
        <v>5003</v>
      </c>
      <c r="I1198" s="2" t="str">
        <f>IFERROR(VLOOKUP(H1198,'Productgroepen hoofdfuncties'!G:H,2,FALSE),H1198)</f>
        <v>Milieubeleid en duurzame ontwikkeling</v>
      </c>
      <c r="J1198" s="2" t="str">
        <f t="shared" si="93"/>
        <v>50</v>
      </c>
      <c r="K1198" s="2" t="str">
        <f>IFERROR(VLOOKUP(J1198,'Productgroepen hoofdfuncties'!D:E,2,FALSE),J1198)</f>
        <v>Milieubeheer, algemeen</v>
      </c>
      <c r="L1198" s="2" t="str">
        <f t="shared" si="94"/>
        <v>5</v>
      </c>
      <c r="M1198" s="2" t="str">
        <f>IFERROR(VLOOKUP(L1198,'Productgroepen hoofdfuncties'!A:B,2,FALSE),L1198)</f>
        <v>Milieubeheer</v>
      </c>
    </row>
    <row r="1199" spans="1:13">
      <c r="A1199" s="6" t="s">
        <v>3849</v>
      </c>
      <c r="B1199" s="7" t="s">
        <v>3850</v>
      </c>
      <c r="C1199" s="5" t="s">
        <v>3851</v>
      </c>
      <c r="D1199" s="4" t="s">
        <v>3852</v>
      </c>
      <c r="E1199" s="5">
        <v>1</v>
      </c>
      <c r="F1199" s="2" t="str">
        <f t="shared" si="90"/>
        <v>G1PR500302</v>
      </c>
      <c r="G1199" s="2" t="str">
        <f t="shared" si="91"/>
        <v>Energie</v>
      </c>
      <c r="H1199" s="2" t="str">
        <f t="shared" si="92"/>
        <v>5003</v>
      </c>
      <c r="I1199" s="2" t="str">
        <f>IFERROR(VLOOKUP(H1199,'Productgroepen hoofdfuncties'!G:H,2,FALSE),H1199)</f>
        <v>Milieubeleid en duurzame ontwikkeling</v>
      </c>
      <c r="J1199" s="2" t="str">
        <f t="shared" si="93"/>
        <v>50</v>
      </c>
      <c r="K1199" s="2" t="str">
        <f>IFERROR(VLOOKUP(J1199,'Productgroepen hoofdfuncties'!D:E,2,FALSE),J1199)</f>
        <v>Milieubeheer, algemeen</v>
      </c>
      <c r="L1199" s="2" t="str">
        <f t="shared" si="94"/>
        <v>5</v>
      </c>
      <c r="M1199" s="2" t="str">
        <f>IFERROR(VLOOKUP(L1199,'Productgroepen hoofdfuncties'!A:B,2,FALSE),L1199)</f>
        <v>Milieubeheer</v>
      </c>
    </row>
    <row r="1200" spans="1:13">
      <c r="A1200" s="8"/>
      <c r="B1200" s="9"/>
      <c r="C1200" s="5" t="s">
        <v>3853</v>
      </c>
      <c r="D1200" s="4" t="s">
        <v>3854</v>
      </c>
      <c r="E1200" s="5">
        <v>1</v>
      </c>
      <c r="F1200" s="2" t="str">
        <f t="shared" si="90"/>
        <v>G1PR500302</v>
      </c>
      <c r="G1200" s="2" t="str">
        <f t="shared" si="91"/>
        <v>Energie</v>
      </c>
      <c r="H1200" s="2" t="str">
        <f t="shared" si="92"/>
        <v>5003</v>
      </c>
      <c r="I1200" s="2" t="str">
        <f>IFERROR(VLOOKUP(H1200,'Productgroepen hoofdfuncties'!G:H,2,FALSE),H1200)</f>
        <v>Milieubeleid en duurzame ontwikkeling</v>
      </c>
      <c r="J1200" s="2" t="str">
        <f t="shared" si="93"/>
        <v>50</v>
      </c>
      <c r="K1200" s="2" t="str">
        <f>IFERROR(VLOOKUP(J1200,'Productgroepen hoofdfuncties'!D:E,2,FALSE),J1200)</f>
        <v>Milieubeheer, algemeen</v>
      </c>
      <c r="L1200" s="2" t="str">
        <f t="shared" si="94"/>
        <v>5</v>
      </c>
      <c r="M1200" s="2" t="str">
        <f>IFERROR(VLOOKUP(L1200,'Productgroepen hoofdfuncties'!A:B,2,FALSE),L1200)</f>
        <v>Milieubeheer</v>
      </c>
    </row>
    <row r="1201" spans="1:13">
      <c r="A1201" s="8"/>
      <c r="B1201" s="9"/>
      <c r="C1201" s="5" t="s">
        <v>3855</v>
      </c>
      <c r="D1201" s="4" t="s">
        <v>3856</v>
      </c>
      <c r="E1201" s="5">
        <v>1</v>
      </c>
      <c r="F1201" s="2" t="str">
        <f t="shared" si="90"/>
        <v>G1PR500302</v>
      </c>
      <c r="G1201" s="2" t="str">
        <f t="shared" si="91"/>
        <v>Energie</v>
      </c>
      <c r="H1201" s="2" t="str">
        <f t="shared" si="92"/>
        <v>5003</v>
      </c>
      <c r="I1201" s="2" t="str">
        <f>IFERROR(VLOOKUP(H1201,'Productgroepen hoofdfuncties'!G:H,2,FALSE),H1201)</f>
        <v>Milieubeleid en duurzame ontwikkeling</v>
      </c>
      <c r="J1201" s="2" t="str">
        <f t="shared" si="93"/>
        <v>50</v>
      </c>
      <c r="K1201" s="2" t="str">
        <f>IFERROR(VLOOKUP(J1201,'Productgroepen hoofdfuncties'!D:E,2,FALSE),J1201)</f>
        <v>Milieubeheer, algemeen</v>
      </c>
      <c r="L1201" s="2" t="str">
        <f t="shared" si="94"/>
        <v>5</v>
      </c>
      <c r="M1201" s="2" t="str">
        <f>IFERROR(VLOOKUP(L1201,'Productgroepen hoofdfuncties'!A:B,2,FALSE),L1201)</f>
        <v>Milieubeheer</v>
      </c>
    </row>
    <row r="1202" spans="1:13">
      <c r="A1202" s="8"/>
      <c r="B1202" s="9"/>
      <c r="C1202" s="5" t="s">
        <v>3857</v>
      </c>
      <c r="D1202" s="4" t="s">
        <v>3838</v>
      </c>
      <c r="E1202" s="5">
        <v>1</v>
      </c>
      <c r="F1202" s="2" t="str">
        <f t="shared" si="90"/>
        <v>G1PR500302</v>
      </c>
      <c r="G1202" s="2" t="str">
        <f t="shared" si="91"/>
        <v>Energie</v>
      </c>
      <c r="H1202" s="2" t="str">
        <f t="shared" si="92"/>
        <v>5003</v>
      </c>
      <c r="I1202" s="2" t="str">
        <f>IFERROR(VLOOKUP(H1202,'Productgroepen hoofdfuncties'!G:H,2,FALSE),H1202)</f>
        <v>Milieubeleid en duurzame ontwikkeling</v>
      </c>
      <c r="J1202" s="2" t="str">
        <f t="shared" si="93"/>
        <v>50</v>
      </c>
      <c r="K1202" s="2" t="str">
        <f>IFERROR(VLOOKUP(J1202,'Productgroepen hoofdfuncties'!D:E,2,FALSE),J1202)</f>
        <v>Milieubeheer, algemeen</v>
      </c>
      <c r="L1202" s="2" t="str">
        <f t="shared" si="94"/>
        <v>5</v>
      </c>
      <c r="M1202" s="2" t="str">
        <f>IFERROR(VLOOKUP(L1202,'Productgroepen hoofdfuncties'!A:B,2,FALSE),L1202)</f>
        <v>Milieubeheer</v>
      </c>
    </row>
    <row r="1203" spans="1:13">
      <c r="A1203" s="8"/>
      <c r="B1203" s="9"/>
      <c r="C1203" s="5" t="s">
        <v>3858</v>
      </c>
      <c r="D1203" s="4" t="s">
        <v>3859</v>
      </c>
      <c r="E1203" s="5">
        <v>1</v>
      </c>
      <c r="F1203" s="2" t="str">
        <f t="shared" si="90"/>
        <v>G1PR500302</v>
      </c>
      <c r="G1203" s="2" t="str">
        <f t="shared" si="91"/>
        <v>Energie</v>
      </c>
      <c r="H1203" s="2" t="str">
        <f t="shared" si="92"/>
        <v>5003</v>
      </c>
      <c r="I1203" s="2" t="str">
        <f>IFERROR(VLOOKUP(H1203,'Productgroepen hoofdfuncties'!G:H,2,FALSE),H1203)</f>
        <v>Milieubeleid en duurzame ontwikkeling</v>
      </c>
      <c r="J1203" s="2" t="str">
        <f t="shared" si="93"/>
        <v>50</v>
      </c>
      <c r="K1203" s="2" t="str">
        <f>IFERROR(VLOOKUP(J1203,'Productgroepen hoofdfuncties'!D:E,2,FALSE),J1203)</f>
        <v>Milieubeheer, algemeen</v>
      </c>
      <c r="L1203" s="2" t="str">
        <f t="shared" si="94"/>
        <v>5</v>
      </c>
      <c r="M1203" s="2" t="str">
        <f>IFERROR(VLOOKUP(L1203,'Productgroepen hoofdfuncties'!A:B,2,FALSE),L1203)</f>
        <v>Milieubeheer</v>
      </c>
    </row>
    <row r="1204" spans="1:13">
      <c r="A1204" s="8"/>
      <c r="B1204" s="9"/>
      <c r="C1204" s="5" t="s">
        <v>3860</v>
      </c>
      <c r="D1204" s="4" t="s">
        <v>3861</v>
      </c>
      <c r="E1204" s="5">
        <v>1</v>
      </c>
      <c r="F1204" s="2" t="str">
        <f t="shared" si="90"/>
        <v>G1PR500302</v>
      </c>
      <c r="G1204" s="2" t="str">
        <f t="shared" si="91"/>
        <v>Energie</v>
      </c>
      <c r="H1204" s="2" t="str">
        <f t="shared" si="92"/>
        <v>5003</v>
      </c>
      <c r="I1204" s="2" t="str">
        <f>IFERROR(VLOOKUP(H1204,'Productgroepen hoofdfuncties'!G:H,2,FALSE),H1204)</f>
        <v>Milieubeleid en duurzame ontwikkeling</v>
      </c>
      <c r="J1204" s="2" t="str">
        <f t="shared" si="93"/>
        <v>50</v>
      </c>
      <c r="K1204" s="2" t="str">
        <f>IFERROR(VLOOKUP(J1204,'Productgroepen hoofdfuncties'!D:E,2,FALSE),J1204)</f>
        <v>Milieubeheer, algemeen</v>
      </c>
      <c r="L1204" s="2" t="str">
        <f t="shared" si="94"/>
        <v>5</v>
      </c>
      <c r="M1204" s="2" t="str">
        <f>IFERROR(VLOOKUP(L1204,'Productgroepen hoofdfuncties'!A:B,2,FALSE),L1204)</f>
        <v>Milieubeheer</v>
      </c>
    </row>
    <row r="1205" spans="1:13">
      <c r="A1205" s="8"/>
      <c r="B1205" s="9"/>
      <c r="C1205" s="5" t="s">
        <v>3862</v>
      </c>
      <c r="D1205" s="4" t="s">
        <v>3863</v>
      </c>
      <c r="E1205" s="5">
        <v>1</v>
      </c>
      <c r="F1205" s="2" t="str">
        <f t="shared" si="90"/>
        <v>G1PR500302</v>
      </c>
      <c r="G1205" s="2" t="str">
        <f t="shared" si="91"/>
        <v>Energie</v>
      </c>
      <c r="H1205" s="2" t="str">
        <f t="shared" si="92"/>
        <v>5003</v>
      </c>
      <c r="I1205" s="2" t="str">
        <f>IFERROR(VLOOKUP(H1205,'Productgroepen hoofdfuncties'!G:H,2,FALSE),H1205)</f>
        <v>Milieubeleid en duurzame ontwikkeling</v>
      </c>
      <c r="J1205" s="2" t="str">
        <f t="shared" si="93"/>
        <v>50</v>
      </c>
      <c r="K1205" s="2" t="str">
        <f>IFERROR(VLOOKUP(J1205,'Productgroepen hoofdfuncties'!D:E,2,FALSE),J1205)</f>
        <v>Milieubeheer, algemeen</v>
      </c>
      <c r="L1205" s="2" t="str">
        <f t="shared" si="94"/>
        <v>5</v>
      </c>
      <c r="M1205" s="2" t="str">
        <f>IFERROR(VLOOKUP(L1205,'Productgroepen hoofdfuncties'!A:B,2,FALSE),L1205)</f>
        <v>Milieubeheer</v>
      </c>
    </row>
    <row r="1206" spans="1:13">
      <c r="A1206" s="8"/>
      <c r="B1206" s="9"/>
      <c r="C1206" s="5" t="s">
        <v>3864</v>
      </c>
      <c r="D1206" s="4" t="s">
        <v>3865</v>
      </c>
      <c r="E1206" s="5">
        <v>1</v>
      </c>
      <c r="F1206" s="2" t="str">
        <f t="shared" si="90"/>
        <v>G1PR500302</v>
      </c>
      <c r="G1206" s="2" t="str">
        <f t="shared" si="91"/>
        <v>Energie</v>
      </c>
      <c r="H1206" s="2" t="str">
        <f t="shared" si="92"/>
        <v>5003</v>
      </c>
      <c r="I1206" s="2" t="str">
        <f>IFERROR(VLOOKUP(H1206,'Productgroepen hoofdfuncties'!G:H,2,FALSE),H1206)</f>
        <v>Milieubeleid en duurzame ontwikkeling</v>
      </c>
      <c r="J1206" s="2" t="str">
        <f t="shared" si="93"/>
        <v>50</v>
      </c>
      <c r="K1206" s="2" t="str">
        <f>IFERROR(VLOOKUP(J1206,'Productgroepen hoofdfuncties'!D:E,2,FALSE),J1206)</f>
        <v>Milieubeheer, algemeen</v>
      </c>
      <c r="L1206" s="2" t="str">
        <f t="shared" si="94"/>
        <v>5</v>
      </c>
      <c r="M1206" s="2" t="str">
        <f>IFERROR(VLOOKUP(L1206,'Productgroepen hoofdfuncties'!A:B,2,FALSE),L1206)</f>
        <v>Milieubeheer</v>
      </c>
    </row>
    <row r="1207" spans="1:13">
      <c r="A1207" s="8"/>
      <c r="B1207" s="9"/>
      <c r="C1207" s="5" t="s">
        <v>3866</v>
      </c>
      <c r="D1207" s="4" t="s">
        <v>3867</v>
      </c>
      <c r="E1207" s="5">
        <v>1</v>
      </c>
      <c r="F1207" s="2" t="str">
        <f t="shared" si="90"/>
        <v>G1PR500302</v>
      </c>
      <c r="G1207" s="2" t="str">
        <f t="shared" si="91"/>
        <v>Energie</v>
      </c>
      <c r="H1207" s="2" t="str">
        <f t="shared" si="92"/>
        <v>5003</v>
      </c>
      <c r="I1207" s="2" t="str">
        <f>IFERROR(VLOOKUP(H1207,'Productgroepen hoofdfuncties'!G:H,2,FALSE),H1207)</f>
        <v>Milieubeleid en duurzame ontwikkeling</v>
      </c>
      <c r="J1207" s="2" t="str">
        <f t="shared" si="93"/>
        <v>50</v>
      </c>
      <c r="K1207" s="2" t="str">
        <f>IFERROR(VLOOKUP(J1207,'Productgroepen hoofdfuncties'!D:E,2,FALSE),J1207)</f>
        <v>Milieubeheer, algemeen</v>
      </c>
      <c r="L1207" s="2" t="str">
        <f t="shared" si="94"/>
        <v>5</v>
      </c>
      <c r="M1207" s="2" t="str">
        <f>IFERROR(VLOOKUP(L1207,'Productgroepen hoofdfuncties'!A:B,2,FALSE),L1207)</f>
        <v>Milieubeheer</v>
      </c>
    </row>
    <row r="1208" spans="1:13">
      <c r="A1208" s="8"/>
      <c r="B1208" s="9"/>
      <c r="C1208" s="5" t="s">
        <v>3868</v>
      </c>
      <c r="D1208" s="4" t="s">
        <v>3869</v>
      </c>
      <c r="E1208" s="5">
        <v>1</v>
      </c>
      <c r="F1208" s="2" t="str">
        <f t="shared" si="90"/>
        <v>G1PR500302</v>
      </c>
      <c r="G1208" s="2" t="str">
        <f t="shared" si="91"/>
        <v>Energie</v>
      </c>
      <c r="H1208" s="2" t="str">
        <f t="shared" si="92"/>
        <v>5003</v>
      </c>
      <c r="I1208" s="2" t="str">
        <f>IFERROR(VLOOKUP(H1208,'Productgroepen hoofdfuncties'!G:H,2,FALSE),H1208)</f>
        <v>Milieubeleid en duurzame ontwikkeling</v>
      </c>
      <c r="J1208" s="2" t="str">
        <f t="shared" si="93"/>
        <v>50</v>
      </c>
      <c r="K1208" s="2" t="str">
        <f>IFERROR(VLOOKUP(J1208,'Productgroepen hoofdfuncties'!D:E,2,FALSE),J1208)</f>
        <v>Milieubeheer, algemeen</v>
      </c>
      <c r="L1208" s="2" t="str">
        <f t="shared" si="94"/>
        <v>5</v>
      </c>
      <c r="M1208" s="2" t="str">
        <f>IFERROR(VLOOKUP(L1208,'Productgroepen hoofdfuncties'!A:B,2,FALSE),L1208)</f>
        <v>Milieubeheer</v>
      </c>
    </row>
    <row r="1209" spans="1:13">
      <c r="A1209" s="8"/>
      <c r="B1209" s="9"/>
      <c r="C1209" s="5" t="s">
        <v>3870</v>
      </c>
      <c r="D1209" s="4" t="s">
        <v>3871</v>
      </c>
      <c r="E1209" s="5">
        <v>1</v>
      </c>
      <c r="F1209" s="2" t="str">
        <f t="shared" si="90"/>
        <v>G1PR500302</v>
      </c>
      <c r="G1209" s="2" t="str">
        <f t="shared" si="91"/>
        <v>Energie</v>
      </c>
      <c r="H1209" s="2" t="str">
        <f t="shared" si="92"/>
        <v>5003</v>
      </c>
      <c r="I1209" s="2" t="str">
        <f>IFERROR(VLOOKUP(H1209,'Productgroepen hoofdfuncties'!G:H,2,FALSE),H1209)</f>
        <v>Milieubeleid en duurzame ontwikkeling</v>
      </c>
      <c r="J1209" s="2" t="str">
        <f t="shared" si="93"/>
        <v>50</v>
      </c>
      <c r="K1209" s="2" t="str">
        <f>IFERROR(VLOOKUP(J1209,'Productgroepen hoofdfuncties'!D:E,2,FALSE),J1209)</f>
        <v>Milieubeheer, algemeen</v>
      </c>
      <c r="L1209" s="2" t="str">
        <f t="shared" si="94"/>
        <v>5</v>
      </c>
      <c r="M1209" s="2" t="str">
        <f>IFERROR(VLOOKUP(L1209,'Productgroepen hoofdfuncties'!A:B,2,FALSE),L1209)</f>
        <v>Milieubeheer</v>
      </c>
    </row>
    <row r="1210" spans="1:13">
      <c r="A1210" s="8"/>
      <c r="B1210" s="9"/>
      <c r="C1210" s="5" t="s">
        <v>3872</v>
      </c>
      <c r="D1210" s="4" t="s">
        <v>3873</v>
      </c>
      <c r="E1210" s="5">
        <v>1</v>
      </c>
      <c r="F1210" s="2" t="str">
        <f t="shared" si="90"/>
        <v>G1PR500302</v>
      </c>
      <c r="G1210" s="2" t="str">
        <f t="shared" si="91"/>
        <v>Energie</v>
      </c>
      <c r="H1210" s="2" t="str">
        <f t="shared" si="92"/>
        <v>5003</v>
      </c>
      <c r="I1210" s="2" t="str">
        <f>IFERROR(VLOOKUP(H1210,'Productgroepen hoofdfuncties'!G:H,2,FALSE),H1210)</f>
        <v>Milieubeleid en duurzame ontwikkeling</v>
      </c>
      <c r="J1210" s="2" t="str">
        <f t="shared" si="93"/>
        <v>50</v>
      </c>
      <c r="K1210" s="2" t="str">
        <f>IFERROR(VLOOKUP(J1210,'Productgroepen hoofdfuncties'!D:E,2,FALSE),J1210)</f>
        <v>Milieubeheer, algemeen</v>
      </c>
      <c r="L1210" s="2" t="str">
        <f t="shared" si="94"/>
        <v>5</v>
      </c>
      <c r="M1210" s="2" t="str">
        <f>IFERROR(VLOOKUP(L1210,'Productgroepen hoofdfuncties'!A:B,2,FALSE),L1210)</f>
        <v>Milieubeheer</v>
      </c>
    </row>
    <row r="1211" spans="1:13">
      <c r="A1211" s="8"/>
      <c r="B1211" s="9"/>
      <c r="C1211" s="5" t="s">
        <v>3874</v>
      </c>
      <c r="D1211" s="4" t="s">
        <v>3875</v>
      </c>
      <c r="E1211" s="5">
        <v>1</v>
      </c>
      <c r="F1211" s="2" t="str">
        <f t="shared" si="90"/>
        <v>G1PR500302</v>
      </c>
      <c r="G1211" s="2" t="str">
        <f t="shared" si="91"/>
        <v>Energie</v>
      </c>
      <c r="H1211" s="2" t="str">
        <f t="shared" si="92"/>
        <v>5003</v>
      </c>
      <c r="I1211" s="2" t="str">
        <f>IFERROR(VLOOKUP(H1211,'Productgroepen hoofdfuncties'!G:H,2,FALSE),H1211)</f>
        <v>Milieubeleid en duurzame ontwikkeling</v>
      </c>
      <c r="J1211" s="2" t="str">
        <f t="shared" si="93"/>
        <v>50</v>
      </c>
      <c r="K1211" s="2" t="str">
        <f>IFERROR(VLOOKUP(J1211,'Productgroepen hoofdfuncties'!D:E,2,FALSE),J1211)</f>
        <v>Milieubeheer, algemeen</v>
      </c>
      <c r="L1211" s="2" t="str">
        <f t="shared" si="94"/>
        <v>5</v>
      </c>
      <c r="M1211" s="2" t="str">
        <f>IFERROR(VLOOKUP(L1211,'Productgroepen hoofdfuncties'!A:B,2,FALSE),L1211)</f>
        <v>Milieubeheer</v>
      </c>
    </row>
    <row r="1212" spans="1:13">
      <c r="A1212" s="8"/>
      <c r="B1212" s="9"/>
      <c r="C1212" s="5" t="s">
        <v>3876</v>
      </c>
      <c r="D1212" s="4" t="s">
        <v>3877</v>
      </c>
      <c r="E1212" s="5">
        <v>1</v>
      </c>
      <c r="F1212" s="2" t="str">
        <f t="shared" si="90"/>
        <v>G1PR500302</v>
      </c>
      <c r="G1212" s="2" t="str">
        <f t="shared" si="91"/>
        <v>Energie</v>
      </c>
      <c r="H1212" s="2" t="str">
        <f t="shared" si="92"/>
        <v>5003</v>
      </c>
      <c r="I1212" s="2" t="str">
        <f>IFERROR(VLOOKUP(H1212,'Productgroepen hoofdfuncties'!G:H,2,FALSE),H1212)</f>
        <v>Milieubeleid en duurzame ontwikkeling</v>
      </c>
      <c r="J1212" s="2" t="str">
        <f t="shared" si="93"/>
        <v>50</v>
      </c>
      <c r="K1212" s="2" t="str">
        <f>IFERROR(VLOOKUP(J1212,'Productgroepen hoofdfuncties'!D:E,2,FALSE),J1212)</f>
        <v>Milieubeheer, algemeen</v>
      </c>
      <c r="L1212" s="2" t="str">
        <f t="shared" si="94"/>
        <v>5</v>
      </c>
      <c r="M1212" s="2" t="str">
        <f>IFERROR(VLOOKUP(L1212,'Productgroepen hoofdfuncties'!A:B,2,FALSE),L1212)</f>
        <v>Milieubeheer</v>
      </c>
    </row>
    <row r="1213" spans="1:13">
      <c r="A1213" s="8"/>
      <c r="B1213" s="9"/>
      <c r="C1213" s="5" t="s">
        <v>3878</v>
      </c>
      <c r="D1213" s="4" t="s">
        <v>3879</v>
      </c>
      <c r="E1213" s="5">
        <v>1</v>
      </c>
      <c r="F1213" s="2" t="str">
        <f t="shared" si="90"/>
        <v>G1PR500302</v>
      </c>
      <c r="G1213" s="2" t="str">
        <f t="shared" si="91"/>
        <v>Energie</v>
      </c>
      <c r="H1213" s="2" t="str">
        <f t="shared" si="92"/>
        <v>5003</v>
      </c>
      <c r="I1213" s="2" t="str">
        <f>IFERROR(VLOOKUP(H1213,'Productgroepen hoofdfuncties'!G:H,2,FALSE),H1213)</f>
        <v>Milieubeleid en duurzame ontwikkeling</v>
      </c>
      <c r="J1213" s="2" t="str">
        <f t="shared" si="93"/>
        <v>50</v>
      </c>
      <c r="K1213" s="2" t="str">
        <f>IFERROR(VLOOKUP(J1213,'Productgroepen hoofdfuncties'!D:E,2,FALSE),J1213)</f>
        <v>Milieubeheer, algemeen</v>
      </c>
      <c r="L1213" s="2" t="str">
        <f t="shared" si="94"/>
        <v>5</v>
      </c>
      <c r="M1213" s="2" t="str">
        <f>IFERROR(VLOOKUP(L1213,'Productgroepen hoofdfuncties'!A:B,2,FALSE),L1213)</f>
        <v>Milieubeheer</v>
      </c>
    </row>
    <row r="1214" spans="1:13">
      <c r="A1214" s="8"/>
      <c r="B1214" s="9"/>
      <c r="C1214" s="5" t="s">
        <v>3880</v>
      </c>
      <c r="D1214" s="4" t="s">
        <v>3881</v>
      </c>
      <c r="E1214" s="5">
        <v>1</v>
      </c>
      <c r="F1214" s="2" t="str">
        <f t="shared" si="90"/>
        <v>G1PR500302</v>
      </c>
      <c r="G1214" s="2" t="str">
        <f t="shared" si="91"/>
        <v>Energie</v>
      </c>
      <c r="H1214" s="2" t="str">
        <f t="shared" si="92"/>
        <v>5003</v>
      </c>
      <c r="I1214" s="2" t="str">
        <f>IFERROR(VLOOKUP(H1214,'Productgroepen hoofdfuncties'!G:H,2,FALSE),H1214)</f>
        <v>Milieubeleid en duurzame ontwikkeling</v>
      </c>
      <c r="J1214" s="2" t="str">
        <f t="shared" si="93"/>
        <v>50</v>
      </c>
      <c r="K1214" s="2" t="str">
        <f>IFERROR(VLOOKUP(J1214,'Productgroepen hoofdfuncties'!D:E,2,FALSE),J1214)</f>
        <v>Milieubeheer, algemeen</v>
      </c>
      <c r="L1214" s="2" t="str">
        <f t="shared" si="94"/>
        <v>5</v>
      </c>
      <c r="M1214" s="2" t="str">
        <f>IFERROR(VLOOKUP(L1214,'Productgroepen hoofdfuncties'!A:B,2,FALSE),L1214)</f>
        <v>Milieubeheer</v>
      </c>
    </row>
    <row r="1215" spans="1:13">
      <c r="A1215" s="8"/>
      <c r="B1215" s="9"/>
      <c r="C1215" s="5" t="s">
        <v>3882</v>
      </c>
      <c r="D1215" s="4" t="s">
        <v>3883</v>
      </c>
      <c r="E1215" s="5">
        <v>1</v>
      </c>
      <c r="F1215" s="2" t="str">
        <f t="shared" si="90"/>
        <v>G1PR500302</v>
      </c>
      <c r="G1215" s="2" t="str">
        <f t="shared" si="91"/>
        <v>Energie</v>
      </c>
      <c r="H1215" s="2" t="str">
        <f t="shared" si="92"/>
        <v>5003</v>
      </c>
      <c r="I1215" s="2" t="str">
        <f>IFERROR(VLOOKUP(H1215,'Productgroepen hoofdfuncties'!G:H,2,FALSE),H1215)</f>
        <v>Milieubeleid en duurzame ontwikkeling</v>
      </c>
      <c r="J1215" s="2" t="str">
        <f t="shared" si="93"/>
        <v>50</v>
      </c>
      <c r="K1215" s="2" t="str">
        <f>IFERROR(VLOOKUP(J1215,'Productgroepen hoofdfuncties'!D:E,2,FALSE),J1215)</f>
        <v>Milieubeheer, algemeen</v>
      </c>
      <c r="L1215" s="2" t="str">
        <f t="shared" si="94"/>
        <v>5</v>
      </c>
      <c r="M1215" s="2" t="str">
        <f>IFERROR(VLOOKUP(L1215,'Productgroepen hoofdfuncties'!A:B,2,FALSE),L1215)</f>
        <v>Milieubeheer</v>
      </c>
    </row>
    <row r="1216" spans="1:13">
      <c r="A1216" s="8"/>
      <c r="B1216" s="9"/>
      <c r="C1216" s="5" t="s">
        <v>3884</v>
      </c>
      <c r="D1216" s="4" t="s">
        <v>3885</v>
      </c>
      <c r="E1216" s="5">
        <v>1</v>
      </c>
      <c r="F1216" s="2" t="str">
        <f t="shared" si="90"/>
        <v>G1PR500302</v>
      </c>
      <c r="G1216" s="2" t="str">
        <f t="shared" si="91"/>
        <v>Energie</v>
      </c>
      <c r="H1216" s="2" t="str">
        <f t="shared" si="92"/>
        <v>5003</v>
      </c>
      <c r="I1216" s="2" t="str">
        <f>IFERROR(VLOOKUP(H1216,'Productgroepen hoofdfuncties'!G:H,2,FALSE),H1216)</f>
        <v>Milieubeleid en duurzame ontwikkeling</v>
      </c>
      <c r="J1216" s="2" t="str">
        <f t="shared" si="93"/>
        <v>50</v>
      </c>
      <c r="K1216" s="2" t="str">
        <f>IFERROR(VLOOKUP(J1216,'Productgroepen hoofdfuncties'!D:E,2,FALSE),J1216)</f>
        <v>Milieubeheer, algemeen</v>
      </c>
      <c r="L1216" s="2" t="str">
        <f t="shared" si="94"/>
        <v>5</v>
      </c>
      <c r="M1216" s="2" t="str">
        <f>IFERROR(VLOOKUP(L1216,'Productgroepen hoofdfuncties'!A:B,2,FALSE),L1216)</f>
        <v>Milieubeheer</v>
      </c>
    </row>
    <row r="1217" spans="1:13">
      <c r="A1217" s="8"/>
      <c r="B1217" s="9"/>
      <c r="C1217" s="5" t="s">
        <v>3886</v>
      </c>
      <c r="D1217" s="4" t="s">
        <v>3887</v>
      </c>
      <c r="E1217" s="5">
        <v>1</v>
      </c>
      <c r="F1217" s="2" t="str">
        <f t="shared" si="90"/>
        <v>G1PR500302</v>
      </c>
      <c r="G1217" s="2" t="str">
        <f t="shared" si="91"/>
        <v>Energie</v>
      </c>
      <c r="H1217" s="2" t="str">
        <f t="shared" si="92"/>
        <v>5003</v>
      </c>
      <c r="I1217" s="2" t="str">
        <f>IFERROR(VLOOKUP(H1217,'Productgroepen hoofdfuncties'!G:H,2,FALSE),H1217)</f>
        <v>Milieubeleid en duurzame ontwikkeling</v>
      </c>
      <c r="J1217" s="2" t="str">
        <f t="shared" si="93"/>
        <v>50</v>
      </c>
      <c r="K1217" s="2" t="str">
        <f>IFERROR(VLOOKUP(J1217,'Productgroepen hoofdfuncties'!D:E,2,FALSE),J1217)</f>
        <v>Milieubeheer, algemeen</v>
      </c>
      <c r="L1217" s="2" t="str">
        <f t="shared" si="94"/>
        <v>5</v>
      </c>
      <c r="M1217" s="2" t="str">
        <f>IFERROR(VLOOKUP(L1217,'Productgroepen hoofdfuncties'!A:B,2,FALSE),L1217)</f>
        <v>Milieubeheer</v>
      </c>
    </row>
    <row r="1218" spans="1:13">
      <c r="A1218" s="10"/>
      <c r="B1218" s="11"/>
      <c r="C1218" s="5" t="s">
        <v>3888</v>
      </c>
      <c r="D1218" s="4" t="s">
        <v>3889</v>
      </c>
      <c r="E1218" s="5">
        <v>1</v>
      </c>
      <c r="F1218" s="2" t="str">
        <f t="shared" si="90"/>
        <v>G1PR500302</v>
      </c>
      <c r="G1218" s="2" t="str">
        <f t="shared" si="91"/>
        <v>Energie</v>
      </c>
      <c r="H1218" s="2" t="str">
        <f t="shared" si="92"/>
        <v>5003</v>
      </c>
      <c r="I1218" s="2" t="str">
        <f>IFERROR(VLOOKUP(H1218,'Productgroepen hoofdfuncties'!G:H,2,FALSE),H1218)</f>
        <v>Milieubeleid en duurzame ontwikkeling</v>
      </c>
      <c r="J1218" s="2" t="str">
        <f t="shared" si="93"/>
        <v>50</v>
      </c>
      <c r="K1218" s="2" t="str">
        <f>IFERROR(VLOOKUP(J1218,'Productgroepen hoofdfuncties'!D:E,2,FALSE),J1218)</f>
        <v>Milieubeheer, algemeen</v>
      </c>
      <c r="L1218" s="2" t="str">
        <f t="shared" si="94"/>
        <v>5</v>
      </c>
      <c r="M1218" s="2" t="str">
        <f>IFERROR(VLOOKUP(L1218,'Productgroepen hoofdfuncties'!A:B,2,FALSE),L1218)</f>
        <v>Milieubeheer</v>
      </c>
    </row>
    <row r="1219" spans="1:13">
      <c r="A1219" s="6" t="s">
        <v>3890</v>
      </c>
      <c r="B1219" s="7" t="s">
        <v>3891</v>
      </c>
      <c r="C1219" s="5" t="s">
        <v>3892</v>
      </c>
      <c r="D1219" s="4" t="s">
        <v>3893</v>
      </c>
      <c r="E1219" s="5">
        <v>1</v>
      </c>
      <c r="F1219" s="2" t="str">
        <f t="shared" ref="F1219:F1282" si="95">IF(A1219="",F1218,A1219)</f>
        <v>G1PR500303</v>
      </c>
      <c r="G1219" s="2" t="str">
        <f t="shared" ref="G1219:G1282" si="96">IF(B1219="",G1218,B1219)</f>
        <v>Duurzaamheid</v>
      </c>
      <c r="H1219" s="2" t="str">
        <f t="shared" ref="H1219:H1282" si="97">IF(RIGHT(LEFT($F1219,5),1)="K","Apparaatskosten personeel",IF(RIGHT(LEFT($F1219,5),1)="I","Apparaatskosten materieel",LEFT(RIGHT($F1219,6),4)))</f>
        <v>5003</v>
      </c>
      <c r="I1219" s="2" t="str">
        <f>IFERROR(VLOOKUP(H1219,'Productgroepen hoofdfuncties'!G:H,2,FALSE),H1219)</f>
        <v>Milieubeleid en duurzame ontwikkeling</v>
      </c>
      <c r="J1219" s="2" t="str">
        <f t="shared" ref="J1219:J1282" si="98">IF(RIGHT(LEFT($F1219,5),1)="K","Kostenplaatsen",IF(RIGHT(LEFT($F1219,5),1)="I","Kostenplaatsen",LEFT(RIGHT($F1219,6),2)))</f>
        <v>50</v>
      </c>
      <c r="K1219" s="2" t="str">
        <f>IFERROR(VLOOKUP(J1219,'Productgroepen hoofdfuncties'!D:E,2,FALSE),J1219)</f>
        <v>Milieubeheer, algemeen</v>
      </c>
      <c r="L1219" s="2" t="str">
        <f t="shared" ref="L1219:L1282" si="99">IF(RIGHT(LEFT($F1219,5),1)="K","Kostenplaatsen",IF(RIGHT(LEFT($F1219,5),1)="I","Kostenplaatsen",LEFT(RIGHT($F1219,6),1)))</f>
        <v>5</v>
      </c>
      <c r="M1219" s="2" t="str">
        <f>IFERROR(VLOOKUP(L1219,'Productgroepen hoofdfuncties'!A:B,2,FALSE),L1219)</f>
        <v>Milieubeheer</v>
      </c>
    </row>
    <row r="1220" spans="1:13">
      <c r="A1220" s="8"/>
      <c r="B1220" s="9"/>
      <c r="C1220" s="5" t="s">
        <v>3894</v>
      </c>
      <c r="D1220" s="4" t="s">
        <v>3895</v>
      </c>
      <c r="E1220" s="5">
        <v>1</v>
      </c>
      <c r="F1220" s="2" t="str">
        <f t="shared" si="95"/>
        <v>G1PR500303</v>
      </c>
      <c r="G1220" s="2" t="str">
        <f t="shared" si="96"/>
        <v>Duurzaamheid</v>
      </c>
      <c r="H1220" s="2" t="str">
        <f t="shared" si="97"/>
        <v>5003</v>
      </c>
      <c r="I1220" s="2" t="str">
        <f>IFERROR(VLOOKUP(H1220,'Productgroepen hoofdfuncties'!G:H,2,FALSE),H1220)</f>
        <v>Milieubeleid en duurzame ontwikkeling</v>
      </c>
      <c r="J1220" s="2" t="str">
        <f t="shared" si="98"/>
        <v>50</v>
      </c>
      <c r="K1220" s="2" t="str">
        <f>IFERROR(VLOOKUP(J1220,'Productgroepen hoofdfuncties'!D:E,2,FALSE),J1220)</f>
        <v>Milieubeheer, algemeen</v>
      </c>
      <c r="L1220" s="2" t="str">
        <f t="shared" si="99"/>
        <v>5</v>
      </c>
      <c r="M1220" s="2" t="str">
        <f>IFERROR(VLOOKUP(L1220,'Productgroepen hoofdfuncties'!A:B,2,FALSE),L1220)</f>
        <v>Milieubeheer</v>
      </c>
    </row>
    <row r="1221" spans="1:13">
      <c r="A1221" s="8"/>
      <c r="B1221" s="9"/>
      <c r="C1221" s="5" t="s">
        <v>3896</v>
      </c>
      <c r="D1221" s="4" t="s">
        <v>3897</v>
      </c>
      <c r="E1221" s="5">
        <v>1</v>
      </c>
      <c r="F1221" s="2" t="str">
        <f t="shared" si="95"/>
        <v>G1PR500303</v>
      </c>
      <c r="G1221" s="2" t="str">
        <f t="shared" si="96"/>
        <v>Duurzaamheid</v>
      </c>
      <c r="H1221" s="2" t="str">
        <f t="shared" si="97"/>
        <v>5003</v>
      </c>
      <c r="I1221" s="2" t="str">
        <f>IFERROR(VLOOKUP(H1221,'Productgroepen hoofdfuncties'!G:H,2,FALSE),H1221)</f>
        <v>Milieubeleid en duurzame ontwikkeling</v>
      </c>
      <c r="J1221" s="2" t="str">
        <f t="shared" si="98"/>
        <v>50</v>
      </c>
      <c r="K1221" s="2" t="str">
        <f>IFERROR(VLOOKUP(J1221,'Productgroepen hoofdfuncties'!D:E,2,FALSE),J1221)</f>
        <v>Milieubeheer, algemeen</v>
      </c>
      <c r="L1221" s="2" t="str">
        <f t="shared" si="99"/>
        <v>5</v>
      </c>
      <c r="M1221" s="2" t="str">
        <f>IFERROR(VLOOKUP(L1221,'Productgroepen hoofdfuncties'!A:B,2,FALSE),L1221)</f>
        <v>Milieubeheer</v>
      </c>
    </row>
    <row r="1222" spans="1:13">
      <c r="A1222" s="8"/>
      <c r="B1222" s="9"/>
      <c r="C1222" s="5" t="s">
        <v>3898</v>
      </c>
      <c r="D1222" s="4" t="s">
        <v>3899</v>
      </c>
      <c r="E1222" s="5">
        <v>1</v>
      </c>
      <c r="F1222" s="2" t="str">
        <f t="shared" si="95"/>
        <v>G1PR500303</v>
      </c>
      <c r="G1222" s="2" t="str">
        <f t="shared" si="96"/>
        <v>Duurzaamheid</v>
      </c>
      <c r="H1222" s="2" t="str">
        <f t="shared" si="97"/>
        <v>5003</v>
      </c>
      <c r="I1222" s="2" t="str">
        <f>IFERROR(VLOOKUP(H1222,'Productgroepen hoofdfuncties'!G:H,2,FALSE),H1222)</f>
        <v>Milieubeleid en duurzame ontwikkeling</v>
      </c>
      <c r="J1222" s="2" t="str">
        <f t="shared" si="98"/>
        <v>50</v>
      </c>
      <c r="K1222" s="2" t="str">
        <f>IFERROR(VLOOKUP(J1222,'Productgroepen hoofdfuncties'!D:E,2,FALSE),J1222)</f>
        <v>Milieubeheer, algemeen</v>
      </c>
      <c r="L1222" s="2" t="str">
        <f t="shared" si="99"/>
        <v>5</v>
      </c>
      <c r="M1222" s="2" t="str">
        <f>IFERROR(VLOOKUP(L1222,'Productgroepen hoofdfuncties'!A:B,2,FALSE),L1222)</f>
        <v>Milieubeheer</v>
      </c>
    </row>
    <row r="1223" spans="1:13">
      <c r="A1223" s="8"/>
      <c r="B1223" s="9"/>
      <c r="C1223" s="5" t="s">
        <v>3900</v>
      </c>
      <c r="D1223" s="4" t="s">
        <v>3865</v>
      </c>
      <c r="E1223" s="5">
        <v>1</v>
      </c>
      <c r="F1223" s="2" t="str">
        <f t="shared" si="95"/>
        <v>G1PR500303</v>
      </c>
      <c r="G1223" s="2" t="str">
        <f t="shared" si="96"/>
        <v>Duurzaamheid</v>
      </c>
      <c r="H1223" s="2" t="str">
        <f t="shared" si="97"/>
        <v>5003</v>
      </c>
      <c r="I1223" s="2" t="str">
        <f>IFERROR(VLOOKUP(H1223,'Productgroepen hoofdfuncties'!G:H,2,FALSE),H1223)</f>
        <v>Milieubeleid en duurzame ontwikkeling</v>
      </c>
      <c r="J1223" s="2" t="str">
        <f t="shared" si="98"/>
        <v>50</v>
      </c>
      <c r="K1223" s="2" t="str">
        <f>IFERROR(VLOOKUP(J1223,'Productgroepen hoofdfuncties'!D:E,2,FALSE),J1223)</f>
        <v>Milieubeheer, algemeen</v>
      </c>
      <c r="L1223" s="2" t="str">
        <f t="shared" si="99"/>
        <v>5</v>
      </c>
      <c r="M1223" s="2" t="str">
        <f>IFERROR(VLOOKUP(L1223,'Productgroepen hoofdfuncties'!A:B,2,FALSE),L1223)</f>
        <v>Milieubeheer</v>
      </c>
    </row>
    <row r="1224" spans="1:13">
      <c r="A1224" s="8"/>
      <c r="B1224" s="9"/>
      <c r="C1224" s="5" t="s">
        <v>3901</v>
      </c>
      <c r="D1224" s="4" t="s">
        <v>3902</v>
      </c>
      <c r="E1224" s="5">
        <v>1</v>
      </c>
      <c r="F1224" s="2" t="str">
        <f t="shared" si="95"/>
        <v>G1PR500303</v>
      </c>
      <c r="G1224" s="2" t="str">
        <f t="shared" si="96"/>
        <v>Duurzaamheid</v>
      </c>
      <c r="H1224" s="2" t="str">
        <f t="shared" si="97"/>
        <v>5003</v>
      </c>
      <c r="I1224" s="2" t="str">
        <f>IFERROR(VLOOKUP(H1224,'Productgroepen hoofdfuncties'!G:H,2,FALSE),H1224)</f>
        <v>Milieubeleid en duurzame ontwikkeling</v>
      </c>
      <c r="J1224" s="2" t="str">
        <f t="shared" si="98"/>
        <v>50</v>
      </c>
      <c r="K1224" s="2" t="str">
        <f>IFERROR(VLOOKUP(J1224,'Productgroepen hoofdfuncties'!D:E,2,FALSE),J1224)</f>
        <v>Milieubeheer, algemeen</v>
      </c>
      <c r="L1224" s="2" t="str">
        <f t="shared" si="99"/>
        <v>5</v>
      </c>
      <c r="M1224" s="2" t="str">
        <f>IFERROR(VLOOKUP(L1224,'Productgroepen hoofdfuncties'!A:B,2,FALSE),L1224)</f>
        <v>Milieubeheer</v>
      </c>
    </row>
    <row r="1225" spans="1:13">
      <c r="A1225" s="8"/>
      <c r="B1225" s="9"/>
      <c r="C1225" s="5" t="s">
        <v>3903</v>
      </c>
      <c r="D1225" s="4" t="s">
        <v>3869</v>
      </c>
      <c r="E1225" s="5">
        <v>1</v>
      </c>
      <c r="F1225" s="2" t="str">
        <f t="shared" si="95"/>
        <v>G1PR500303</v>
      </c>
      <c r="G1225" s="2" t="str">
        <f t="shared" si="96"/>
        <v>Duurzaamheid</v>
      </c>
      <c r="H1225" s="2" t="str">
        <f t="shared" si="97"/>
        <v>5003</v>
      </c>
      <c r="I1225" s="2" t="str">
        <f>IFERROR(VLOOKUP(H1225,'Productgroepen hoofdfuncties'!G:H,2,FALSE),H1225)</f>
        <v>Milieubeleid en duurzame ontwikkeling</v>
      </c>
      <c r="J1225" s="2" t="str">
        <f t="shared" si="98"/>
        <v>50</v>
      </c>
      <c r="K1225" s="2" t="str">
        <f>IFERROR(VLOOKUP(J1225,'Productgroepen hoofdfuncties'!D:E,2,FALSE),J1225)</f>
        <v>Milieubeheer, algemeen</v>
      </c>
      <c r="L1225" s="2" t="str">
        <f t="shared" si="99"/>
        <v>5</v>
      </c>
      <c r="M1225" s="2" t="str">
        <f>IFERROR(VLOOKUP(L1225,'Productgroepen hoofdfuncties'!A:B,2,FALSE),L1225)</f>
        <v>Milieubeheer</v>
      </c>
    </row>
    <row r="1226" spans="1:13">
      <c r="A1226" s="10"/>
      <c r="B1226" s="11"/>
      <c r="C1226" s="5" t="s">
        <v>3904</v>
      </c>
      <c r="D1226" s="4" t="s">
        <v>3905</v>
      </c>
      <c r="E1226" s="5">
        <v>1</v>
      </c>
      <c r="F1226" s="2" t="str">
        <f t="shared" si="95"/>
        <v>G1PR500303</v>
      </c>
      <c r="G1226" s="2" t="str">
        <f t="shared" si="96"/>
        <v>Duurzaamheid</v>
      </c>
      <c r="H1226" s="2" t="str">
        <f t="shared" si="97"/>
        <v>5003</v>
      </c>
      <c r="I1226" s="2" t="str">
        <f>IFERROR(VLOOKUP(H1226,'Productgroepen hoofdfuncties'!G:H,2,FALSE),H1226)</f>
        <v>Milieubeleid en duurzame ontwikkeling</v>
      </c>
      <c r="J1226" s="2" t="str">
        <f t="shared" si="98"/>
        <v>50</v>
      </c>
      <c r="K1226" s="2" t="str">
        <f>IFERROR(VLOOKUP(J1226,'Productgroepen hoofdfuncties'!D:E,2,FALSE),J1226)</f>
        <v>Milieubeheer, algemeen</v>
      </c>
      <c r="L1226" s="2" t="str">
        <f t="shared" si="99"/>
        <v>5</v>
      </c>
      <c r="M1226" s="2" t="str">
        <f>IFERROR(VLOOKUP(L1226,'Productgroepen hoofdfuncties'!A:B,2,FALSE),L1226)</f>
        <v>Milieubeheer</v>
      </c>
    </row>
    <row r="1227" spans="1:13">
      <c r="A1227" s="6" t="s">
        <v>3906</v>
      </c>
      <c r="B1227" s="7" t="s">
        <v>3907</v>
      </c>
      <c r="C1227" s="5" t="s">
        <v>3908</v>
      </c>
      <c r="D1227" s="4" t="s">
        <v>3909</v>
      </c>
      <c r="E1227" s="5">
        <v>1</v>
      </c>
      <c r="F1227" s="2" t="str">
        <f t="shared" si="95"/>
        <v>G1PR500304</v>
      </c>
      <c r="G1227" s="2" t="str">
        <f t="shared" si="96"/>
        <v>Mer</v>
      </c>
      <c r="H1227" s="2" t="str">
        <f t="shared" si="97"/>
        <v>5003</v>
      </c>
      <c r="I1227" s="2" t="str">
        <f>IFERROR(VLOOKUP(H1227,'Productgroepen hoofdfuncties'!G:H,2,FALSE),H1227)</f>
        <v>Milieubeleid en duurzame ontwikkeling</v>
      </c>
      <c r="J1227" s="2" t="str">
        <f t="shared" si="98"/>
        <v>50</v>
      </c>
      <c r="K1227" s="2" t="str">
        <f>IFERROR(VLOOKUP(J1227,'Productgroepen hoofdfuncties'!D:E,2,FALSE),J1227)</f>
        <v>Milieubeheer, algemeen</v>
      </c>
      <c r="L1227" s="2" t="str">
        <f t="shared" si="99"/>
        <v>5</v>
      </c>
      <c r="M1227" s="2" t="str">
        <f>IFERROR(VLOOKUP(L1227,'Productgroepen hoofdfuncties'!A:B,2,FALSE),L1227)</f>
        <v>Milieubeheer</v>
      </c>
    </row>
    <row r="1228" spans="1:13">
      <c r="A1228" s="8"/>
      <c r="B1228" s="9"/>
      <c r="C1228" s="5" t="s">
        <v>3910</v>
      </c>
      <c r="D1228" s="4" t="s">
        <v>3911</v>
      </c>
      <c r="E1228" s="5">
        <v>1</v>
      </c>
      <c r="F1228" s="2" t="str">
        <f t="shared" si="95"/>
        <v>G1PR500304</v>
      </c>
      <c r="G1228" s="2" t="str">
        <f t="shared" si="96"/>
        <v>Mer</v>
      </c>
      <c r="H1228" s="2" t="str">
        <f t="shared" si="97"/>
        <v>5003</v>
      </c>
      <c r="I1228" s="2" t="str">
        <f>IFERROR(VLOOKUP(H1228,'Productgroepen hoofdfuncties'!G:H,2,FALSE),H1228)</f>
        <v>Milieubeleid en duurzame ontwikkeling</v>
      </c>
      <c r="J1228" s="2" t="str">
        <f t="shared" si="98"/>
        <v>50</v>
      </c>
      <c r="K1228" s="2" t="str">
        <f>IFERROR(VLOOKUP(J1228,'Productgroepen hoofdfuncties'!D:E,2,FALSE),J1228)</f>
        <v>Milieubeheer, algemeen</v>
      </c>
      <c r="L1228" s="2" t="str">
        <f t="shared" si="99"/>
        <v>5</v>
      </c>
      <c r="M1228" s="2" t="str">
        <f>IFERROR(VLOOKUP(L1228,'Productgroepen hoofdfuncties'!A:B,2,FALSE),L1228)</f>
        <v>Milieubeheer</v>
      </c>
    </row>
    <row r="1229" spans="1:13">
      <c r="A1229" s="8"/>
      <c r="B1229" s="9"/>
      <c r="C1229" s="5" t="s">
        <v>3912</v>
      </c>
      <c r="D1229" s="4" t="s">
        <v>3913</v>
      </c>
      <c r="E1229" s="5">
        <v>1</v>
      </c>
      <c r="F1229" s="2" t="str">
        <f t="shared" si="95"/>
        <v>G1PR500304</v>
      </c>
      <c r="G1229" s="2" t="str">
        <f t="shared" si="96"/>
        <v>Mer</v>
      </c>
      <c r="H1229" s="2" t="str">
        <f t="shared" si="97"/>
        <v>5003</v>
      </c>
      <c r="I1229" s="2" t="str">
        <f>IFERROR(VLOOKUP(H1229,'Productgroepen hoofdfuncties'!G:H,2,FALSE),H1229)</f>
        <v>Milieubeleid en duurzame ontwikkeling</v>
      </c>
      <c r="J1229" s="2" t="str">
        <f t="shared" si="98"/>
        <v>50</v>
      </c>
      <c r="K1229" s="2" t="str">
        <f>IFERROR(VLOOKUP(J1229,'Productgroepen hoofdfuncties'!D:E,2,FALSE),J1229)</f>
        <v>Milieubeheer, algemeen</v>
      </c>
      <c r="L1229" s="2" t="str">
        <f t="shared" si="99"/>
        <v>5</v>
      </c>
      <c r="M1229" s="2" t="str">
        <f>IFERROR(VLOOKUP(L1229,'Productgroepen hoofdfuncties'!A:B,2,FALSE),L1229)</f>
        <v>Milieubeheer</v>
      </c>
    </row>
    <row r="1230" spans="1:13">
      <c r="A1230" s="10"/>
      <c r="B1230" s="11"/>
      <c r="C1230" s="5" t="s">
        <v>3914</v>
      </c>
      <c r="D1230" s="4" t="s">
        <v>3915</v>
      </c>
      <c r="E1230" s="5">
        <v>1</v>
      </c>
      <c r="F1230" s="2" t="str">
        <f t="shared" si="95"/>
        <v>G1PR500304</v>
      </c>
      <c r="G1230" s="2" t="str">
        <f t="shared" si="96"/>
        <v>Mer</v>
      </c>
      <c r="H1230" s="2" t="str">
        <f t="shared" si="97"/>
        <v>5003</v>
      </c>
      <c r="I1230" s="2" t="str">
        <f>IFERROR(VLOOKUP(H1230,'Productgroepen hoofdfuncties'!G:H,2,FALSE),H1230)</f>
        <v>Milieubeleid en duurzame ontwikkeling</v>
      </c>
      <c r="J1230" s="2" t="str">
        <f t="shared" si="98"/>
        <v>50</v>
      </c>
      <c r="K1230" s="2" t="str">
        <f>IFERROR(VLOOKUP(J1230,'Productgroepen hoofdfuncties'!D:E,2,FALSE),J1230)</f>
        <v>Milieubeheer, algemeen</v>
      </c>
      <c r="L1230" s="2" t="str">
        <f t="shared" si="99"/>
        <v>5</v>
      </c>
      <c r="M1230" s="2" t="str">
        <f>IFERROR(VLOOKUP(L1230,'Productgroepen hoofdfuncties'!A:B,2,FALSE),L1230)</f>
        <v>Milieubeheer</v>
      </c>
    </row>
    <row r="1231" spans="1:13">
      <c r="A1231" s="6" t="s">
        <v>3916</v>
      </c>
      <c r="B1231" s="7" t="s">
        <v>3917</v>
      </c>
      <c r="C1231" s="5" t="s">
        <v>3918</v>
      </c>
      <c r="D1231" s="4" t="s">
        <v>3919</v>
      </c>
      <c r="E1231" s="5">
        <v>1</v>
      </c>
      <c r="F1231" s="2" t="str">
        <f t="shared" si="95"/>
        <v>G1PR500306</v>
      </c>
      <c r="G1231" s="2" t="str">
        <f t="shared" si="96"/>
        <v>Subsidies milieu</v>
      </c>
      <c r="H1231" s="2" t="str">
        <f t="shared" si="97"/>
        <v>5003</v>
      </c>
      <c r="I1231" s="2" t="str">
        <f>IFERROR(VLOOKUP(H1231,'Productgroepen hoofdfuncties'!G:H,2,FALSE),H1231)</f>
        <v>Milieubeleid en duurzame ontwikkeling</v>
      </c>
      <c r="J1231" s="2" t="str">
        <f t="shared" si="98"/>
        <v>50</v>
      </c>
      <c r="K1231" s="2" t="str">
        <f>IFERROR(VLOOKUP(J1231,'Productgroepen hoofdfuncties'!D:E,2,FALSE),J1231)</f>
        <v>Milieubeheer, algemeen</v>
      </c>
      <c r="L1231" s="2" t="str">
        <f t="shared" si="99"/>
        <v>5</v>
      </c>
      <c r="M1231" s="2" t="str">
        <f>IFERROR(VLOOKUP(L1231,'Productgroepen hoofdfuncties'!A:B,2,FALSE),L1231)</f>
        <v>Milieubeheer</v>
      </c>
    </row>
    <row r="1232" spans="1:13">
      <c r="A1232" s="8"/>
      <c r="B1232" s="9"/>
      <c r="C1232" s="5" t="s">
        <v>3920</v>
      </c>
      <c r="D1232" s="4" t="s">
        <v>3921</v>
      </c>
      <c r="E1232" s="5">
        <v>1</v>
      </c>
      <c r="F1232" s="2" t="str">
        <f t="shared" si="95"/>
        <v>G1PR500306</v>
      </c>
      <c r="G1232" s="2" t="str">
        <f t="shared" si="96"/>
        <v>Subsidies milieu</v>
      </c>
      <c r="H1232" s="2" t="str">
        <f t="shared" si="97"/>
        <v>5003</v>
      </c>
      <c r="I1232" s="2" t="str">
        <f>IFERROR(VLOOKUP(H1232,'Productgroepen hoofdfuncties'!G:H,2,FALSE),H1232)</f>
        <v>Milieubeleid en duurzame ontwikkeling</v>
      </c>
      <c r="J1232" s="2" t="str">
        <f t="shared" si="98"/>
        <v>50</v>
      </c>
      <c r="K1232" s="2" t="str">
        <f>IFERROR(VLOOKUP(J1232,'Productgroepen hoofdfuncties'!D:E,2,FALSE),J1232)</f>
        <v>Milieubeheer, algemeen</v>
      </c>
      <c r="L1232" s="2" t="str">
        <f t="shared" si="99"/>
        <v>5</v>
      </c>
      <c r="M1232" s="2" t="str">
        <f>IFERROR(VLOOKUP(L1232,'Productgroepen hoofdfuncties'!A:B,2,FALSE),L1232)</f>
        <v>Milieubeheer</v>
      </c>
    </row>
    <row r="1233" spans="1:13">
      <c r="A1233" s="8"/>
      <c r="B1233" s="9"/>
      <c r="C1233" s="5" t="s">
        <v>3922</v>
      </c>
      <c r="D1233" s="4" t="s">
        <v>3923</v>
      </c>
      <c r="E1233" s="5">
        <v>1</v>
      </c>
      <c r="F1233" s="2" t="str">
        <f t="shared" si="95"/>
        <v>G1PR500306</v>
      </c>
      <c r="G1233" s="2" t="str">
        <f t="shared" si="96"/>
        <v>Subsidies milieu</v>
      </c>
      <c r="H1233" s="2" t="str">
        <f t="shared" si="97"/>
        <v>5003</v>
      </c>
      <c r="I1233" s="2" t="str">
        <f>IFERROR(VLOOKUP(H1233,'Productgroepen hoofdfuncties'!G:H,2,FALSE),H1233)</f>
        <v>Milieubeleid en duurzame ontwikkeling</v>
      </c>
      <c r="J1233" s="2" t="str">
        <f t="shared" si="98"/>
        <v>50</v>
      </c>
      <c r="K1233" s="2" t="str">
        <f>IFERROR(VLOOKUP(J1233,'Productgroepen hoofdfuncties'!D:E,2,FALSE),J1233)</f>
        <v>Milieubeheer, algemeen</v>
      </c>
      <c r="L1233" s="2" t="str">
        <f t="shared" si="99"/>
        <v>5</v>
      </c>
      <c r="M1233" s="2" t="str">
        <f>IFERROR(VLOOKUP(L1233,'Productgroepen hoofdfuncties'!A:B,2,FALSE),L1233)</f>
        <v>Milieubeheer</v>
      </c>
    </row>
    <row r="1234" spans="1:13">
      <c r="A1234" s="8"/>
      <c r="B1234" s="9"/>
      <c r="C1234" s="5" t="s">
        <v>3924</v>
      </c>
      <c r="D1234" s="4" t="s">
        <v>3925</v>
      </c>
      <c r="E1234" s="5">
        <v>1</v>
      </c>
      <c r="F1234" s="2" t="str">
        <f t="shared" si="95"/>
        <v>G1PR500306</v>
      </c>
      <c r="G1234" s="2" t="str">
        <f t="shared" si="96"/>
        <v>Subsidies milieu</v>
      </c>
      <c r="H1234" s="2" t="str">
        <f t="shared" si="97"/>
        <v>5003</v>
      </c>
      <c r="I1234" s="2" t="str">
        <f>IFERROR(VLOOKUP(H1234,'Productgroepen hoofdfuncties'!G:H,2,FALSE),H1234)</f>
        <v>Milieubeleid en duurzame ontwikkeling</v>
      </c>
      <c r="J1234" s="2" t="str">
        <f t="shared" si="98"/>
        <v>50</v>
      </c>
      <c r="K1234" s="2" t="str">
        <f>IFERROR(VLOOKUP(J1234,'Productgroepen hoofdfuncties'!D:E,2,FALSE),J1234)</f>
        <v>Milieubeheer, algemeen</v>
      </c>
      <c r="L1234" s="2" t="str">
        <f t="shared" si="99"/>
        <v>5</v>
      </c>
      <c r="M1234" s="2" t="str">
        <f>IFERROR(VLOOKUP(L1234,'Productgroepen hoofdfuncties'!A:B,2,FALSE),L1234)</f>
        <v>Milieubeheer</v>
      </c>
    </row>
    <row r="1235" spans="1:13">
      <c r="A1235" s="10"/>
      <c r="B1235" s="11"/>
      <c r="C1235" s="5" t="s">
        <v>3926</v>
      </c>
      <c r="D1235" s="4" t="s">
        <v>3927</v>
      </c>
      <c r="E1235" s="5">
        <v>1</v>
      </c>
      <c r="F1235" s="2" t="str">
        <f t="shared" si="95"/>
        <v>G1PR500306</v>
      </c>
      <c r="G1235" s="2" t="str">
        <f t="shared" si="96"/>
        <v>Subsidies milieu</v>
      </c>
      <c r="H1235" s="2" t="str">
        <f t="shared" si="97"/>
        <v>5003</v>
      </c>
      <c r="I1235" s="2" t="str">
        <f>IFERROR(VLOOKUP(H1235,'Productgroepen hoofdfuncties'!G:H,2,FALSE),H1235)</f>
        <v>Milieubeleid en duurzame ontwikkeling</v>
      </c>
      <c r="J1235" s="2" t="str">
        <f t="shared" si="98"/>
        <v>50</v>
      </c>
      <c r="K1235" s="2" t="str">
        <f>IFERROR(VLOOKUP(J1235,'Productgroepen hoofdfuncties'!D:E,2,FALSE),J1235)</f>
        <v>Milieubeheer, algemeen</v>
      </c>
      <c r="L1235" s="2" t="str">
        <f t="shared" si="99"/>
        <v>5</v>
      </c>
      <c r="M1235" s="2" t="str">
        <f>IFERROR(VLOOKUP(L1235,'Productgroepen hoofdfuncties'!A:B,2,FALSE),L1235)</f>
        <v>Milieubeheer</v>
      </c>
    </row>
    <row r="1236" spans="1:13">
      <c r="A1236" s="4" t="s">
        <v>3928</v>
      </c>
      <c r="B1236" s="5" t="s">
        <v>3929</v>
      </c>
      <c r="C1236" s="5" t="s">
        <v>3930</v>
      </c>
      <c r="D1236" s="4" t="s">
        <v>3929</v>
      </c>
      <c r="E1236" s="5">
        <v>1</v>
      </c>
      <c r="F1236" s="2" t="str">
        <f t="shared" si="95"/>
        <v>G1PR500307</v>
      </c>
      <c r="G1236" s="2" t="str">
        <f t="shared" si="96"/>
        <v>Onderzoeksbudget</v>
      </c>
      <c r="H1236" s="2" t="str">
        <f t="shared" si="97"/>
        <v>5003</v>
      </c>
      <c r="I1236" s="2" t="str">
        <f>IFERROR(VLOOKUP(H1236,'Productgroepen hoofdfuncties'!G:H,2,FALSE),H1236)</f>
        <v>Milieubeleid en duurzame ontwikkeling</v>
      </c>
      <c r="J1236" s="2" t="str">
        <f t="shared" si="98"/>
        <v>50</v>
      </c>
      <c r="K1236" s="2" t="str">
        <f>IFERROR(VLOOKUP(J1236,'Productgroepen hoofdfuncties'!D:E,2,FALSE),J1236)</f>
        <v>Milieubeheer, algemeen</v>
      </c>
      <c r="L1236" s="2" t="str">
        <f t="shared" si="99"/>
        <v>5</v>
      </c>
      <c r="M1236" s="2" t="str">
        <f>IFERROR(VLOOKUP(L1236,'Productgroepen hoofdfuncties'!A:B,2,FALSE),L1236)</f>
        <v>Milieubeheer</v>
      </c>
    </row>
    <row r="1237" spans="1:13">
      <c r="A1237" s="4" t="s">
        <v>3931</v>
      </c>
      <c r="B1237" s="5" t="s">
        <v>3932</v>
      </c>
      <c r="C1237" s="5" t="s">
        <v>3933</v>
      </c>
      <c r="D1237" s="4" t="s">
        <v>3932</v>
      </c>
      <c r="E1237" s="5">
        <v>1</v>
      </c>
      <c r="F1237" s="2" t="str">
        <f t="shared" si="95"/>
        <v>G1PR500400</v>
      </c>
      <c r="G1237" s="2" t="str">
        <f t="shared" si="96"/>
        <v>Apparaatkosten Energie en klimaat</v>
      </c>
      <c r="H1237" s="2" t="str">
        <f t="shared" si="97"/>
        <v>5004</v>
      </c>
      <c r="I1237" s="2" t="str">
        <f>IFERROR(VLOOKUP(H1237,'Productgroepen hoofdfuncties'!G:H,2,FALSE),H1237)</f>
        <v>Energie en klimaat</v>
      </c>
      <c r="J1237" s="2" t="str">
        <f t="shared" si="98"/>
        <v>50</v>
      </c>
      <c r="K1237" s="2" t="str">
        <f>IFERROR(VLOOKUP(J1237,'Productgroepen hoofdfuncties'!D:E,2,FALSE),J1237)</f>
        <v>Milieubeheer, algemeen</v>
      </c>
      <c r="L1237" s="2" t="str">
        <f t="shared" si="99"/>
        <v>5</v>
      </c>
      <c r="M1237" s="2" t="str">
        <f>IFERROR(VLOOKUP(L1237,'Productgroepen hoofdfuncties'!A:B,2,FALSE),L1237)</f>
        <v>Milieubeheer</v>
      </c>
    </row>
    <row r="1238" spans="1:13">
      <c r="A1238" s="6" t="s">
        <v>3934</v>
      </c>
      <c r="B1238" s="7" t="s">
        <v>3935</v>
      </c>
      <c r="C1238" s="5" t="s">
        <v>3936</v>
      </c>
      <c r="D1238" s="4" t="s">
        <v>3937</v>
      </c>
      <c r="E1238" s="5">
        <v>1</v>
      </c>
      <c r="F1238" s="2" t="str">
        <f t="shared" si="95"/>
        <v>G1PR500401</v>
      </c>
      <c r="G1238" s="2" t="str">
        <f t="shared" si="96"/>
        <v>Energie en klimaat</v>
      </c>
      <c r="H1238" s="2" t="str">
        <f t="shared" si="97"/>
        <v>5004</v>
      </c>
      <c r="I1238" s="2" t="str">
        <f>IFERROR(VLOOKUP(H1238,'Productgroepen hoofdfuncties'!G:H,2,FALSE),H1238)</f>
        <v>Energie en klimaat</v>
      </c>
      <c r="J1238" s="2" t="str">
        <f t="shared" si="98"/>
        <v>50</v>
      </c>
      <c r="K1238" s="2" t="str">
        <f>IFERROR(VLOOKUP(J1238,'Productgroepen hoofdfuncties'!D:E,2,FALSE),J1238)</f>
        <v>Milieubeheer, algemeen</v>
      </c>
      <c r="L1238" s="2" t="str">
        <f t="shared" si="99"/>
        <v>5</v>
      </c>
      <c r="M1238" s="2" t="str">
        <f>IFERROR(VLOOKUP(L1238,'Productgroepen hoofdfuncties'!A:B,2,FALSE),L1238)</f>
        <v>Milieubeheer</v>
      </c>
    </row>
    <row r="1239" spans="1:13">
      <c r="A1239" s="8"/>
      <c r="B1239" s="9"/>
      <c r="C1239" s="5" t="s">
        <v>3938</v>
      </c>
      <c r="D1239" s="4" t="s">
        <v>3859</v>
      </c>
      <c r="E1239" s="5">
        <v>1</v>
      </c>
      <c r="F1239" s="2" t="str">
        <f t="shared" si="95"/>
        <v>G1PR500401</v>
      </c>
      <c r="G1239" s="2" t="str">
        <f t="shared" si="96"/>
        <v>Energie en klimaat</v>
      </c>
      <c r="H1239" s="2" t="str">
        <f t="shared" si="97"/>
        <v>5004</v>
      </c>
      <c r="I1239" s="2" t="str">
        <f>IFERROR(VLOOKUP(H1239,'Productgroepen hoofdfuncties'!G:H,2,FALSE),H1239)</f>
        <v>Energie en klimaat</v>
      </c>
      <c r="J1239" s="2" t="str">
        <f t="shared" si="98"/>
        <v>50</v>
      </c>
      <c r="K1239" s="2" t="str">
        <f>IFERROR(VLOOKUP(J1239,'Productgroepen hoofdfuncties'!D:E,2,FALSE),J1239)</f>
        <v>Milieubeheer, algemeen</v>
      </c>
      <c r="L1239" s="2" t="str">
        <f t="shared" si="99"/>
        <v>5</v>
      </c>
      <c r="M1239" s="2" t="str">
        <f>IFERROR(VLOOKUP(L1239,'Productgroepen hoofdfuncties'!A:B,2,FALSE),L1239)</f>
        <v>Milieubeheer</v>
      </c>
    </row>
    <row r="1240" spans="1:13">
      <c r="A1240" s="8"/>
      <c r="B1240" s="9"/>
      <c r="C1240" s="5" t="s">
        <v>3939</v>
      </c>
      <c r="D1240" s="4" t="s">
        <v>3940</v>
      </c>
      <c r="E1240" s="5">
        <v>1</v>
      </c>
      <c r="F1240" s="2" t="str">
        <f t="shared" si="95"/>
        <v>G1PR500401</v>
      </c>
      <c r="G1240" s="2" t="str">
        <f t="shared" si="96"/>
        <v>Energie en klimaat</v>
      </c>
      <c r="H1240" s="2" t="str">
        <f t="shared" si="97"/>
        <v>5004</v>
      </c>
      <c r="I1240" s="2" t="str">
        <f>IFERROR(VLOOKUP(H1240,'Productgroepen hoofdfuncties'!G:H,2,FALSE),H1240)</f>
        <v>Energie en klimaat</v>
      </c>
      <c r="J1240" s="2" t="str">
        <f t="shared" si="98"/>
        <v>50</v>
      </c>
      <c r="K1240" s="2" t="str">
        <f>IFERROR(VLOOKUP(J1240,'Productgroepen hoofdfuncties'!D:E,2,FALSE),J1240)</f>
        <v>Milieubeheer, algemeen</v>
      </c>
      <c r="L1240" s="2" t="str">
        <f t="shared" si="99"/>
        <v>5</v>
      </c>
      <c r="M1240" s="2" t="str">
        <f>IFERROR(VLOOKUP(L1240,'Productgroepen hoofdfuncties'!A:B,2,FALSE),L1240)</f>
        <v>Milieubeheer</v>
      </c>
    </row>
    <row r="1241" spans="1:13">
      <c r="A1241" s="8"/>
      <c r="B1241" s="9"/>
      <c r="C1241" s="5" t="s">
        <v>3941</v>
      </c>
      <c r="D1241" s="4" t="s">
        <v>3861</v>
      </c>
      <c r="E1241" s="5">
        <v>1</v>
      </c>
      <c r="F1241" s="2" t="str">
        <f t="shared" si="95"/>
        <v>G1PR500401</v>
      </c>
      <c r="G1241" s="2" t="str">
        <f t="shared" si="96"/>
        <v>Energie en klimaat</v>
      </c>
      <c r="H1241" s="2" t="str">
        <f t="shared" si="97"/>
        <v>5004</v>
      </c>
      <c r="I1241" s="2" t="str">
        <f>IFERROR(VLOOKUP(H1241,'Productgroepen hoofdfuncties'!G:H,2,FALSE),H1241)</f>
        <v>Energie en klimaat</v>
      </c>
      <c r="J1241" s="2" t="str">
        <f t="shared" si="98"/>
        <v>50</v>
      </c>
      <c r="K1241" s="2" t="str">
        <f>IFERROR(VLOOKUP(J1241,'Productgroepen hoofdfuncties'!D:E,2,FALSE),J1241)</f>
        <v>Milieubeheer, algemeen</v>
      </c>
      <c r="L1241" s="2" t="str">
        <f t="shared" si="99"/>
        <v>5</v>
      </c>
      <c r="M1241" s="2" t="str">
        <f>IFERROR(VLOOKUP(L1241,'Productgroepen hoofdfuncties'!A:B,2,FALSE),L1241)</f>
        <v>Milieubeheer</v>
      </c>
    </row>
    <row r="1242" spans="1:13">
      <c r="A1242" s="8"/>
      <c r="B1242" s="9"/>
      <c r="C1242" s="5" t="s">
        <v>3942</v>
      </c>
      <c r="D1242" s="4" t="s">
        <v>3889</v>
      </c>
      <c r="E1242" s="5">
        <v>1</v>
      </c>
      <c r="F1242" s="2" t="str">
        <f t="shared" si="95"/>
        <v>G1PR500401</v>
      </c>
      <c r="G1242" s="2" t="str">
        <f t="shared" si="96"/>
        <v>Energie en klimaat</v>
      </c>
      <c r="H1242" s="2" t="str">
        <f t="shared" si="97"/>
        <v>5004</v>
      </c>
      <c r="I1242" s="2" t="str">
        <f>IFERROR(VLOOKUP(H1242,'Productgroepen hoofdfuncties'!G:H,2,FALSE),H1242)</f>
        <v>Energie en klimaat</v>
      </c>
      <c r="J1242" s="2" t="str">
        <f t="shared" si="98"/>
        <v>50</v>
      </c>
      <c r="K1242" s="2" t="str">
        <f>IFERROR(VLOOKUP(J1242,'Productgroepen hoofdfuncties'!D:E,2,FALSE),J1242)</f>
        <v>Milieubeheer, algemeen</v>
      </c>
      <c r="L1242" s="2" t="str">
        <f t="shared" si="99"/>
        <v>5</v>
      </c>
      <c r="M1242" s="2" t="str">
        <f>IFERROR(VLOOKUP(L1242,'Productgroepen hoofdfuncties'!A:B,2,FALSE),L1242)</f>
        <v>Milieubeheer</v>
      </c>
    </row>
    <row r="1243" spans="1:13">
      <c r="A1243" s="8"/>
      <c r="B1243" s="9"/>
      <c r="C1243" s="5" t="s">
        <v>3943</v>
      </c>
      <c r="D1243" s="4" t="s">
        <v>3873</v>
      </c>
      <c r="E1243" s="5">
        <v>1</v>
      </c>
      <c r="F1243" s="2" t="str">
        <f t="shared" si="95"/>
        <v>G1PR500401</v>
      </c>
      <c r="G1243" s="2" t="str">
        <f t="shared" si="96"/>
        <v>Energie en klimaat</v>
      </c>
      <c r="H1243" s="2" t="str">
        <f t="shared" si="97"/>
        <v>5004</v>
      </c>
      <c r="I1243" s="2" t="str">
        <f>IFERROR(VLOOKUP(H1243,'Productgroepen hoofdfuncties'!G:H,2,FALSE),H1243)</f>
        <v>Energie en klimaat</v>
      </c>
      <c r="J1243" s="2" t="str">
        <f t="shared" si="98"/>
        <v>50</v>
      </c>
      <c r="K1243" s="2" t="str">
        <f>IFERROR(VLOOKUP(J1243,'Productgroepen hoofdfuncties'!D:E,2,FALSE),J1243)</f>
        <v>Milieubeheer, algemeen</v>
      </c>
      <c r="L1243" s="2" t="str">
        <f t="shared" si="99"/>
        <v>5</v>
      </c>
      <c r="M1243" s="2" t="str">
        <f>IFERROR(VLOOKUP(L1243,'Productgroepen hoofdfuncties'!A:B,2,FALSE),L1243)</f>
        <v>Milieubeheer</v>
      </c>
    </row>
    <row r="1244" spans="1:13">
      <c r="A1244" s="8"/>
      <c r="B1244" s="9"/>
      <c r="C1244" s="5" t="s">
        <v>3944</v>
      </c>
      <c r="D1244" s="4" t="s">
        <v>3945</v>
      </c>
      <c r="E1244" s="5">
        <v>1</v>
      </c>
      <c r="F1244" s="2" t="str">
        <f t="shared" si="95"/>
        <v>G1PR500401</v>
      </c>
      <c r="G1244" s="2" t="str">
        <f t="shared" si="96"/>
        <v>Energie en klimaat</v>
      </c>
      <c r="H1244" s="2" t="str">
        <f t="shared" si="97"/>
        <v>5004</v>
      </c>
      <c r="I1244" s="2" t="str">
        <f>IFERROR(VLOOKUP(H1244,'Productgroepen hoofdfuncties'!G:H,2,FALSE),H1244)</f>
        <v>Energie en klimaat</v>
      </c>
      <c r="J1244" s="2" t="str">
        <f t="shared" si="98"/>
        <v>50</v>
      </c>
      <c r="K1244" s="2" t="str">
        <f>IFERROR(VLOOKUP(J1244,'Productgroepen hoofdfuncties'!D:E,2,FALSE),J1244)</f>
        <v>Milieubeheer, algemeen</v>
      </c>
      <c r="L1244" s="2" t="str">
        <f t="shared" si="99"/>
        <v>5</v>
      </c>
      <c r="M1244" s="2" t="str">
        <f>IFERROR(VLOOKUP(L1244,'Productgroepen hoofdfuncties'!A:B,2,FALSE),L1244)</f>
        <v>Milieubeheer</v>
      </c>
    </row>
    <row r="1245" spans="1:13">
      <c r="A1245" s="8"/>
      <c r="B1245" s="9"/>
      <c r="C1245" s="5" t="s">
        <v>3946</v>
      </c>
      <c r="D1245" s="4" t="s">
        <v>3947</v>
      </c>
      <c r="E1245" s="5">
        <v>1</v>
      </c>
      <c r="F1245" s="2" t="str">
        <f t="shared" si="95"/>
        <v>G1PR500401</v>
      </c>
      <c r="G1245" s="2" t="str">
        <f t="shared" si="96"/>
        <v>Energie en klimaat</v>
      </c>
      <c r="H1245" s="2" t="str">
        <f t="shared" si="97"/>
        <v>5004</v>
      </c>
      <c r="I1245" s="2" t="str">
        <f>IFERROR(VLOOKUP(H1245,'Productgroepen hoofdfuncties'!G:H,2,FALSE),H1245)</f>
        <v>Energie en klimaat</v>
      </c>
      <c r="J1245" s="2" t="str">
        <f t="shared" si="98"/>
        <v>50</v>
      </c>
      <c r="K1245" s="2" t="str">
        <f>IFERROR(VLOOKUP(J1245,'Productgroepen hoofdfuncties'!D:E,2,FALSE),J1245)</f>
        <v>Milieubeheer, algemeen</v>
      </c>
      <c r="L1245" s="2" t="str">
        <f t="shared" si="99"/>
        <v>5</v>
      </c>
      <c r="M1245" s="2" t="str">
        <f>IFERROR(VLOOKUP(L1245,'Productgroepen hoofdfuncties'!A:B,2,FALSE),L1245)</f>
        <v>Milieubeheer</v>
      </c>
    </row>
    <row r="1246" spans="1:13">
      <c r="A1246" s="8"/>
      <c r="B1246" s="9"/>
      <c r="C1246" s="5" t="s">
        <v>3948</v>
      </c>
      <c r="D1246" s="4" t="s">
        <v>3949</v>
      </c>
      <c r="E1246" s="5">
        <v>1</v>
      </c>
      <c r="F1246" s="2" t="str">
        <f t="shared" si="95"/>
        <v>G1PR500401</v>
      </c>
      <c r="G1246" s="2" t="str">
        <f t="shared" si="96"/>
        <v>Energie en klimaat</v>
      </c>
      <c r="H1246" s="2" t="str">
        <f t="shared" si="97"/>
        <v>5004</v>
      </c>
      <c r="I1246" s="2" t="str">
        <f>IFERROR(VLOOKUP(H1246,'Productgroepen hoofdfuncties'!G:H,2,FALSE),H1246)</f>
        <v>Energie en klimaat</v>
      </c>
      <c r="J1246" s="2" t="str">
        <f t="shared" si="98"/>
        <v>50</v>
      </c>
      <c r="K1246" s="2" t="str">
        <f>IFERROR(VLOOKUP(J1246,'Productgroepen hoofdfuncties'!D:E,2,FALSE),J1246)</f>
        <v>Milieubeheer, algemeen</v>
      </c>
      <c r="L1246" s="2" t="str">
        <f t="shared" si="99"/>
        <v>5</v>
      </c>
      <c r="M1246" s="2" t="str">
        <f>IFERROR(VLOOKUP(L1246,'Productgroepen hoofdfuncties'!A:B,2,FALSE),L1246)</f>
        <v>Milieubeheer</v>
      </c>
    </row>
    <row r="1247" spans="1:13">
      <c r="A1247" s="8"/>
      <c r="B1247" s="9"/>
      <c r="C1247" s="5" t="s">
        <v>3950</v>
      </c>
      <c r="D1247" s="4" t="s">
        <v>3951</v>
      </c>
      <c r="E1247" s="5">
        <v>1</v>
      </c>
      <c r="F1247" s="2" t="str">
        <f t="shared" si="95"/>
        <v>G1PR500401</v>
      </c>
      <c r="G1247" s="2" t="str">
        <f t="shared" si="96"/>
        <v>Energie en klimaat</v>
      </c>
      <c r="H1247" s="2" t="str">
        <f t="shared" si="97"/>
        <v>5004</v>
      </c>
      <c r="I1247" s="2" t="str">
        <f>IFERROR(VLOOKUP(H1247,'Productgroepen hoofdfuncties'!G:H,2,FALSE),H1247)</f>
        <v>Energie en klimaat</v>
      </c>
      <c r="J1247" s="2" t="str">
        <f t="shared" si="98"/>
        <v>50</v>
      </c>
      <c r="K1247" s="2" t="str">
        <f>IFERROR(VLOOKUP(J1247,'Productgroepen hoofdfuncties'!D:E,2,FALSE),J1247)</f>
        <v>Milieubeheer, algemeen</v>
      </c>
      <c r="L1247" s="2" t="str">
        <f t="shared" si="99"/>
        <v>5</v>
      </c>
      <c r="M1247" s="2" t="str">
        <f>IFERROR(VLOOKUP(L1247,'Productgroepen hoofdfuncties'!A:B,2,FALSE),L1247)</f>
        <v>Milieubeheer</v>
      </c>
    </row>
    <row r="1248" spans="1:13">
      <c r="A1248" s="8"/>
      <c r="B1248" s="9"/>
      <c r="C1248" s="5" t="s">
        <v>3952</v>
      </c>
      <c r="D1248" s="4" t="s">
        <v>3953</v>
      </c>
      <c r="E1248" s="5">
        <v>1</v>
      </c>
      <c r="F1248" s="2" t="str">
        <f t="shared" si="95"/>
        <v>G1PR500401</v>
      </c>
      <c r="G1248" s="2" t="str">
        <f t="shared" si="96"/>
        <v>Energie en klimaat</v>
      </c>
      <c r="H1248" s="2" t="str">
        <f t="shared" si="97"/>
        <v>5004</v>
      </c>
      <c r="I1248" s="2" t="str">
        <f>IFERROR(VLOOKUP(H1248,'Productgroepen hoofdfuncties'!G:H,2,FALSE),H1248)</f>
        <v>Energie en klimaat</v>
      </c>
      <c r="J1248" s="2" t="str">
        <f t="shared" si="98"/>
        <v>50</v>
      </c>
      <c r="K1248" s="2" t="str">
        <f>IFERROR(VLOOKUP(J1248,'Productgroepen hoofdfuncties'!D:E,2,FALSE),J1248)</f>
        <v>Milieubeheer, algemeen</v>
      </c>
      <c r="L1248" s="2" t="str">
        <f t="shared" si="99"/>
        <v>5</v>
      </c>
      <c r="M1248" s="2" t="str">
        <f>IFERROR(VLOOKUP(L1248,'Productgroepen hoofdfuncties'!A:B,2,FALSE),L1248)</f>
        <v>Milieubeheer</v>
      </c>
    </row>
    <row r="1249" spans="1:13">
      <c r="A1249" s="8"/>
      <c r="B1249" s="9"/>
      <c r="C1249" s="5" t="s">
        <v>3954</v>
      </c>
      <c r="D1249" s="4" t="s">
        <v>3955</v>
      </c>
      <c r="E1249" s="5">
        <v>1</v>
      </c>
      <c r="F1249" s="2" t="str">
        <f t="shared" si="95"/>
        <v>G1PR500401</v>
      </c>
      <c r="G1249" s="2" t="str">
        <f t="shared" si="96"/>
        <v>Energie en klimaat</v>
      </c>
      <c r="H1249" s="2" t="str">
        <f t="shared" si="97"/>
        <v>5004</v>
      </c>
      <c r="I1249" s="2" t="str">
        <f>IFERROR(VLOOKUP(H1249,'Productgroepen hoofdfuncties'!G:H,2,FALSE),H1249)</f>
        <v>Energie en klimaat</v>
      </c>
      <c r="J1249" s="2" t="str">
        <f t="shared" si="98"/>
        <v>50</v>
      </c>
      <c r="K1249" s="2" t="str">
        <f>IFERROR(VLOOKUP(J1249,'Productgroepen hoofdfuncties'!D:E,2,FALSE),J1249)</f>
        <v>Milieubeheer, algemeen</v>
      </c>
      <c r="L1249" s="2" t="str">
        <f t="shared" si="99"/>
        <v>5</v>
      </c>
      <c r="M1249" s="2" t="str">
        <f>IFERROR(VLOOKUP(L1249,'Productgroepen hoofdfuncties'!A:B,2,FALSE),L1249)</f>
        <v>Milieubeheer</v>
      </c>
    </row>
    <row r="1250" spans="1:13">
      <c r="A1250" s="8"/>
      <c r="B1250" s="9"/>
      <c r="C1250" s="5" t="s">
        <v>3956</v>
      </c>
      <c r="D1250" s="4" t="s">
        <v>3957</v>
      </c>
      <c r="E1250" s="5">
        <v>1</v>
      </c>
      <c r="F1250" s="2" t="str">
        <f t="shared" si="95"/>
        <v>G1PR500401</v>
      </c>
      <c r="G1250" s="2" t="str">
        <f t="shared" si="96"/>
        <v>Energie en klimaat</v>
      </c>
      <c r="H1250" s="2" t="str">
        <f t="shared" si="97"/>
        <v>5004</v>
      </c>
      <c r="I1250" s="2" t="str">
        <f>IFERROR(VLOOKUP(H1250,'Productgroepen hoofdfuncties'!G:H,2,FALSE),H1250)</f>
        <v>Energie en klimaat</v>
      </c>
      <c r="J1250" s="2" t="str">
        <f t="shared" si="98"/>
        <v>50</v>
      </c>
      <c r="K1250" s="2" t="str">
        <f>IFERROR(VLOOKUP(J1250,'Productgroepen hoofdfuncties'!D:E,2,FALSE),J1250)</f>
        <v>Milieubeheer, algemeen</v>
      </c>
      <c r="L1250" s="2" t="str">
        <f t="shared" si="99"/>
        <v>5</v>
      </c>
      <c r="M1250" s="2" t="str">
        <f>IFERROR(VLOOKUP(L1250,'Productgroepen hoofdfuncties'!A:B,2,FALSE),L1250)</f>
        <v>Milieubeheer</v>
      </c>
    </row>
    <row r="1251" spans="1:13">
      <c r="A1251" s="8"/>
      <c r="B1251" s="9"/>
      <c r="C1251" s="5" t="s">
        <v>3958</v>
      </c>
      <c r="D1251" s="4" t="s">
        <v>3959</v>
      </c>
      <c r="E1251" s="5">
        <v>1</v>
      </c>
      <c r="F1251" s="2" t="str">
        <f t="shared" si="95"/>
        <v>G1PR500401</v>
      </c>
      <c r="G1251" s="2" t="str">
        <f t="shared" si="96"/>
        <v>Energie en klimaat</v>
      </c>
      <c r="H1251" s="2" t="str">
        <f t="shared" si="97"/>
        <v>5004</v>
      </c>
      <c r="I1251" s="2" t="str">
        <f>IFERROR(VLOOKUP(H1251,'Productgroepen hoofdfuncties'!G:H,2,FALSE),H1251)</f>
        <v>Energie en klimaat</v>
      </c>
      <c r="J1251" s="2" t="str">
        <f t="shared" si="98"/>
        <v>50</v>
      </c>
      <c r="K1251" s="2" t="str">
        <f>IFERROR(VLOOKUP(J1251,'Productgroepen hoofdfuncties'!D:E,2,FALSE),J1251)</f>
        <v>Milieubeheer, algemeen</v>
      </c>
      <c r="L1251" s="2" t="str">
        <f t="shared" si="99"/>
        <v>5</v>
      </c>
      <c r="M1251" s="2" t="str">
        <f>IFERROR(VLOOKUP(L1251,'Productgroepen hoofdfuncties'!A:B,2,FALSE),L1251)</f>
        <v>Milieubeheer</v>
      </c>
    </row>
    <row r="1252" spans="1:13">
      <c r="A1252" s="8"/>
      <c r="B1252" s="9"/>
      <c r="C1252" s="5" t="s">
        <v>3960</v>
      </c>
      <c r="D1252" s="4" t="s">
        <v>3961</v>
      </c>
      <c r="E1252" s="5">
        <v>1</v>
      </c>
      <c r="F1252" s="2" t="str">
        <f t="shared" si="95"/>
        <v>G1PR500401</v>
      </c>
      <c r="G1252" s="2" t="str">
        <f t="shared" si="96"/>
        <v>Energie en klimaat</v>
      </c>
      <c r="H1252" s="2" t="str">
        <f t="shared" si="97"/>
        <v>5004</v>
      </c>
      <c r="I1252" s="2" t="str">
        <f>IFERROR(VLOOKUP(H1252,'Productgroepen hoofdfuncties'!G:H,2,FALSE),H1252)</f>
        <v>Energie en klimaat</v>
      </c>
      <c r="J1252" s="2" t="str">
        <f t="shared" si="98"/>
        <v>50</v>
      </c>
      <c r="K1252" s="2" t="str">
        <f>IFERROR(VLOOKUP(J1252,'Productgroepen hoofdfuncties'!D:E,2,FALSE),J1252)</f>
        <v>Milieubeheer, algemeen</v>
      </c>
      <c r="L1252" s="2" t="str">
        <f t="shared" si="99"/>
        <v>5</v>
      </c>
      <c r="M1252" s="2" t="str">
        <f>IFERROR(VLOOKUP(L1252,'Productgroepen hoofdfuncties'!A:B,2,FALSE),L1252)</f>
        <v>Milieubeheer</v>
      </c>
    </row>
    <row r="1253" spans="1:13">
      <c r="A1253" s="8"/>
      <c r="B1253" s="9"/>
      <c r="C1253" s="5" t="s">
        <v>3962</v>
      </c>
      <c r="D1253" s="4" t="s">
        <v>3963</v>
      </c>
      <c r="E1253" s="5">
        <v>1</v>
      </c>
      <c r="F1253" s="2" t="str">
        <f t="shared" si="95"/>
        <v>G1PR500401</v>
      </c>
      <c r="G1253" s="2" t="str">
        <f t="shared" si="96"/>
        <v>Energie en klimaat</v>
      </c>
      <c r="H1253" s="2" t="str">
        <f t="shared" si="97"/>
        <v>5004</v>
      </c>
      <c r="I1253" s="2" t="str">
        <f>IFERROR(VLOOKUP(H1253,'Productgroepen hoofdfuncties'!G:H,2,FALSE),H1253)</f>
        <v>Energie en klimaat</v>
      </c>
      <c r="J1253" s="2" t="str">
        <f t="shared" si="98"/>
        <v>50</v>
      </c>
      <c r="K1253" s="2" t="str">
        <f>IFERROR(VLOOKUP(J1253,'Productgroepen hoofdfuncties'!D:E,2,FALSE),J1253)</f>
        <v>Milieubeheer, algemeen</v>
      </c>
      <c r="L1253" s="2" t="str">
        <f t="shared" si="99"/>
        <v>5</v>
      </c>
      <c r="M1253" s="2" t="str">
        <f>IFERROR(VLOOKUP(L1253,'Productgroepen hoofdfuncties'!A:B,2,FALSE),L1253)</f>
        <v>Milieubeheer</v>
      </c>
    </row>
    <row r="1254" spans="1:13">
      <c r="A1254" s="8"/>
      <c r="B1254" s="9"/>
      <c r="C1254" s="5" t="s">
        <v>3964</v>
      </c>
      <c r="D1254" s="4" t="s">
        <v>3965</v>
      </c>
      <c r="E1254" s="5">
        <v>1</v>
      </c>
      <c r="F1254" s="2" t="str">
        <f t="shared" si="95"/>
        <v>G1PR500401</v>
      </c>
      <c r="G1254" s="2" t="str">
        <f t="shared" si="96"/>
        <v>Energie en klimaat</v>
      </c>
      <c r="H1254" s="2" t="str">
        <f t="shared" si="97"/>
        <v>5004</v>
      </c>
      <c r="I1254" s="2" t="str">
        <f>IFERROR(VLOOKUP(H1254,'Productgroepen hoofdfuncties'!G:H,2,FALSE),H1254)</f>
        <v>Energie en klimaat</v>
      </c>
      <c r="J1254" s="2" t="str">
        <f t="shared" si="98"/>
        <v>50</v>
      </c>
      <c r="K1254" s="2" t="str">
        <f>IFERROR(VLOOKUP(J1254,'Productgroepen hoofdfuncties'!D:E,2,FALSE),J1254)</f>
        <v>Milieubeheer, algemeen</v>
      </c>
      <c r="L1254" s="2" t="str">
        <f t="shared" si="99"/>
        <v>5</v>
      </c>
      <c r="M1254" s="2" t="str">
        <f>IFERROR(VLOOKUP(L1254,'Productgroepen hoofdfuncties'!A:B,2,FALSE),L1254)</f>
        <v>Milieubeheer</v>
      </c>
    </row>
    <row r="1255" spans="1:13">
      <c r="A1255" s="8"/>
      <c r="B1255" s="9"/>
      <c r="C1255" s="5" t="s">
        <v>3966</v>
      </c>
      <c r="D1255" s="4" t="s">
        <v>3967</v>
      </c>
      <c r="E1255" s="5">
        <v>1</v>
      </c>
      <c r="F1255" s="2" t="str">
        <f t="shared" si="95"/>
        <v>G1PR500401</v>
      </c>
      <c r="G1255" s="2" t="str">
        <f t="shared" si="96"/>
        <v>Energie en klimaat</v>
      </c>
      <c r="H1255" s="2" t="str">
        <f t="shared" si="97"/>
        <v>5004</v>
      </c>
      <c r="I1255" s="2" t="str">
        <f>IFERROR(VLOOKUP(H1255,'Productgroepen hoofdfuncties'!G:H,2,FALSE),H1255)</f>
        <v>Energie en klimaat</v>
      </c>
      <c r="J1255" s="2" t="str">
        <f t="shared" si="98"/>
        <v>50</v>
      </c>
      <c r="K1255" s="2" t="str">
        <f>IFERROR(VLOOKUP(J1255,'Productgroepen hoofdfuncties'!D:E,2,FALSE),J1255)</f>
        <v>Milieubeheer, algemeen</v>
      </c>
      <c r="L1255" s="2" t="str">
        <f t="shared" si="99"/>
        <v>5</v>
      </c>
      <c r="M1255" s="2" t="str">
        <f>IFERROR(VLOOKUP(L1255,'Productgroepen hoofdfuncties'!A:B,2,FALSE),L1255)</f>
        <v>Milieubeheer</v>
      </c>
    </row>
    <row r="1256" spans="1:13">
      <c r="A1256" s="8"/>
      <c r="B1256" s="9"/>
      <c r="C1256" s="5" t="s">
        <v>3968</v>
      </c>
      <c r="D1256" s="4" t="s">
        <v>3969</v>
      </c>
      <c r="E1256" s="5">
        <v>1</v>
      </c>
      <c r="F1256" s="2" t="str">
        <f t="shared" si="95"/>
        <v>G1PR500401</v>
      </c>
      <c r="G1256" s="2" t="str">
        <f t="shared" si="96"/>
        <v>Energie en klimaat</v>
      </c>
      <c r="H1256" s="2" t="str">
        <f t="shared" si="97"/>
        <v>5004</v>
      </c>
      <c r="I1256" s="2" t="str">
        <f>IFERROR(VLOOKUP(H1256,'Productgroepen hoofdfuncties'!G:H,2,FALSE),H1256)</f>
        <v>Energie en klimaat</v>
      </c>
      <c r="J1256" s="2" t="str">
        <f t="shared" si="98"/>
        <v>50</v>
      </c>
      <c r="K1256" s="2" t="str">
        <f>IFERROR(VLOOKUP(J1256,'Productgroepen hoofdfuncties'!D:E,2,FALSE),J1256)</f>
        <v>Milieubeheer, algemeen</v>
      </c>
      <c r="L1256" s="2" t="str">
        <f t="shared" si="99"/>
        <v>5</v>
      </c>
      <c r="M1256" s="2" t="str">
        <f>IFERROR(VLOOKUP(L1256,'Productgroepen hoofdfuncties'!A:B,2,FALSE),L1256)</f>
        <v>Milieubeheer</v>
      </c>
    </row>
    <row r="1257" spans="1:13">
      <c r="A1257" s="8"/>
      <c r="B1257" s="9"/>
      <c r="C1257" s="5" t="s">
        <v>3970</v>
      </c>
      <c r="D1257" s="4" t="s">
        <v>3971</v>
      </c>
      <c r="E1257" s="5">
        <v>1</v>
      </c>
      <c r="F1257" s="2" t="str">
        <f t="shared" si="95"/>
        <v>G1PR500401</v>
      </c>
      <c r="G1257" s="2" t="str">
        <f t="shared" si="96"/>
        <v>Energie en klimaat</v>
      </c>
      <c r="H1257" s="2" t="str">
        <f t="shared" si="97"/>
        <v>5004</v>
      </c>
      <c r="I1257" s="2" t="str">
        <f>IFERROR(VLOOKUP(H1257,'Productgroepen hoofdfuncties'!G:H,2,FALSE),H1257)</f>
        <v>Energie en klimaat</v>
      </c>
      <c r="J1257" s="2" t="str">
        <f t="shared" si="98"/>
        <v>50</v>
      </c>
      <c r="K1257" s="2" t="str">
        <f>IFERROR(VLOOKUP(J1257,'Productgroepen hoofdfuncties'!D:E,2,FALSE),J1257)</f>
        <v>Milieubeheer, algemeen</v>
      </c>
      <c r="L1257" s="2" t="str">
        <f t="shared" si="99"/>
        <v>5</v>
      </c>
      <c r="M1257" s="2" t="str">
        <f>IFERROR(VLOOKUP(L1257,'Productgroepen hoofdfuncties'!A:B,2,FALSE),L1257)</f>
        <v>Milieubeheer</v>
      </c>
    </row>
    <row r="1258" spans="1:13">
      <c r="A1258" s="8"/>
      <c r="B1258" s="9"/>
      <c r="C1258" s="5" t="s">
        <v>3972</v>
      </c>
      <c r="D1258" s="4" t="s">
        <v>3973</v>
      </c>
      <c r="E1258" s="5">
        <v>1</v>
      </c>
      <c r="F1258" s="2" t="str">
        <f t="shared" si="95"/>
        <v>G1PR500401</v>
      </c>
      <c r="G1258" s="2" t="str">
        <f t="shared" si="96"/>
        <v>Energie en klimaat</v>
      </c>
      <c r="H1258" s="2" t="str">
        <f t="shared" si="97"/>
        <v>5004</v>
      </c>
      <c r="I1258" s="2" t="str">
        <f>IFERROR(VLOOKUP(H1258,'Productgroepen hoofdfuncties'!G:H,2,FALSE),H1258)</f>
        <v>Energie en klimaat</v>
      </c>
      <c r="J1258" s="2" t="str">
        <f t="shared" si="98"/>
        <v>50</v>
      </c>
      <c r="K1258" s="2" t="str">
        <f>IFERROR(VLOOKUP(J1258,'Productgroepen hoofdfuncties'!D:E,2,FALSE),J1258)</f>
        <v>Milieubeheer, algemeen</v>
      </c>
      <c r="L1258" s="2" t="str">
        <f t="shared" si="99"/>
        <v>5</v>
      </c>
      <c r="M1258" s="2" t="str">
        <f>IFERROR(VLOOKUP(L1258,'Productgroepen hoofdfuncties'!A:B,2,FALSE),L1258)</f>
        <v>Milieubeheer</v>
      </c>
    </row>
    <row r="1259" spans="1:13">
      <c r="A1259" s="8"/>
      <c r="B1259" s="9"/>
      <c r="C1259" s="5" t="s">
        <v>3974</v>
      </c>
      <c r="D1259" s="4" t="s">
        <v>3975</v>
      </c>
      <c r="E1259" s="5">
        <v>1</v>
      </c>
      <c r="F1259" s="2" t="str">
        <f t="shared" si="95"/>
        <v>G1PR500401</v>
      </c>
      <c r="G1259" s="2" t="str">
        <f t="shared" si="96"/>
        <v>Energie en klimaat</v>
      </c>
      <c r="H1259" s="2" t="str">
        <f t="shared" si="97"/>
        <v>5004</v>
      </c>
      <c r="I1259" s="2" t="str">
        <f>IFERROR(VLOOKUP(H1259,'Productgroepen hoofdfuncties'!G:H,2,FALSE),H1259)</f>
        <v>Energie en klimaat</v>
      </c>
      <c r="J1259" s="2" t="str">
        <f t="shared" si="98"/>
        <v>50</v>
      </c>
      <c r="K1259" s="2" t="str">
        <f>IFERROR(VLOOKUP(J1259,'Productgroepen hoofdfuncties'!D:E,2,FALSE),J1259)</f>
        <v>Milieubeheer, algemeen</v>
      </c>
      <c r="L1259" s="2" t="str">
        <f t="shared" si="99"/>
        <v>5</v>
      </c>
      <c r="M1259" s="2" t="str">
        <f>IFERROR(VLOOKUP(L1259,'Productgroepen hoofdfuncties'!A:B,2,FALSE),L1259)</f>
        <v>Milieubeheer</v>
      </c>
    </row>
    <row r="1260" spans="1:13">
      <c r="A1260" s="8"/>
      <c r="B1260" s="9"/>
      <c r="C1260" s="5" t="s">
        <v>3976</v>
      </c>
      <c r="D1260" s="4" t="s">
        <v>3977</v>
      </c>
      <c r="E1260" s="5">
        <v>1</v>
      </c>
      <c r="F1260" s="2" t="str">
        <f t="shared" si="95"/>
        <v>G1PR500401</v>
      </c>
      <c r="G1260" s="2" t="str">
        <f t="shared" si="96"/>
        <v>Energie en klimaat</v>
      </c>
      <c r="H1260" s="2" t="str">
        <f t="shared" si="97"/>
        <v>5004</v>
      </c>
      <c r="I1260" s="2" t="str">
        <f>IFERROR(VLOOKUP(H1260,'Productgroepen hoofdfuncties'!G:H,2,FALSE),H1260)</f>
        <v>Energie en klimaat</v>
      </c>
      <c r="J1260" s="2" t="str">
        <f t="shared" si="98"/>
        <v>50</v>
      </c>
      <c r="K1260" s="2" t="str">
        <f>IFERROR(VLOOKUP(J1260,'Productgroepen hoofdfuncties'!D:E,2,FALSE),J1260)</f>
        <v>Milieubeheer, algemeen</v>
      </c>
      <c r="L1260" s="2" t="str">
        <f t="shared" si="99"/>
        <v>5</v>
      </c>
      <c r="M1260" s="2" t="str">
        <f>IFERROR(VLOOKUP(L1260,'Productgroepen hoofdfuncties'!A:B,2,FALSE),L1260)</f>
        <v>Milieubeheer</v>
      </c>
    </row>
    <row r="1261" spans="1:13">
      <c r="A1261" s="8"/>
      <c r="B1261" s="9"/>
      <c r="C1261" s="5" t="s">
        <v>3978</v>
      </c>
      <c r="D1261" s="4" t="s">
        <v>3979</v>
      </c>
      <c r="E1261" s="5">
        <v>1</v>
      </c>
      <c r="F1261" s="2" t="str">
        <f t="shared" si="95"/>
        <v>G1PR500401</v>
      </c>
      <c r="G1261" s="2" t="str">
        <f t="shared" si="96"/>
        <v>Energie en klimaat</v>
      </c>
      <c r="H1261" s="2" t="str">
        <f t="shared" si="97"/>
        <v>5004</v>
      </c>
      <c r="I1261" s="2" t="str">
        <f>IFERROR(VLOOKUP(H1261,'Productgroepen hoofdfuncties'!G:H,2,FALSE),H1261)</f>
        <v>Energie en klimaat</v>
      </c>
      <c r="J1261" s="2" t="str">
        <f t="shared" si="98"/>
        <v>50</v>
      </c>
      <c r="K1261" s="2" t="str">
        <f>IFERROR(VLOOKUP(J1261,'Productgroepen hoofdfuncties'!D:E,2,FALSE),J1261)</f>
        <v>Milieubeheer, algemeen</v>
      </c>
      <c r="L1261" s="2" t="str">
        <f t="shared" si="99"/>
        <v>5</v>
      </c>
      <c r="M1261" s="2" t="str">
        <f>IFERROR(VLOOKUP(L1261,'Productgroepen hoofdfuncties'!A:B,2,FALSE),L1261)</f>
        <v>Milieubeheer</v>
      </c>
    </row>
    <row r="1262" spans="1:13">
      <c r="A1262" s="8"/>
      <c r="B1262" s="9"/>
      <c r="C1262" s="5" t="s">
        <v>3980</v>
      </c>
      <c r="D1262" s="4" t="s">
        <v>3981</v>
      </c>
      <c r="E1262" s="5">
        <v>1</v>
      </c>
      <c r="F1262" s="2" t="str">
        <f t="shared" si="95"/>
        <v>G1PR500401</v>
      </c>
      <c r="G1262" s="2" t="str">
        <f t="shared" si="96"/>
        <v>Energie en klimaat</v>
      </c>
      <c r="H1262" s="2" t="str">
        <f t="shared" si="97"/>
        <v>5004</v>
      </c>
      <c r="I1262" s="2" t="str">
        <f>IFERROR(VLOOKUP(H1262,'Productgroepen hoofdfuncties'!G:H,2,FALSE),H1262)</f>
        <v>Energie en klimaat</v>
      </c>
      <c r="J1262" s="2" t="str">
        <f t="shared" si="98"/>
        <v>50</v>
      </c>
      <c r="K1262" s="2" t="str">
        <f>IFERROR(VLOOKUP(J1262,'Productgroepen hoofdfuncties'!D:E,2,FALSE),J1262)</f>
        <v>Milieubeheer, algemeen</v>
      </c>
      <c r="L1262" s="2" t="str">
        <f t="shared" si="99"/>
        <v>5</v>
      </c>
      <c r="M1262" s="2" t="str">
        <f>IFERROR(VLOOKUP(L1262,'Productgroepen hoofdfuncties'!A:B,2,FALSE),L1262)</f>
        <v>Milieubeheer</v>
      </c>
    </row>
    <row r="1263" spans="1:13">
      <c r="A1263" s="8"/>
      <c r="B1263" s="9"/>
      <c r="C1263" s="5" t="s">
        <v>3982</v>
      </c>
      <c r="D1263" s="4" t="s">
        <v>3983</v>
      </c>
      <c r="E1263" s="5">
        <v>1</v>
      </c>
      <c r="F1263" s="2" t="str">
        <f t="shared" si="95"/>
        <v>G1PR500401</v>
      </c>
      <c r="G1263" s="2" t="str">
        <f t="shared" si="96"/>
        <v>Energie en klimaat</v>
      </c>
      <c r="H1263" s="2" t="str">
        <f t="shared" si="97"/>
        <v>5004</v>
      </c>
      <c r="I1263" s="2" t="str">
        <f>IFERROR(VLOOKUP(H1263,'Productgroepen hoofdfuncties'!G:H,2,FALSE),H1263)</f>
        <v>Energie en klimaat</v>
      </c>
      <c r="J1263" s="2" t="str">
        <f t="shared" si="98"/>
        <v>50</v>
      </c>
      <c r="K1263" s="2" t="str">
        <f>IFERROR(VLOOKUP(J1263,'Productgroepen hoofdfuncties'!D:E,2,FALSE),J1263)</f>
        <v>Milieubeheer, algemeen</v>
      </c>
      <c r="L1263" s="2" t="str">
        <f t="shared" si="99"/>
        <v>5</v>
      </c>
      <c r="M1263" s="2" t="str">
        <f>IFERROR(VLOOKUP(L1263,'Productgroepen hoofdfuncties'!A:B,2,FALSE),L1263)</f>
        <v>Milieubeheer</v>
      </c>
    </row>
    <row r="1264" spans="1:13">
      <c r="A1264" s="8"/>
      <c r="B1264" s="9"/>
      <c r="C1264" s="5" t="s">
        <v>3984</v>
      </c>
      <c r="D1264" s="4" t="s">
        <v>3985</v>
      </c>
      <c r="E1264" s="5">
        <v>1</v>
      </c>
      <c r="F1264" s="2" t="str">
        <f t="shared" si="95"/>
        <v>G1PR500401</v>
      </c>
      <c r="G1264" s="2" t="str">
        <f t="shared" si="96"/>
        <v>Energie en klimaat</v>
      </c>
      <c r="H1264" s="2" t="str">
        <f t="shared" si="97"/>
        <v>5004</v>
      </c>
      <c r="I1264" s="2" t="str">
        <f>IFERROR(VLOOKUP(H1264,'Productgroepen hoofdfuncties'!G:H,2,FALSE),H1264)</f>
        <v>Energie en klimaat</v>
      </c>
      <c r="J1264" s="2" t="str">
        <f t="shared" si="98"/>
        <v>50</v>
      </c>
      <c r="K1264" s="2" t="str">
        <f>IFERROR(VLOOKUP(J1264,'Productgroepen hoofdfuncties'!D:E,2,FALSE),J1264)</f>
        <v>Milieubeheer, algemeen</v>
      </c>
      <c r="L1264" s="2" t="str">
        <f t="shared" si="99"/>
        <v>5</v>
      </c>
      <c r="M1264" s="2" t="str">
        <f>IFERROR(VLOOKUP(L1264,'Productgroepen hoofdfuncties'!A:B,2,FALSE),L1264)</f>
        <v>Milieubeheer</v>
      </c>
    </row>
    <row r="1265" spans="1:13">
      <c r="A1265" s="8"/>
      <c r="B1265" s="9"/>
      <c r="C1265" s="5" t="s">
        <v>3986</v>
      </c>
      <c r="D1265" s="4" t="s">
        <v>3987</v>
      </c>
      <c r="E1265" s="5">
        <v>1</v>
      </c>
      <c r="F1265" s="2" t="str">
        <f t="shared" si="95"/>
        <v>G1PR500401</v>
      </c>
      <c r="G1265" s="2" t="str">
        <f t="shared" si="96"/>
        <v>Energie en klimaat</v>
      </c>
      <c r="H1265" s="2" t="str">
        <f t="shared" si="97"/>
        <v>5004</v>
      </c>
      <c r="I1265" s="2" t="str">
        <f>IFERROR(VLOOKUP(H1265,'Productgroepen hoofdfuncties'!G:H,2,FALSE),H1265)</f>
        <v>Energie en klimaat</v>
      </c>
      <c r="J1265" s="2" t="str">
        <f t="shared" si="98"/>
        <v>50</v>
      </c>
      <c r="K1265" s="2" t="str">
        <f>IFERROR(VLOOKUP(J1265,'Productgroepen hoofdfuncties'!D:E,2,FALSE),J1265)</f>
        <v>Milieubeheer, algemeen</v>
      </c>
      <c r="L1265" s="2" t="str">
        <f t="shared" si="99"/>
        <v>5</v>
      </c>
      <c r="M1265" s="2" t="str">
        <f>IFERROR(VLOOKUP(L1265,'Productgroepen hoofdfuncties'!A:B,2,FALSE),L1265)</f>
        <v>Milieubeheer</v>
      </c>
    </row>
    <row r="1266" spans="1:13">
      <c r="A1266" s="8"/>
      <c r="B1266" s="9"/>
      <c r="C1266" s="5" t="s">
        <v>3988</v>
      </c>
      <c r="D1266" s="4" t="s">
        <v>3989</v>
      </c>
      <c r="E1266" s="5">
        <v>1</v>
      </c>
      <c r="F1266" s="2" t="str">
        <f t="shared" si="95"/>
        <v>G1PR500401</v>
      </c>
      <c r="G1266" s="2" t="str">
        <f t="shared" si="96"/>
        <v>Energie en klimaat</v>
      </c>
      <c r="H1266" s="2" t="str">
        <f t="shared" si="97"/>
        <v>5004</v>
      </c>
      <c r="I1266" s="2" t="str">
        <f>IFERROR(VLOOKUP(H1266,'Productgroepen hoofdfuncties'!G:H,2,FALSE),H1266)</f>
        <v>Energie en klimaat</v>
      </c>
      <c r="J1266" s="2" t="str">
        <f t="shared" si="98"/>
        <v>50</v>
      </c>
      <c r="K1266" s="2" t="str">
        <f>IFERROR(VLOOKUP(J1266,'Productgroepen hoofdfuncties'!D:E,2,FALSE),J1266)</f>
        <v>Milieubeheer, algemeen</v>
      </c>
      <c r="L1266" s="2" t="str">
        <f t="shared" si="99"/>
        <v>5</v>
      </c>
      <c r="M1266" s="2" t="str">
        <f>IFERROR(VLOOKUP(L1266,'Productgroepen hoofdfuncties'!A:B,2,FALSE),L1266)</f>
        <v>Milieubeheer</v>
      </c>
    </row>
    <row r="1267" spans="1:13">
      <c r="A1267" s="8"/>
      <c r="B1267" s="9"/>
      <c r="C1267" s="5" t="s">
        <v>3990</v>
      </c>
      <c r="D1267" s="4" t="s">
        <v>3991</v>
      </c>
      <c r="E1267" s="5">
        <v>1</v>
      </c>
      <c r="F1267" s="2" t="str">
        <f t="shared" si="95"/>
        <v>G1PR500401</v>
      </c>
      <c r="G1267" s="2" t="str">
        <f t="shared" si="96"/>
        <v>Energie en klimaat</v>
      </c>
      <c r="H1267" s="2" t="str">
        <f t="shared" si="97"/>
        <v>5004</v>
      </c>
      <c r="I1267" s="2" t="str">
        <f>IFERROR(VLOOKUP(H1267,'Productgroepen hoofdfuncties'!G:H,2,FALSE),H1267)</f>
        <v>Energie en klimaat</v>
      </c>
      <c r="J1267" s="2" t="str">
        <f t="shared" si="98"/>
        <v>50</v>
      </c>
      <c r="K1267" s="2" t="str">
        <f>IFERROR(VLOOKUP(J1267,'Productgroepen hoofdfuncties'!D:E,2,FALSE),J1267)</f>
        <v>Milieubeheer, algemeen</v>
      </c>
      <c r="L1267" s="2" t="str">
        <f t="shared" si="99"/>
        <v>5</v>
      </c>
      <c r="M1267" s="2" t="str">
        <f>IFERROR(VLOOKUP(L1267,'Productgroepen hoofdfuncties'!A:B,2,FALSE),L1267)</f>
        <v>Milieubeheer</v>
      </c>
    </row>
    <row r="1268" spans="1:13">
      <c r="A1268" s="8"/>
      <c r="B1268" s="9"/>
      <c r="C1268" s="5" t="s">
        <v>3992</v>
      </c>
      <c r="D1268" s="4" t="s">
        <v>3993</v>
      </c>
      <c r="E1268" s="5">
        <v>1</v>
      </c>
      <c r="F1268" s="2" t="str">
        <f t="shared" si="95"/>
        <v>G1PR500401</v>
      </c>
      <c r="G1268" s="2" t="str">
        <f t="shared" si="96"/>
        <v>Energie en klimaat</v>
      </c>
      <c r="H1268" s="2" t="str">
        <f t="shared" si="97"/>
        <v>5004</v>
      </c>
      <c r="I1268" s="2" t="str">
        <f>IFERROR(VLOOKUP(H1268,'Productgroepen hoofdfuncties'!G:H,2,FALSE),H1268)</f>
        <v>Energie en klimaat</v>
      </c>
      <c r="J1268" s="2" t="str">
        <f t="shared" si="98"/>
        <v>50</v>
      </c>
      <c r="K1268" s="2" t="str">
        <f>IFERROR(VLOOKUP(J1268,'Productgroepen hoofdfuncties'!D:E,2,FALSE),J1268)</f>
        <v>Milieubeheer, algemeen</v>
      </c>
      <c r="L1268" s="2" t="str">
        <f t="shared" si="99"/>
        <v>5</v>
      </c>
      <c r="M1268" s="2" t="str">
        <f>IFERROR(VLOOKUP(L1268,'Productgroepen hoofdfuncties'!A:B,2,FALSE),L1268)</f>
        <v>Milieubeheer</v>
      </c>
    </row>
    <row r="1269" spans="1:13">
      <c r="A1269" s="8"/>
      <c r="B1269" s="9"/>
      <c r="C1269" s="5" t="s">
        <v>3994</v>
      </c>
      <c r="D1269" s="4" t="s">
        <v>3995</v>
      </c>
      <c r="E1269" s="5">
        <v>1</v>
      </c>
      <c r="F1269" s="2" t="str">
        <f t="shared" si="95"/>
        <v>G1PR500401</v>
      </c>
      <c r="G1269" s="2" t="str">
        <f t="shared" si="96"/>
        <v>Energie en klimaat</v>
      </c>
      <c r="H1269" s="2" t="str">
        <f t="shared" si="97"/>
        <v>5004</v>
      </c>
      <c r="I1269" s="2" t="str">
        <f>IFERROR(VLOOKUP(H1269,'Productgroepen hoofdfuncties'!G:H,2,FALSE),H1269)</f>
        <v>Energie en klimaat</v>
      </c>
      <c r="J1269" s="2" t="str">
        <f t="shared" si="98"/>
        <v>50</v>
      </c>
      <c r="K1269" s="2" t="str">
        <f>IFERROR(VLOOKUP(J1269,'Productgroepen hoofdfuncties'!D:E,2,FALSE),J1269)</f>
        <v>Milieubeheer, algemeen</v>
      </c>
      <c r="L1269" s="2" t="str">
        <f t="shared" si="99"/>
        <v>5</v>
      </c>
      <c r="M1269" s="2" t="str">
        <f>IFERROR(VLOOKUP(L1269,'Productgroepen hoofdfuncties'!A:B,2,FALSE),L1269)</f>
        <v>Milieubeheer</v>
      </c>
    </row>
    <row r="1270" spans="1:13">
      <c r="A1270" s="10"/>
      <c r="B1270" s="11"/>
      <c r="C1270" s="5" t="s">
        <v>3996</v>
      </c>
      <c r="D1270" s="4" t="s">
        <v>3997</v>
      </c>
      <c r="E1270" s="5">
        <v>1</v>
      </c>
      <c r="F1270" s="2" t="str">
        <f t="shared" si="95"/>
        <v>G1PR500401</v>
      </c>
      <c r="G1270" s="2" t="str">
        <f t="shared" si="96"/>
        <v>Energie en klimaat</v>
      </c>
      <c r="H1270" s="2" t="str">
        <f t="shared" si="97"/>
        <v>5004</v>
      </c>
      <c r="I1270" s="2" t="str">
        <f>IFERROR(VLOOKUP(H1270,'Productgroepen hoofdfuncties'!G:H,2,FALSE),H1270)</f>
        <v>Energie en klimaat</v>
      </c>
      <c r="J1270" s="2" t="str">
        <f t="shared" si="98"/>
        <v>50</v>
      </c>
      <c r="K1270" s="2" t="str">
        <f>IFERROR(VLOOKUP(J1270,'Productgroepen hoofdfuncties'!D:E,2,FALSE),J1270)</f>
        <v>Milieubeheer, algemeen</v>
      </c>
      <c r="L1270" s="2" t="str">
        <f t="shared" si="99"/>
        <v>5</v>
      </c>
      <c r="M1270" s="2" t="str">
        <f>IFERROR(VLOOKUP(L1270,'Productgroepen hoofdfuncties'!A:B,2,FALSE),L1270)</f>
        <v>Milieubeheer</v>
      </c>
    </row>
    <row r="1271" spans="1:13">
      <c r="A1271" s="4" t="s">
        <v>3998</v>
      </c>
      <c r="B1271" s="5" t="s">
        <v>3999</v>
      </c>
      <c r="C1271" s="5" t="s">
        <v>4000</v>
      </c>
      <c r="D1271" s="4" t="s">
        <v>3999</v>
      </c>
      <c r="E1271" s="5">
        <v>1</v>
      </c>
      <c r="F1271" s="2" t="str">
        <f t="shared" si="95"/>
        <v>G1PR520100</v>
      </c>
      <c r="G1271" s="2" t="str">
        <f t="shared" si="96"/>
        <v>App. kst. bodemsanering</v>
      </c>
      <c r="H1271" s="2" t="str">
        <f t="shared" si="97"/>
        <v>5201</v>
      </c>
      <c r="I1271" s="2" t="str">
        <f>IFERROR(VLOOKUP(H1271,'Productgroepen hoofdfuncties'!G:H,2,FALSE),H1271)</f>
        <v>Bodemsanering</v>
      </c>
      <c r="J1271" s="2" t="str">
        <f t="shared" si="98"/>
        <v>52</v>
      </c>
      <c r="K1271" s="2" t="str">
        <f>IFERROR(VLOOKUP(J1271,'Productgroepen hoofdfuncties'!D:E,2,FALSE),J1271)</f>
        <v>Kwalitatief beheer grondwater en bodem</v>
      </c>
      <c r="L1271" s="2" t="str">
        <f t="shared" si="99"/>
        <v>5</v>
      </c>
      <c r="M1271" s="2" t="str">
        <f>IFERROR(VLOOKUP(L1271,'Productgroepen hoofdfuncties'!A:B,2,FALSE),L1271)</f>
        <v>Milieubeheer</v>
      </c>
    </row>
    <row r="1272" spans="1:13">
      <c r="A1272" s="6" t="s">
        <v>4001</v>
      </c>
      <c r="B1272" s="7" t="s">
        <v>4002</v>
      </c>
      <c r="C1272" s="5" t="s">
        <v>4003</v>
      </c>
      <c r="D1272" s="4" t="s">
        <v>4004</v>
      </c>
      <c r="E1272" s="5">
        <v>1</v>
      </c>
      <c r="F1272" s="2" t="str">
        <f t="shared" si="95"/>
        <v>G1PR520105</v>
      </c>
      <c r="G1272" s="2" t="str">
        <f t="shared" si="96"/>
        <v>Globis</v>
      </c>
      <c r="H1272" s="2" t="str">
        <f t="shared" si="97"/>
        <v>5201</v>
      </c>
      <c r="I1272" s="2" t="str">
        <f>IFERROR(VLOOKUP(H1272,'Productgroepen hoofdfuncties'!G:H,2,FALSE),H1272)</f>
        <v>Bodemsanering</v>
      </c>
      <c r="J1272" s="2" t="str">
        <f t="shared" si="98"/>
        <v>52</v>
      </c>
      <c r="K1272" s="2" t="str">
        <f>IFERROR(VLOOKUP(J1272,'Productgroepen hoofdfuncties'!D:E,2,FALSE),J1272)</f>
        <v>Kwalitatief beheer grondwater en bodem</v>
      </c>
      <c r="L1272" s="2" t="str">
        <f t="shared" si="99"/>
        <v>5</v>
      </c>
      <c r="M1272" s="2" t="str">
        <f>IFERROR(VLOOKUP(L1272,'Productgroepen hoofdfuncties'!A:B,2,FALSE),L1272)</f>
        <v>Milieubeheer</v>
      </c>
    </row>
    <row r="1273" spans="1:13">
      <c r="A1273" s="10"/>
      <c r="B1273" s="11"/>
      <c r="C1273" s="5" t="s">
        <v>4005</v>
      </c>
      <c r="D1273" s="4" t="s">
        <v>4006</v>
      </c>
      <c r="E1273" s="5">
        <v>1</v>
      </c>
      <c r="F1273" s="2" t="str">
        <f t="shared" si="95"/>
        <v>G1PR520105</v>
      </c>
      <c r="G1273" s="2" t="str">
        <f t="shared" si="96"/>
        <v>Globis</v>
      </c>
      <c r="H1273" s="2" t="str">
        <f t="shared" si="97"/>
        <v>5201</v>
      </c>
      <c r="I1273" s="2" t="str">
        <f>IFERROR(VLOOKUP(H1273,'Productgroepen hoofdfuncties'!G:H,2,FALSE),H1273)</f>
        <v>Bodemsanering</v>
      </c>
      <c r="J1273" s="2" t="str">
        <f t="shared" si="98"/>
        <v>52</v>
      </c>
      <c r="K1273" s="2" t="str">
        <f>IFERROR(VLOOKUP(J1273,'Productgroepen hoofdfuncties'!D:E,2,FALSE),J1273)</f>
        <v>Kwalitatief beheer grondwater en bodem</v>
      </c>
      <c r="L1273" s="2" t="str">
        <f t="shared" si="99"/>
        <v>5</v>
      </c>
      <c r="M1273" s="2" t="str">
        <f>IFERROR(VLOOKUP(L1273,'Productgroepen hoofdfuncties'!A:B,2,FALSE),L1273)</f>
        <v>Milieubeheer</v>
      </c>
    </row>
    <row r="1274" spans="1:13">
      <c r="A1274" s="6" t="s">
        <v>4007</v>
      </c>
      <c r="B1274" s="7" t="s">
        <v>4008</v>
      </c>
      <c r="C1274" s="5" t="s">
        <v>4009</v>
      </c>
      <c r="D1274" s="4" t="s">
        <v>4010</v>
      </c>
      <c r="E1274" s="5">
        <v>1</v>
      </c>
      <c r="F1274" s="2" t="str">
        <f t="shared" si="95"/>
        <v>G1PR520108</v>
      </c>
      <c r="G1274" s="2" t="str">
        <f t="shared" si="96"/>
        <v>Saneringen</v>
      </c>
      <c r="H1274" s="2" t="str">
        <f t="shared" si="97"/>
        <v>5201</v>
      </c>
      <c r="I1274" s="2" t="str">
        <f>IFERROR(VLOOKUP(H1274,'Productgroepen hoofdfuncties'!G:H,2,FALSE),H1274)</f>
        <v>Bodemsanering</v>
      </c>
      <c r="J1274" s="2" t="str">
        <f t="shared" si="98"/>
        <v>52</v>
      </c>
      <c r="K1274" s="2" t="str">
        <f>IFERROR(VLOOKUP(J1274,'Productgroepen hoofdfuncties'!D:E,2,FALSE),J1274)</f>
        <v>Kwalitatief beheer grondwater en bodem</v>
      </c>
      <c r="L1274" s="2" t="str">
        <f t="shared" si="99"/>
        <v>5</v>
      </c>
      <c r="M1274" s="2" t="str">
        <f>IFERROR(VLOOKUP(L1274,'Productgroepen hoofdfuncties'!A:B,2,FALSE),L1274)</f>
        <v>Milieubeheer</v>
      </c>
    </row>
    <row r="1275" spans="1:13">
      <c r="A1275" s="8"/>
      <c r="B1275" s="9"/>
      <c r="C1275" s="5" t="s">
        <v>4011</v>
      </c>
      <c r="D1275" s="4" t="s">
        <v>4012</v>
      </c>
      <c r="E1275" s="5">
        <v>1</v>
      </c>
      <c r="F1275" s="2" t="str">
        <f t="shared" si="95"/>
        <v>G1PR520108</v>
      </c>
      <c r="G1275" s="2" t="str">
        <f t="shared" si="96"/>
        <v>Saneringen</v>
      </c>
      <c r="H1275" s="2" t="str">
        <f t="shared" si="97"/>
        <v>5201</v>
      </c>
      <c r="I1275" s="2" t="str">
        <f>IFERROR(VLOOKUP(H1275,'Productgroepen hoofdfuncties'!G:H,2,FALSE),H1275)</f>
        <v>Bodemsanering</v>
      </c>
      <c r="J1275" s="2" t="str">
        <f t="shared" si="98"/>
        <v>52</v>
      </c>
      <c r="K1275" s="2" t="str">
        <f>IFERROR(VLOOKUP(J1275,'Productgroepen hoofdfuncties'!D:E,2,FALSE),J1275)</f>
        <v>Kwalitatief beheer grondwater en bodem</v>
      </c>
      <c r="L1275" s="2" t="str">
        <f t="shared" si="99"/>
        <v>5</v>
      </c>
      <c r="M1275" s="2" t="str">
        <f>IFERROR(VLOOKUP(L1275,'Productgroepen hoofdfuncties'!A:B,2,FALSE),L1275)</f>
        <v>Milieubeheer</v>
      </c>
    </row>
    <row r="1276" spans="1:13">
      <c r="A1276" s="8"/>
      <c r="B1276" s="9"/>
      <c r="C1276" s="5" t="s">
        <v>4013</v>
      </c>
      <c r="D1276" s="4" t="s">
        <v>4014</v>
      </c>
      <c r="E1276" s="5">
        <v>1</v>
      </c>
      <c r="F1276" s="2" t="str">
        <f t="shared" si="95"/>
        <v>G1PR520108</v>
      </c>
      <c r="G1276" s="2" t="str">
        <f t="shared" si="96"/>
        <v>Saneringen</v>
      </c>
      <c r="H1276" s="2" t="str">
        <f t="shared" si="97"/>
        <v>5201</v>
      </c>
      <c r="I1276" s="2" t="str">
        <f>IFERROR(VLOOKUP(H1276,'Productgroepen hoofdfuncties'!G:H,2,FALSE),H1276)</f>
        <v>Bodemsanering</v>
      </c>
      <c r="J1276" s="2" t="str">
        <f t="shared" si="98"/>
        <v>52</v>
      </c>
      <c r="K1276" s="2" t="str">
        <f>IFERROR(VLOOKUP(J1276,'Productgroepen hoofdfuncties'!D:E,2,FALSE),J1276)</f>
        <v>Kwalitatief beheer grondwater en bodem</v>
      </c>
      <c r="L1276" s="2" t="str">
        <f t="shared" si="99"/>
        <v>5</v>
      </c>
      <c r="M1276" s="2" t="str">
        <f>IFERROR(VLOOKUP(L1276,'Productgroepen hoofdfuncties'!A:B,2,FALSE),L1276)</f>
        <v>Milieubeheer</v>
      </c>
    </row>
    <row r="1277" spans="1:13">
      <c r="A1277" s="8"/>
      <c r="B1277" s="9"/>
      <c r="C1277" s="5" t="s">
        <v>4015</v>
      </c>
      <c r="D1277" s="4" t="s">
        <v>4016</v>
      </c>
      <c r="E1277" s="5">
        <v>1</v>
      </c>
      <c r="F1277" s="2" t="str">
        <f t="shared" si="95"/>
        <v>G1PR520108</v>
      </c>
      <c r="G1277" s="2" t="str">
        <f t="shared" si="96"/>
        <v>Saneringen</v>
      </c>
      <c r="H1277" s="2" t="str">
        <f t="shared" si="97"/>
        <v>5201</v>
      </c>
      <c r="I1277" s="2" t="str">
        <f>IFERROR(VLOOKUP(H1277,'Productgroepen hoofdfuncties'!G:H,2,FALSE),H1277)</f>
        <v>Bodemsanering</v>
      </c>
      <c r="J1277" s="2" t="str">
        <f t="shared" si="98"/>
        <v>52</v>
      </c>
      <c r="K1277" s="2" t="str">
        <f>IFERROR(VLOOKUP(J1277,'Productgroepen hoofdfuncties'!D:E,2,FALSE),J1277)</f>
        <v>Kwalitatief beheer grondwater en bodem</v>
      </c>
      <c r="L1277" s="2" t="str">
        <f t="shared" si="99"/>
        <v>5</v>
      </c>
      <c r="M1277" s="2" t="str">
        <f>IFERROR(VLOOKUP(L1277,'Productgroepen hoofdfuncties'!A:B,2,FALSE),L1277)</f>
        <v>Milieubeheer</v>
      </c>
    </row>
    <row r="1278" spans="1:13">
      <c r="A1278" s="8"/>
      <c r="B1278" s="9"/>
      <c r="C1278" s="5" t="s">
        <v>4017</v>
      </c>
      <c r="D1278" s="4" t="s">
        <v>1367</v>
      </c>
      <c r="E1278" s="5">
        <v>1</v>
      </c>
      <c r="F1278" s="2" t="str">
        <f t="shared" si="95"/>
        <v>G1PR520108</v>
      </c>
      <c r="G1278" s="2" t="str">
        <f t="shared" si="96"/>
        <v>Saneringen</v>
      </c>
      <c r="H1278" s="2" t="str">
        <f t="shared" si="97"/>
        <v>5201</v>
      </c>
      <c r="I1278" s="2" t="str">
        <f>IFERROR(VLOOKUP(H1278,'Productgroepen hoofdfuncties'!G:H,2,FALSE),H1278)</f>
        <v>Bodemsanering</v>
      </c>
      <c r="J1278" s="2" t="str">
        <f t="shared" si="98"/>
        <v>52</v>
      </c>
      <c r="K1278" s="2" t="str">
        <f>IFERROR(VLOOKUP(J1278,'Productgroepen hoofdfuncties'!D:E,2,FALSE),J1278)</f>
        <v>Kwalitatief beheer grondwater en bodem</v>
      </c>
      <c r="L1278" s="2" t="str">
        <f t="shared" si="99"/>
        <v>5</v>
      </c>
      <c r="M1278" s="2" t="str">
        <f>IFERROR(VLOOKUP(L1278,'Productgroepen hoofdfuncties'!A:B,2,FALSE),L1278)</f>
        <v>Milieubeheer</v>
      </c>
    </row>
    <row r="1279" spans="1:13">
      <c r="A1279" s="8"/>
      <c r="B1279" s="9"/>
      <c r="C1279" s="5" t="s">
        <v>4018</v>
      </c>
      <c r="D1279" s="4" t="s">
        <v>4019</v>
      </c>
      <c r="E1279" s="5">
        <v>1</v>
      </c>
      <c r="F1279" s="2" t="str">
        <f t="shared" si="95"/>
        <v>G1PR520108</v>
      </c>
      <c r="G1279" s="2" t="str">
        <f t="shared" si="96"/>
        <v>Saneringen</v>
      </c>
      <c r="H1279" s="2" t="str">
        <f t="shared" si="97"/>
        <v>5201</v>
      </c>
      <c r="I1279" s="2" t="str">
        <f>IFERROR(VLOOKUP(H1279,'Productgroepen hoofdfuncties'!G:H,2,FALSE),H1279)</f>
        <v>Bodemsanering</v>
      </c>
      <c r="J1279" s="2" t="str">
        <f t="shared" si="98"/>
        <v>52</v>
      </c>
      <c r="K1279" s="2" t="str">
        <f>IFERROR(VLOOKUP(J1279,'Productgroepen hoofdfuncties'!D:E,2,FALSE),J1279)</f>
        <v>Kwalitatief beheer grondwater en bodem</v>
      </c>
      <c r="L1279" s="2" t="str">
        <f t="shared" si="99"/>
        <v>5</v>
      </c>
      <c r="M1279" s="2" t="str">
        <f>IFERROR(VLOOKUP(L1279,'Productgroepen hoofdfuncties'!A:B,2,FALSE),L1279)</f>
        <v>Milieubeheer</v>
      </c>
    </row>
    <row r="1280" spans="1:13">
      <c r="A1280" s="8"/>
      <c r="B1280" s="9"/>
      <c r="C1280" s="5" t="s">
        <v>4020</v>
      </c>
      <c r="D1280" s="4" t="s">
        <v>4021</v>
      </c>
      <c r="E1280" s="5">
        <v>1</v>
      </c>
      <c r="F1280" s="2" t="str">
        <f t="shared" si="95"/>
        <v>G1PR520108</v>
      </c>
      <c r="G1280" s="2" t="str">
        <f t="shared" si="96"/>
        <v>Saneringen</v>
      </c>
      <c r="H1280" s="2" t="str">
        <f t="shared" si="97"/>
        <v>5201</v>
      </c>
      <c r="I1280" s="2" t="str">
        <f>IFERROR(VLOOKUP(H1280,'Productgroepen hoofdfuncties'!G:H,2,FALSE),H1280)</f>
        <v>Bodemsanering</v>
      </c>
      <c r="J1280" s="2" t="str">
        <f t="shared" si="98"/>
        <v>52</v>
      </c>
      <c r="K1280" s="2" t="str">
        <f>IFERROR(VLOOKUP(J1280,'Productgroepen hoofdfuncties'!D:E,2,FALSE),J1280)</f>
        <v>Kwalitatief beheer grondwater en bodem</v>
      </c>
      <c r="L1280" s="2" t="str">
        <f t="shared" si="99"/>
        <v>5</v>
      </c>
      <c r="M1280" s="2" t="str">
        <f>IFERROR(VLOOKUP(L1280,'Productgroepen hoofdfuncties'!A:B,2,FALSE),L1280)</f>
        <v>Milieubeheer</v>
      </c>
    </row>
    <row r="1281" spans="1:13">
      <c r="A1281" s="8"/>
      <c r="B1281" s="9"/>
      <c r="C1281" s="5" t="s">
        <v>4022</v>
      </c>
      <c r="D1281" s="4" t="s">
        <v>4023</v>
      </c>
      <c r="E1281" s="5">
        <v>1</v>
      </c>
      <c r="F1281" s="2" t="str">
        <f t="shared" si="95"/>
        <v>G1PR520108</v>
      </c>
      <c r="G1281" s="2" t="str">
        <f t="shared" si="96"/>
        <v>Saneringen</v>
      </c>
      <c r="H1281" s="2" t="str">
        <f t="shared" si="97"/>
        <v>5201</v>
      </c>
      <c r="I1281" s="2" t="str">
        <f>IFERROR(VLOOKUP(H1281,'Productgroepen hoofdfuncties'!G:H,2,FALSE),H1281)</f>
        <v>Bodemsanering</v>
      </c>
      <c r="J1281" s="2" t="str">
        <f t="shared" si="98"/>
        <v>52</v>
      </c>
      <c r="K1281" s="2" t="str">
        <f>IFERROR(VLOOKUP(J1281,'Productgroepen hoofdfuncties'!D:E,2,FALSE),J1281)</f>
        <v>Kwalitatief beheer grondwater en bodem</v>
      </c>
      <c r="L1281" s="2" t="str">
        <f t="shared" si="99"/>
        <v>5</v>
      </c>
      <c r="M1281" s="2" t="str">
        <f>IFERROR(VLOOKUP(L1281,'Productgroepen hoofdfuncties'!A:B,2,FALSE),L1281)</f>
        <v>Milieubeheer</v>
      </c>
    </row>
    <row r="1282" spans="1:13">
      <c r="A1282" s="8"/>
      <c r="B1282" s="9"/>
      <c r="C1282" s="5" t="s">
        <v>4024</v>
      </c>
      <c r="D1282" s="4" t="s">
        <v>4025</v>
      </c>
      <c r="E1282" s="5">
        <v>1</v>
      </c>
      <c r="F1282" s="2" t="str">
        <f t="shared" si="95"/>
        <v>G1PR520108</v>
      </c>
      <c r="G1282" s="2" t="str">
        <f t="shared" si="96"/>
        <v>Saneringen</v>
      </c>
      <c r="H1282" s="2" t="str">
        <f t="shared" si="97"/>
        <v>5201</v>
      </c>
      <c r="I1282" s="2" t="str">
        <f>IFERROR(VLOOKUP(H1282,'Productgroepen hoofdfuncties'!G:H,2,FALSE),H1282)</f>
        <v>Bodemsanering</v>
      </c>
      <c r="J1282" s="2" t="str">
        <f t="shared" si="98"/>
        <v>52</v>
      </c>
      <c r="K1282" s="2" t="str">
        <f>IFERROR(VLOOKUP(J1282,'Productgroepen hoofdfuncties'!D:E,2,FALSE),J1282)</f>
        <v>Kwalitatief beheer grondwater en bodem</v>
      </c>
      <c r="L1282" s="2" t="str">
        <f t="shared" si="99"/>
        <v>5</v>
      </c>
      <c r="M1282" s="2" t="str">
        <f>IFERROR(VLOOKUP(L1282,'Productgroepen hoofdfuncties'!A:B,2,FALSE),L1282)</f>
        <v>Milieubeheer</v>
      </c>
    </row>
    <row r="1283" spans="1:13">
      <c r="A1283" s="8"/>
      <c r="B1283" s="9"/>
      <c r="C1283" s="5" t="s">
        <v>4026</v>
      </c>
      <c r="D1283" s="4" t="s">
        <v>4027</v>
      </c>
      <c r="E1283" s="5">
        <v>1</v>
      </c>
      <c r="F1283" s="2" t="str">
        <f t="shared" ref="F1283:F1346" si="100">IF(A1283="",F1282,A1283)</f>
        <v>G1PR520108</v>
      </c>
      <c r="G1283" s="2" t="str">
        <f t="shared" ref="G1283:G1346" si="101">IF(B1283="",G1282,B1283)</f>
        <v>Saneringen</v>
      </c>
      <c r="H1283" s="2" t="str">
        <f t="shared" ref="H1283:H1346" si="102">IF(RIGHT(LEFT($F1283,5),1)="K","Apparaatskosten personeel",IF(RIGHT(LEFT($F1283,5),1)="I","Apparaatskosten materieel",LEFT(RIGHT($F1283,6),4)))</f>
        <v>5201</v>
      </c>
      <c r="I1283" s="2" t="str">
        <f>IFERROR(VLOOKUP(H1283,'Productgroepen hoofdfuncties'!G:H,2,FALSE),H1283)</f>
        <v>Bodemsanering</v>
      </c>
      <c r="J1283" s="2" t="str">
        <f t="shared" ref="J1283:J1346" si="103">IF(RIGHT(LEFT($F1283,5),1)="K","Kostenplaatsen",IF(RIGHT(LEFT($F1283,5),1)="I","Kostenplaatsen",LEFT(RIGHT($F1283,6),2)))</f>
        <v>52</v>
      </c>
      <c r="K1283" s="2" t="str">
        <f>IFERROR(VLOOKUP(J1283,'Productgroepen hoofdfuncties'!D:E,2,FALSE),J1283)</f>
        <v>Kwalitatief beheer grondwater en bodem</v>
      </c>
      <c r="L1283" s="2" t="str">
        <f t="shared" ref="L1283:L1346" si="104">IF(RIGHT(LEFT($F1283,5),1)="K","Kostenplaatsen",IF(RIGHT(LEFT($F1283,5),1)="I","Kostenplaatsen",LEFT(RIGHT($F1283,6),1)))</f>
        <v>5</v>
      </c>
      <c r="M1283" s="2" t="str">
        <f>IFERROR(VLOOKUP(L1283,'Productgroepen hoofdfuncties'!A:B,2,FALSE),L1283)</f>
        <v>Milieubeheer</v>
      </c>
    </row>
    <row r="1284" spans="1:13">
      <c r="A1284" s="8"/>
      <c r="B1284" s="9"/>
      <c r="C1284" s="5" t="s">
        <v>4028</v>
      </c>
      <c r="D1284" s="4" t="s">
        <v>4029</v>
      </c>
      <c r="E1284" s="5">
        <v>1</v>
      </c>
      <c r="F1284" s="2" t="str">
        <f t="shared" si="100"/>
        <v>G1PR520108</v>
      </c>
      <c r="G1284" s="2" t="str">
        <f t="shared" si="101"/>
        <v>Saneringen</v>
      </c>
      <c r="H1284" s="2" t="str">
        <f t="shared" si="102"/>
        <v>5201</v>
      </c>
      <c r="I1284" s="2" t="str">
        <f>IFERROR(VLOOKUP(H1284,'Productgroepen hoofdfuncties'!G:H,2,FALSE),H1284)</f>
        <v>Bodemsanering</v>
      </c>
      <c r="J1284" s="2" t="str">
        <f t="shared" si="103"/>
        <v>52</v>
      </c>
      <c r="K1284" s="2" t="str">
        <f>IFERROR(VLOOKUP(J1284,'Productgroepen hoofdfuncties'!D:E,2,FALSE),J1284)</f>
        <v>Kwalitatief beheer grondwater en bodem</v>
      </c>
      <c r="L1284" s="2" t="str">
        <f t="shared" si="104"/>
        <v>5</v>
      </c>
      <c r="M1284" s="2" t="str">
        <f>IFERROR(VLOOKUP(L1284,'Productgroepen hoofdfuncties'!A:B,2,FALSE),L1284)</f>
        <v>Milieubeheer</v>
      </c>
    </row>
    <row r="1285" spans="1:13">
      <c r="A1285" s="8"/>
      <c r="B1285" s="9"/>
      <c r="C1285" s="5" t="s">
        <v>4030</v>
      </c>
      <c r="D1285" s="4" t="s">
        <v>4031</v>
      </c>
      <c r="E1285" s="5">
        <v>1</v>
      </c>
      <c r="F1285" s="2" t="str">
        <f t="shared" si="100"/>
        <v>G1PR520108</v>
      </c>
      <c r="G1285" s="2" t="str">
        <f t="shared" si="101"/>
        <v>Saneringen</v>
      </c>
      <c r="H1285" s="2" t="str">
        <f t="shared" si="102"/>
        <v>5201</v>
      </c>
      <c r="I1285" s="2" t="str">
        <f>IFERROR(VLOOKUP(H1285,'Productgroepen hoofdfuncties'!G:H,2,FALSE),H1285)</f>
        <v>Bodemsanering</v>
      </c>
      <c r="J1285" s="2" t="str">
        <f t="shared" si="103"/>
        <v>52</v>
      </c>
      <c r="K1285" s="2" t="str">
        <f>IFERROR(VLOOKUP(J1285,'Productgroepen hoofdfuncties'!D:E,2,FALSE),J1285)</f>
        <v>Kwalitatief beheer grondwater en bodem</v>
      </c>
      <c r="L1285" s="2" t="str">
        <f t="shared" si="104"/>
        <v>5</v>
      </c>
      <c r="M1285" s="2" t="str">
        <f>IFERROR(VLOOKUP(L1285,'Productgroepen hoofdfuncties'!A:B,2,FALSE),L1285)</f>
        <v>Milieubeheer</v>
      </c>
    </row>
    <row r="1286" spans="1:13">
      <c r="A1286" s="8"/>
      <c r="B1286" s="9"/>
      <c r="C1286" s="5" t="s">
        <v>4032</v>
      </c>
      <c r="D1286" s="4" t="s">
        <v>4033</v>
      </c>
      <c r="E1286" s="5">
        <v>1</v>
      </c>
      <c r="F1286" s="2" t="str">
        <f t="shared" si="100"/>
        <v>G1PR520108</v>
      </c>
      <c r="G1286" s="2" t="str">
        <f t="shared" si="101"/>
        <v>Saneringen</v>
      </c>
      <c r="H1286" s="2" t="str">
        <f t="shared" si="102"/>
        <v>5201</v>
      </c>
      <c r="I1286" s="2" t="str">
        <f>IFERROR(VLOOKUP(H1286,'Productgroepen hoofdfuncties'!G:H,2,FALSE),H1286)</f>
        <v>Bodemsanering</v>
      </c>
      <c r="J1286" s="2" t="str">
        <f t="shared" si="103"/>
        <v>52</v>
      </c>
      <c r="K1286" s="2" t="str">
        <f>IFERROR(VLOOKUP(J1286,'Productgroepen hoofdfuncties'!D:E,2,FALSE),J1286)</f>
        <v>Kwalitatief beheer grondwater en bodem</v>
      </c>
      <c r="L1286" s="2" t="str">
        <f t="shared" si="104"/>
        <v>5</v>
      </c>
      <c r="M1286" s="2" t="str">
        <f>IFERROR(VLOOKUP(L1286,'Productgroepen hoofdfuncties'!A:B,2,FALSE),L1286)</f>
        <v>Milieubeheer</v>
      </c>
    </row>
    <row r="1287" spans="1:13">
      <c r="A1287" s="8"/>
      <c r="B1287" s="9"/>
      <c r="C1287" s="5" t="s">
        <v>4034</v>
      </c>
      <c r="D1287" s="4" t="s">
        <v>4035</v>
      </c>
      <c r="E1287" s="5">
        <v>1</v>
      </c>
      <c r="F1287" s="2" t="str">
        <f t="shared" si="100"/>
        <v>G1PR520108</v>
      </c>
      <c r="G1287" s="2" t="str">
        <f t="shared" si="101"/>
        <v>Saneringen</v>
      </c>
      <c r="H1287" s="2" t="str">
        <f t="shared" si="102"/>
        <v>5201</v>
      </c>
      <c r="I1287" s="2" t="str">
        <f>IFERROR(VLOOKUP(H1287,'Productgroepen hoofdfuncties'!G:H,2,FALSE),H1287)</f>
        <v>Bodemsanering</v>
      </c>
      <c r="J1287" s="2" t="str">
        <f t="shared" si="103"/>
        <v>52</v>
      </c>
      <c r="K1287" s="2" t="str">
        <f>IFERROR(VLOOKUP(J1287,'Productgroepen hoofdfuncties'!D:E,2,FALSE),J1287)</f>
        <v>Kwalitatief beheer grondwater en bodem</v>
      </c>
      <c r="L1287" s="2" t="str">
        <f t="shared" si="104"/>
        <v>5</v>
      </c>
      <c r="M1287" s="2" t="str">
        <f>IFERROR(VLOOKUP(L1287,'Productgroepen hoofdfuncties'!A:B,2,FALSE),L1287)</f>
        <v>Milieubeheer</v>
      </c>
    </row>
    <row r="1288" spans="1:13">
      <c r="A1288" s="8"/>
      <c r="B1288" s="9"/>
      <c r="C1288" s="5" t="s">
        <v>4036</v>
      </c>
      <c r="D1288" s="17" t="s">
        <v>7153</v>
      </c>
      <c r="E1288" s="5">
        <v>1</v>
      </c>
      <c r="F1288" s="2" t="str">
        <f t="shared" si="100"/>
        <v>G1PR520108</v>
      </c>
      <c r="G1288" s="2" t="str">
        <f t="shared" si="101"/>
        <v>Saneringen</v>
      </c>
      <c r="H1288" s="2" t="str">
        <f t="shared" si="102"/>
        <v>5201</v>
      </c>
      <c r="I1288" s="2" t="str">
        <f>IFERROR(VLOOKUP(H1288,'Productgroepen hoofdfuncties'!G:H,2,FALSE),H1288)</f>
        <v>Bodemsanering</v>
      </c>
      <c r="J1288" s="2" t="str">
        <f t="shared" si="103"/>
        <v>52</v>
      </c>
      <c r="K1288" s="2" t="str">
        <f>IFERROR(VLOOKUP(J1288,'Productgroepen hoofdfuncties'!D:E,2,FALSE),J1288)</f>
        <v>Kwalitatief beheer grondwater en bodem</v>
      </c>
      <c r="L1288" s="2" t="str">
        <f t="shared" si="104"/>
        <v>5</v>
      </c>
      <c r="M1288" s="2" t="str">
        <f>IFERROR(VLOOKUP(L1288,'Productgroepen hoofdfuncties'!A:B,2,FALSE),L1288)</f>
        <v>Milieubeheer</v>
      </c>
    </row>
    <row r="1289" spans="1:13">
      <c r="A1289" s="8"/>
      <c r="B1289" s="9"/>
      <c r="C1289" s="5" t="s">
        <v>4037</v>
      </c>
      <c r="D1289" s="17" t="s">
        <v>7153</v>
      </c>
      <c r="E1289" s="5">
        <v>1</v>
      </c>
      <c r="F1289" s="2" t="str">
        <f t="shared" si="100"/>
        <v>G1PR520108</v>
      </c>
      <c r="G1289" s="2" t="str">
        <f t="shared" si="101"/>
        <v>Saneringen</v>
      </c>
      <c r="H1289" s="2" t="str">
        <f t="shared" si="102"/>
        <v>5201</v>
      </c>
      <c r="I1289" s="2" t="str">
        <f>IFERROR(VLOOKUP(H1289,'Productgroepen hoofdfuncties'!G:H,2,FALSE),H1289)</f>
        <v>Bodemsanering</v>
      </c>
      <c r="J1289" s="2" t="str">
        <f t="shared" si="103"/>
        <v>52</v>
      </c>
      <c r="K1289" s="2" t="str">
        <f>IFERROR(VLOOKUP(J1289,'Productgroepen hoofdfuncties'!D:E,2,FALSE),J1289)</f>
        <v>Kwalitatief beheer grondwater en bodem</v>
      </c>
      <c r="L1289" s="2" t="str">
        <f t="shared" si="104"/>
        <v>5</v>
      </c>
      <c r="M1289" s="2" t="str">
        <f>IFERROR(VLOOKUP(L1289,'Productgroepen hoofdfuncties'!A:B,2,FALSE),L1289)</f>
        <v>Milieubeheer</v>
      </c>
    </row>
    <row r="1290" spans="1:13">
      <c r="A1290" s="8"/>
      <c r="B1290" s="9"/>
      <c r="C1290" s="5" t="s">
        <v>4038</v>
      </c>
      <c r="D1290" s="17" t="s">
        <v>7153</v>
      </c>
      <c r="E1290" s="5">
        <v>1</v>
      </c>
      <c r="F1290" s="2" t="str">
        <f t="shared" si="100"/>
        <v>G1PR520108</v>
      </c>
      <c r="G1290" s="2" t="str">
        <f t="shared" si="101"/>
        <v>Saneringen</v>
      </c>
      <c r="H1290" s="2" t="str">
        <f t="shared" si="102"/>
        <v>5201</v>
      </c>
      <c r="I1290" s="2" t="str">
        <f>IFERROR(VLOOKUP(H1290,'Productgroepen hoofdfuncties'!G:H,2,FALSE),H1290)</f>
        <v>Bodemsanering</v>
      </c>
      <c r="J1290" s="2" t="str">
        <f t="shared" si="103"/>
        <v>52</v>
      </c>
      <c r="K1290" s="2" t="str">
        <f>IFERROR(VLOOKUP(J1290,'Productgroepen hoofdfuncties'!D:E,2,FALSE),J1290)</f>
        <v>Kwalitatief beheer grondwater en bodem</v>
      </c>
      <c r="L1290" s="2" t="str">
        <f t="shared" si="104"/>
        <v>5</v>
      </c>
      <c r="M1290" s="2" t="str">
        <f>IFERROR(VLOOKUP(L1290,'Productgroepen hoofdfuncties'!A:B,2,FALSE),L1290)</f>
        <v>Milieubeheer</v>
      </c>
    </row>
    <row r="1291" spans="1:13">
      <c r="A1291" s="8"/>
      <c r="B1291" s="9"/>
      <c r="C1291" s="5" t="s">
        <v>4039</v>
      </c>
      <c r="D1291" s="4" t="s">
        <v>4040</v>
      </c>
      <c r="E1291" s="5">
        <v>1</v>
      </c>
      <c r="F1291" s="2" t="str">
        <f t="shared" si="100"/>
        <v>G1PR520108</v>
      </c>
      <c r="G1291" s="2" t="str">
        <f t="shared" si="101"/>
        <v>Saneringen</v>
      </c>
      <c r="H1291" s="2" t="str">
        <f t="shared" si="102"/>
        <v>5201</v>
      </c>
      <c r="I1291" s="2" t="str">
        <f>IFERROR(VLOOKUP(H1291,'Productgroepen hoofdfuncties'!G:H,2,FALSE),H1291)</f>
        <v>Bodemsanering</v>
      </c>
      <c r="J1291" s="2" t="str">
        <f t="shared" si="103"/>
        <v>52</v>
      </c>
      <c r="K1291" s="2" t="str">
        <f>IFERROR(VLOOKUP(J1291,'Productgroepen hoofdfuncties'!D:E,2,FALSE),J1291)</f>
        <v>Kwalitatief beheer grondwater en bodem</v>
      </c>
      <c r="L1291" s="2" t="str">
        <f t="shared" si="104"/>
        <v>5</v>
      </c>
      <c r="M1291" s="2" t="str">
        <f>IFERROR(VLOOKUP(L1291,'Productgroepen hoofdfuncties'!A:B,2,FALSE),L1291)</f>
        <v>Milieubeheer</v>
      </c>
    </row>
    <row r="1292" spans="1:13">
      <c r="A1292" s="8"/>
      <c r="B1292" s="9"/>
      <c r="C1292" s="5" t="s">
        <v>4041</v>
      </c>
      <c r="D1292" s="4" t="s">
        <v>4042</v>
      </c>
      <c r="E1292" s="5">
        <v>1</v>
      </c>
      <c r="F1292" s="2" t="str">
        <f t="shared" si="100"/>
        <v>G1PR520108</v>
      </c>
      <c r="G1292" s="2" t="str">
        <f t="shared" si="101"/>
        <v>Saneringen</v>
      </c>
      <c r="H1292" s="2" t="str">
        <f t="shared" si="102"/>
        <v>5201</v>
      </c>
      <c r="I1292" s="2" t="str">
        <f>IFERROR(VLOOKUP(H1292,'Productgroepen hoofdfuncties'!G:H,2,FALSE),H1292)</f>
        <v>Bodemsanering</v>
      </c>
      <c r="J1292" s="2" t="str">
        <f t="shared" si="103"/>
        <v>52</v>
      </c>
      <c r="K1292" s="2" t="str">
        <f>IFERROR(VLOOKUP(J1292,'Productgroepen hoofdfuncties'!D:E,2,FALSE),J1292)</f>
        <v>Kwalitatief beheer grondwater en bodem</v>
      </c>
      <c r="L1292" s="2" t="str">
        <f t="shared" si="104"/>
        <v>5</v>
      </c>
      <c r="M1292" s="2" t="str">
        <f>IFERROR(VLOOKUP(L1292,'Productgroepen hoofdfuncties'!A:B,2,FALSE),L1292)</f>
        <v>Milieubeheer</v>
      </c>
    </row>
    <row r="1293" spans="1:13">
      <c r="A1293" s="8"/>
      <c r="B1293" s="9"/>
      <c r="C1293" s="5" t="s">
        <v>4043</v>
      </c>
      <c r="D1293" s="4" t="s">
        <v>4044</v>
      </c>
      <c r="E1293" s="5">
        <v>1</v>
      </c>
      <c r="F1293" s="2" t="str">
        <f t="shared" si="100"/>
        <v>G1PR520108</v>
      </c>
      <c r="G1293" s="2" t="str">
        <f t="shared" si="101"/>
        <v>Saneringen</v>
      </c>
      <c r="H1293" s="2" t="str">
        <f t="shared" si="102"/>
        <v>5201</v>
      </c>
      <c r="I1293" s="2" t="str">
        <f>IFERROR(VLOOKUP(H1293,'Productgroepen hoofdfuncties'!G:H,2,FALSE),H1293)</f>
        <v>Bodemsanering</v>
      </c>
      <c r="J1293" s="2" t="str">
        <f t="shared" si="103"/>
        <v>52</v>
      </c>
      <c r="K1293" s="2" t="str">
        <f>IFERROR(VLOOKUP(J1293,'Productgroepen hoofdfuncties'!D:E,2,FALSE),J1293)</f>
        <v>Kwalitatief beheer grondwater en bodem</v>
      </c>
      <c r="L1293" s="2" t="str">
        <f t="shared" si="104"/>
        <v>5</v>
      </c>
      <c r="M1293" s="2" t="str">
        <f>IFERROR(VLOOKUP(L1293,'Productgroepen hoofdfuncties'!A:B,2,FALSE),L1293)</f>
        <v>Milieubeheer</v>
      </c>
    </row>
    <row r="1294" spans="1:13">
      <c r="A1294" s="8"/>
      <c r="B1294" s="9"/>
      <c r="C1294" s="5" t="s">
        <v>4045</v>
      </c>
      <c r="D1294" s="4" t="s">
        <v>4046</v>
      </c>
      <c r="E1294" s="5">
        <v>1</v>
      </c>
      <c r="F1294" s="2" t="str">
        <f t="shared" si="100"/>
        <v>G1PR520108</v>
      </c>
      <c r="G1294" s="2" t="str">
        <f t="shared" si="101"/>
        <v>Saneringen</v>
      </c>
      <c r="H1294" s="2" t="str">
        <f t="shared" si="102"/>
        <v>5201</v>
      </c>
      <c r="I1294" s="2" t="str">
        <f>IFERROR(VLOOKUP(H1294,'Productgroepen hoofdfuncties'!G:H,2,FALSE),H1294)</f>
        <v>Bodemsanering</v>
      </c>
      <c r="J1294" s="2" t="str">
        <f t="shared" si="103"/>
        <v>52</v>
      </c>
      <c r="K1294" s="2" t="str">
        <f>IFERROR(VLOOKUP(J1294,'Productgroepen hoofdfuncties'!D:E,2,FALSE),J1294)</f>
        <v>Kwalitatief beheer grondwater en bodem</v>
      </c>
      <c r="L1294" s="2" t="str">
        <f t="shared" si="104"/>
        <v>5</v>
      </c>
      <c r="M1294" s="2" t="str">
        <f>IFERROR(VLOOKUP(L1294,'Productgroepen hoofdfuncties'!A:B,2,FALSE),L1294)</f>
        <v>Milieubeheer</v>
      </c>
    </row>
    <row r="1295" spans="1:13">
      <c r="A1295" s="8"/>
      <c r="B1295" s="9"/>
      <c r="C1295" s="5" t="s">
        <v>4047</v>
      </c>
      <c r="D1295" s="4" t="s">
        <v>4048</v>
      </c>
      <c r="E1295" s="5">
        <v>1</v>
      </c>
      <c r="F1295" s="2" t="str">
        <f t="shared" si="100"/>
        <v>G1PR520108</v>
      </c>
      <c r="G1295" s="2" t="str">
        <f t="shared" si="101"/>
        <v>Saneringen</v>
      </c>
      <c r="H1295" s="2" t="str">
        <f t="shared" si="102"/>
        <v>5201</v>
      </c>
      <c r="I1295" s="2" t="str">
        <f>IFERROR(VLOOKUP(H1295,'Productgroepen hoofdfuncties'!G:H,2,FALSE),H1295)</f>
        <v>Bodemsanering</v>
      </c>
      <c r="J1295" s="2" t="str">
        <f t="shared" si="103"/>
        <v>52</v>
      </c>
      <c r="K1295" s="2" t="str">
        <f>IFERROR(VLOOKUP(J1295,'Productgroepen hoofdfuncties'!D:E,2,FALSE),J1295)</f>
        <v>Kwalitatief beheer grondwater en bodem</v>
      </c>
      <c r="L1295" s="2" t="str">
        <f t="shared" si="104"/>
        <v>5</v>
      </c>
      <c r="M1295" s="2" t="str">
        <f>IFERROR(VLOOKUP(L1295,'Productgroepen hoofdfuncties'!A:B,2,FALSE),L1295)</f>
        <v>Milieubeheer</v>
      </c>
    </row>
    <row r="1296" spans="1:13">
      <c r="A1296" s="8"/>
      <c r="B1296" s="9"/>
      <c r="C1296" s="5" t="s">
        <v>4049</v>
      </c>
      <c r="D1296" s="4" t="s">
        <v>4050</v>
      </c>
      <c r="E1296" s="5">
        <v>1</v>
      </c>
      <c r="F1296" s="2" t="str">
        <f t="shared" si="100"/>
        <v>G1PR520108</v>
      </c>
      <c r="G1296" s="2" t="str">
        <f t="shared" si="101"/>
        <v>Saneringen</v>
      </c>
      <c r="H1296" s="2" t="str">
        <f t="shared" si="102"/>
        <v>5201</v>
      </c>
      <c r="I1296" s="2" t="str">
        <f>IFERROR(VLOOKUP(H1296,'Productgroepen hoofdfuncties'!G:H,2,FALSE),H1296)</f>
        <v>Bodemsanering</v>
      </c>
      <c r="J1296" s="2" t="str">
        <f t="shared" si="103"/>
        <v>52</v>
      </c>
      <c r="K1296" s="2" t="str">
        <f>IFERROR(VLOOKUP(J1296,'Productgroepen hoofdfuncties'!D:E,2,FALSE),J1296)</f>
        <v>Kwalitatief beheer grondwater en bodem</v>
      </c>
      <c r="L1296" s="2" t="str">
        <f t="shared" si="104"/>
        <v>5</v>
      </c>
      <c r="M1296" s="2" t="str">
        <f>IFERROR(VLOOKUP(L1296,'Productgroepen hoofdfuncties'!A:B,2,FALSE),L1296)</f>
        <v>Milieubeheer</v>
      </c>
    </row>
    <row r="1297" spans="1:13">
      <c r="A1297" s="8"/>
      <c r="B1297" s="9"/>
      <c r="C1297" s="5" t="s">
        <v>4051</v>
      </c>
      <c r="D1297" s="4" t="s">
        <v>4052</v>
      </c>
      <c r="E1297" s="5">
        <v>1</v>
      </c>
      <c r="F1297" s="2" t="str">
        <f t="shared" si="100"/>
        <v>G1PR520108</v>
      </c>
      <c r="G1297" s="2" t="str">
        <f t="shared" si="101"/>
        <v>Saneringen</v>
      </c>
      <c r="H1297" s="2" t="str">
        <f t="shared" si="102"/>
        <v>5201</v>
      </c>
      <c r="I1297" s="2" t="str">
        <f>IFERROR(VLOOKUP(H1297,'Productgroepen hoofdfuncties'!G:H,2,FALSE),H1297)</f>
        <v>Bodemsanering</v>
      </c>
      <c r="J1297" s="2" t="str">
        <f t="shared" si="103"/>
        <v>52</v>
      </c>
      <c r="K1297" s="2" t="str">
        <f>IFERROR(VLOOKUP(J1297,'Productgroepen hoofdfuncties'!D:E,2,FALSE),J1297)</f>
        <v>Kwalitatief beheer grondwater en bodem</v>
      </c>
      <c r="L1297" s="2" t="str">
        <f t="shared" si="104"/>
        <v>5</v>
      </c>
      <c r="M1297" s="2" t="str">
        <f>IFERROR(VLOOKUP(L1297,'Productgroepen hoofdfuncties'!A:B,2,FALSE),L1297)</f>
        <v>Milieubeheer</v>
      </c>
    </row>
    <row r="1298" spans="1:13">
      <c r="A1298" s="8"/>
      <c r="B1298" s="9"/>
      <c r="C1298" s="5" t="s">
        <v>4053</v>
      </c>
      <c r="D1298" s="4" t="s">
        <v>4054</v>
      </c>
      <c r="E1298" s="5">
        <v>1</v>
      </c>
      <c r="F1298" s="2" t="str">
        <f t="shared" si="100"/>
        <v>G1PR520108</v>
      </c>
      <c r="G1298" s="2" t="str">
        <f t="shared" si="101"/>
        <v>Saneringen</v>
      </c>
      <c r="H1298" s="2" t="str">
        <f t="shared" si="102"/>
        <v>5201</v>
      </c>
      <c r="I1298" s="2" t="str">
        <f>IFERROR(VLOOKUP(H1298,'Productgroepen hoofdfuncties'!G:H,2,FALSE),H1298)</f>
        <v>Bodemsanering</v>
      </c>
      <c r="J1298" s="2" t="str">
        <f t="shared" si="103"/>
        <v>52</v>
      </c>
      <c r="K1298" s="2" t="str">
        <f>IFERROR(VLOOKUP(J1298,'Productgroepen hoofdfuncties'!D:E,2,FALSE),J1298)</f>
        <v>Kwalitatief beheer grondwater en bodem</v>
      </c>
      <c r="L1298" s="2" t="str">
        <f t="shared" si="104"/>
        <v>5</v>
      </c>
      <c r="M1298" s="2" t="str">
        <f>IFERROR(VLOOKUP(L1298,'Productgroepen hoofdfuncties'!A:B,2,FALSE),L1298)</f>
        <v>Milieubeheer</v>
      </c>
    </row>
    <row r="1299" spans="1:13">
      <c r="A1299" s="8"/>
      <c r="B1299" s="9"/>
      <c r="C1299" s="5" t="s">
        <v>4055</v>
      </c>
      <c r="D1299" s="4" t="s">
        <v>4056</v>
      </c>
      <c r="E1299" s="5">
        <v>1</v>
      </c>
      <c r="F1299" s="2" t="str">
        <f t="shared" si="100"/>
        <v>G1PR520108</v>
      </c>
      <c r="G1299" s="2" t="str">
        <f t="shared" si="101"/>
        <v>Saneringen</v>
      </c>
      <c r="H1299" s="2" t="str">
        <f t="shared" si="102"/>
        <v>5201</v>
      </c>
      <c r="I1299" s="2" t="str">
        <f>IFERROR(VLOOKUP(H1299,'Productgroepen hoofdfuncties'!G:H,2,FALSE),H1299)</f>
        <v>Bodemsanering</v>
      </c>
      <c r="J1299" s="2" t="str">
        <f t="shared" si="103"/>
        <v>52</v>
      </c>
      <c r="K1299" s="2" t="str">
        <f>IFERROR(VLOOKUP(J1299,'Productgroepen hoofdfuncties'!D:E,2,FALSE),J1299)</f>
        <v>Kwalitatief beheer grondwater en bodem</v>
      </c>
      <c r="L1299" s="2" t="str">
        <f t="shared" si="104"/>
        <v>5</v>
      </c>
      <c r="M1299" s="2" t="str">
        <f>IFERROR(VLOOKUP(L1299,'Productgroepen hoofdfuncties'!A:B,2,FALSE),L1299)</f>
        <v>Milieubeheer</v>
      </c>
    </row>
    <row r="1300" spans="1:13">
      <c r="A1300" s="8"/>
      <c r="B1300" s="9"/>
      <c r="C1300" s="5" t="s">
        <v>4057</v>
      </c>
      <c r="D1300" s="4" t="s">
        <v>4058</v>
      </c>
      <c r="E1300" s="5">
        <v>1</v>
      </c>
      <c r="F1300" s="2" t="str">
        <f t="shared" si="100"/>
        <v>G1PR520108</v>
      </c>
      <c r="G1300" s="2" t="str">
        <f t="shared" si="101"/>
        <v>Saneringen</v>
      </c>
      <c r="H1300" s="2" t="str">
        <f t="shared" si="102"/>
        <v>5201</v>
      </c>
      <c r="I1300" s="2" t="str">
        <f>IFERROR(VLOOKUP(H1300,'Productgroepen hoofdfuncties'!G:H,2,FALSE),H1300)</f>
        <v>Bodemsanering</v>
      </c>
      <c r="J1300" s="2" t="str">
        <f t="shared" si="103"/>
        <v>52</v>
      </c>
      <c r="K1300" s="2" t="str">
        <f>IFERROR(VLOOKUP(J1300,'Productgroepen hoofdfuncties'!D:E,2,FALSE),J1300)</f>
        <v>Kwalitatief beheer grondwater en bodem</v>
      </c>
      <c r="L1300" s="2" t="str">
        <f t="shared" si="104"/>
        <v>5</v>
      </c>
      <c r="M1300" s="2" t="str">
        <f>IFERROR(VLOOKUP(L1300,'Productgroepen hoofdfuncties'!A:B,2,FALSE),L1300)</f>
        <v>Milieubeheer</v>
      </c>
    </row>
    <row r="1301" spans="1:13">
      <c r="A1301" s="8"/>
      <c r="B1301" s="9"/>
      <c r="C1301" s="5" t="s">
        <v>4059</v>
      </c>
      <c r="D1301" s="4" t="s">
        <v>4060</v>
      </c>
      <c r="E1301" s="5">
        <v>1</v>
      </c>
      <c r="F1301" s="2" t="str">
        <f t="shared" si="100"/>
        <v>G1PR520108</v>
      </c>
      <c r="G1301" s="2" t="str">
        <f t="shared" si="101"/>
        <v>Saneringen</v>
      </c>
      <c r="H1301" s="2" t="str">
        <f t="shared" si="102"/>
        <v>5201</v>
      </c>
      <c r="I1301" s="2" t="str">
        <f>IFERROR(VLOOKUP(H1301,'Productgroepen hoofdfuncties'!G:H,2,FALSE),H1301)</f>
        <v>Bodemsanering</v>
      </c>
      <c r="J1301" s="2" t="str">
        <f t="shared" si="103"/>
        <v>52</v>
      </c>
      <c r="K1301" s="2" t="str">
        <f>IFERROR(VLOOKUP(J1301,'Productgroepen hoofdfuncties'!D:E,2,FALSE),J1301)</f>
        <v>Kwalitatief beheer grondwater en bodem</v>
      </c>
      <c r="L1301" s="2" t="str">
        <f t="shared" si="104"/>
        <v>5</v>
      </c>
      <c r="M1301" s="2" t="str">
        <f>IFERROR(VLOOKUP(L1301,'Productgroepen hoofdfuncties'!A:B,2,FALSE),L1301)</f>
        <v>Milieubeheer</v>
      </c>
    </row>
    <row r="1302" spans="1:13">
      <c r="A1302" s="8"/>
      <c r="B1302" s="9"/>
      <c r="C1302" s="5" t="s">
        <v>4061</v>
      </c>
      <c r="D1302" s="4" t="s">
        <v>4062</v>
      </c>
      <c r="E1302" s="5">
        <v>1</v>
      </c>
      <c r="F1302" s="2" t="str">
        <f t="shared" si="100"/>
        <v>G1PR520108</v>
      </c>
      <c r="G1302" s="2" t="str">
        <f t="shared" si="101"/>
        <v>Saneringen</v>
      </c>
      <c r="H1302" s="2" t="str">
        <f t="shared" si="102"/>
        <v>5201</v>
      </c>
      <c r="I1302" s="2" t="str">
        <f>IFERROR(VLOOKUP(H1302,'Productgroepen hoofdfuncties'!G:H,2,FALSE),H1302)</f>
        <v>Bodemsanering</v>
      </c>
      <c r="J1302" s="2" t="str">
        <f t="shared" si="103"/>
        <v>52</v>
      </c>
      <c r="K1302" s="2" t="str">
        <f>IFERROR(VLOOKUP(J1302,'Productgroepen hoofdfuncties'!D:E,2,FALSE),J1302)</f>
        <v>Kwalitatief beheer grondwater en bodem</v>
      </c>
      <c r="L1302" s="2" t="str">
        <f t="shared" si="104"/>
        <v>5</v>
      </c>
      <c r="M1302" s="2" t="str">
        <f>IFERROR(VLOOKUP(L1302,'Productgroepen hoofdfuncties'!A:B,2,FALSE),L1302)</f>
        <v>Milieubeheer</v>
      </c>
    </row>
    <row r="1303" spans="1:13">
      <c r="A1303" s="8"/>
      <c r="B1303" s="9"/>
      <c r="C1303" s="5" t="s">
        <v>4063</v>
      </c>
      <c r="D1303" s="4" t="s">
        <v>4064</v>
      </c>
      <c r="E1303" s="5">
        <v>1</v>
      </c>
      <c r="F1303" s="2" t="str">
        <f t="shared" si="100"/>
        <v>G1PR520108</v>
      </c>
      <c r="G1303" s="2" t="str">
        <f t="shared" si="101"/>
        <v>Saneringen</v>
      </c>
      <c r="H1303" s="2" t="str">
        <f t="shared" si="102"/>
        <v>5201</v>
      </c>
      <c r="I1303" s="2" t="str">
        <f>IFERROR(VLOOKUP(H1303,'Productgroepen hoofdfuncties'!G:H,2,FALSE),H1303)</f>
        <v>Bodemsanering</v>
      </c>
      <c r="J1303" s="2" t="str">
        <f t="shared" si="103"/>
        <v>52</v>
      </c>
      <c r="K1303" s="2" t="str">
        <f>IFERROR(VLOOKUP(J1303,'Productgroepen hoofdfuncties'!D:E,2,FALSE),J1303)</f>
        <v>Kwalitatief beheer grondwater en bodem</v>
      </c>
      <c r="L1303" s="2" t="str">
        <f t="shared" si="104"/>
        <v>5</v>
      </c>
      <c r="M1303" s="2" t="str">
        <f>IFERROR(VLOOKUP(L1303,'Productgroepen hoofdfuncties'!A:B,2,FALSE),L1303)</f>
        <v>Milieubeheer</v>
      </c>
    </row>
    <row r="1304" spans="1:13">
      <c r="A1304" s="8"/>
      <c r="B1304" s="9"/>
      <c r="C1304" s="5" t="s">
        <v>4065</v>
      </c>
      <c r="D1304" s="4" t="s">
        <v>4066</v>
      </c>
      <c r="E1304" s="5">
        <v>1</v>
      </c>
      <c r="F1304" s="2" t="str">
        <f t="shared" si="100"/>
        <v>G1PR520108</v>
      </c>
      <c r="G1304" s="2" t="str">
        <f t="shared" si="101"/>
        <v>Saneringen</v>
      </c>
      <c r="H1304" s="2" t="str">
        <f t="shared" si="102"/>
        <v>5201</v>
      </c>
      <c r="I1304" s="2" t="str">
        <f>IFERROR(VLOOKUP(H1304,'Productgroepen hoofdfuncties'!G:H,2,FALSE),H1304)</f>
        <v>Bodemsanering</v>
      </c>
      <c r="J1304" s="2" t="str">
        <f t="shared" si="103"/>
        <v>52</v>
      </c>
      <c r="K1304" s="2" t="str">
        <f>IFERROR(VLOOKUP(J1304,'Productgroepen hoofdfuncties'!D:E,2,FALSE),J1304)</f>
        <v>Kwalitatief beheer grondwater en bodem</v>
      </c>
      <c r="L1304" s="2" t="str">
        <f t="shared" si="104"/>
        <v>5</v>
      </c>
      <c r="M1304" s="2" t="str">
        <f>IFERROR(VLOOKUP(L1304,'Productgroepen hoofdfuncties'!A:B,2,FALSE),L1304)</f>
        <v>Milieubeheer</v>
      </c>
    </row>
    <row r="1305" spans="1:13">
      <c r="A1305" s="8"/>
      <c r="B1305" s="9"/>
      <c r="C1305" s="5" t="s">
        <v>4067</v>
      </c>
      <c r="D1305" s="4" t="s">
        <v>4068</v>
      </c>
      <c r="E1305" s="5">
        <v>1</v>
      </c>
      <c r="F1305" s="2" t="str">
        <f t="shared" si="100"/>
        <v>G1PR520108</v>
      </c>
      <c r="G1305" s="2" t="str">
        <f t="shared" si="101"/>
        <v>Saneringen</v>
      </c>
      <c r="H1305" s="2" t="str">
        <f t="shared" si="102"/>
        <v>5201</v>
      </c>
      <c r="I1305" s="2" t="str">
        <f>IFERROR(VLOOKUP(H1305,'Productgroepen hoofdfuncties'!G:H,2,FALSE),H1305)</f>
        <v>Bodemsanering</v>
      </c>
      <c r="J1305" s="2" t="str">
        <f t="shared" si="103"/>
        <v>52</v>
      </c>
      <c r="K1305" s="2" t="str">
        <f>IFERROR(VLOOKUP(J1305,'Productgroepen hoofdfuncties'!D:E,2,FALSE),J1305)</f>
        <v>Kwalitatief beheer grondwater en bodem</v>
      </c>
      <c r="L1305" s="2" t="str">
        <f t="shared" si="104"/>
        <v>5</v>
      </c>
      <c r="M1305" s="2" t="str">
        <f>IFERROR(VLOOKUP(L1305,'Productgroepen hoofdfuncties'!A:B,2,FALSE),L1305)</f>
        <v>Milieubeheer</v>
      </c>
    </row>
    <row r="1306" spans="1:13">
      <c r="A1306" s="8"/>
      <c r="B1306" s="9"/>
      <c r="C1306" s="5" t="s">
        <v>4069</v>
      </c>
      <c r="D1306" s="17" t="s">
        <v>7153</v>
      </c>
      <c r="E1306" s="5">
        <v>1</v>
      </c>
      <c r="F1306" s="2" t="str">
        <f t="shared" si="100"/>
        <v>G1PR520108</v>
      </c>
      <c r="G1306" s="2" t="str">
        <f t="shared" si="101"/>
        <v>Saneringen</v>
      </c>
      <c r="H1306" s="2" t="str">
        <f t="shared" si="102"/>
        <v>5201</v>
      </c>
      <c r="I1306" s="2" t="str">
        <f>IFERROR(VLOOKUP(H1306,'Productgroepen hoofdfuncties'!G:H,2,FALSE),H1306)</f>
        <v>Bodemsanering</v>
      </c>
      <c r="J1306" s="2" t="str">
        <f t="shared" si="103"/>
        <v>52</v>
      </c>
      <c r="K1306" s="2" t="str">
        <f>IFERROR(VLOOKUP(J1306,'Productgroepen hoofdfuncties'!D:E,2,FALSE),J1306)</f>
        <v>Kwalitatief beheer grondwater en bodem</v>
      </c>
      <c r="L1306" s="2" t="str">
        <f t="shared" si="104"/>
        <v>5</v>
      </c>
      <c r="M1306" s="2" t="str">
        <f>IFERROR(VLOOKUP(L1306,'Productgroepen hoofdfuncties'!A:B,2,FALSE),L1306)</f>
        <v>Milieubeheer</v>
      </c>
    </row>
    <row r="1307" spans="1:13">
      <c r="A1307" s="8"/>
      <c r="B1307" s="9"/>
      <c r="C1307" s="5" t="s">
        <v>4070</v>
      </c>
      <c r="D1307" s="4" t="s">
        <v>4071</v>
      </c>
      <c r="E1307" s="5">
        <v>1</v>
      </c>
      <c r="F1307" s="2" t="str">
        <f t="shared" si="100"/>
        <v>G1PR520108</v>
      </c>
      <c r="G1307" s="2" t="str">
        <f t="shared" si="101"/>
        <v>Saneringen</v>
      </c>
      <c r="H1307" s="2" t="str">
        <f t="shared" si="102"/>
        <v>5201</v>
      </c>
      <c r="I1307" s="2" t="str">
        <f>IFERROR(VLOOKUP(H1307,'Productgroepen hoofdfuncties'!G:H,2,FALSE),H1307)</f>
        <v>Bodemsanering</v>
      </c>
      <c r="J1307" s="2" t="str">
        <f t="shared" si="103"/>
        <v>52</v>
      </c>
      <c r="K1307" s="2" t="str">
        <f>IFERROR(VLOOKUP(J1307,'Productgroepen hoofdfuncties'!D:E,2,FALSE),J1307)</f>
        <v>Kwalitatief beheer grondwater en bodem</v>
      </c>
      <c r="L1307" s="2" t="str">
        <f t="shared" si="104"/>
        <v>5</v>
      </c>
      <c r="M1307" s="2" t="str">
        <f>IFERROR(VLOOKUP(L1307,'Productgroepen hoofdfuncties'!A:B,2,FALSE),L1307)</f>
        <v>Milieubeheer</v>
      </c>
    </row>
    <row r="1308" spans="1:13">
      <c r="A1308" s="8"/>
      <c r="B1308" s="9"/>
      <c r="C1308" s="5" t="s">
        <v>4072</v>
      </c>
      <c r="D1308" s="17" t="s">
        <v>7153</v>
      </c>
      <c r="E1308" s="5">
        <v>1</v>
      </c>
      <c r="F1308" s="2" t="str">
        <f t="shared" si="100"/>
        <v>G1PR520108</v>
      </c>
      <c r="G1308" s="2" t="str">
        <f t="shared" si="101"/>
        <v>Saneringen</v>
      </c>
      <c r="H1308" s="2" t="str">
        <f t="shared" si="102"/>
        <v>5201</v>
      </c>
      <c r="I1308" s="2" t="str">
        <f>IFERROR(VLOOKUP(H1308,'Productgroepen hoofdfuncties'!G:H,2,FALSE),H1308)</f>
        <v>Bodemsanering</v>
      </c>
      <c r="J1308" s="2" t="str">
        <f t="shared" si="103"/>
        <v>52</v>
      </c>
      <c r="K1308" s="2" t="str">
        <f>IFERROR(VLOOKUP(J1308,'Productgroepen hoofdfuncties'!D:E,2,FALSE),J1308)</f>
        <v>Kwalitatief beheer grondwater en bodem</v>
      </c>
      <c r="L1308" s="2" t="str">
        <f t="shared" si="104"/>
        <v>5</v>
      </c>
      <c r="M1308" s="2" t="str">
        <f>IFERROR(VLOOKUP(L1308,'Productgroepen hoofdfuncties'!A:B,2,FALSE),L1308)</f>
        <v>Milieubeheer</v>
      </c>
    </row>
    <row r="1309" spans="1:13">
      <c r="A1309" s="8"/>
      <c r="B1309" s="9"/>
      <c r="C1309" s="5" t="s">
        <v>4073</v>
      </c>
      <c r="D1309" s="17" t="s">
        <v>7153</v>
      </c>
      <c r="E1309" s="5">
        <v>1</v>
      </c>
      <c r="F1309" s="2" t="str">
        <f t="shared" si="100"/>
        <v>G1PR520108</v>
      </c>
      <c r="G1309" s="2" t="str">
        <f t="shared" si="101"/>
        <v>Saneringen</v>
      </c>
      <c r="H1309" s="2" t="str">
        <f t="shared" si="102"/>
        <v>5201</v>
      </c>
      <c r="I1309" s="2" t="str">
        <f>IFERROR(VLOOKUP(H1309,'Productgroepen hoofdfuncties'!G:H,2,FALSE),H1309)</f>
        <v>Bodemsanering</v>
      </c>
      <c r="J1309" s="2" t="str">
        <f t="shared" si="103"/>
        <v>52</v>
      </c>
      <c r="K1309" s="2" t="str">
        <f>IFERROR(VLOOKUP(J1309,'Productgroepen hoofdfuncties'!D:E,2,FALSE),J1309)</f>
        <v>Kwalitatief beheer grondwater en bodem</v>
      </c>
      <c r="L1309" s="2" t="str">
        <f t="shared" si="104"/>
        <v>5</v>
      </c>
      <c r="M1309" s="2" t="str">
        <f>IFERROR(VLOOKUP(L1309,'Productgroepen hoofdfuncties'!A:B,2,FALSE),L1309)</f>
        <v>Milieubeheer</v>
      </c>
    </row>
    <row r="1310" spans="1:13">
      <c r="A1310" s="8"/>
      <c r="B1310" s="9"/>
      <c r="C1310" s="5" t="s">
        <v>4074</v>
      </c>
      <c r="D1310" s="17" t="s">
        <v>7153</v>
      </c>
      <c r="E1310" s="5">
        <v>1</v>
      </c>
      <c r="F1310" s="2" t="str">
        <f t="shared" si="100"/>
        <v>G1PR520108</v>
      </c>
      <c r="G1310" s="2" t="str">
        <f t="shared" si="101"/>
        <v>Saneringen</v>
      </c>
      <c r="H1310" s="2" t="str">
        <f t="shared" si="102"/>
        <v>5201</v>
      </c>
      <c r="I1310" s="2" t="str">
        <f>IFERROR(VLOOKUP(H1310,'Productgroepen hoofdfuncties'!G:H,2,FALSE),H1310)</f>
        <v>Bodemsanering</v>
      </c>
      <c r="J1310" s="2" t="str">
        <f t="shared" si="103"/>
        <v>52</v>
      </c>
      <c r="K1310" s="2" t="str">
        <f>IFERROR(VLOOKUP(J1310,'Productgroepen hoofdfuncties'!D:E,2,FALSE),J1310)</f>
        <v>Kwalitatief beheer grondwater en bodem</v>
      </c>
      <c r="L1310" s="2" t="str">
        <f t="shared" si="104"/>
        <v>5</v>
      </c>
      <c r="M1310" s="2" t="str">
        <f>IFERROR(VLOOKUP(L1310,'Productgroepen hoofdfuncties'!A:B,2,FALSE),L1310)</f>
        <v>Milieubeheer</v>
      </c>
    </row>
    <row r="1311" spans="1:13">
      <c r="A1311" s="8"/>
      <c r="B1311" s="9"/>
      <c r="C1311" s="5" t="s">
        <v>4075</v>
      </c>
      <c r="D1311" s="17" t="s">
        <v>7153</v>
      </c>
      <c r="E1311" s="5">
        <v>1</v>
      </c>
      <c r="F1311" s="2" t="str">
        <f t="shared" si="100"/>
        <v>G1PR520108</v>
      </c>
      <c r="G1311" s="2" t="str">
        <f t="shared" si="101"/>
        <v>Saneringen</v>
      </c>
      <c r="H1311" s="2" t="str">
        <f t="shared" si="102"/>
        <v>5201</v>
      </c>
      <c r="I1311" s="2" t="str">
        <f>IFERROR(VLOOKUP(H1311,'Productgroepen hoofdfuncties'!G:H,2,FALSE),H1311)</f>
        <v>Bodemsanering</v>
      </c>
      <c r="J1311" s="2" t="str">
        <f t="shared" si="103"/>
        <v>52</v>
      </c>
      <c r="K1311" s="2" t="str">
        <f>IFERROR(VLOOKUP(J1311,'Productgroepen hoofdfuncties'!D:E,2,FALSE),J1311)</f>
        <v>Kwalitatief beheer grondwater en bodem</v>
      </c>
      <c r="L1311" s="2" t="str">
        <f t="shared" si="104"/>
        <v>5</v>
      </c>
      <c r="M1311" s="2" t="str">
        <f>IFERROR(VLOOKUP(L1311,'Productgroepen hoofdfuncties'!A:B,2,FALSE),L1311)</f>
        <v>Milieubeheer</v>
      </c>
    </row>
    <row r="1312" spans="1:13">
      <c r="A1312" s="8"/>
      <c r="B1312" s="9"/>
      <c r="C1312" s="5" t="s">
        <v>4076</v>
      </c>
      <c r="D1312" s="17" t="s">
        <v>7153</v>
      </c>
      <c r="E1312" s="5">
        <v>1</v>
      </c>
      <c r="F1312" s="2" t="str">
        <f t="shared" si="100"/>
        <v>G1PR520108</v>
      </c>
      <c r="G1312" s="2" t="str">
        <f t="shared" si="101"/>
        <v>Saneringen</v>
      </c>
      <c r="H1312" s="2" t="str">
        <f t="shared" si="102"/>
        <v>5201</v>
      </c>
      <c r="I1312" s="2" t="str">
        <f>IFERROR(VLOOKUP(H1312,'Productgroepen hoofdfuncties'!G:H,2,FALSE),H1312)</f>
        <v>Bodemsanering</v>
      </c>
      <c r="J1312" s="2" t="str">
        <f t="shared" si="103"/>
        <v>52</v>
      </c>
      <c r="K1312" s="2" t="str">
        <f>IFERROR(VLOOKUP(J1312,'Productgroepen hoofdfuncties'!D:E,2,FALSE),J1312)</f>
        <v>Kwalitatief beheer grondwater en bodem</v>
      </c>
      <c r="L1312" s="2" t="str">
        <f t="shared" si="104"/>
        <v>5</v>
      </c>
      <c r="M1312" s="2" t="str">
        <f>IFERROR(VLOOKUP(L1312,'Productgroepen hoofdfuncties'!A:B,2,FALSE),L1312)</f>
        <v>Milieubeheer</v>
      </c>
    </row>
    <row r="1313" spans="1:13">
      <c r="A1313" s="8"/>
      <c r="B1313" s="9"/>
      <c r="C1313" s="5" t="s">
        <v>4077</v>
      </c>
      <c r="D1313" s="17" t="s">
        <v>7153</v>
      </c>
      <c r="E1313" s="5">
        <v>1</v>
      </c>
      <c r="F1313" s="2" t="str">
        <f t="shared" si="100"/>
        <v>G1PR520108</v>
      </c>
      <c r="G1313" s="2" t="str">
        <f t="shared" si="101"/>
        <v>Saneringen</v>
      </c>
      <c r="H1313" s="2" t="str">
        <f t="shared" si="102"/>
        <v>5201</v>
      </c>
      <c r="I1313" s="2" t="str">
        <f>IFERROR(VLOOKUP(H1313,'Productgroepen hoofdfuncties'!G:H,2,FALSE),H1313)</f>
        <v>Bodemsanering</v>
      </c>
      <c r="J1313" s="2" t="str">
        <f t="shared" si="103"/>
        <v>52</v>
      </c>
      <c r="K1313" s="2" t="str">
        <f>IFERROR(VLOOKUP(J1313,'Productgroepen hoofdfuncties'!D:E,2,FALSE),J1313)</f>
        <v>Kwalitatief beheer grondwater en bodem</v>
      </c>
      <c r="L1313" s="2" t="str">
        <f t="shared" si="104"/>
        <v>5</v>
      </c>
      <c r="M1313" s="2" t="str">
        <f>IFERROR(VLOOKUP(L1313,'Productgroepen hoofdfuncties'!A:B,2,FALSE),L1313)</f>
        <v>Milieubeheer</v>
      </c>
    </row>
    <row r="1314" spans="1:13">
      <c r="A1314" s="8"/>
      <c r="B1314" s="9"/>
      <c r="C1314" s="5" t="s">
        <v>4078</v>
      </c>
      <c r="D1314" s="17" t="s">
        <v>7153</v>
      </c>
      <c r="E1314" s="5">
        <v>1</v>
      </c>
      <c r="F1314" s="2" t="str">
        <f t="shared" si="100"/>
        <v>G1PR520108</v>
      </c>
      <c r="G1314" s="2" t="str">
        <f t="shared" si="101"/>
        <v>Saneringen</v>
      </c>
      <c r="H1314" s="2" t="str">
        <f t="shared" si="102"/>
        <v>5201</v>
      </c>
      <c r="I1314" s="2" t="str">
        <f>IFERROR(VLOOKUP(H1314,'Productgroepen hoofdfuncties'!G:H,2,FALSE),H1314)</f>
        <v>Bodemsanering</v>
      </c>
      <c r="J1314" s="2" t="str">
        <f t="shared" si="103"/>
        <v>52</v>
      </c>
      <c r="K1314" s="2" t="str">
        <f>IFERROR(VLOOKUP(J1314,'Productgroepen hoofdfuncties'!D:E,2,FALSE),J1314)</f>
        <v>Kwalitatief beheer grondwater en bodem</v>
      </c>
      <c r="L1314" s="2" t="str">
        <f t="shared" si="104"/>
        <v>5</v>
      </c>
      <c r="M1314" s="2" t="str">
        <f>IFERROR(VLOOKUP(L1314,'Productgroepen hoofdfuncties'!A:B,2,FALSE),L1314)</f>
        <v>Milieubeheer</v>
      </c>
    </row>
    <row r="1315" spans="1:13">
      <c r="A1315" s="8"/>
      <c r="B1315" s="9"/>
      <c r="C1315" s="5" t="s">
        <v>4079</v>
      </c>
      <c r="D1315" s="17" t="s">
        <v>7153</v>
      </c>
      <c r="E1315" s="5">
        <v>1</v>
      </c>
      <c r="F1315" s="2" t="str">
        <f t="shared" si="100"/>
        <v>G1PR520108</v>
      </c>
      <c r="G1315" s="2" t="str">
        <f t="shared" si="101"/>
        <v>Saneringen</v>
      </c>
      <c r="H1315" s="2" t="str">
        <f t="shared" si="102"/>
        <v>5201</v>
      </c>
      <c r="I1315" s="2" t="str">
        <f>IFERROR(VLOOKUP(H1315,'Productgroepen hoofdfuncties'!G:H,2,FALSE),H1315)</f>
        <v>Bodemsanering</v>
      </c>
      <c r="J1315" s="2" t="str">
        <f t="shared" si="103"/>
        <v>52</v>
      </c>
      <c r="K1315" s="2" t="str">
        <f>IFERROR(VLOOKUP(J1315,'Productgroepen hoofdfuncties'!D:E,2,FALSE),J1315)</f>
        <v>Kwalitatief beheer grondwater en bodem</v>
      </c>
      <c r="L1315" s="2" t="str">
        <f t="shared" si="104"/>
        <v>5</v>
      </c>
      <c r="M1315" s="2" t="str">
        <f>IFERROR(VLOOKUP(L1315,'Productgroepen hoofdfuncties'!A:B,2,FALSE),L1315)</f>
        <v>Milieubeheer</v>
      </c>
    </row>
    <row r="1316" spans="1:13">
      <c r="A1316" s="8"/>
      <c r="B1316" s="9"/>
      <c r="C1316" s="5" t="s">
        <v>4080</v>
      </c>
      <c r="D1316" s="17" t="s">
        <v>7153</v>
      </c>
      <c r="E1316" s="5">
        <v>1</v>
      </c>
      <c r="F1316" s="2" t="str">
        <f t="shared" si="100"/>
        <v>G1PR520108</v>
      </c>
      <c r="G1316" s="2" t="str">
        <f t="shared" si="101"/>
        <v>Saneringen</v>
      </c>
      <c r="H1316" s="2" t="str">
        <f t="shared" si="102"/>
        <v>5201</v>
      </c>
      <c r="I1316" s="2" t="str">
        <f>IFERROR(VLOOKUP(H1316,'Productgroepen hoofdfuncties'!G:H,2,FALSE),H1316)</f>
        <v>Bodemsanering</v>
      </c>
      <c r="J1316" s="2" t="str">
        <f t="shared" si="103"/>
        <v>52</v>
      </c>
      <c r="K1316" s="2" t="str">
        <f>IFERROR(VLOOKUP(J1316,'Productgroepen hoofdfuncties'!D:E,2,FALSE),J1316)</f>
        <v>Kwalitatief beheer grondwater en bodem</v>
      </c>
      <c r="L1316" s="2" t="str">
        <f t="shared" si="104"/>
        <v>5</v>
      </c>
      <c r="M1316" s="2" t="str">
        <f>IFERROR(VLOOKUP(L1316,'Productgroepen hoofdfuncties'!A:B,2,FALSE),L1316)</f>
        <v>Milieubeheer</v>
      </c>
    </row>
    <row r="1317" spans="1:13">
      <c r="A1317" s="8"/>
      <c r="B1317" s="9"/>
      <c r="C1317" s="5" t="s">
        <v>4081</v>
      </c>
      <c r="D1317" s="17" t="s">
        <v>7153</v>
      </c>
      <c r="E1317" s="5">
        <v>1</v>
      </c>
      <c r="F1317" s="2" t="str">
        <f t="shared" si="100"/>
        <v>G1PR520108</v>
      </c>
      <c r="G1317" s="2" t="str">
        <f t="shared" si="101"/>
        <v>Saneringen</v>
      </c>
      <c r="H1317" s="2" t="str">
        <f t="shared" si="102"/>
        <v>5201</v>
      </c>
      <c r="I1317" s="2" t="str">
        <f>IFERROR(VLOOKUP(H1317,'Productgroepen hoofdfuncties'!G:H,2,FALSE),H1317)</f>
        <v>Bodemsanering</v>
      </c>
      <c r="J1317" s="2" t="str">
        <f t="shared" si="103"/>
        <v>52</v>
      </c>
      <c r="K1317" s="2" t="str">
        <f>IFERROR(VLOOKUP(J1317,'Productgroepen hoofdfuncties'!D:E,2,FALSE),J1317)</f>
        <v>Kwalitatief beheer grondwater en bodem</v>
      </c>
      <c r="L1317" s="2" t="str">
        <f t="shared" si="104"/>
        <v>5</v>
      </c>
      <c r="M1317" s="2" t="str">
        <f>IFERROR(VLOOKUP(L1317,'Productgroepen hoofdfuncties'!A:B,2,FALSE),L1317)</f>
        <v>Milieubeheer</v>
      </c>
    </row>
    <row r="1318" spans="1:13">
      <c r="A1318" s="8"/>
      <c r="B1318" s="9"/>
      <c r="C1318" s="5" t="s">
        <v>4082</v>
      </c>
      <c r="D1318" s="17" t="s">
        <v>7153</v>
      </c>
      <c r="E1318" s="5">
        <v>1</v>
      </c>
      <c r="F1318" s="2" t="str">
        <f t="shared" si="100"/>
        <v>G1PR520108</v>
      </c>
      <c r="G1318" s="2" t="str">
        <f t="shared" si="101"/>
        <v>Saneringen</v>
      </c>
      <c r="H1318" s="2" t="str">
        <f t="shared" si="102"/>
        <v>5201</v>
      </c>
      <c r="I1318" s="2" t="str">
        <f>IFERROR(VLOOKUP(H1318,'Productgroepen hoofdfuncties'!G:H,2,FALSE),H1318)</f>
        <v>Bodemsanering</v>
      </c>
      <c r="J1318" s="2" t="str">
        <f t="shared" si="103"/>
        <v>52</v>
      </c>
      <c r="K1318" s="2" t="str">
        <f>IFERROR(VLOOKUP(J1318,'Productgroepen hoofdfuncties'!D:E,2,FALSE),J1318)</f>
        <v>Kwalitatief beheer grondwater en bodem</v>
      </c>
      <c r="L1318" s="2" t="str">
        <f t="shared" si="104"/>
        <v>5</v>
      </c>
      <c r="M1318" s="2" t="str">
        <f>IFERROR(VLOOKUP(L1318,'Productgroepen hoofdfuncties'!A:B,2,FALSE),L1318)</f>
        <v>Milieubeheer</v>
      </c>
    </row>
    <row r="1319" spans="1:13">
      <c r="A1319" s="8"/>
      <c r="B1319" s="9"/>
      <c r="C1319" s="5" t="s">
        <v>4083</v>
      </c>
      <c r="D1319" s="4" t="s">
        <v>4084</v>
      </c>
      <c r="E1319" s="5">
        <v>1</v>
      </c>
      <c r="F1319" s="2" t="str">
        <f t="shared" si="100"/>
        <v>G1PR520108</v>
      </c>
      <c r="G1319" s="2" t="str">
        <f t="shared" si="101"/>
        <v>Saneringen</v>
      </c>
      <c r="H1319" s="2" t="str">
        <f t="shared" si="102"/>
        <v>5201</v>
      </c>
      <c r="I1319" s="2" t="str">
        <f>IFERROR(VLOOKUP(H1319,'Productgroepen hoofdfuncties'!G:H,2,FALSE),H1319)</f>
        <v>Bodemsanering</v>
      </c>
      <c r="J1319" s="2" t="str">
        <f t="shared" si="103"/>
        <v>52</v>
      </c>
      <c r="K1319" s="2" t="str">
        <f>IFERROR(VLOOKUP(J1319,'Productgroepen hoofdfuncties'!D:E,2,FALSE),J1319)</f>
        <v>Kwalitatief beheer grondwater en bodem</v>
      </c>
      <c r="L1319" s="2" t="str">
        <f t="shared" si="104"/>
        <v>5</v>
      </c>
      <c r="M1319" s="2" t="str">
        <f>IFERROR(VLOOKUP(L1319,'Productgroepen hoofdfuncties'!A:B,2,FALSE),L1319)</f>
        <v>Milieubeheer</v>
      </c>
    </row>
    <row r="1320" spans="1:13">
      <c r="A1320" s="8"/>
      <c r="B1320" s="9"/>
      <c r="C1320" s="5" t="s">
        <v>4085</v>
      </c>
      <c r="D1320" s="4" t="s">
        <v>4086</v>
      </c>
      <c r="E1320" s="5">
        <v>1</v>
      </c>
      <c r="F1320" s="2" t="str">
        <f t="shared" si="100"/>
        <v>G1PR520108</v>
      </c>
      <c r="G1320" s="2" t="str">
        <f t="shared" si="101"/>
        <v>Saneringen</v>
      </c>
      <c r="H1320" s="2" t="str">
        <f t="shared" si="102"/>
        <v>5201</v>
      </c>
      <c r="I1320" s="2" t="str">
        <f>IFERROR(VLOOKUP(H1320,'Productgroepen hoofdfuncties'!G:H,2,FALSE),H1320)</f>
        <v>Bodemsanering</v>
      </c>
      <c r="J1320" s="2" t="str">
        <f t="shared" si="103"/>
        <v>52</v>
      </c>
      <c r="K1320" s="2" t="str">
        <f>IFERROR(VLOOKUP(J1320,'Productgroepen hoofdfuncties'!D:E,2,FALSE),J1320)</f>
        <v>Kwalitatief beheer grondwater en bodem</v>
      </c>
      <c r="L1320" s="2" t="str">
        <f t="shared" si="104"/>
        <v>5</v>
      </c>
      <c r="M1320" s="2" t="str">
        <f>IFERROR(VLOOKUP(L1320,'Productgroepen hoofdfuncties'!A:B,2,FALSE),L1320)</f>
        <v>Milieubeheer</v>
      </c>
    </row>
    <row r="1321" spans="1:13">
      <c r="A1321" s="8"/>
      <c r="B1321" s="9"/>
      <c r="C1321" s="5" t="s">
        <v>4087</v>
      </c>
      <c r="D1321" s="4" t="s">
        <v>4088</v>
      </c>
      <c r="E1321" s="5">
        <v>1</v>
      </c>
      <c r="F1321" s="2" t="str">
        <f t="shared" si="100"/>
        <v>G1PR520108</v>
      </c>
      <c r="G1321" s="2" t="str">
        <f t="shared" si="101"/>
        <v>Saneringen</v>
      </c>
      <c r="H1321" s="2" t="str">
        <f t="shared" si="102"/>
        <v>5201</v>
      </c>
      <c r="I1321" s="2" t="str">
        <f>IFERROR(VLOOKUP(H1321,'Productgroepen hoofdfuncties'!G:H,2,FALSE),H1321)</f>
        <v>Bodemsanering</v>
      </c>
      <c r="J1321" s="2" t="str">
        <f t="shared" si="103"/>
        <v>52</v>
      </c>
      <c r="K1321" s="2" t="str">
        <f>IFERROR(VLOOKUP(J1321,'Productgroepen hoofdfuncties'!D:E,2,FALSE),J1321)</f>
        <v>Kwalitatief beheer grondwater en bodem</v>
      </c>
      <c r="L1321" s="2" t="str">
        <f t="shared" si="104"/>
        <v>5</v>
      </c>
      <c r="M1321" s="2" t="str">
        <f>IFERROR(VLOOKUP(L1321,'Productgroepen hoofdfuncties'!A:B,2,FALSE),L1321)</f>
        <v>Milieubeheer</v>
      </c>
    </row>
    <row r="1322" spans="1:13">
      <c r="A1322" s="8"/>
      <c r="B1322" s="9"/>
      <c r="C1322" s="5" t="s">
        <v>4089</v>
      </c>
      <c r="D1322" s="17" t="s">
        <v>7153</v>
      </c>
      <c r="E1322" s="5">
        <v>1</v>
      </c>
      <c r="F1322" s="2" t="str">
        <f t="shared" si="100"/>
        <v>G1PR520108</v>
      </c>
      <c r="G1322" s="2" t="str">
        <f t="shared" si="101"/>
        <v>Saneringen</v>
      </c>
      <c r="H1322" s="2" t="str">
        <f t="shared" si="102"/>
        <v>5201</v>
      </c>
      <c r="I1322" s="2" t="str">
        <f>IFERROR(VLOOKUP(H1322,'Productgroepen hoofdfuncties'!G:H,2,FALSE),H1322)</f>
        <v>Bodemsanering</v>
      </c>
      <c r="J1322" s="2" t="str">
        <f t="shared" si="103"/>
        <v>52</v>
      </c>
      <c r="K1322" s="2" t="str">
        <f>IFERROR(VLOOKUP(J1322,'Productgroepen hoofdfuncties'!D:E,2,FALSE),J1322)</f>
        <v>Kwalitatief beheer grondwater en bodem</v>
      </c>
      <c r="L1322" s="2" t="str">
        <f t="shared" si="104"/>
        <v>5</v>
      </c>
      <c r="M1322" s="2" t="str">
        <f>IFERROR(VLOOKUP(L1322,'Productgroepen hoofdfuncties'!A:B,2,FALSE),L1322)</f>
        <v>Milieubeheer</v>
      </c>
    </row>
    <row r="1323" spans="1:13">
      <c r="A1323" s="8"/>
      <c r="B1323" s="9"/>
      <c r="C1323" s="5" t="s">
        <v>4090</v>
      </c>
      <c r="D1323" s="4" t="s">
        <v>4091</v>
      </c>
      <c r="E1323" s="5">
        <v>1</v>
      </c>
      <c r="F1323" s="2" t="str">
        <f t="shared" si="100"/>
        <v>G1PR520108</v>
      </c>
      <c r="G1323" s="2" t="str">
        <f t="shared" si="101"/>
        <v>Saneringen</v>
      </c>
      <c r="H1323" s="2" t="str">
        <f t="shared" si="102"/>
        <v>5201</v>
      </c>
      <c r="I1323" s="2" t="str">
        <f>IFERROR(VLOOKUP(H1323,'Productgroepen hoofdfuncties'!G:H,2,FALSE),H1323)</f>
        <v>Bodemsanering</v>
      </c>
      <c r="J1323" s="2" t="str">
        <f t="shared" si="103"/>
        <v>52</v>
      </c>
      <c r="K1323" s="2" t="str">
        <f>IFERROR(VLOOKUP(J1323,'Productgroepen hoofdfuncties'!D:E,2,FALSE),J1323)</f>
        <v>Kwalitatief beheer grondwater en bodem</v>
      </c>
      <c r="L1323" s="2" t="str">
        <f t="shared" si="104"/>
        <v>5</v>
      </c>
      <c r="M1323" s="2" t="str">
        <f>IFERROR(VLOOKUP(L1323,'Productgroepen hoofdfuncties'!A:B,2,FALSE),L1323)</f>
        <v>Milieubeheer</v>
      </c>
    </row>
    <row r="1324" spans="1:13">
      <c r="A1324" s="8"/>
      <c r="B1324" s="9"/>
      <c r="C1324" s="5" t="s">
        <v>4092</v>
      </c>
      <c r="D1324" s="4" t="s">
        <v>4093</v>
      </c>
      <c r="E1324" s="5">
        <v>1</v>
      </c>
      <c r="F1324" s="2" t="str">
        <f t="shared" si="100"/>
        <v>G1PR520108</v>
      </c>
      <c r="G1324" s="2" t="str">
        <f t="shared" si="101"/>
        <v>Saneringen</v>
      </c>
      <c r="H1324" s="2" t="str">
        <f t="shared" si="102"/>
        <v>5201</v>
      </c>
      <c r="I1324" s="2" t="str">
        <f>IFERROR(VLOOKUP(H1324,'Productgroepen hoofdfuncties'!G:H,2,FALSE),H1324)</f>
        <v>Bodemsanering</v>
      </c>
      <c r="J1324" s="2" t="str">
        <f t="shared" si="103"/>
        <v>52</v>
      </c>
      <c r="K1324" s="2" t="str">
        <f>IFERROR(VLOOKUP(J1324,'Productgroepen hoofdfuncties'!D:E,2,FALSE),J1324)</f>
        <v>Kwalitatief beheer grondwater en bodem</v>
      </c>
      <c r="L1324" s="2" t="str">
        <f t="shared" si="104"/>
        <v>5</v>
      </c>
      <c r="M1324" s="2" t="str">
        <f>IFERROR(VLOOKUP(L1324,'Productgroepen hoofdfuncties'!A:B,2,FALSE),L1324)</f>
        <v>Milieubeheer</v>
      </c>
    </row>
    <row r="1325" spans="1:13">
      <c r="A1325" s="8"/>
      <c r="B1325" s="9"/>
      <c r="C1325" s="5" t="s">
        <v>4094</v>
      </c>
      <c r="D1325" s="4" t="s">
        <v>4095</v>
      </c>
      <c r="E1325" s="5">
        <v>1</v>
      </c>
      <c r="F1325" s="2" t="str">
        <f t="shared" si="100"/>
        <v>G1PR520108</v>
      </c>
      <c r="G1325" s="2" t="str">
        <f t="shared" si="101"/>
        <v>Saneringen</v>
      </c>
      <c r="H1325" s="2" t="str">
        <f t="shared" si="102"/>
        <v>5201</v>
      </c>
      <c r="I1325" s="2" t="str">
        <f>IFERROR(VLOOKUP(H1325,'Productgroepen hoofdfuncties'!G:H,2,FALSE),H1325)</f>
        <v>Bodemsanering</v>
      </c>
      <c r="J1325" s="2" t="str">
        <f t="shared" si="103"/>
        <v>52</v>
      </c>
      <c r="K1325" s="2" t="str">
        <f>IFERROR(VLOOKUP(J1325,'Productgroepen hoofdfuncties'!D:E,2,FALSE),J1325)</f>
        <v>Kwalitatief beheer grondwater en bodem</v>
      </c>
      <c r="L1325" s="2" t="str">
        <f t="shared" si="104"/>
        <v>5</v>
      </c>
      <c r="M1325" s="2" t="str">
        <f>IFERROR(VLOOKUP(L1325,'Productgroepen hoofdfuncties'!A:B,2,FALSE),L1325)</f>
        <v>Milieubeheer</v>
      </c>
    </row>
    <row r="1326" spans="1:13">
      <c r="A1326" s="8"/>
      <c r="B1326" s="9"/>
      <c r="C1326" s="5" t="s">
        <v>4096</v>
      </c>
      <c r="D1326" s="17" t="s">
        <v>7153</v>
      </c>
      <c r="E1326" s="5">
        <v>1</v>
      </c>
      <c r="F1326" s="2" t="str">
        <f t="shared" si="100"/>
        <v>G1PR520108</v>
      </c>
      <c r="G1326" s="2" t="str">
        <f t="shared" si="101"/>
        <v>Saneringen</v>
      </c>
      <c r="H1326" s="2" t="str">
        <f t="shared" si="102"/>
        <v>5201</v>
      </c>
      <c r="I1326" s="2" t="str">
        <f>IFERROR(VLOOKUP(H1326,'Productgroepen hoofdfuncties'!G:H,2,FALSE),H1326)</f>
        <v>Bodemsanering</v>
      </c>
      <c r="J1326" s="2" t="str">
        <f t="shared" si="103"/>
        <v>52</v>
      </c>
      <c r="K1326" s="2" t="str">
        <f>IFERROR(VLOOKUP(J1326,'Productgroepen hoofdfuncties'!D:E,2,FALSE),J1326)</f>
        <v>Kwalitatief beheer grondwater en bodem</v>
      </c>
      <c r="L1326" s="2" t="str">
        <f t="shared" si="104"/>
        <v>5</v>
      </c>
      <c r="M1326" s="2" t="str">
        <f>IFERROR(VLOOKUP(L1326,'Productgroepen hoofdfuncties'!A:B,2,FALSE),L1326)</f>
        <v>Milieubeheer</v>
      </c>
    </row>
    <row r="1327" spans="1:13">
      <c r="A1327" s="8"/>
      <c r="B1327" s="9"/>
      <c r="C1327" s="5" t="s">
        <v>4097</v>
      </c>
      <c r="D1327" s="17" t="s">
        <v>7153</v>
      </c>
      <c r="E1327" s="5">
        <v>1</v>
      </c>
      <c r="F1327" s="2" t="str">
        <f t="shared" si="100"/>
        <v>G1PR520108</v>
      </c>
      <c r="G1327" s="2" t="str">
        <f t="shared" si="101"/>
        <v>Saneringen</v>
      </c>
      <c r="H1327" s="2" t="str">
        <f t="shared" si="102"/>
        <v>5201</v>
      </c>
      <c r="I1327" s="2" t="str">
        <f>IFERROR(VLOOKUP(H1327,'Productgroepen hoofdfuncties'!G:H,2,FALSE),H1327)</f>
        <v>Bodemsanering</v>
      </c>
      <c r="J1327" s="2" t="str">
        <f t="shared" si="103"/>
        <v>52</v>
      </c>
      <c r="K1327" s="2" t="str">
        <f>IFERROR(VLOOKUP(J1327,'Productgroepen hoofdfuncties'!D:E,2,FALSE),J1327)</f>
        <v>Kwalitatief beheer grondwater en bodem</v>
      </c>
      <c r="L1327" s="2" t="str">
        <f t="shared" si="104"/>
        <v>5</v>
      </c>
      <c r="M1327" s="2" t="str">
        <f>IFERROR(VLOOKUP(L1327,'Productgroepen hoofdfuncties'!A:B,2,FALSE),L1327)</f>
        <v>Milieubeheer</v>
      </c>
    </row>
    <row r="1328" spans="1:13">
      <c r="A1328" s="8"/>
      <c r="B1328" s="9"/>
      <c r="C1328" s="5" t="s">
        <v>4098</v>
      </c>
      <c r="D1328" s="17" t="s">
        <v>7153</v>
      </c>
      <c r="E1328" s="5">
        <v>1</v>
      </c>
      <c r="F1328" s="2" t="str">
        <f t="shared" si="100"/>
        <v>G1PR520108</v>
      </c>
      <c r="G1328" s="2" t="str">
        <f t="shared" si="101"/>
        <v>Saneringen</v>
      </c>
      <c r="H1328" s="2" t="str">
        <f t="shared" si="102"/>
        <v>5201</v>
      </c>
      <c r="I1328" s="2" t="str">
        <f>IFERROR(VLOOKUP(H1328,'Productgroepen hoofdfuncties'!G:H,2,FALSE),H1328)</f>
        <v>Bodemsanering</v>
      </c>
      <c r="J1328" s="2" t="str">
        <f t="shared" si="103"/>
        <v>52</v>
      </c>
      <c r="K1328" s="2" t="str">
        <f>IFERROR(VLOOKUP(J1328,'Productgroepen hoofdfuncties'!D:E,2,FALSE),J1328)</f>
        <v>Kwalitatief beheer grondwater en bodem</v>
      </c>
      <c r="L1328" s="2" t="str">
        <f t="shared" si="104"/>
        <v>5</v>
      </c>
      <c r="M1328" s="2" t="str">
        <f>IFERROR(VLOOKUP(L1328,'Productgroepen hoofdfuncties'!A:B,2,FALSE),L1328)</f>
        <v>Milieubeheer</v>
      </c>
    </row>
    <row r="1329" spans="1:13">
      <c r="A1329" s="8"/>
      <c r="B1329" s="9"/>
      <c r="C1329" s="5" t="s">
        <v>4099</v>
      </c>
      <c r="D1329" s="17" t="s">
        <v>7153</v>
      </c>
      <c r="E1329" s="5">
        <v>1</v>
      </c>
      <c r="F1329" s="2" t="str">
        <f t="shared" si="100"/>
        <v>G1PR520108</v>
      </c>
      <c r="G1329" s="2" t="str">
        <f t="shared" si="101"/>
        <v>Saneringen</v>
      </c>
      <c r="H1329" s="2" t="str">
        <f t="shared" si="102"/>
        <v>5201</v>
      </c>
      <c r="I1329" s="2" t="str">
        <f>IFERROR(VLOOKUP(H1329,'Productgroepen hoofdfuncties'!G:H,2,FALSE),H1329)</f>
        <v>Bodemsanering</v>
      </c>
      <c r="J1329" s="2" t="str">
        <f t="shared" si="103"/>
        <v>52</v>
      </c>
      <c r="K1329" s="2" t="str">
        <f>IFERROR(VLOOKUP(J1329,'Productgroepen hoofdfuncties'!D:E,2,FALSE),J1329)</f>
        <v>Kwalitatief beheer grondwater en bodem</v>
      </c>
      <c r="L1329" s="2" t="str">
        <f t="shared" si="104"/>
        <v>5</v>
      </c>
      <c r="M1329" s="2" t="str">
        <f>IFERROR(VLOOKUP(L1329,'Productgroepen hoofdfuncties'!A:B,2,FALSE),L1329)</f>
        <v>Milieubeheer</v>
      </c>
    </row>
    <row r="1330" spans="1:13">
      <c r="A1330" s="8"/>
      <c r="B1330" s="9"/>
      <c r="C1330" s="5" t="s">
        <v>4100</v>
      </c>
      <c r="D1330" s="17" t="s">
        <v>7153</v>
      </c>
      <c r="E1330" s="5">
        <v>1</v>
      </c>
      <c r="F1330" s="2" t="str">
        <f t="shared" si="100"/>
        <v>G1PR520108</v>
      </c>
      <c r="G1330" s="2" t="str">
        <f t="shared" si="101"/>
        <v>Saneringen</v>
      </c>
      <c r="H1330" s="2" t="str">
        <f t="shared" si="102"/>
        <v>5201</v>
      </c>
      <c r="I1330" s="2" t="str">
        <f>IFERROR(VLOOKUP(H1330,'Productgroepen hoofdfuncties'!G:H,2,FALSE),H1330)</f>
        <v>Bodemsanering</v>
      </c>
      <c r="J1330" s="2" t="str">
        <f t="shared" si="103"/>
        <v>52</v>
      </c>
      <c r="K1330" s="2" t="str">
        <f>IFERROR(VLOOKUP(J1330,'Productgroepen hoofdfuncties'!D:E,2,FALSE),J1330)</f>
        <v>Kwalitatief beheer grondwater en bodem</v>
      </c>
      <c r="L1330" s="2" t="str">
        <f t="shared" si="104"/>
        <v>5</v>
      </c>
      <c r="M1330" s="2" t="str">
        <f>IFERROR(VLOOKUP(L1330,'Productgroepen hoofdfuncties'!A:B,2,FALSE),L1330)</f>
        <v>Milieubeheer</v>
      </c>
    </row>
    <row r="1331" spans="1:13">
      <c r="A1331" s="8"/>
      <c r="B1331" s="9"/>
      <c r="C1331" s="5" t="s">
        <v>4101</v>
      </c>
      <c r="D1331" s="17" t="s">
        <v>7153</v>
      </c>
      <c r="E1331" s="5">
        <v>1</v>
      </c>
      <c r="F1331" s="2" t="str">
        <f t="shared" si="100"/>
        <v>G1PR520108</v>
      </c>
      <c r="G1331" s="2" t="str">
        <f t="shared" si="101"/>
        <v>Saneringen</v>
      </c>
      <c r="H1331" s="2" t="str">
        <f t="shared" si="102"/>
        <v>5201</v>
      </c>
      <c r="I1331" s="2" t="str">
        <f>IFERROR(VLOOKUP(H1331,'Productgroepen hoofdfuncties'!G:H,2,FALSE),H1331)</f>
        <v>Bodemsanering</v>
      </c>
      <c r="J1331" s="2" t="str">
        <f t="shared" si="103"/>
        <v>52</v>
      </c>
      <c r="K1331" s="2" t="str">
        <f>IFERROR(VLOOKUP(J1331,'Productgroepen hoofdfuncties'!D:E,2,FALSE),J1331)</f>
        <v>Kwalitatief beheer grondwater en bodem</v>
      </c>
      <c r="L1331" s="2" t="str">
        <f t="shared" si="104"/>
        <v>5</v>
      </c>
      <c r="M1331" s="2" t="str">
        <f>IFERROR(VLOOKUP(L1331,'Productgroepen hoofdfuncties'!A:B,2,FALSE),L1331)</f>
        <v>Milieubeheer</v>
      </c>
    </row>
    <row r="1332" spans="1:13">
      <c r="A1332" s="8"/>
      <c r="B1332" s="9"/>
      <c r="C1332" s="5" t="s">
        <v>4102</v>
      </c>
      <c r="D1332" s="17" t="s">
        <v>7153</v>
      </c>
      <c r="E1332" s="5">
        <v>1</v>
      </c>
      <c r="F1332" s="2" t="str">
        <f t="shared" si="100"/>
        <v>G1PR520108</v>
      </c>
      <c r="G1332" s="2" t="str">
        <f t="shared" si="101"/>
        <v>Saneringen</v>
      </c>
      <c r="H1332" s="2" t="str">
        <f t="shared" si="102"/>
        <v>5201</v>
      </c>
      <c r="I1332" s="2" t="str">
        <f>IFERROR(VLOOKUP(H1332,'Productgroepen hoofdfuncties'!G:H,2,FALSE),H1332)</f>
        <v>Bodemsanering</v>
      </c>
      <c r="J1332" s="2" t="str">
        <f t="shared" si="103"/>
        <v>52</v>
      </c>
      <c r="K1332" s="2" t="str">
        <f>IFERROR(VLOOKUP(J1332,'Productgroepen hoofdfuncties'!D:E,2,FALSE),J1332)</f>
        <v>Kwalitatief beheer grondwater en bodem</v>
      </c>
      <c r="L1332" s="2" t="str">
        <f t="shared" si="104"/>
        <v>5</v>
      </c>
      <c r="M1332" s="2" t="str">
        <f>IFERROR(VLOOKUP(L1332,'Productgroepen hoofdfuncties'!A:B,2,FALSE),L1332)</f>
        <v>Milieubeheer</v>
      </c>
    </row>
    <row r="1333" spans="1:13">
      <c r="A1333" s="8"/>
      <c r="B1333" s="9"/>
      <c r="C1333" s="5" t="s">
        <v>4103</v>
      </c>
      <c r="D1333" s="17" t="s">
        <v>7153</v>
      </c>
      <c r="E1333" s="5">
        <v>1</v>
      </c>
      <c r="F1333" s="2" t="str">
        <f t="shared" si="100"/>
        <v>G1PR520108</v>
      </c>
      <c r="G1333" s="2" t="str">
        <f t="shared" si="101"/>
        <v>Saneringen</v>
      </c>
      <c r="H1333" s="2" t="str">
        <f t="shared" si="102"/>
        <v>5201</v>
      </c>
      <c r="I1333" s="2" t="str">
        <f>IFERROR(VLOOKUP(H1333,'Productgroepen hoofdfuncties'!G:H,2,FALSE),H1333)</f>
        <v>Bodemsanering</v>
      </c>
      <c r="J1333" s="2" t="str">
        <f t="shared" si="103"/>
        <v>52</v>
      </c>
      <c r="K1333" s="2" t="str">
        <f>IFERROR(VLOOKUP(J1333,'Productgroepen hoofdfuncties'!D:E,2,FALSE),J1333)</f>
        <v>Kwalitatief beheer grondwater en bodem</v>
      </c>
      <c r="L1333" s="2" t="str">
        <f t="shared" si="104"/>
        <v>5</v>
      </c>
      <c r="M1333" s="2" t="str">
        <f>IFERROR(VLOOKUP(L1333,'Productgroepen hoofdfuncties'!A:B,2,FALSE),L1333)</f>
        <v>Milieubeheer</v>
      </c>
    </row>
    <row r="1334" spans="1:13">
      <c r="A1334" s="8"/>
      <c r="B1334" s="9"/>
      <c r="C1334" s="5" t="s">
        <v>4104</v>
      </c>
      <c r="D1334" s="17" t="s">
        <v>7153</v>
      </c>
      <c r="E1334" s="5">
        <v>1</v>
      </c>
      <c r="F1334" s="2" t="str">
        <f t="shared" si="100"/>
        <v>G1PR520108</v>
      </c>
      <c r="G1334" s="2" t="str">
        <f t="shared" si="101"/>
        <v>Saneringen</v>
      </c>
      <c r="H1334" s="2" t="str">
        <f t="shared" si="102"/>
        <v>5201</v>
      </c>
      <c r="I1334" s="2" t="str">
        <f>IFERROR(VLOOKUP(H1334,'Productgroepen hoofdfuncties'!G:H,2,FALSE),H1334)</f>
        <v>Bodemsanering</v>
      </c>
      <c r="J1334" s="2" t="str">
        <f t="shared" si="103"/>
        <v>52</v>
      </c>
      <c r="K1334" s="2" t="str">
        <f>IFERROR(VLOOKUP(J1334,'Productgroepen hoofdfuncties'!D:E,2,FALSE),J1334)</f>
        <v>Kwalitatief beheer grondwater en bodem</v>
      </c>
      <c r="L1334" s="2" t="str">
        <f t="shared" si="104"/>
        <v>5</v>
      </c>
      <c r="M1334" s="2" t="str">
        <f>IFERROR(VLOOKUP(L1334,'Productgroepen hoofdfuncties'!A:B,2,FALSE),L1334)</f>
        <v>Milieubeheer</v>
      </c>
    </row>
    <row r="1335" spans="1:13">
      <c r="A1335" s="8"/>
      <c r="B1335" s="9"/>
      <c r="C1335" s="5" t="s">
        <v>4105</v>
      </c>
      <c r="D1335" s="17" t="s">
        <v>7153</v>
      </c>
      <c r="E1335" s="5">
        <v>1</v>
      </c>
      <c r="F1335" s="2" t="str">
        <f t="shared" si="100"/>
        <v>G1PR520108</v>
      </c>
      <c r="G1335" s="2" t="str">
        <f t="shared" si="101"/>
        <v>Saneringen</v>
      </c>
      <c r="H1335" s="2" t="str">
        <f t="shared" si="102"/>
        <v>5201</v>
      </c>
      <c r="I1335" s="2" t="str">
        <f>IFERROR(VLOOKUP(H1335,'Productgroepen hoofdfuncties'!G:H,2,FALSE),H1335)</f>
        <v>Bodemsanering</v>
      </c>
      <c r="J1335" s="2" t="str">
        <f t="shared" si="103"/>
        <v>52</v>
      </c>
      <c r="K1335" s="2" t="str">
        <f>IFERROR(VLOOKUP(J1335,'Productgroepen hoofdfuncties'!D:E,2,FALSE),J1335)</f>
        <v>Kwalitatief beheer grondwater en bodem</v>
      </c>
      <c r="L1335" s="2" t="str">
        <f t="shared" si="104"/>
        <v>5</v>
      </c>
      <c r="M1335" s="2" t="str">
        <f>IFERROR(VLOOKUP(L1335,'Productgroepen hoofdfuncties'!A:B,2,FALSE),L1335)</f>
        <v>Milieubeheer</v>
      </c>
    </row>
    <row r="1336" spans="1:13">
      <c r="A1336" s="8"/>
      <c r="B1336" s="9"/>
      <c r="C1336" s="5" t="s">
        <v>4106</v>
      </c>
      <c r="D1336" s="17" t="s">
        <v>7153</v>
      </c>
      <c r="E1336" s="5">
        <v>1</v>
      </c>
      <c r="F1336" s="2" t="str">
        <f t="shared" si="100"/>
        <v>G1PR520108</v>
      </c>
      <c r="G1336" s="2" t="str">
        <f t="shared" si="101"/>
        <v>Saneringen</v>
      </c>
      <c r="H1336" s="2" t="str">
        <f t="shared" si="102"/>
        <v>5201</v>
      </c>
      <c r="I1336" s="2" t="str">
        <f>IFERROR(VLOOKUP(H1336,'Productgroepen hoofdfuncties'!G:H,2,FALSE),H1336)</f>
        <v>Bodemsanering</v>
      </c>
      <c r="J1336" s="2" t="str">
        <f t="shared" si="103"/>
        <v>52</v>
      </c>
      <c r="K1336" s="2" t="str">
        <f>IFERROR(VLOOKUP(J1336,'Productgroepen hoofdfuncties'!D:E,2,FALSE),J1336)</f>
        <v>Kwalitatief beheer grondwater en bodem</v>
      </c>
      <c r="L1336" s="2" t="str">
        <f t="shared" si="104"/>
        <v>5</v>
      </c>
      <c r="M1336" s="2" t="str">
        <f>IFERROR(VLOOKUP(L1336,'Productgroepen hoofdfuncties'!A:B,2,FALSE),L1336)</f>
        <v>Milieubeheer</v>
      </c>
    </row>
    <row r="1337" spans="1:13">
      <c r="A1337" s="8"/>
      <c r="B1337" s="9"/>
      <c r="C1337" s="5" t="s">
        <v>4107</v>
      </c>
      <c r="D1337" s="17" t="s">
        <v>7153</v>
      </c>
      <c r="E1337" s="5">
        <v>1</v>
      </c>
      <c r="F1337" s="2" t="str">
        <f t="shared" si="100"/>
        <v>G1PR520108</v>
      </c>
      <c r="G1337" s="2" t="str">
        <f t="shared" si="101"/>
        <v>Saneringen</v>
      </c>
      <c r="H1337" s="2" t="str">
        <f t="shared" si="102"/>
        <v>5201</v>
      </c>
      <c r="I1337" s="2" t="str">
        <f>IFERROR(VLOOKUP(H1337,'Productgroepen hoofdfuncties'!G:H,2,FALSE),H1337)</f>
        <v>Bodemsanering</v>
      </c>
      <c r="J1337" s="2" t="str">
        <f t="shared" si="103"/>
        <v>52</v>
      </c>
      <c r="K1337" s="2" t="str">
        <f>IFERROR(VLOOKUP(J1337,'Productgroepen hoofdfuncties'!D:E,2,FALSE),J1337)</f>
        <v>Kwalitatief beheer grondwater en bodem</v>
      </c>
      <c r="L1337" s="2" t="str">
        <f t="shared" si="104"/>
        <v>5</v>
      </c>
      <c r="M1337" s="2" t="str">
        <f>IFERROR(VLOOKUP(L1337,'Productgroepen hoofdfuncties'!A:B,2,FALSE),L1337)</f>
        <v>Milieubeheer</v>
      </c>
    </row>
    <row r="1338" spans="1:13">
      <c r="A1338" s="8"/>
      <c r="B1338" s="9"/>
      <c r="C1338" s="5" t="s">
        <v>4108</v>
      </c>
      <c r="D1338" s="17" t="s">
        <v>7153</v>
      </c>
      <c r="E1338" s="5">
        <v>1</v>
      </c>
      <c r="F1338" s="2" t="str">
        <f t="shared" si="100"/>
        <v>G1PR520108</v>
      </c>
      <c r="G1338" s="2" t="str">
        <f t="shared" si="101"/>
        <v>Saneringen</v>
      </c>
      <c r="H1338" s="2" t="str">
        <f t="shared" si="102"/>
        <v>5201</v>
      </c>
      <c r="I1338" s="2" t="str">
        <f>IFERROR(VLOOKUP(H1338,'Productgroepen hoofdfuncties'!G:H,2,FALSE),H1338)</f>
        <v>Bodemsanering</v>
      </c>
      <c r="J1338" s="2" t="str">
        <f t="shared" si="103"/>
        <v>52</v>
      </c>
      <c r="K1338" s="2" t="str">
        <f>IFERROR(VLOOKUP(J1338,'Productgroepen hoofdfuncties'!D:E,2,FALSE),J1338)</f>
        <v>Kwalitatief beheer grondwater en bodem</v>
      </c>
      <c r="L1338" s="2" t="str">
        <f t="shared" si="104"/>
        <v>5</v>
      </c>
      <c r="M1338" s="2" t="str">
        <f>IFERROR(VLOOKUP(L1338,'Productgroepen hoofdfuncties'!A:B,2,FALSE),L1338)</f>
        <v>Milieubeheer</v>
      </c>
    </row>
    <row r="1339" spans="1:13">
      <c r="A1339" s="8"/>
      <c r="B1339" s="9"/>
      <c r="C1339" s="5" t="s">
        <v>4109</v>
      </c>
      <c r="D1339" s="17" t="s">
        <v>7153</v>
      </c>
      <c r="E1339" s="5">
        <v>1</v>
      </c>
      <c r="F1339" s="2" t="str">
        <f t="shared" si="100"/>
        <v>G1PR520108</v>
      </c>
      <c r="G1339" s="2" t="str">
        <f t="shared" si="101"/>
        <v>Saneringen</v>
      </c>
      <c r="H1339" s="2" t="str">
        <f t="shared" si="102"/>
        <v>5201</v>
      </c>
      <c r="I1339" s="2" t="str">
        <f>IFERROR(VLOOKUP(H1339,'Productgroepen hoofdfuncties'!G:H,2,FALSE),H1339)</f>
        <v>Bodemsanering</v>
      </c>
      <c r="J1339" s="2" t="str">
        <f t="shared" si="103"/>
        <v>52</v>
      </c>
      <c r="K1339" s="2" t="str">
        <f>IFERROR(VLOOKUP(J1339,'Productgroepen hoofdfuncties'!D:E,2,FALSE),J1339)</f>
        <v>Kwalitatief beheer grondwater en bodem</v>
      </c>
      <c r="L1339" s="2" t="str">
        <f t="shared" si="104"/>
        <v>5</v>
      </c>
      <c r="M1339" s="2" t="str">
        <f>IFERROR(VLOOKUP(L1339,'Productgroepen hoofdfuncties'!A:B,2,FALSE),L1339)</f>
        <v>Milieubeheer</v>
      </c>
    </row>
    <row r="1340" spans="1:13">
      <c r="A1340" s="8"/>
      <c r="B1340" s="9"/>
      <c r="C1340" s="5" t="s">
        <v>4110</v>
      </c>
      <c r="D1340" s="17" t="s">
        <v>7153</v>
      </c>
      <c r="E1340" s="5">
        <v>1</v>
      </c>
      <c r="F1340" s="2" t="str">
        <f t="shared" si="100"/>
        <v>G1PR520108</v>
      </c>
      <c r="G1340" s="2" t="str">
        <f t="shared" si="101"/>
        <v>Saneringen</v>
      </c>
      <c r="H1340" s="2" t="str">
        <f t="shared" si="102"/>
        <v>5201</v>
      </c>
      <c r="I1340" s="2" t="str">
        <f>IFERROR(VLOOKUP(H1340,'Productgroepen hoofdfuncties'!G:H,2,FALSE),H1340)</f>
        <v>Bodemsanering</v>
      </c>
      <c r="J1340" s="2" t="str">
        <f t="shared" si="103"/>
        <v>52</v>
      </c>
      <c r="K1340" s="2" t="str">
        <f>IFERROR(VLOOKUP(J1340,'Productgroepen hoofdfuncties'!D:E,2,FALSE),J1340)</f>
        <v>Kwalitatief beheer grondwater en bodem</v>
      </c>
      <c r="L1340" s="2" t="str">
        <f t="shared" si="104"/>
        <v>5</v>
      </c>
      <c r="M1340" s="2" t="str">
        <f>IFERROR(VLOOKUP(L1340,'Productgroepen hoofdfuncties'!A:B,2,FALSE),L1340)</f>
        <v>Milieubeheer</v>
      </c>
    </row>
    <row r="1341" spans="1:13">
      <c r="A1341" s="8"/>
      <c r="B1341" s="9"/>
      <c r="C1341" s="5" t="s">
        <v>4111</v>
      </c>
      <c r="D1341" s="17" t="s">
        <v>7153</v>
      </c>
      <c r="E1341" s="5">
        <v>1</v>
      </c>
      <c r="F1341" s="2" t="str">
        <f t="shared" si="100"/>
        <v>G1PR520108</v>
      </c>
      <c r="G1341" s="2" t="str">
        <f t="shared" si="101"/>
        <v>Saneringen</v>
      </c>
      <c r="H1341" s="2" t="str">
        <f t="shared" si="102"/>
        <v>5201</v>
      </c>
      <c r="I1341" s="2" t="str">
        <f>IFERROR(VLOOKUP(H1341,'Productgroepen hoofdfuncties'!G:H,2,FALSE),H1341)</f>
        <v>Bodemsanering</v>
      </c>
      <c r="J1341" s="2" t="str">
        <f t="shared" si="103"/>
        <v>52</v>
      </c>
      <c r="K1341" s="2" t="str">
        <f>IFERROR(VLOOKUP(J1341,'Productgroepen hoofdfuncties'!D:E,2,FALSE),J1341)</f>
        <v>Kwalitatief beheer grondwater en bodem</v>
      </c>
      <c r="L1341" s="2" t="str">
        <f t="shared" si="104"/>
        <v>5</v>
      </c>
      <c r="M1341" s="2" t="str">
        <f>IFERROR(VLOOKUP(L1341,'Productgroepen hoofdfuncties'!A:B,2,FALSE),L1341)</f>
        <v>Milieubeheer</v>
      </c>
    </row>
    <row r="1342" spans="1:13">
      <c r="A1342" s="8"/>
      <c r="B1342" s="9"/>
      <c r="C1342" s="5" t="s">
        <v>4112</v>
      </c>
      <c r="D1342" s="17" t="s">
        <v>7153</v>
      </c>
      <c r="E1342" s="5">
        <v>1</v>
      </c>
      <c r="F1342" s="2" t="str">
        <f t="shared" si="100"/>
        <v>G1PR520108</v>
      </c>
      <c r="G1342" s="2" t="str">
        <f t="shared" si="101"/>
        <v>Saneringen</v>
      </c>
      <c r="H1342" s="2" t="str">
        <f t="shared" si="102"/>
        <v>5201</v>
      </c>
      <c r="I1342" s="2" t="str">
        <f>IFERROR(VLOOKUP(H1342,'Productgroepen hoofdfuncties'!G:H,2,FALSE),H1342)</f>
        <v>Bodemsanering</v>
      </c>
      <c r="J1342" s="2" t="str">
        <f t="shared" si="103"/>
        <v>52</v>
      </c>
      <c r="K1342" s="2" t="str">
        <f>IFERROR(VLOOKUP(J1342,'Productgroepen hoofdfuncties'!D:E,2,FALSE),J1342)</f>
        <v>Kwalitatief beheer grondwater en bodem</v>
      </c>
      <c r="L1342" s="2" t="str">
        <f t="shared" si="104"/>
        <v>5</v>
      </c>
      <c r="M1342" s="2" t="str">
        <f>IFERROR(VLOOKUP(L1342,'Productgroepen hoofdfuncties'!A:B,2,FALSE),L1342)</f>
        <v>Milieubeheer</v>
      </c>
    </row>
    <row r="1343" spans="1:13">
      <c r="A1343" s="8"/>
      <c r="B1343" s="9"/>
      <c r="C1343" s="5" t="s">
        <v>4113</v>
      </c>
      <c r="D1343" s="17" t="s">
        <v>7153</v>
      </c>
      <c r="E1343" s="5">
        <v>1</v>
      </c>
      <c r="F1343" s="2" t="str">
        <f t="shared" si="100"/>
        <v>G1PR520108</v>
      </c>
      <c r="G1343" s="2" t="str">
        <f t="shared" si="101"/>
        <v>Saneringen</v>
      </c>
      <c r="H1343" s="2" t="str">
        <f t="shared" si="102"/>
        <v>5201</v>
      </c>
      <c r="I1343" s="2" t="str">
        <f>IFERROR(VLOOKUP(H1343,'Productgroepen hoofdfuncties'!G:H,2,FALSE),H1343)</f>
        <v>Bodemsanering</v>
      </c>
      <c r="J1343" s="2" t="str">
        <f t="shared" si="103"/>
        <v>52</v>
      </c>
      <c r="K1343" s="2" t="str">
        <f>IFERROR(VLOOKUP(J1343,'Productgroepen hoofdfuncties'!D:E,2,FALSE),J1343)</f>
        <v>Kwalitatief beheer grondwater en bodem</v>
      </c>
      <c r="L1343" s="2" t="str">
        <f t="shared" si="104"/>
        <v>5</v>
      </c>
      <c r="M1343" s="2" t="str">
        <f>IFERROR(VLOOKUP(L1343,'Productgroepen hoofdfuncties'!A:B,2,FALSE),L1343)</f>
        <v>Milieubeheer</v>
      </c>
    </row>
    <row r="1344" spans="1:13">
      <c r="A1344" s="8"/>
      <c r="B1344" s="9"/>
      <c r="C1344" s="5" t="s">
        <v>4114</v>
      </c>
      <c r="D1344" s="17" t="s">
        <v>7153</v>
      </c>
      <c r="E1344" s="5">
        <v>1</v>
      </c>
      <c r="F1344" s="2" t="str">
        <f t="shared" si="100"/>
        <v>G1PR520108</v>
      </c>
      <c r="G1344" s="2" t="str">
        <f t="shared" si="101"/>
        <v>Saneringen</v>
      </c>
      <c r="H1344" s="2" t="str">
        <f t="shared" si="102"/>
        <v>5201</v>
      </c>
      <c r="I1344" s="2" t="str">
        <f>IFERROR(VLOOKUP(H1344,'Productgroepen hoofdfuncties'!G:H,2,FALSE),H1344)</f>
        <v>Bodemsanering</v>
      </c>
      <c r="J1344" s="2" t="str">
        <f t="shared" si="103"/>
        <v>52</v>
      </c>
      <c r="K1344" s="2" t="str">
        <f>IFERROR(VLOOKUP(J1344,'Productgroepen hoofdfuncties'!D:E,2,FALSE),J1344)</f>
        <v>Kwalitatief beheer grondwater en bodem</v>
      </c>
      <c r="L1344" s="2" t="str">
        <f t="shared" si="104"/>
        <v>5</v>
      </c>
      <c r="M1344" s="2" t="str">
        <f>IFERROR(VLOOKUP(L1344,'Productgroepen hoofdfuncties'!A:B,2,FALSE),L1344)</f>
        <v>Milieubeheer</v>
      </c>
    </row>
    <row r="1345" spans="1:13">
      <c r="A1345" s="8"/>
      <c r="B1345" s="9"/>
      <c r="C1345" s="5" t="s">
        <v>4115</v>
      </c>
      <c r="D1345" s="17" t="s">
        <v>7153</v>
      </c>
      <c r="E1345" s="5">
        <v>1</v>
      </c>
      <c r="F1345" s="2" t="str">
        <f t="shared" si="100"/>
        <v>G1PR520108</v>
      </c>
      <c r="G1345" s="2" t="str">
        <f t="shared" si="101"/>
        <v>Saneringen</v>
      </c>
      <c r="H1345" s="2" t="str">
        <f t="shared" si="102"/>
        <v>5201</v>
      </c>
      <c r="I1345" s="2" t="str">
        <f>IFERROR(VLOOKUP(H1345,'Productgroepen hoofdfuncties'!G:H,2,FALSE),H1345)</f>
        <v>Bodemsanering</v>
      </c>
      <c r="J1345" s="2" t="str">
        <f t="shared" si="103"/>
        <v>52</v>
      </c>
      <c r="K1345" s="2" t="str">
        <f>IFERROR(VLOOKUP(J1345,'Productgroepen hoofdfuncties'!D:E,2,FALSE),J1345)</f>
        <v>Kwalitatief beheer grondwater en bodem</v>
      </c>
      <c r="L1345" s="2" t="str">
        <f t="shared" si="104"/>
        <v>5</v>
      </c>
      <c r="M1345" s="2" t="str">
        <f>IFERROR(VLOOKUP(L1345,'Productgroepen hoofdfuncties'!A:B,2,FALSE),L1345)</f>
        <v>Milieubeheer</v>
      </c>
    </row>
    <row r="1346" spans="1:13">
      <c r="A1346" s="8"/>
      <c r="B1346" s="9"/>
      <c r="C1346" s="5" t="s">
        <v>4116</v>
      </c>
      <c r="D1346" s="17" t="s">
        <v>7153</v>
      </c>
      <c r="E1346" s="5">
        <v>1</v>
      </c>
      <c r="F1346" s="2" t="str">
        <f t="shared" si="100"/>
        <v>G1PR520108</v>
      </c>
      <c r="G1346" s="2" t="str">
        <f t="shared" si="101"/>
        <v>Saneringen</v>
      </c>
      <c r="H1346" s="2" t="str">
        <f t="shared" si="102"/>
        <v>5201</v>
      </c>
      <c r="I1346" s="2" t="str">
        <f>IFERROR(VLOOKUP(H1346,'Productgroepen hoofdfuncties'!G:H,2,FALSE),H1346)</f>
        <v>Bodemsanering</v>
      </c>
      <c r="J1346" s="2" t="str">
        <f t="shared" si="103"/>
        <v>52</v>
      </c>
      <c r="K1346" s="2" t="str">
        <f>IFERROR(VLOOKUP(J1346,'Productgroepen hoofdfuncties'!D:E,2,FALSE),J1346)</f>
        <v>Kwalitatief beheer grondwater en bodem</v>
      </c>
      <c r="L1346" s="2" t="str">
        <f t="shared" si="104"/>
        <v>5</v>
      </c>
      <c r="M1346" s="2" t="str">
        <f>IFERROR(VLOOKUP(L1346,'Productgroepen hoofdfuncties'!A:B,2,FALSE),L1346)</f>
        <v>Milieubeheer</v>
      </c>
    </row>
    <row r="1347" spans="1:13">
      <c r="A1347" s="8"/>
      <c r="B1347" s="9"/>
      <c r="C1347" s="5" t="s">
        <v>4117</v>
      </c>
      <c r="D1347" s="17" t="s">
        <v>7153</v>
      </c>
      <c r="E1347" s="5">
        <v>1</v>
      </c>
      <c r="F1347" s="2" t="str">
        <f t="shared" ref="F1347:F1393" si="105">IF(A1347="",F1346,A1347)</f>
        <v>G1PR520108</v>
      </c>
      <c r="G1347" s="2" t="str">
        <f t="shared" ref="G1347:G1393" si="106">IF(B1347="",G1346,B1347)</f>
        <v>Saneringen</v>
      </c>
      <c r="H1347" s="2" t="str">
        <f t="shared" ref="H1347:H1410" si="107">IF(RIGHT(LEFT($F1347,5),1)="K","Apparaatskosten personeel",IF(RIGHT(LEFT($F1347,5),1)="I","Apparaatskosten materieel",LEFT(RIGHT($F1347,6),4)))</f>
        <v>5201</v>
      </c>
      <c r="I1347" s="2" t="str">
        <f>IFERROR(VLOOKUP(H1347,'Productgroepen hoofdfuncties'!G:H,2,FALSE),H1347)</f>
        <v>Bodemsanering</v>
      </c>
      <c r="J1347" s="2" t="str">
        <f t="shared" ref="J1347:J1410" si="108">IF(RIGHT(LEFT($F1347,5),1)="K","Kostenplaatsen",IF(RIGHT(LEFT($F1347,5),1)="I","Kostenplaatsen",LEFT(RIGHT($F1347,6),2)))</f>
        <v>52</v>
      </c>
      <c r="K1347" s="2" t="str">
        <f>IFERROR(VLOOKUP(J1347,'Productgroepen hoofdfuncties'!D:E,2,FALSE),J1347)</f>
        <v>Kwalitatief beheer grondwater en bodem</v>
      </c>
      <c r="L1347" s="2" t="str">
        <f t="shared" ref="L1347:L1410" si="109">IF(RIGHT(LEFT($F1347,5),1)="K","Kostenplaatsen",IF(RIGHT(LEFT($F1347,5),1)="I","Kostenplaatsen",LEFT(RIGHT($F1347,6),1)))</f>
        <v>5</v>
      </c>
      <c r="M1347" s="2" t="str">
        <f>IFERROR(VLOOKUP(L1347,'Productgroepen hoofdfuncties'!A:B,2,FALSE),L1347)</f>
        <v>Milieubeheer</v>
      </c>
    </row>
    <row r="1348" spans="1:13">
      <c r="A1348" s="8"/>
      <c r="B1348" s="9"/>
      <c r="C1348" s="5" t="s">
        <v>4118</v>
      </c>
      <c r="D1348" s="17" t="s">
        <v>7153</v>
      </c>
      <c r="E1348" s="5">
        <v>1</v>
      </c>
      <c r="F1348" s="2" t="str">
        <f t="shared" si="105"/>
        <v>G1PR520108</v>
      </c>
      <c r="G1348" s="2" t="str">
        <f t="shared" si="106"/>
        <v>Saneringen</v>
      </c>
      <c r="H1348" s="2" t="str">
        <f t="shared" si="107"/>
        <v>5201</v>
      </c>
      <c r="I1348" s="2" t="str">
        <f>IFERROR(VLOOKUP(H1348,'Productgroepen hoofdfuncties'!G:H,2,FALSE),H1348)</f>
        <v>Bodemsanering</v>
      </c>
      <c r="J1348" s="2" t="str">
        <f t="shared" si="108"/>
        <v>52</v>
      </c>
      <c r="K1348" s="2" t="str">
        <f>IFERROR(VLOOKUP(J1348,'Productgroepen hoofdfuncties'!D:E,2,FALSE),J1348)</f>
        <v>Kwalitatief beheer grondwater en bodem</v>
      </c>
      <c r="L1348" s="2" t="str">
        <f t="shared" si="109"/>
        <v>5</v>
      </c>
      <c r="M1348" s="2" t="str">
        <f>IFERROR(VLOOKUP(L1348,'Productgroepen hoofdfuncties'!A:B,2,FALSE),L1348)</f>
        <v>Milieubeheer</v>
      </c>
    </row>
    <row r="1349" spans="1:13">
      <c r="A1349" s="8"/>
      <c r="B1349" s="9"/>
      <c r="C1349" s="5" t="s">
        <v>4119</v>
      </c>
      <c r="D1349" s="17" t="s">
        <v>7153</v>
      </c>
      <c r="E1349" s="5">
        <v>1</v>
      </c>
      <c r="F1349" s="2" t="str">
        <f t="shared" si="105"/>
        <v>G1PR520108</v>
      </c>
      <c r="G1349" s="2" t="str">
        <f t="shared" si="106"/>
        <v>Saneringen</v>
      </c>
      <c r="H1349" s="2" t="str">
        <f t="shared" si="107"/>
        <v>5201</v>
      </c>
      <c r="I1349" s="2" t="str">
        <f>IFERROR(VLOOKUP(H1349,'Productgroepen hoofdfuncties'!G:H,2,FALSE),H1349)</f>
        <v>Bodemsanering</v>
      </c>
      <c r="J1349" s="2" t="str">
        <f t="shared" si="108"/>
        <v>52</v>
      </c>
      <c r="K1349" s="2" t="str">
        <f>IFERROR(VLOOKUP(J1349,'Productgroepen hoofdfuncties'!D:E,2,FALSE),J1349)</f>
        <v>Kwalitatief beheer grondwater en bodem</v>
      </c>
      <c r="L1349" s="2" t="str">
        <f t="shared" si="109"/>
        <v>5</v>
      </c>
      <c r="M1349" s="2" t="str">
        <f>IFERROR(VLOOKUP(L1349,'Productgroepen hoofdfuncties'!A:B,2,FALSE),L1349)</f>
        <v>Milieubeheer</v>
      </c>
    </row>
    <row r="1350" spans="1:13">
      <c r="A1350" s="8"/>
      <c r="B1350" s="9"/>
      <c r="C1350" s="5" t="s">
        <v>4120</v>
      </c>
      <c r="D1350" s="17" t="s">
        <v>7153</v>
      </c>
      <c r="E1350" s="5">
        <v>1</v>
      </c>
      <c r="F1350" s="2" t="str">
        <f t="shared" si="105"/>
        <v>G1PR520108</v>
      </c>
      <c r="G1350" s="2" t="str">
        <f t="shared" si="106"/>
        <v>Saneringen</v>
      </c>
      <c r="H1350" s="2" t="str">
        <f t="shared" si="107"/>
        <v>5201</v>
      </c>
      <c r="I1350" s="2" t="str">
        <f>IFERROR(VLOOKUP(H1350,'Productgroepen hoofdfuncties'!G:H,2,FALSE),H1350)</f>
        <v>Bodemsanering</v>
      </c>
      <c r="J1350" s="2" t="str">
        <f t="shared" si="108"/>
        <v>52</v>
      </c>
      <c r="K1350" s="2" t="str">
        <f>IFERROR(VLOOKUP(J1350,'Productgroepen hoofdfuncties'!D:E,2,FALSE),J1350)</f>
        <v>Kwalitatief beheer grondwater en bodem</v>
      </c>
      <c r="L1350" s="2" t="str">
        <f t="shared" si="109"/>
        <v>5</v>
      </c>
      <c r="M1350" s="2" t="str">
        <f>IFERROR(VLOOKUP(L1350,'Productgroepen hoofdfuncties'!A:B,2,FALSE),L1350)</f>
        <v>Milieubeheer</v>
      </c>
    </row>
    <row r="1351" spans="1:13">
      <c r="A1351" s="8"/>
      <c r="B1351" s="9"/>
      <c r="C1351" s="5" t="s">
        <v>4121</v>
      </c>
      <c r="D1351" s="17" t="s">
        <v>7153</v>
      </c>
      <c r="E1351" s="5">
        <v>1</v>
      </c>
      <c r="F1351" s="2" t="str">
        <f t="shared" si="105"/>
        <v>G1PR520108</v>
      </c>
      <c r="G1351" s="2" t="str">
        <f t="shared" si="106"/>
        <v>Saneringen</v>
      </c>
      <c r="H1351" s="2" t="str">
        <f t="shared" si="107"/>
        <v>5201</v>
      </c>
      <c r="I1351" s="2" t="str">
        <f>IFERROR(VLOOKUP(H1351,'Productgroepen hoofdfuncties'!G:H,2,FALSE),H1351)</f>
        <v>Bodemsanering</v>
      </c>
      <c r="J1351" s="2" t="str">
        <f t="shared" si="108"/>
        <v>52</v>
      </c>
      <c r="K1351" s="2" t="str">
        <f>IFERROR(VLOOKUP(J1351,'Productgroepen hoofdfuncties'!D:E,2,FALSE),J1351)</f>
        <v>Kwalitatief beheer grondwater en bodem</v>
      </c>
      <c r="L1351" s="2" t="str">
        <f t="shared" si="109"/>
        <v>5</v>
      </c>
      <c r="M1351" s="2" t="str">
        <f>IFERROR(VLOOKUP(L1351,'Productgroepen hoofdfuncties'!A:B,2,FALSE),L1351)</f>
        <v>Milieubeheer</v>
      </c>
    </row>
    <row r="1352" spans="1:13">
      <c r="A1352" s="8"/>
      <c r="B1352" s="9"/>
      <c r="C1352" s="5" t="s">
        <v>4122</v>
      </c>
      <c r="D1352" s="4" t="s">
        <v>4123</v>
      </c>
      <c r="E1352" s="5">
        <v>1</v>
      </c>
      <c r="F1352" s="2" t="str">
        <f t="shared" si="105"/>
        <v>G1PR520108</v>
      </c>
      <c r="G1352" s="2" t="str">
        <f t="shared" si="106"/>
        <v>Saneringen</v>
      </c>
      <c r="H1352" s="2" t="str">
        <f t="shared" si="107"/>
        <v>5201</v>
      </c>
      <c r="I1352" s="2" t="str">
        <f>IFERROR(VLOOKUP(H1352,'Productgroepen hoofdfuncties'!G:H,2,FALSE),H1352)</f>
        <v>Bodemsanering</v>
      </c>
      <c r="J1352" s="2" t="str">
        <f t="shared" si="108"/>
        <v>52</v>
      </c>
      <c r="K1352" s="2" t="str">
        <f>IFERROR(VLOOKUP(J1352,'Productgroepen hoofdfuncties'!D:E,2,FALSE),J1352)</f>
        <v>Kwalitatief beheer grondwater en bodem</v>
      </c>
      <c r="L1352" s="2" t="str">
        <f t="shared" si="109"/>
        <v>5</v>
      </c>
      <c r="M1352" s="2" t="str">
        <f>IFERROR(VLOOKUP(L1352,'Productgroepen hoofdfuncties'!A:B,2,FALSE),L1352)</f>
        <v>Milieubeheer</v>
      </c>
    </row>
    <row r="1353" spans="1:13">
      <c r="A1353" s="8"/>
      <c r="B1353" s="9"/>
      <c r="C1353" s="5" t="s">
        <v>4124</v>
      </c>
      <c r="D1353" s="17" t="s">
        <v>7153</v>
      </c>
      <c r="E1353" s="5">
        <v>1</v>
      </c>
      <c r="F1353" s="2" t="str">
        <f t="shared" si="105"/>
        <v>G1PR520108</v>
      </c>
      <c r="G1353" s="2" t="str">
        <f t="shared" si="106"/>
        <v>Saneringen</v>
      </c>
      <c r="H1353" s="2" t="str">
        <f t="shared" si="107"/>
        <v>5201</v>
      </c>
      <c r="I1353" s="2" t="str">
        <f>IFERROR(VLOOKUP(H1353,'Productgroepen hoofdfuncties'!G:H,2,FALSE),H1353)</f>
        <v>Bodemsanering</v>
      </c>
      <c r="J1353" s="2" t="str">
        <f t="shared" si="108"/>
        <v>52</v>
      </c>
      <c r="K1353" s="2" t="str">
        <f>IFERROR(VLOOKUP(J1353,'Productgroepen hoofdfuncties'!D:E,2,FALSE),J1353)</f>
        <v>Kwalitatief beheer grondwater en bodem</v>
      </c>
      <c r="L1353" s="2" t="str">
        <f t="shared" si="109"/>
        <v>5</v>
      </c>
      <c r="M1353" s="2" t="str">
        <f>IFERROR(VLOOKUP(L1353,'Productgroepen hoofdfuncties'!A:B,2,FALSE),L1353)</f>
        <v>Milieubeheer</v>
      </c>
    </row>
    <row r="1354" spans="1:13">
      <c r="A1354" s="8"/>
      <c r="B1354" s="9"/>
      <c r="C1354" s="5" t="s">
        <v>4125</v>
      </c>
      <c r="D1354" s="17" t="s">
        <v>7153</v>
      </c>
      <c r="E1354" s="5">
        <v>1</v>
      </c>
      <c r="F1354" s="2" t="str">
        <f t="shared" si="105"/>
        <v>G1PR520108</v>
      </c>
      <c r="G1354" s="2" t="str">
        <f t="shared" si="106"/>
        <v>Saneringen</v>
      </c>
      <c r="H1354" s="2" t="str">
        <f t="shared" si="107"/>
        <v>5201</v>
      </c>
      <c r="I1354" s="2" t="str">
        <f>IFERROR(VLOOKUP(H1354,'Productgroepen hoofdfuncties'!G:H,2,FALSE),H1354)</f>
        <v>Bodemsanering</v>
      </c>
      <c r="J1354" s="2" t="str">
        <f t="shared" si="108"/>
        <v>52</v>
      </c>
      <c r="K1354" s="2" t="str">
        <f>IFERROR(VLOOKUP(J1354,'Productgroepen hoofdfuncties'!D:E,2,FALSE),J1354)</f>
        <v>Kwalitatief beheer grondwater en bodem</v>
      </c>
      <c r="L1354" s="2" t="str">
        <f t="shared" si="109"/>
        <v>5</v>
      </c>
      <c r="M1354" s="2" t="str">
        <f>IFERROR(VLOOKUP(L1354,'Productgroepen hoofdfuncties'!A:B,2,FALSE),L1354)</f>
        <v>Milieubeheer</v>
      </c>
    </row>
    <row r="1355" spans="1:13">
      <c r="A1355" s="8"/>
      <c r="B1355" s="9"/>
      <c r="C1355" s="5" t="s">
        <v>4126</v>
      </c>
      <c r="D1355" s="17" t="s">
        <v>7153</v>
      </c>
      <c r="E1355" s="5">
        <v>1</v>
      </c>
      <c r="F1355" s="2" t="str">
        <f t="shared" si="105"/>
        <v>G1PR520108</v>
      </c>
      <c r="G1355" s="2" t="str">
        <f t="shared" si="106"/>
        <v>Saneringen</v>
      </c>
      <c r="H1355" s="2" t="str">
        <f t="shared" si="107"/>
        <v>5201</v>
      </c>
      <c r="I1355" s="2" t="str">
        <f>IFERROR(VLOOKUP(H1355,'Productgroepen hoofdfuncties'!G:H,2,FALSE),H1355)</f>
        <v>Bodemsanering</v>
      </c>
      <c r="J1355" s="2" t="str">
        <f t="shared" si="108"/>
        <v>52</v>
      </c>
      <c r="K1355" s="2" t="str">
        <f>IFERROR(VLOOKUP(J1355,'Productgroepen hoofdfuncties'!D:E,2,FALSE),J1355)</f>
        <v>Kwalitatief beheer grondwater en bodem</v>
      </c>
      <c r="L1355" s="2" t="str">
        <f t="shared" si="109"/>
        <v>5</v>
      </c>
      <c r="M1355" s="2" t="str">
        <f>IFERROR(VLOOKUP(L1355,'Productgroepen hoofdfuncties'!A:B,2,FALSE),L1355)</f>
        <v>Milieubeheer</v>
      </c>
    </row>
    <row r="1356" spans="1:13">
      <c r="A1356" s="8"/>
      <c r="B1356" s="9"/>
      <c r="C1356" s="5" t="s">
        <v>4127</v>
      </c>
      <c r="D1356" s="17" t="s">
        <v>7153</v>
      </c>
      <c r="E1356" s="5">
        <v>1</v>
      </c>
      <c r="F1356" s="2" t="str">
        <f t="shared" si="105"/>
        <v>G1PR520108</v>
      </c>
      <c r="G1356" s="2" t="str">
        <f t="shared" si="106"/>
        <v>Saneringen</v>
      </c>
      <c r="H1356" s="2" t="str">
        <f t="shared" si="107"/>
        <v>5201</v>
      </c>
      <c r="I1356" s="2" t="str">
        <f>IFERROR(VLOOKUP(H1356,'Productgroepen hoofdfuncties'!G:H,2,FALSE),H1356)</f>
        <v>Bodemsanering</v>
      </c>
      <c r="J1356" s="2" t="str">
        <f t="shared" si="108"/>
        <v>52</v>
      </c>
      <c r="K1356" s="2" t="str">
        <f>IFERROR(VLOOKUP(J1356,'Productgroepen hoofdfuncties'!D:E,2,FALSE),J1356)</f>
        <v>Kwalitatief beheer grondwater en bodem</v>
      </c>
      <c r="L1356" s="2" t="str">
        <f t="shared" si="109"/>
        <v>5</v>
      </c>
      <c r="M1356" s="2" t="str">
        <f>IFERROR(VLOOKUP(L1356,'Productgroepen hoofdfuncties'!A:B,2,FALSE),L1356)</f>
        <v>Milieubeheer</v>
      </c>
    </row>
    <row r="1357" spans="1:13">
      <c r="A1357" s="8"/>
      <c r="B1357" s="9"/>
      <c r="C1357" s="5" t="s">
        <v>4128</v>
      </c>
      <c r="D1357" s="17" t="s">
        <v>7153</v>
      </c>
      <c r="E1357" s="5">
        <v>1</v>
      </c>
      <c r="F1357" s="2" t="str">
        <f t="shared" si="105"/>
        <v>G1PR520108</v>
      </c>
      <c r="G1357" s="2" t="str">
        <f t="shared" si="106"/>
        <v>Saneringen</v>
      </c>
      <c r="H1357" s="2" t="str">
        <f t="shared" si="107"/>
        <v>5201</v>
      </c>
      <c r="I1357" s="2" t="str">
        <f>IFERROR(VLOOKUP(H1357,'Productgroepen hoofdfuncties'!G:H,2,FALSE),H1357)</f>
        <v>Bodemsanering</v>
      </c>
      <c r="J1357" s="2" t="str">
        <f t="shared" si="108"/>
        <v>52</v>
      </c>
      <c r="K1357" s="2" t="str">
        <f>IFERROR(VLOOKUP(J1357,'Productgroepen hoofdfuncties'!D:E,2,FALSE),J1357)</f>
        <v>Kwalitatief beheer grondwater en bodem</v>
      </c>
      <c r="L1357" s="2" t="str">
        <f t="shared" si="109"/>
        <v>5</v>
      </c>
      <c r="M1357" s="2" t="str">
        <f>IFERROR(VLOOKUP(L1357,'Productgroepen hoofdfuncties'!A:B,2,FALSE),L1357)</f>
        <v>Milieubeheer</v>
      </c>
    </row>
    <row r="1358" spans="1:13">
      <c r="A1358" s="8"/>
      <c r="B1358" s="9"/>
      <c r="C1358" s="5" t="s">
        <v>4129</v>
      </c>
      <c r="D1358" s="17" t="s">
        <v>7153</v>
      </c>
      <c r="E1358" s="5">
        <v>1</v>
      </c>
      <c r="F1358" s="2" t="str">
        <f t="shared" si="105"/>
        <v>G1PR520108</v>
      </c>
      <c r="G1358" s="2" t="str">
        <f t="shared" si="106"/>
        <v>Saneringen</v>
      </c>
      <c r="H1358" s="2" t="str">
        <f t="shared" si="107"/>
        <v>5201</v>
      </c>
      <c r="I1358" s="2" t="str">
        <f>IFERROR(VLOOKUP(H1358,'Productgroepen hoofdfuncties'!G:H,2,FALSE),H1358)</f>
        <v>Bodemsanering</v>
      </c>
      <c r="J1358" s="2" t="str">
        <f t="shared" si="108"/>
        <v>52</v>
      </c>
      <c r="K1358" s="2" t="str">
        <f>IFERROR(VLOOKUP(J1358,'Productgroepen hoofdfuncties'!D:E,2,FALSE),J1358)</f>
        <v>Kwalitatief beheer grondwater en bodem</v>
      </c>
      <c r="L1358" s="2" t="str">
        <f t="shared" si="109"/>
        <v>5</v>
      </c>
      <c r="M1358" s="2" t="str">
        <f>IFERROR(VLOOKUP(L1358,'Productgroepen hoofdfuncties'!A:B,2,FALSE),L1358)</f>
        <v>Milieubeheer</v>
      </c>
    </row>
    <row r="1359" spans="1:13">
      <c r="A1359" s="8"/>
      <c r="B1359" s="9"/>
      <c r="C1359" s="5" t="s">
        <v>4130</v>
      </c>
      <c r="D1359" s="17" t="s">
        <v>7153</v>
      </c>
      <c r="E1359" s="5">
        <v>1</v>
      </c>
      <c r="F1359" s="2" t="str">
        <f t="shared" si="105"/>
        <v>G1PR520108</v>
      </c>
      <c r="G1359" s="2" t="str">
        <f t="shared" si="106"/>
        <v>Saneringen</v>
      </c>
      <c r="H1359" s="2" t="str">
        <f t="shared" si="107"/>
        <v>5201</v>
      </c>
      <c r="I1359" s="2" t="str">
        <f>IFERROR(VLOOKUP(H1359,'Productgroepen hoofdfuncties'!G:H,2,FALSE),H1359)</f>
        <v>Bodemsanering</v>
      </c>
      <c r="J1359" s="2" t="str">
        <f t="shared" si="108"/>
        <v>52</v>
      </c>
      <c r="K1359" s="2" t="str">
        <f>IFERROR(VLOOKUP(J1359,'Productgroepen hoofdfuncties'!D:E,2,FALSE),J1359)</f>
        <v>Kwalitatief beheer grondwater en bodem</v>
      </c>
      <c r="L1359" s="2" t="str">
        <f t="shared" si="109"/>
        <v>5</v>
      </c>
      <c r="M1359" s="2" t="str">
        <f>IFERROR(VLOOKUP(L1359,'Productgroepen hoofdfuncties'!A:B,2,FALSE),L1359)</f>
        <v>Milieubeheer</v>
      </c>
    </row>
    <row r="1360" spans="1:13">
      <c r="A1360" s="8"/>
      <c r="B1360" s="9"/>
      <c r="C1360" s="5" t="s">
        <v>4131</v>
      </c>
      <c r="D1360" s="4" t="s">
        <v>4132</v>
      </c>
      <c r="E1360" s="5">
        <v>1</v>
      </c>
      <c r="F1360" s="2" t="str">
        <f t="shared" si="105"/>
        <v>G1PR520108</v>
      </c>
      <c r="G1360" s="2" t="str">
        <f t="shared" si="106"/>
        <v>Saneringen</v>
      </c>
      <c r="H1360" s="2" t="str">
        <f t="shared" si="107"/>
        <v>5201</v>
      </c>
      <c r="I1360" s="2" t="str">
        <f>IFERROR(VLOOKUP(H1360,'Productgroepen hoofdfuncties'!G:H,2,FALSE),H1360)</f>
        <v>Bodemsanering</v>
      </c>
      <c r="J1360" s="2" t="str">
        <f t="shared" si="108"/>
        <v>52</v>
      </c>
      <c r="K1360" s="2" t="str">
        <f>IFERROR(VLOOKUP(J1360,'Productgroepen hoofdfuncties'!D:E,2,FALSE),J1360)</f>
        <v>Kwalitatief beheer grondwater en bodem</v>
      </c>
      <c r="L1360" s="2" t="str">
        <f t="shared" si="109"/>
        <v>5</v>
      </c>
      <c r="M1360" s="2" t="str">
        <f>IFERROR(VLOOKUP(L1360,'Productgroepen hoofdfuncties'!A:B,2,FALSE),L1360)</f>
        <v>Milieubeheer</v>
      </c>
    </row>
    <row r="1361" spans="1:13">
      <c r="A1361" s="8"/>
      <c r="B1361" s="9"/>
      <c r="C1361" s="5" t="s">
        <v>4133</v>
      </c>
      <c r="D1361" s="4" t="s">
        <v>4134</v>
      </c>
      <c r="E1361" s="5">
        <v>1</v>
      </c>
      <c r="F1361" s="2" t="str">
        <f t="shared" si="105"/>
        <v>G1PR520108</v>
      </c>
      <c r="G1361" s="2" t="str">
        <f t="shared" si="106"/>
        <v>Saneringen</v>
      </c>
      <c r="H1361" s="2" t="str">
        <f t="shared" si="107"/>
        <v>5201</v>
      </c>
      <c r="I1361" s="2" t="str">
        <f>IFERROR(VLOOKUP(H1361,'Productgroepen hoofdfuncties'!G:H,2,FALSE),H1361)</f>
        <v>Bodemsanering</v>
      </c>
      <c r="J1361" s="2" t="str">
        <f t="shared" si="108"/>
        <v>52</v>
      </c>
      <c r="K1361" s="2" t="str">
        <f>IFERROR(VLOOKUP(J1361,'Productgroepen hoofdfuncties'!D:E,2,FALSE),J1361)</f>
        <v>Kwalitatief beheer grondwater en bodem</v>
      </c>
      <c r="L1361" s="2" t="str">
        <f t="shared" si="109"/>
        <v>5</v>
      </c>
      <c r="M1361" s="2" t="str">
        <f>IFERROR(VLOOKUP(L1361,'Productgroepen hoofdfuncties'!A:B,2,FALSE),L1361)</f>
        <v>Milieubeheer</v>
      </c>
    </row>
    <row r="1362" spans="1:13">
      <c r="A1362" s="8"/>
      <c r="B1362" s="9"/>
      <c r="C1362" s="5" t="s">
        <v>4135</v>
      </c>
      <c r="D1362" s="17" t="s">
        <v>7153</v>
      </c>
      <c r="E1362" s="5">
        <v>1</v>
      </c>
      <c r="F1362" s="2" t="str">
        <f t="shared" si="105"/>
        <v>G1PR520108</v>
      </c>
      <c r="G1362" s="2" t="str">
        <f t="shared" si="106"/>
        <v>Saneringen</v>
      </c>
      <c r="H1362" s="2" t="str">
        <f t="shared" si="107"/>
        <v>5201</v>
      </c>
      <c r="I1362" s="2" t="str">
        <f>IFERROR(VLOOKUP(H1362,'Productgroepen hoofdfuncties'!G:H,2,FALSE),H1362)</f>
        <v>Bodemsanering</v>
      </c>
      <c r="J1362" s="2" t="str">
        <f t="shared" si="108"/>
        <v>52</v>
      </c>
      <c r="K1362" s="2" t="str">
        <f>IFERROR(VLOOKUP(J1362,'Productgroepen hoofdfuncties'!D:E,2,FALSE),J1362)</f>
        <v>Kwalitatief beheer grondwater en bodem</v>
      </c>
      <c r="L1362" s="2" t="str">
        <f t="shared" si="109"/>
        <v>5</v>
      </c>
      <c r="M1362" s="2" t="str">
        <f>IFERROR(VLOOKUP(L1362,'Productgroepen hoofdfuncties'!A:B,2,FALSE),L1362)</f>
        <v>Milieubeheer</v>
      </c>
    </row>
    <row r="1363" spans="1:13">
      <c r="A1363" s="8"/>
      <c r="B1363" s="9"/>
      <c r="C1363" s="5" t="s">
        <v>4136</v>
      </c>
      <c r="D1363" s="17" t="s">
        <v>7153</v>
      </c>
      <c r="E1363" s="5">
        <v>1</v>
      </c>
      <c r="F1363" s="2" t="str">
        <f t="shared" si="105"/>
        <v>G1PR520108</v>
      </c>
      <c r="G1363" s="2" t="str">
        <f t="shared" si="106"/>
        <v>Saneringen</v>
      </c>
      <c r="H1363" s="2" t="str">
        <f t="shared" si="107"/>
        <v>5201</v>
      </c>
      <c r="I1363" s="2" t="str">
        <f>IFERROR(VLOOKUP(H1363,'Productgroepen hoofdfuncties'!G:H,2,FALSE),H1363)</f>
        <v>Bodemsanering</v>
      </c>
      <c r="J1363" s="2" t="str">
        <f t="shared" si="108"/>
        <v>52</v>
      </c>
      <c r="K1363" s="2" t="str">
        <f>IFERROR(VLOOKUP(J1363,'Productgroepen hoofdfuncties'!D:E,2,FALSE),J1363)</f>
        <v>Kwalitatief beheer grondwater en bodem</v>
      </c>
      <c r="L1363" s="2" t="str">
        <f t="shared" si="109"/>
        <v>5</v>
      </c>
      <c r="M1363" s="2" t="str">
        <f>IFERROR(VLOOKUP(L1363,'Productgroepen hoofdfuncties'!A:B,2,FALSE),L1363)</f>
        <v>Milieubeheer</v>
      </c>
    </row>
    <row r="1364" spans="1:13">
      <c r="A1364" s="8"/>
      <c r="B1364" s="9"/>
      <c r="C1364" s="5" t="s">
        <v>4137</v>
      </c>
      <c r="D1364" s="17" t="s">
        <v>7153</v>
      </c>
      <c r="E1364" s="5">
        <v>1</v>
      </c>
      <c r="F1364" s="2" t="str">
        <f t="shared" si="105"/>
        <v>G1PR520108</v>
      </c>
      <c r="G1364" s="2" t="str">
        <f t="shared" si="106"/>
        <v>Saneringen</v>
      </c>
      <c r="H1364" s="2" t="str">
        <f t="shared" si="107"/>
        <v>5201</v>
      </c>
      <c r="I1364" s="2" t="str">
        <f>IFERROR(VLOOKUP(H1364,'Productgroepen hoofdfuncties'!G:H,2,FALSE),H1364)</f>
        <v>Bodemsanering</v>
      </c>
      <c r="J1364" s="2" t="str">
        <f t="shared" si="108"/>
        <v>52</v>
      </c>
      <c r="K1364" s="2" t="str">
        <f>IFERROR(VLOOKUP(J1364,'Productgroepen hoofdfuncties'!D:E,2,FALSE),J1364)</f>
        <v>Kwalitatief beheer grondwater en bodem</v>
      </c>
      <c r="L1364" s="2" t="str">
        <f t="shared" si="109"/>
        <v>5</v>
      </c>
      <c r="M1364" s="2" t="str">
        <f>IFERROR(VLOOKUP(L1364,'Productgroepen hoofdfuncties'!A:B,2,FALSE),L1364)</f>
        <v>Milieubeheer</v>
      </c>
    </row>
    <row r="1365" spans="1:13">
      <c r="A1365" s="8"/>
      <c r="B1365" s="9"/>
      <c r="C1365" s="5" t="s">
        <v>4138</v>
      </c>
      <c r="D1365" s="17" t="s">
        <v>7153</v>
      </c>
      <c r="E1365" s="5">
        <v>1</v>
      </c>
      <c r="F1365" s="2" t="str">
        <f t="shared" si="105"/>
        <v>G1PR520108</v>
      </c>
      <c r="G1365" s="2" t="str">
        <f t="shared" si="106"/>
        <v>Saneringen</v>
      </c>
      <c r="H1365" s="2" t="str">
        <f t="shared" si="107"/>
        <v>5201</v>
      </c>
      <c r="I1365" s="2" t="str">
        <f>IFERROR(VLOOKUP(H1365,'Productgroepen hoofdfuncties'!G:H,2,FALSE),H1365)</f>
        <v>Bodemsanering</v>
      </c>
      <c r="J1365" s="2" t="str">
        <f t="shared" si="108"/>
        <v>52</v>
      </c>
      <c r="K1365" s="2" t="str">
        <f>IFERROR(VLOOKUP(J1365,'Productgroepen hoofdfuncties'!D:E,2,FALSE),J1365)</f>
        <v>Kwalitatief beheer grondwater en bodem</v>
      </c>
      <c r="L1365" s="2" t="str">
        <f t="shared" si="109"/>
        <v>5</v>
      </c>
      <c r="M1365" s="2" t="str">
        <f>IFERROR(VLOOKUP(L1365,'Productgroepen hoofdfuncties'!A:B,2,FALSE),L1365)</f>
        <v>Milieubeheer</v>
      </c>
    </row>
    <row r="1366" spans="1:13">
      <c r="A1366" s="8"/>
      <c r="B1366" s="9"/>
      <c r="C1366" s="5" t="s">
        <v>4139</v>
      </c>
      <c r="D1366" s="17" t="s">
        <v>7153</v>
      </c>
      <c r="E1366" s="5">
        <v>1</v>
      </c>
      <c r="F1366" s="2" t="str">
        <f t="shared" si="105"/>
        <v>G1PR520108</v>
      </c>
      <c r="G1366" s="2" t="str">
        <f t="shared" si="106"/>
        <v>Saneringen</v>
      </c>
      <c r="H1366" s="2" t="str">
        <f t="shared" si="107"/>
        <v>5201</v>
      </c>
      <c r="I1366" s="2" t="str">
        <f>IFERROR(VLOOKUP(H1366,'Productgroepen hoofdfuncties'!G:H,2,FALSE),H1366)</f>
        <v>Bodemsanering</v>
      </c>
      <c r="J1366" s="2" t="str">
        <f t="shared" si="108"/>
        <v>52</v>
      </c>
      <c r="K1366" s="2" t="str">
        <f>IFERROR(VLOOKUP(J1366,'Productgroepen hoofdfuncties'!D:E,2,FALSE),J1366)</f>
        <v>Kwalitatief beheer grondwater en bodem</v>
      </c>
      <c r="L1366" s="2" t="str">
        <f t="shared" si="109"/>
        <v>5</v>
      </c>
      <c r="M1366" s="2" t="str">
        <f>IFERROR(VLOOKUP(L1366,'Productgroepen hoofdfuncties'!A:B,2,FALSE),L1366)</f>
        <v>Milieubeheer</v>
      </c>
    </row>
    <row r="1367" spans="1:13">
      <c r="A1367" s="8"/>
      <c r="B1367" s="9"/>
      <c r="C1367" s="5" t="s">
        <v>4140</v>
      </c>
      <c r="D1367" s="17" t="s">
        <v>7153</v>
      </c>
      <c r="E1367" s="5">
        <v>1</v>
      </c>
      <c r="F1367" s="2" t="str">
        <f t="shared" si="105"/>
        <v>G1PR520108</v>
      </c>
      <c r="G1367" s="2" t="str">
        <f t="shared" si="106"/>
        <v>Saneringen</v>
      </c>
      <c r="H1367" s="2" t="str">
        <f t="shared" si="107"/>
        <v>5201</v>
      </c>
      <c r="I1367" s="2" t="str">
        <f>IFERROR(VLOOKUP(H1367,'Productgroepen hoofdfuncties'!G:H,2,FALSE),H1367)</f>
        <v>Bodemsanering</v>
      </c>
      <c r="J1367" s="2" t="str">
        <f t="shared" si="108"/>
        <v>52</v>
      </c>
      <c r="K1367" s="2" t="str">
        <f>IFERROR(VLOOKUP(J1367,'Productgroepen hoofdfuncties'!D:E,2,FALSE),J1367)</f>
        <v>Kwalitatief beheer grondwater en bodem</v>
      </c>
      <c r="L1367" s="2" t="str">
        <f t="shared" si="109"/>
        <v>5</v>
      </c>
      <c r="M1367" s="2" t="str">
        <f>IFERROR(VLOOKUP(L1367,'Productgroepen hoofdfuncties'!A:B,2,FALSE),L1367)</f>
        <v>Milieubeheer</v>
      </c>
    </row>
    <row r="1368" spans="1:13">
      <c r="A1368" s="8"/>
      <c r="B1368" s="9"/>
      <c r="C1368" s="5" t="s">
        <v>4141</v>
      </c>
      <c r="D1368" s="17" t="s">
        <v>7153</v>
      </c>
      <c r="E1368" s="5">
        <v>1</v>
      </c>
      <c r="F1368" s="2" t="str">
        <f t="shared" si="105"/>
        <v>G1PR520108</v>
      </c>
      <c r="G1368" s="2" t="str">
        <f t="shared" si="106"/>
        <v>Saneringen</v>
      </c>
      <c r="H1368" s="2" t="str">
        <f t="shared" si="107"/>
        <v>5201</v>
      </c>
      <c r="I1368" s="2" t="str">
        <f>IFERROR(VLOOKUP(H1368,'Productgroepen hoofdfuncties'!G:H,2,FALSE),H1368)</f>
        <v>Bodemsanering</v>
      </c>
      <c r="J1368" s="2" t="str">
        <f t="shared" si="108"/>
        <v>52</v>
      </c>
      <c r="K1368" s="2" t="str">
        <f>IFERROR(VLOOKUP(J1368,'Productgroepen hoofdfuncties'!D:E,2,FALSE),J1368)</f>
        <v>Kwalitatief beheer grondwater en bodem</v>
      </c>
      <c r="L1368" s="2" t="str">
        <f t="shared" si="109"/>
        <v>5</v>
      </c>
      <c r="M1368" s="2" t="str">
        <f>IFERROR(VLOOKUP(L1368,'Productgroepen hoofdfuncties'!A:B,2,FALSE),L1368)</f>
        <v>Milieubeheer</v>
      </c>
    </row>
    <row r="1369" spans="1:13">
      <c r="A1369" s="8"/>
      <c r="B1369" s="9"/>
      <c r="C1369" s="5" t="s">
        <v>4142</v>
      </c>
      <c r="D1369" s="17" t="s">
        <v>7153</v>
      </c>
      <c r="E1369" s="5">
        <v>1</v>
      </c>
      <c r="F1369" s="2" t="str">
        <f t="shared" si="105"/>
        <v>G1PR520108</v>
      </c>
      <c r="G1369" s="2" t="str">
        <f t="shared" si="106"/>
        <v>Saneringen</v>
      </c>
      <c r="H1369" s="2" t="str">
        <f t="shared" si="107"/>
        <v>5201</v>
      </c>
      <c r="I1369" s="2" t="str">
        <f>IFERROR(VLOOKUP(H1369,'Productgroepen hoofdfuncties'!G:H,2,FALSE),H1369)</f>
        <v>Bodemsanering</v>
      </c>
      <c r="J1369" s="2" t="str">
        <f t="shared" si="108"/>
        <v>52</v>
      </c>
      <c r="K1369" s="2" t="str">
        <f>IFERROR(VLOOKUP(J1369,'Productgroepen hoofdfuncties'!D:E,2,FALSE),J1369)</f>
        <v>Kwalitatief beheer grondwater en bodem</v>
      </c>
      <c r="L1369" s="2" t="str">
        <f t="shared" si="109"/>
        <v>5</v>
      </c>
      <c r="M1369" s="2" t="str">
        <f>IFERROR(VLOOKUP(L1369,'Productgroepen hoofdfuncties'!A:B,2,FALSE),L1369)</f>
        <v>Milieubeheer</v>
      </c>
    </row>
    <row r="1370" spans="1:13">
      <c r="A1370" s="8"/>
      <c r="B1370" s="9"/>
      <c r="C1370" s="5" t="s">
        <v>4143</v>
      </c>
      <c r="D1370" s="17" t="s">
        <v>7153</v>
      </c>
      <c r="E1370" s="5">
        <v>1</v>
      </c>
      <c r="F1370" s="2" t="str">
        <f t="shared" si="105"/>
        <v>G1PR520108</v>
      </c>
      <c r="G1370" s="2" t="str">
        <f t="shared" si="106"/>
        <v>Saneringen</v>
      </c>
      <c r="H1370" s="2" t="str">
        <f t="shared" si="107"/>
        <v>5201</v>
      </c>
      <c r="I1370" s="2" t="str">
        <f>IFERROR(VLOOKUP(H1370,'Productgroepen hoofdfuncties'!G:H,2,FALSE),H1370)</f>
        <v>Bodemsanering</v>
      </c>
      <c r="J1370" s="2" t="str">
        <f t="shared" si="108"/>
        <v>52</v>
      </c>
      <c r="K1370" s="2" t="str">
        <f>IFERROR(VLOOKUP(J1370,'Productgroepen hoofdfuncties'!D:E,2,FALSE),J1370)</f>
        <v>Kwalitatief beheer grondwater en bodem</v>
      </c>
      <c r="L1370" s="2" t="str">
        <f t="shared" si="109"/>
        <v>5</v>
      </c>
      <c r="M1370" s="2" t="str">
        <f>IFERROR(VLOOKUP(L1370,'Productgroepen hoofdfuncties'!A:B,2,FALSE),L1370)</f>
        <v>Milieubeheer</v>
      </c>
    </row>
    <row r="1371" spans="1:13">
      <c r="A1371" s="8"/>
      <c r="B1371" s="9"/>
      <c r="C1371" s="5" t="s">
        <v>4144</v>
      </c>
      <c r="D1371" s="17" t="s">
        <v>7153</v>
      </c>
      <c r="E1371" s="5">
        <v>1</v>
      </c>
      <c r="F1371" s="2" t="str">
        <f t="shared" si="105"/>
        <v>G1PR520108</v>
      </c>
      <c r="G1371" s="2" t="str">
        <f t="shared" si="106"/>
        <v>Saneringen</v>
      </c>
      <c r="H1371" s="2" t="str">
        <f t="shared" si="107"/>
        <v>5201</v>
      </c>
      <c r="I1371" s="2" t="str">
        <f>IFERROR(VLOOKUP(H1371,'Productgroepen hoofdfuncties'!G:H,2,FALSE),H1371)</f>
        <v>Bodemsanering</v>
      </c>
      <c r="J1371" s="2" t="str">
        <f t="shared" si="108"/>
        <v>52</v>
      </c>
      <c r="K1371" s="2" t="str">
        <f>IFERROR(VLOOKUP(J1371,'Productgroepen hoofdfuncties'!D:E,2,FALSE),J1371)</f>
        <v>Kwalitatief beheer grondwater en bodem</v>
      </c>
      <c r="L1371" s="2" t="str">
        <f t="shared" si="109"/>
        <v>5</v>
      </c>
      <c r="M1371" s="2" t="str">
        <f>IFERROR(VLOOKUP(L1371,'Productgroepen hoofdfuncties'!A:B,2,FALSE),L1371)</f>
        <v>Milieubeheer</v>
      </c>
    </row>
    <row r="1372" spans="1:13">
      <c r="A1372" s="8"/>
      <c r="B1372" s="9"/>
      <c r="C1372" s="5" t="s">
        <v>4145</v>
      </c>
      <c r="D1372" s="17" t="s">
        <v>7153</v>
      </c>
      <c r="E1372" s="5">
        <v>1</v>
      </c>
      <c r="F1372" s="2" t="str">
        <f t="shared" si="105"/>
        <v>G1PR520108</v>
      </c>
      <c r="G1372" s="2" t="str">
        <f t="shared" si="106"/>
        <v>Saneringen</v>
      </c>
      <c r="H1372" s="2" t="str">
        <f t="shared" si="107"/>
        <v>5201</v>
      </c>
      <c r="I1372" s="2" t="str">
        <f>IFERROR(VLOOKUP(H1372,'Productgroepen hoofdfuncties'!G:H,2,FALSE),H1372)</f>
        <v>Bodemsanering</v>
      </c>
      <c r="J1372" s="2" t="str">
        <f t="shared" si="108"/>
        <v>52</v>
      </c>
      <c r="K1372" s="2" t="str">
        <f>IFERROR(VLOOKUP(J1372,'Productgroepen hoofdfuncties'!D:E,2,FALSE),J1372)</f>
        <v>Kwalitatief beheer grondwater en bodem</v>
      </c>
      <c r="L1372" s="2" t="str">
        <f t="shared" si="109"/>
        <v>5</v>
      </c>
      <c r="M1372" s="2" t="str">
        <f>IFERROR(VLOOKUP(L1372,'Productgroepen hoofdfuncties'!A:B,2,FALSE),L1372)</f>
        <v>Milieubeheer</v>
      </c>
    </row>
    <row r="1373" spans="1:13">
      <c r="A1373" s="8"/>
      <c r="B1373" s="9"/>
      <c r="C1373" s="5" t="s">
        <v>4146</v>
      </c>
      <c r="D1373" s="17" t="s">
        <v>7153</v>
      </c>
      <c r="E1373" s="5">
        <v>1</v>
      </c>
      <c r="F1373" s="2" t="str">
        <f t="shared" si="105"/>
        <v>G1PR520108</v>
      </c>
      <c r="G1373" s="2" t="str">
        <f t="shared" si="106"/>
        <v>Saneringen</v>
      </c>
      <c r="H1373" s="2" t="str">
        <f t="shared" si="107"/>
        <v>5201</v>
      </c>
      <c r="I1373" s="2" t="str">
        <f>IFERROR(VLOOKUP(H1373,'Productgroepen hoofdfuncties'!G:H,2,FALSE),H1373)</f>
        <v>Bodemsanering</v>
      </c>
      <c r="J1373" s="2" t="str">
        <f t="shared" si="108"/>
        <v>52</v>
      </c>
      <c r="K1373" s="2" t="str">
        <f>IFERROR(VLOOKUP(J1373,'Productgroepen hoofdfuncties'!D:E,2,FALSE),J1373)</f>
        <v>Kwalitatief beheer grondwater en bodem</v>
      </c>
      <c r="L1373" s="2" t="str">
        <f t="shared" si="109"/>
        <v>5</v>
      </c>
      <c r="M1373" s="2" t="str">
        <f>IFERROR(VLOOKUP(L1373,'Productgroepen hoofdfuncties'!A:B,2,FALSE),L1373)</f>
        <v>Milieubeheer</v>
      </c>
    </row>
    <row r="1374" spans="1:13">
      <c r="A1374" s="8"/>
      <c r="B1374" s="9"/>
      <c r="C1374" s="5" t="s">
        <v>4147</v>
      </c>
      <c r="D1374" s="17" t="s">
        <v>7153</v>
      </c>
      <c r="E1374" s="5">
        <v>1</v>
      </c>
      <c r="F1374" s="2" t="str">
        <f t="shared" si="105"/>
        <v>G1PR520108</v>
      </c>
      <c r="G1374" s="2" t="str">
        <f t="shared" si="106"/>
        <v>Saneringen</v>
      </c>
      <c r="H1374" s="2" t="str">
        <f t="shared" si="107"/>
        <v>5201</v>
      </c>
      <c r="I1374" s="2" t="str">
        <f>IFERROR(VLOOKUP(H1374,'Productgroepen hoofdfuncties'!G:H,2,FALSE),H1374)</f>
        <v>Bodemsanering</v>
      </c>
      <c r="J1374" s="2" t="str">
        <f t="shared" si="108"/>
        <v>52</v>
      </c>
      <c r="K1374" s="2" t="str">
        <f>IFERROR(VLOOKUP(J1374,'Productgroepen hoofdfuncties'!D:E,2,FALSE),J1374)</f>
        <v>Kwalitatief beheer grondwater en bodem</v>
      </c>
      <c r="L1374" s="2" t="str">
        <f t="shared" si="109"/>
        <v>5</v>
      </c>
      <c r="M1374" s="2" t="str">
        <f>IFERROR(VLOOKUP(L1374,'Productgroepen hoofdfuncties'!A:B,2,FALSE),L1374)</f>
        <v>Milieubeheer</v>
      </c>
    </row>
    <row r="1375" spans="1:13">
      <c r="A1375" s="8"/>
      <c r="B1375" s="9"/>
      <c r="C1375" s="5" t="s">
        <v>4148</v>
      </c>
      <c r="D1375" s="17" t="s">
        <v>7153</v>
      </c>
      <c r="E1375" s="5">
        <v>1</v>
      </c>
      <c r="F1375" s="2" t="str">
        <f t="shared" si="105"/>
        <v>G1PR520108</v>
      </c>
      <c r="G1375" s="2" t="str">
        <f t="shared" si="106"/>
        <v>Saneringen</v>
      </c>
      <c r="H1375" s="2" t="str">
        <f t="shared" si="107"/>
        <v>5201</v>
      </c>
      <c r="I1375" s="2" t="str">
        <f>IFERROR(VLOOKUP(H1375,'Productgroepen hoofdfuncties'!G:H,2,FALSE),H1375)</f>
        <v>Bodemsanering</v>
      </c>
      <c r="J1375" s="2" t="str">
        <f t="shared" si="108"/>
        <v>52</v>
      </c>
      <c r="K1375" s="2" t="str">
        <f>IFERROR(VLOOKUP(J1375,'Productgroepen hoofdfuncties'!D:E,2,FALSE),J1375)</f>
        <v>Kwalitatief beheer grondwater en bodem</v>
      </c>
      <c r="L1375" s="2" t="str">
        <f t="shared" si="109"/>
        <v>5</v>
      </c>
      <c r="M1375" s="2" t="str">
        <f>IFERROR(VLOOKUP(L1375,'Productgroepen hoofdfuncties'!A:B,2,FALSE),L1375)</f>
        <v>Milieubeheer</v>
      </c>
    </row>
    <row r="1376" spans="1:13">
      <c r="A1376" s="8"/>
      <c r="B1376" s="9"/>
      <c r="C1376" s="5" t="s">
        <v>4149</v>
      </c>
      <c r="D1376" s="17" t="s">
        <v>7153</v>
      </c>
      <c r="E1376" s="5">
        <v>1</v>
      </c>
      <c r="F1376" s="2" t="str">
        <f t="shared" si="105"/>
        <v>G1PR520108</v>
      </c>
      <c r="G1376" s="2" t="str">
        <f t="shared" si="106"/>
        <v>Saneringen</v>
      </c>
      <c r="H1376" s="2" t="str">
        <f t="shared" si="107"/>
        <v>5201</v>
      </c>
      <c r="I1376" s="2" t="str">
        <f>IFERROR(VLOOKUP(H1376,'Productgroepen hoofdfuncties'!G:H,2,FALSE),H1376)</f>
        <v>Bodemsanering</v>
      </c>
      <c r="J1376" s="2" t="str">
        <f t="shared" si="108"/>
        <v>52</v>
      </c>
      <c r="K1376" s="2" t="str">
        <f>IFERROR(VLOOKUP(J1376,'Productgroepen hoofdfuncties'!D:E,2,FALSE),J1376)</f>
        <v>Kwalitatief beheer grondwater en bodem</v>
      </c>
      <c r="L1376" s="2" t="str">
        <f t="shared" si="109"/>
        <v>5</v>
      </c>
      <c r="M1376" s="2" t="str">
        <f>IFERROR(VLOOKUP(L1376,'Productgroepen hoofdfuncties'!A:B,2,FALSE),L1376)</f>
        <v>Milieubeheer</v>
      </c>
    </row>
    <row r="1377" spans="1:13">
      <c r="A1377" s="8"/>
      <c r="B1377" s="9"/>
      <c r="C1377" s="5" t="s">
        <v>4150</v>
      </c>
      <c r="D1377" s="17" t="s">
        <v>7153</v>
      </c>
      <c r="E1377" s="5">
        <v>1</v>
      </c>
      <c r="F1377" s="2" t="str">
        <f t="shared" si="105"/>
        <v>G1PR520108</v>
      </c>
      <c r="G1377" s="2" t="str">
        <f t="shared" si="106"/>
        <v>Saneringen</v>
      </c>
      <c r="H1377" s="2" t="str">
        <f t="shared" si="107"/>
        <v>5201</v>
      </c>
      <c r="I1377" s="2" t="str">
        <f>IFERROR(VLOOKUP(H1377,'Productgroepen hoofdfuncties'!G:H,2,FALSE),H1377)</f>
        <v>Bodemsanering</v>
      </c>
      <c r="J1377" s="2" t="str">
        <f t="shared" si="108"/>
        <v>52</v>
      </c>
      <c r="K1377" s="2" t="str">
        <f>IFERROR(VLOOKUP(J1377,'Productgroepen hoofdfuncties'!D:E,2,FALSE),J1377)</f>
        <v>Kwalitatief beheer grondwater en bodem</v>
      </c>
      <c r="L1377" s="2" t="str">
        <f t="shared" si="109"/>
        <v>5</v>
      </c>
      <c r="M1377" s="2" t="str">
        <f>IFERROR(VLOOKUP(L1377,'Productgroepen hoofdfuncties'!A:B,2,FALSE),L1377)</f>
        <v>Milieubeheer</v>
      </c>
    </row>
    <row r="1378" spans="1:13">
      <c r="A1378" s="8"/>
      <c r="B1378" s="9"/>
      <c r="C1378" s="5" t="s">
        <v>4151</v>
      </c>
      <c r="D1378" s="17" t="s">
        <v>7153</v>
      </c>
      <c r="E1378" s="5">
        <v>1</v>
      </c>
      <c r="F1378" s="2" t="str">
        <f t="shared" si="105"/>
        <v>G1PR520108</v>
      </c>
      <c r="G1378" s="2" t="str">
        <f t="shared" si="106"/>
        <v>Saneringen</v>
      </c>
      <c r="H1378" s="2" t="str">
        <f t="shared" si="107"/>
        <v>5201</v>
      </c>
      <c r="I1378" s="2" t="str">
        <f>IFERROR(VLOOKUP(H1378,'Productgroepen hoofdfuncties'!G:H,2,FALSE),H1378)</f>
        <v>Bodemsanering</v>
      </c>
      <c r="J1378" s="2" t="str">
        <f t="shared" si="108"/>
        <v>52</v>
      </c>
      <c r="K1378" s="2" t="str">
        <f>IFERROR(VLOOKUP(J1378,'Productgroepen hoofdfuncties'!D:E,2,FALSE),J1378)</f>
        <v>Kwalitatief beheer grondwater en bodem</v>
      </c>
      <c r="L1378" s="2" t="str">
        <f t="shared" si="109"/>
        <v>5</v>
      </c>
      <c r="M1378" s="2" t="str">
        <f>IFERROR(VLOOKUP(L1378,'Productgroepen hoofdfuncties'!A:B,2,FALSE),L1378)</f>
        <v>Milieubeheer</v>
      </c>
    </row>
    <row r="1379" spans="1:13">
      <c r="A1379" s="8"/>
      <c r="B1379" s="9"/>
      <c r="C1379" s="5" t="s">
        <v>4152</v>
      </c>
      <c r="D1379" s="17" t="s">
        <v>7153</v>
      </c>
      <c r="E1379" s="5">
        <v>1</v>
      </c>
      <c r="F1379" s="2" t="str">
        <f t="shared" si="105"/>
        <v>G1PR520108</v>
      </c>
      <c r="G1379" s="2" t="str">
        <f t="shared" si="106"/>
        <v>Saneringen</v>
      </c>
      <c r="H1379" s="2" t="str">
        <f t="shared" si="107"/>
        <v>5201</v>
      </c>
      <c r="I1379" s="2" t="str">
        <f>IFERROR(VLOOKUP(H1379,'Productgroepen hoofdfuncties'!G:H,2,FALSE),H1379)</f>
        <v>Bodemsanering</v>
      </c>
      <c r="J1379" s="2" t="str">
        <f t="shared" si="108"/>
        <v>52</v>
      </c>
      <c r="K1379" s="2" t="str">
        <f>IFERROR(VLOOKUP(J1379,'Productgroepen hoofdfuncties'!D:E,2,FALSE),J1379)</f>
        <v>Kwalitatief beheer grondwater en bodem</v>
      </c>
      <c r="L1379" s="2" t="str">
        <f t="shared" si="109"/>
        <v>5</v>
      </c>
      <c r="M1379" s="2" t="str">
        <f>IFERROR(VLOOKUP(L1379,'Productgroepen hoofdfuncties'!A:B,2,FALSE),L1379)</f>
        <v>Milieubeheer</v>
      </c>
    </row>
    <row r="1380" spans="1:13">
      <c r="A1380" s="8"/>
      <c r="B1380" s="9"/>
      <c r="C1380" s="5" t="s">
        <v>4153</v>
      </c>
      <c r="D1380" s="17" t="s">
        <v>7153</v>
      </c>
      <c r="E1380" s="5">
        <v>1</v>
      </c>
      <c r="F1380" s="2" t="str">
        <f t="shared" si="105"/>
        <v>G1PR520108</v>
      </c>
      <c r="G1380" s="2" t="str">
        <f t="shared" si="106"/>
        <v>Saneringen</v>
      </c>
      <c r="H1380" s="2" t="str">
        <f t="shared" si="107"/>
        <v>5201</v>
      </c>
      <c r="I1380" s="2" t="str">
        <f>IFERROR(VLOOKUP(H1380,'Productgroepen hoofdfuncties'!G:H,2,FALSE),H1380)</f>
        <v>Bodemsanering</v>
      </c>
      <c r="J1380" s="2" t="str">
        <f t="shared" si="108"/>
        <v>52</v>
      </c>
      <c r="K1380" s="2" t="str">
        <f>IFERROR(VLOOKUP(J1380,'Productgroepen hoofdfuncties'!D:E,2,FALSE),J1380)</f>
        <v>Kwalitatief beheer grondwater en bodem</v>
      </c>
      <c r="L1380" s="2" t="str">
        <f t="shared" si="109"/>
        <v>5</v>
      </c>
      <c r="M1380" s="2" t="str">
        <f>IFERROR(VLOOKUP(L1380,'Productgroepen hoofdfuncties'!A:B,2,FALSE),L1380)</f>
        <v>Milieubeheer</v>
      </c>
    </row>
    <row r="1381" spans="1:13">
      <c r="A1381" s="8"/>
      <c r="B1381" s="9"/>
      <c r="C1381" s="5" t="s">
        <v>4154</v>
      </c>
      <c r="D1381" s="17" t="s">
        <v>7153</v>
      </c>
      <c r="E1381" s="5">
        <v>1</v>
      </c>
      <c r="F1381" s="2" t="str">
        <f t="shared" si="105"/>
        <v>G1PR520108</v>
      </c>
      <c r="G1381" s="2" t="str">
        <f t="shared" si="106"/>
        <v>Saneringen</v>
      </c>
      <c r="H1381" s="2" t="str">
        <f t="shared" si="107"/>
        <v>5201</v>
      </c>
      <c r="I1381" s="2" t="str">
        <f>IFERROR(VLOOKUP(H1381,'Productgroepen hoofdfuncties'!G:H,2,FALSE),H1381)</f>
        <v>Bodemsanering</v>
      </c>
      <c r="J1381" s="2" t="str">
        <f t="shared" si="108"/>
        <v>52</v>
      </c>
      <c r="K1381" s="2" t="str">
        <f>IFERROR(VLOOKUP(J1381,'Productgroepen hoofdfuncties'!D:E,2,FALSE),J1381)</f>
        <v>Kwalitatief beheer grondwater en bodem</v>
      </c>
      <c r="L1381" s="2" t="str">
        <f t="shared" si="109"/>
        <v>5</v>
      </c>
      <c r="M1381" s="2" t="str">
        <f>IFERROR(VLOOKUP(L1381,'Productgroepen hoofdfuncties'!A:B,2,FALSE),L1381)</f>
        <v>Milieubeheer</v>
      </c>
    </row>
    <row r="1382" spans="1:13">
      <c r="A1382" s="8"/>
      <c r="B1382" s="9"/>
      <c r="C1382" s="5" t="s">
        <v>4155</v>
      </c>
      <c r="D1382" s="17" t="s">
        <v>7153</v>
      </c>
      <c r="E1382" s="5">
        <v>1</v>
      </c>
      <c r="F1382" s="2" t="str">
        <f t="shared" si="105"/>
        <v>G1PR520108</v>
      </c>
      <c r="G1382" s="2" t="str">
        <f t="shared" si="106"/>
        <v>Saneringen</v>
      </c>
      <c r="H1382" s="2" t="str">
        <f t="shared" si="107"/>
        <v>5201</v>
      </c>
      <c r="I1382" s="2" t="str">
        <f>IFERROR(VLOOKUP(H1382,'Productgroepen hoofdfuncties'!G:H,2,FALSE),H1382)</f>
        <v>Bodemsanering</v>
      </c>
      <c r="J1382" s="2" t="str">
        <f t="shared" si="108"/>
        <v>52</v>
      </c>
      <c r="K1382" s="2" t="str">
        <f>IFERROR(VLOOKUP(J1382,'Productgroepen hoofdfuncties'!D:E,2,FALSE),J1382)</f>
        <v>Kwalitatief beheer grondwater en bodem</v>
      </c>
      <c r="L1382" s="2" t="str">
        <f t="shared" si="109"/>
        <v>5</v>
      </c>
      <c r="M1382" s="2" t="str">
        <f>IFERROR(VLOOKUP(L1382,'Productgroepen hoofdfuncties'!A:B,2,FALSE),L1382)</f>
        <v>Milieubeheer</v>
      </c>
    </row>
    <row r="1383" spans="1:13">
      <c r="A1383" s="8"/>
      <c r="B1383" s="9"/>
      <c r="C1383" s="5" t="s">
        <v>4156</v>
      </c>
      <c r="D1383" s="17" t="s">
        <v>7153</v>
      </c>
      <c r="E1383" s="5">
        <v>1</v>
      </c>
      <c r="F1383" s="2" t="str">
        <f t="shared" si="105"/>
        <v>G1PR520108</v>
      </c>
      <c r="G1383" s="2" t="str">
        <f t="shared" si="106"/>
        <v>Saneringen</v>
      </c>
      <c r="H1383" s="2" t="str">
        <f t="shared" si="107"/>
        <v>5201</v>
      </c>
      <c r="I1383" s="2" t="str">
        <f>IFERROR(VLOOKUP(H1383,'Productgroepen hoofdfuncties'!G:H,2,FALSE),H1383)</f>
        <v>Bodemsanering</v>
      </c>
      <c r="J1383" s="2" t="str">
        <f t="shared" si="108"/>
        <v>52</v>
      </c>
      <c r="K1383" s="2" t="str">
        <f>IFERROR(VLOOKUP(J1383,'Productgroepen hoofdfuncties'!D:E,2,FALSE),J1383)</f>
        <v>Kwalitatief beheer grondwater en bodem</v>
      </c>
      <c r="L1383" s="2" t="str">
        <f t="shared" si="109"/>
        <v>5</v>
      </c>
      <c r="M1383" s="2" t="str">
        <f>IFERROR(VLOOKUP(L1383,'Productgroepen hoofdfuncties'!A:B,2,FALSE),L1383)</f>
        <v>Milieubeheer</v>
      </c>
    </row>
    <row r="1384" spans="1:13">
      <c r="A1384" s="8"/>
      <c r="B1384" s="9"/>
      <c r="C1384" s="5" t="s">
        <v>4157</v>
      </c>
      <c r="D1384" s="17" t="s">
        <v>7153</v>
      </c>
      <c r="E1384" s="5">
        <v>1</v>
      </c>
      <c r="F1384" s="2" t="str">
        <f t="shared" si="105"/>
        <v>G1PR520108</v>
      </c>
      <c r="G1384" s="2" t="str">
        <f t="shared" si="106"/>
        <v>Saneringen</v>
      </c>
      <c r="H1384" s="2" t="str">
        <f t="shared" si="107"/>
        <v>5201</v>
      </c>
      <c r="I1384" s="2" t="str">
        <f>IFERROR(VLOOKUP(H1384,'Productgroepen hoofdfuncties'!G:H,2,FALSE),H1384)</f>
        <v>Bodemsanering</v>
      </c>
      <c r="J1384" s="2" t="str">
        <f t="shared" si="108"/>
        <v>52</v>
      </c>
      <c r="K1384" s="2" t="str">
        <f>IFERROR(VLOOKUP(J1384,'Productgroepen hoofdfuncties'!D:E,2,FALSE),J1384)</f>
        <v>Kwalitatief beheer grondwater en bodem</v>
      </c>
      <c r="L1384" s="2" t="str">
        <f t="shared" si="109"/>
        <v>5</v>
      </c>
      <c r="M1384" s="2" t="str">
        <f>IFERROR(VLOOKUP(L1384,'Productgroepen hoofdfuncties'!A:B,2,FALSE),L1384)</f>
        <v>Milieubeheer</v>
      </c>
    </row>
    <row r="1385" spans="1:13">
      <c r="A1385" s="8"/>
      <c r="B1385" s="9"/>
      <c r="C1385" s="5" t="s">
        <v>4158</v>
      </c>
      <c r="D1385" s="17" t="s">
        <v>7153</v>
      </c>
      <c r="E1385" s="5">
        <v>1</v>
      </c>
      <c r="F1385" s="2" t="str">
        <f t="shared" si="105"/>
        <v>G1PR520108</v>
      </c>
      <c r="G1385" s="2" t="str">
        <f t="shared" si="106"/>
        <v>Saneringen</v>
      </c>
      <c r="H1385" s="2" t="str">
        <f t="shared" si="107"/>
        <v>5201</v>
      </c>
      <c r="I1385" s="2" t="str">
        <f>IFERROR(VLOOKUP(H1385,'Productgroepen hoofdfuncties'!G:H,2,FALSE),H1385)</f>
        <v>Bodemsanering</v>
      </c>
      <c r="J1385" s="2" t="str">
        <f t="shared" si="108"/>
        <v>52</v>
      </c>
      <c r="K1385" s="2" t="str">
        <f>IFERROR(VLOOKUP(J1385,'Productgroepen hoofdfuncties'!D:E,2,FALSE),J1385)</f>
        <v>Kwalitatief beheer grondwater en bodem</v>
      </c>
      <c r="L1385" s="2" t="str">
        <f t="shared" si="109"/>
        <v>5</v>
      </c>
      <c r="M1385" s="2" t="str">
        <f>IFERROR(VLOOKUP(L1385,'Productgroepen hoofdfuncties'!A:B,2,FALSE),L1385)</f>
        <v>Milieubeheer</v>
      </c>
    </row>
    <row r="1386" spans="1:13">
      <c r="A1386" s="8"/>
      <c r="B1386" s="9"/>
      <c r="C1386" s="5" t="s">
        <v>4159</v>
      </c>
      <c r="D1386" s="17" t="s">
        <v>7153</v>
      </c>
      <c r="E1386" s="5">
        <v>1</v>
      </c>
      <c r="F1386" s="2" t="str">
        <f t="shared" si="105"/>
        <v>G1PR520108</v>
      </c>
      <c r="G1386" s="2" t="str">
        <f t="shared" si="106"/>
        <v>Saneringen</v>
      </c>
      <c r="H1386" s="2" t="str">
        <f t="shared" si="107"/>
        <v>5201</v>
      </c>
      <c r="I1386" s="2" t="str">
        <f>IFERROR(VLOOKUP(H1386,'Productgroepen hoofdfuncties'!G:H,2,FALSE),H1386)</f>
        <v>Bodemsanering</v>
      </c>
      <c r="J1386" s="2" t="str">
        <f t="shared" si="108"/>
        <v>52</v>
      </c>
      <c r="K1386" s="2" t="str">
        <f>IFERROR(VLOOKUP(J1386,'Productgroepen hoofdfuncties'!D:E,2,FALSE),J1386)</f>
        <v>Kwalitatief beheer grondwater en bodem</v>
      </c>
      <c r="L1386" s="2" t="str">
        <f t="shared" si="109"/>
        <v>5</v>
      </c>
      <c r="M1386" s="2" t="str">
        <f>IFERROR(VLOOKUP(L1386,'Productgroepen hoofdfuncties'!A:B,2,FALSE),L1386)</f>
        <v>Milieubeheer</v>
      </c>
    </row>
    <row r="1387" spans="1:13">
      <c r="A1387" s="8"/>
      <c r="B1387" s="9"/>
      <c r="C1387" s="5" t="s">
        <v>4160</v>
      </c>
      <c r="D1387" s="17" t="s">
        <v>7153</v>
      </c>
      <c r="E1387" s="5">
        <v>1</v>
      </c>
      <c r="F1387" s="2" t="str">
        <f t="shared" si="105"/>
        <v>G1PR520108</v>
      </c>
      <c r="G1387" s="2" t="str">
        <f t="shared" si="106"/>
        <v>Saneringen</v>
      </c>
      <c r="H1387" s="2" t="str">
        <f t="shared" si="107"/>
        <v>5201</v>
      </c>
      <c r="I1387" s="2" t="str">
        <f>IFERROR(VLOOKUP(H1387,'Productgroepen hoofdfuncties'!G:H,2,FALSE),H1387)</f>
        <v>Bodemsanering</v>
      </c>
      <c r="J1387" s="2" t="str">
        <f t="shared" si="108"/>
        <v>52</v>
      </c>
      <c r="K1387" s="2" t="str">
        <f>IFERROR(VLOOKUP(J1387,'Productgroepen hoofdfuncties'!D:E,2,FALSE),J1387)</f>
        <v>Kwalitatief beheer grondwater en bodem</v>
      </c>
      <c r="L1387" s="2" t="str">
        <f t="shared" si="109"/>
        <v>5</v>
      </c>
      <c r="M1387" s="2" t="str">
        <f>IFERROR(VLOOKUP(L1387,'Productgroepen hoofdfuncties'!A:B,2,FALSE),L1387)</f>
        <v>Milieubeheer</v>
      </c>
    </row>
    <row r="1388" spans="1:13">
      <c r="A1388" s="8"/>
      <c r="B1388" s="9"/>
      <c r="C1388" s="5" t="s">
        <v>4161</v>
      </c>
      <c r="D1388" s="17" t="s">
        <v>7153</v>
      </c>
      <c r="E1388" s="5">
        <v>1</v>
      </c>
      <c r="F1388" s="2" t="str">
        <f t="shared" si="105"/>
        <v>G1PR520108</v>
      </c>
      <c r="G1388" s="2" t="str">
        <f t="shared" si="106"/>
        <v>Saneringen</v>
      </c>
      <c r="H1388" s="2" t="str">
        <f t="shared" si="107"/>
        <v>5201</v>
      </c>
      <c r="I1388" s="2" t="str">
        <f>IFERROR(VLOOKUP(H1388,'Productgroepen hoofdfuncties'!G:H,2,FALSE),H1388)</f>
        <v>Bodemsanering</v>
      </c>
      <c r="J1388" s="2" t="str">
        <f t="shared" si="108"/>
        <v>52</v>
      </c>
      <c r="K1388" s="2" t="str">
        <f>IFERROR(VLOOKUP(J1388,'Productgroepen hoofdfuncties'!D:E,2,FALSE),J1388)</f>
        <v>Kwalitatief beheer grondwater en bodem</v>
      </c>
      <c r="L1388" s="2" t="str">
        <f t="shared" si="109"/>
        <v>5</v>
      </c>
      <c r="M1388" s="2" t="str">
        <f>IFERROR(VLOOKUP(L1388,'Productgroepen hoofdfuncties'!A:B,2,FALSE),L1388)</f>
        <v>Milieubeheer</v>
      </c>
    </row>
    <row r="1389" spans="1:13">
      <c r="A1389" s="8"/>
      <c r="B1389" s="9"/>
      <c r="C1389" s="5" t="s">
        <v>4162</v>
      </c>
      <c r="D1389" s="17" t="s">
        <v>7153</v>
      </c>
      <c r="E1389" s="5">
        <v>1</v>
      </c>
      <c r="F1389" s="2" t="str">
        <f t="shared" si="105"/>
        <v>G1PR520108</v>
      </c>
      <c r="G1389" s="2" t="str">
        <f t="shared" si="106"/>
        <v>Saneringen</v>
      </c>
      <c r="H1389" s="2" t="str">
        <f t="shared" si="107"/>
        <v>5201</v>
      </c>
      <c r="I1389" s="2" t="str">
        <f>IFERROR(VLOOKUP(H1389,'Productgroepen hoofdfuncties'!G:H,2,FALSE),H1389)</f>
        <v>Bodemsanering</v>
      </c>
      <c r="J1389" s="2" t="str">
        <f t="shared" si="108"/>
        <v>52</v>
      </c>
      <c r="K1389" s="2" t="str">
        <f>IFERROR(VLOOKUP(J1389,'Productgroepen hoofdfuncties'!D:E,2,FALSE),J1389)</f>
        <v>Kwalitatief beheer grondwater en bodem</v>
      </c>
      <c r="L1389" s="2" t="str">
        <f t="shared" si="109"/>
        <v>5</v>
      </c>
      <c r="M1389" s="2" t="str">
        <f>IFERROR(VLOOKUP(L1389,'Productgroepen hoofdfuncties'!A:B,2,FALSE),L1389)</f>
        <v>Milieubeheer</v>
      </c>
    </row>
    <row r="1390" spans="1:13">
      <c r="A1390" s="8"/>
      <c r="B1390" s="9"/>
      <c r="C1390" s="5" t="s">
        <v>4163</v>
      </c>
      <c r="D1390" s="17" t="s">
        <v>7153</v>
      </c>
      <c r="E1390" s="5">
        <v>1</v>
      </c>
      <c r="F1390" s="2" t="str">
        <f t="shared" si="105"/>
        <v>G1PR520108</v>
      </c>
      <c r="G1390" s="2" t="str">
        <f t="shared" si="106"/>
        <v>Saneringen</v>
      </c>
      <c r="H1390" s="2" t="str">
        <f t="shared" si="107"/>
        <v>5201</v>
      </c>
      <c r="I1390" s="2" t="str">
        <f>IFERROR(VLOOKUP(H1390,'Productgroepen hoofdfuncties'!G:H,2,FALSE),H1390)</f>
        <v>Bodemsanering</v>
      </c>
      <c r="J1390" s="2" t="str">
        <f t="shared" si="108"/>
        <v>52</v>
      </c>
      <c r="K1390" s="2" t="str">
        <f>IFERROR(VLOOKUP(J1390,'Productgroepen hoofdfuncties'!D:E,2,FALSE),J1390)</f>
        <v>Kwalitatief beheer grondwater en bodem</v>
      </c>
      <c r="L1390" s="2" t="str">
        <f t="shared" si="109"/>
        <v>5</v>
      </c>
      <c r="M1390" s="2" t="str">
        <f>IFERROR(VLOOKUP(L1390,'Productgroepen hoofdfuncties'!A:B,2,FALSE),L1390)</f>
        <v>Milieubeheer</v>
      </c>
    </row>
    <row r="1391" spans="1:13">
      <c r="A1391" s="8"/>
      <c r="B1391" s="9"/>
      <c r="C1391" s="5" t="s">
        <v>4164</v>
      </c>
      <c r="D1391" s="17" t="s">
        <v>7153</v>
      </c>
      <c r="E1391" s="5">
        <v>1</v>
      </c>
      <c r="F1391" s="2" t="str">
        <f t="shared" si="105"/>
        <v>G1PR520108</v>
      </c>
      <c r="G1391" s="2" t="str">
        <f t="shared" si="106"/>
        <v>Saneringen</v>
      </c>
      <c r="H1391" s="2" t="str">
        <f t="shared" si="107"/>
        <v>5201</v>
      </c>
      <c r="I1391" s="2" t="str">
        <f>IFERROR(VLOOKUP(H1391,'Productgroepen hoofdfuncties'!G:H,2,FALSE),H1391)</f>
        <v>Bodemsanering</v>
      </c>
      <c r="J1391" s="2" t="str">
        <f t="shared" si="108"/>
        <v>52</v>
      </c>
      <c r="K1391" s="2" t="str">
        <f>IFERROR(VLOOKUP(J1391,'Productgroepen hoofdfuncties'!D:E,2,FALSE),J1391)</f>
        <v>Kwalitatief beheer grondwater en bodem</v>
      </c>
      <c r="L1391" s="2" t="str">
        <f t="shared" si="109"/>
        <v>5</v>
      </c>
      <c r="M1391" s="2" t="str">
        <f>IFERROR(VLOOKUP(L1391,'Productgroepen hoofdfuncties'!A:B,2,FALSE),L1391)</f>
        <v>Milieubeheer</v>
      </c>
    </row>
    <row r="1392" spans="1:13">
      <c r="A1392" s="8"/>
      <c r="B1392" s="9"/>
      <c r="C1392" s="5" t="s">
        <v>4165</v>
      </c>
      <c r="D1392" s="17" t="s">
        <v>7153</v>
      </c>
      <c r="E1392" s="5">
        <v>1</v>
      </c>
      <c r="F1392" s="2" t="str">
        <f t="shared" si="105"/>
        <v>G1PR520108</v>
      </c>
      <c r="G1392" s="2" t="str">
        <f t="shared" si="106"/>
        <v>Saneringen</v>
      </c>
      <c r="H1392" s="2" t="str">
        <f t="shared" si="107"/>
        <v>5201</v>
      </c>
      <c r="I1392" s="2" t="str">
        <f>IFERROR(VLOOKUP(H1392,'Productgroepen hoofdfuncties'!G:H,2,FALSE),H1392)</f>
        <v>Bodemsanering</v>
      </c>
      <c r="J1392" s="2" t="str">
        <f t="shared" si="108"/>
        <v>52</v>
      </c>
      <c r="K1392" s="2" t="str">
        <f>IFERROR(VLOOKUP(J1392,'Productgroepen hoofdfuncties'!D:E,2,FALSE),J1392)</f>
        <v>Kwalitatief beheer grondwater en bodem</v>
      </c>
      <c r="L1392" s="2" t="str">
        <f t="shared" si="109"/>
        <v>5</v>
      </c>
      <c r="M1392" s="2" t="str">
        <f>IFERROR(VLOOKUP(L1392,'Productgroepen hoofdfuncties'!A:B,2,FALSE),L1392)</f>
        <v>Milieubeheer</v>
      </c>
    </row>
    <row r="1393" spans="1:13">
      <c r="A1393" s="8"/>
      <c r="B1393" s="9"/>
      <c r="C1393" s="5" t="s">
        <v>4166</v>
      </c>
      <c r="D1393" s="17" t="s">
        <v>7153</v>
      </c>
      <c r="E1393" s="5">
        <v>1</v>
      </c>
      <c r="F1393" s="2" t="str">
        <f t="shared" si="105"/>
        <v>G1PR520108</v>
      </c>
      <c r="G1393" s="2" t="str">
        <f t="shared" si="106"/>
        <v>Saneringen</v>
      </c>
      <c r="H1393" s="2" t="str">
        <f t="shared" si="107"/>
        <v>5201</v>
      </c>
      <c r="I1393" s="2" t="str">
        <f>IFERROR(VLOOKUP(H1393,'Productgroepen hoofdfuncties'!G:H,2,FALSE),H1393)</f>
        <v>Bodemsanering</v>
      </c>
      <c r="J1393" s="2" t="str">
        <f t="shared" si="108"/>
        <v>52</v>
      </c>
      <c r="K1393" s="2" t="str">
        <f>IFERROR(VLOOKUP(J1393,'Productgroepen hoofdfuncties'!D:E,2,FALSE),J1393)</f>
        <v>Kwalitatief beheer grondwater en bodem</v>
      </c>
      <c r="L1393" s="2" t="str">
        <f t="shared" si="109"/>
        <v>5</v>
      </c>
      <c r="M1393" s="2" t="str">
        <f>IFERROR(VLOOKUP(L1393,'Productgroepen hoofdfuncties'!A:B,2,FALSE),L1393)</f>
        <v>Milieubeheer</v>
      </c>
    </row>
    <row r="1394" spans="1:13">
      <c r="A1394" s="8"/>
      <c r="B1394" s="9"/>
      <c r="C1394" s="5" t="s">
        <v>4167</v>
      </c>
      <c r="D1394" s="17" t="s">
        <v>7153</v>
      </c>
      <c r="E1394" s="5">
        <v>1</v>
      </c>
      <c r="F1394" s="2" t="str">
        <f t="shared" ref="F1394:F1435" si="110">IF(A1394="",F1393,A1394)</f>
        <v>G1PR520108</v>
      </c>
      <c r="G1394" s="2" t="str">
        <f t="shared" ref="G1394:G1435" si="111">IF(B1394="",G1393,B1394)</f>
        <v>Saneringen</v>
      </c>
      <c r="H1394" s="2" t="str">
        <f t="shared" si="107"/>
        <v>5201</v>
      </c>
      <c r="I1394" s="2" t="str">
        <f>IFERROR(VLOOKUP(H1394,'Productgroepen hoofdfuncties'!G:H,2,FALSE),H1394)</f>
        <v>Bodemsanering</v>
      </c>
      <c r="J1394" s="2" t="str">
        <f t="shared" si="108"/>
        <v>52</v>
      </c>
      <c r="K1394" s="2" t="str">
        <f>IFERROR(VLOOKUP(J1394,'Productgroepen hoofdfuncties'!D:E,2,FALSE),J1394)</f>
        <v>Kwalitatief beheer grondwater en bodem</v>
      </c>
      <c r="L1394" s="2" t="str">
        <f t="shared" si="109"/>
        <v>5</v>
      </c>
      <c r="M1394" s="2" t="str">
        <f>IFERROR(VLOOKUP(L1394,'Productgroepen hoofdfuncties'!A:B,2,FALSE),L1394)</f>
        <v>Milieubeheer</v>
      </c>
    </row>
    <row r="1395" spans="1:13">
      <c r="A1395" s="8"/>
      <c r="B1395" s="9"/>
      <c r="C1395" s="5" t="s">
        <v>4168</v>
      </c>
      <c r="D1395" s="17" t="s">
        <v>7153</v>
      </c>
      <c r="E1395" s="5">
        <v>1</v>
      </c>
      <c r="F1395" s="2" t="str">
        <f t="shared" si="110"/>
        <v>G1PR520108</v>
      </c>
      <c r="G1395" s="2" t="str">
        <f t="shared" si="111"/>
        <v>Saneringen</v>
      </c>
      <c r="H1395" s="2" t="str">
        <f t="shared" si="107"/>
        <v>5201</v>
      </c>
      <c r="I1395" s="2" t="str">
        <f>IFERROR(VLOOKUP(H1395,'Productgroepen hoofdfuncties'!G:H,2,FALSE),H1395)</f>
        <v>Bodemsanering</v>
      </c>
      <c r="J1395" s="2" t="str">
        <f t="shared" si="108"/>
        <v>52</v>
      </c>
      <c r="K1395" s="2" t="str">
        <f>IFERROR(VLOOKUP(J1395,'Productgroepen hoofdfuncties'!D:E,2,FALSE),J1395)</f>
        <v>Kwalitatief beheer grondwater en bodem</v>
      </c>
      <c r="L1395" s="2" t="str">
        <f t="shared" si="109"/>
        <v>5</v>
      </c>
      <c r="M1395" s="2" t="str">
        <f>IFERROR(VLOOKUP(L1395,'Productgroepen hoofdfuncties'!A:B,2,FALSE),L1395)</f>
        <v>Milieubeheer</v>
      </c>
    </row>
    <row r="1396" spans="1:13">
      <c r="A1396" s="8"/>
      <c r="B1396" s="9"/>
      <c r="C1396" s="5" t="s">
        <v>4169</v>
      </c>
      <c r="D1396" s="17" t="s">
        <v>7153</v>
      </c>
      <c r="E1396" s="5">
        <v>1</v>
      </c>
      <c r="F1396" s="2" t="str">
        <f t="shared" si="110"/>
        <v>G1PR520108</v>
      </c>
      <c r="G1396" s="2" t="str">
        <f t="shared" si="111"/>
        <v>Saneringen</v>
      </c>
      <c r="H1396" s="2" t="str">
        <f t="shared" si="107"/>
        <v>5201</v>
      </c>
      <c r="I1396" s="2" t="str">
        <f>IFERROR(VLOOKUP(H1396,'Productgroepen hoofdfuncties'!G:H,2,FALSE),H1396)</f>
        <v>Bodemsanering</v>
      </c>
      <c r="J1396" s="2" t="str">
        <f t="shared" si="108"/>
        <v>52</v>
      </c>
      <c r="K1396" s="2" t="str">
        <f>IFERROR(VLOOKUP(J1396,'Productgroepen hoofdfuncties'!D:E,2,FALSE),J1396)</f>
        <v>Kwalitatief beheer grondwater en bodem</v>
      </c>
      <c r="L1396" s="2" t="str">
        <f t="shared" si="109"/>
        <v>5</v>
      </c>
      <c r="M1396" s="2" t="str">
        <f>IFERROR(VLOOKUP(L1396,'Productgroepen hoofdfuncties'!A:B,2,FALSE),L1396)</f>
        <v>Milieubeheer</v>
      </c>
    </row>
    <row r="1397" spans="1:13">
      <c r="A1397" s="8"/>
      <c r="B1397" s="9"/>
      <c r="C1397" s="5" t="s">
        <v>4170</v>
      </c>
      <c r="D1397" s="4" t="s">
        <v>4171</v>
      </c>
      <c r="E1397" s="5">
        <v>1</v>
      </c>
      <c r="F1397" s="2" t="str">
        <f t="shared" si="110"/>
        <v>G1PR520108</v>
      </c>
      <c r="G1397" s="2" t="str">
        <f t="shared" si="111"/>
        <v>Saneringen</v>
      </c>
      <c r="H1397" s="2" t="str">
        <f t="shared" si="107"/>
        <v>5201</v>
      </c>
      <c r="I1397" s="2" t="str">
        <f>IFERROR(VLOOKUP(H1397,'Productgroepen hoofdfuncties'!G:H,2,FALSE),H1397)</f>
        <v>Bodemsanering</v>
      </c>
      <c r="J1397" s="2" t="str">
        <f t="shared" si="108"/>
        <v>52</v>
      </c>
      <c r="K1397" s="2" t="str">
        <f>IFERROR(VLOOKUP(J1397,'Productgroepen hoofdfuncties'!D:E,2,FALSE),J1397)</f>
        <v>Kwalitatief beheer grondwater en bodem</v>
      </c>
      <c r="L1397" s="2" t="str">
        <f t="shared" si="109"/>
        <v>5</v>
      </c>
      <c r="M1397" s="2" t="str">
        <f>IFERROR(VLOOKUP(L1397,'Productgroepen hoofdfuncties'!A:B,2,FALSE),L1397)</f>
        <v>Milieubeheer</v>
      </c>
    </row>
    <row r="1398" spans="1:13">
      <c r="A1398" s="8"/>
      <c r="B1398" s="9"/>
      <c r="C1398" s="5" t="s">
        <v>4172</v>
      </c>
      <c r="D1398" s="17" t="s">
        <v>7153</v>
      </c>
      <c r="E1398" s="5">
        <v>1</v>
      </c>
      <c r="F1398" s="2" t="str">
        <f t="shared" si="110"/>
        <v>G1PR520108</v>
      </c>
      <c r="G1398" s="2" t="str">
        <f t="shared" si="111"/>
        <v>Saneringen</v>
      </c>
      <c r="H1398" s="2" t="str">
        <f t="shared" si="107"/>
        <v>5201</v>
      </c>
      <c r="I1398" s="2" t="str">
        <f>IFERROR(VLOOKUP(H1398,'Productgroepen hoofdfuncties'!G:H,2,FALSE),H1398)</f>
        <v>Bodemsanering</v>
      </c>
      <c r="J1398" s="2" t="str">
        <f t="shared" si="108"/>
        <v>52</v>
      </c>
      <c r="K1398" s="2" t="str">
        <f>IFERROR(VLOOKUP(J1398,'Productgroepen hoofdfuncties'!D:E,2,FALSE),J1398)</f>
        <v>Kwalitatief beheer grondwater en bodem</v>
      </c>
      <c r="L1398" s="2" t="str">
        <f t="shared" si="109"/>
        <v>5</v>
      </c>
      <c r="M1398" s="2" t="str">
        <f>IFERROR(VLOOKUP(L1398,'Productgroepen hoofdfuncties'!A:B,2,FALSE),L1398)</f>
        <v>Milieubeheer</v>
      </c>
    </row>
    <row r="1399" spans="1:13">
      <c r="A1399" s="8"/>
      <c r="B1399" s="9"/>
      <c r="C1399" s="5" t="s">
        <v>4173</v>
      </c>
      <c r="D1399" s="4" t="s">
        <v>4174</v>
      </c>
      <c r="E1399" s="5">
        <v>1</v>
      </c>
      <c r="F1399" s="2" t="str">
        <f t="shared" si="110"/>
        <v>G1PR520108</v>
      </c>
      <c r="G1399" s="2" t="str">
        <f t="shared" si="111"/>
        <v>Saneringen</v>
      </c>
      <c r="H1399" s="2" t="str">
        <f t="shared" si="107"/>
        <v>5201</v>
      </c>
      <c r="I1399" s="2" t="str">
        <f>IFERROR(VLOOKUP(H1399,'Productgroepen hoofdfuncties'!G:H,2,FALSE),H1399)</f>
        <v>Bodemsanering</v>
      </c>
      <c r="J1399" s="2" t="str">
        <f t="shared" si="108"/>
        <v>52</v>
      </c>
      <c r="K1399" s="2" t="str">
        <f>IFERROR(VLOOKUP(J1399,'Productgroepen hoofdfuncties'!D:E,2,FALSE),J1399)</f>
        <v>Kwalitatief beheer grondwater en bodem</v>
      </c>
      <c r="L1399" s="2" t="str">
        <f t="shared" si="109"/>
        <v>5</v>
      </c>
      <c r="M1399" s="2" t="str">
        <f>IFERROR(VLOOKUP(L1399,'Productgroepen hoofdfuncties'!A:B,2,FALSE),L1399)</f>
        <v>Milieubeheer</v>
      </c>
    </row>
    <row r="1400" spans="1:13">
      <c r="A1400" s="8"/>
      <c r="B1400" s="9"/>
      <c r="C1400" s="5" t="s">
        <v>4175</v>
      </c>
      <c r="D1400" s="17" t="s">
        <v>7153</v>
      </c>
      <c r="E1400" s="5">
        <v>1</v>
      </c>
      <c r="F1400" s="2" t="str">
        <f t="shared" si="110"/>
        <v>G1PR520108</v>
      </c>
      <c r="G1400" s="2" t="str">
        <f t="shared" si="111"/>
        <v>Saneringen</v>
      </c>
      <c r="H1400" s="2" t="str">
        <f t="shared" si="107"/>
        <v>5201</v>
      </c>
      <c r="I1400" s="2" t="str">
        <f>IFERROR(VLOOKUP(H1400,'Productgroepen hoofdfuncties'!G:H,2,FALSE),H1400)</f>
        <v>Bodemsanering</v>
      </c>
      <c r="J1400" s="2" t="str">
        <f t="shared" si="108"/>
        <v>52</v>
      </c>
      <c r="K1400" s="2" t="str">
        <f>IFERROR(VLOOKUP(J1400,'Productgroepen hoofdfuncties'!D:E,2,FALSE),J1400)</f>
        <v>Kwalitatief beheer grondwater en bodem</v>
      </c>
      <c r="L1400" s="2" t="str">
        <f t="shared" si="109"/>
        <v>5</v>
      </c>
      <c r="M1400" s="2" t="str">
        <f>IFERROR(VLOOKUP(L1400,'Productgroepen hoofdfuncties'!A:B,2,FALSE),L1400)</f>
        <v>Milieubeheer</v>
      </c>
    </row>
    <row r="1401" spans="1:13">
      <c r="A1401" s="8"/>
      <c r="B1401" s="9"/>
      <c r="C1401" s="5" t="s">
        <v>4176</v>
      </c>
      <c r="D1401" s="17" t="s">
        <v>7153</v>
      </c>
      <c r="E1401" s="5">
        <v>1</v>
      </c>
      <c r="F1401" s="2" t="str">
        <f t="shared" si="110"/>
        <v>G1PR520108</v>
      </c>
      <c r="G1401" s="2" t="str">
        <f t="shared" si="111"/>
        <v>Saneringen</v>
      </c>
      <c r="H1401" s="2" t="str">
        <f t="shared" si="107"/>
        <v>5201</v>
      </c>
      <c r="I1401" s="2" t="str">
        <f>IFERROR(VLOOKUP(H1401,'Productgroepen hoofdfuncties'!G:H,2,FALSE),H1401)</f>
        <v>Bodemsanering</v>
      </c>
      <c r="J1401" s="2" t="str">
        <f t="shared" si="108"/>
        <v>52</v>
      </c>
      <c r="K1401" s="2" t="str">
        <f>IFERROR(VLOOKUP(J1401,'Productgroepen hoofdfuncties'!D:E,2,FALSE),J1401)</f>
        <v>Kwalitatief beheer grondwater en bodem</v>
      </c>
      <c r="L1401" s="2" t="str">
        <f t="shared" si="109"/>
        <v>5</v>
      </c>
      <c r="M1401" s="2" t="str">
        <f>IFERROR(VLOOKUP(L1401,'Productgroepen hoofdfuncties'!A:B,2,FALSE),L1401)</f>
        <v>Milieubeheer</v>
      </c>
    </row>
    <row r="1402" spans="1:13">
      <c r="A1402" s="8"/>
      <c r="B1402" s="9"/>
      <c r="C1402" s="5" t="s">
        <v>4177</v>
      </c>
      <c r="D1402" s="17" t="s">
        <v>7153</v>
      </c>
      <c r="E1402" s="5">
        <v>1</v>
      </c>
      <c r="F1402" s="2" t="str">
        <f t="shared" si="110"/>
        <v>G1PR520108</v>
      </c>
      <c r="G1402" s="2" t="str">
        <f t="shared" si="111"/>
        <v>Saneringen</v>
      </c>
      <c r="H1402" s="2" t="str">
        <f t="shared" si="107"/>
        <v>5201</v>
      </c>
      <c r="I1402" s="2" t="str">
        <f>IFERROR(VLOOKUP(H1402,'Productgroepen hoofdfuncties'!G:H,2,FALSE),H1402)</f>
        <v>Bodemsanering</v>
      </c>
      <c r="J1402" s="2" t="str">
        <f t="shared" si="108"/>
        <v>52</v>
      </c>
      <c r="K1402" s="2" t="str">
        <f>IFERROR(VLOOKUP(J1402,'Productgroepen hoofdfuncties'!D:E,2,FALSE),J1402)</f>
        <v>Kwalitatief beheer grondwater en bodem</v>
      </c>
      <c r="L1402" s="2" t="str">
        <f t="shared" si="109"/>
        <v>5</v>
      </c>
      <c r="M1402" s="2" t="str">
        <f>IFERROR(VLOOKUP(L1402,'Productgroepen hoofdfuncties'!A:B,2,FALSE),L1402)</f>
        <v>Milieubeheer</v>
      </c>
    </row>
    <row r="1403" spans="1:13">
      <c r="A1403" s="8"/>
      <c r="B1403" s="9"/>
      <c r="C1403" s="5" t="s">
        <v>4178</v>
      </c>
      <c r="D1403" s="17" t="s">
        <v>7153</v>
      </c>
      <c r="E1403" s="5">
        <v>1</v>
      </c>
      <c r="F1403" s="2" t="str">
        <f t="shared" si="110"/>
        <v>G1PR520108</v>
      </c>
      <c r="G1403" s="2" t="str">
        <f t="shared" si="111"/>
        <v>Saneringen</v>
      </c>
      <c r="H1403" s="2" t="str">
        <f t="shared" si="107"/>
        <v>5201</v>
      </c>
      <c r="I1403" s="2" t="str">
        <f>IFERROR(VLOOKUP(H1403,'Productgroepen hoofdfuncties'!G:H,2,FALSE),H1403)</f>
        <v>Bodemsanering</v>
      </c>
      <c r="J1403" s="2" t="str">
        <f t="shared" si="108"/>
        <v>52</v>
      </c>
      <c r="K1403" s="2" t="str">
        <f>IFERROR(VLOOKUP(J1403,'Productgroepen hoofdfuncties'!D:E,2,FALSE),J1403)</f>
        <v>Kwalitatief beheer grondwater en bodem</v>
      </c>
      <c r="L1403" s="2" t="str">
        <f t="shared" si="109"/>
        <v>5</v>
      </c>
      <c r="M1403" s="2" t="str">
        <f>IFERROR(VLOOKUP(L1403,'Productgroepen hoofdfuncties'!A:B,2,FALSE),L1403)</f>
        <v>Milieubeheer</v>
      </c>
    </row>
    <row r="1404" spans="1:13">
      <c r="A1404" s="8"/>
      <c r="B1404" s="9"/>
      <c r="C1404" s="5" t="s">
        <v>4179</v>
      </c>
      <c r="D1404" s="17" t="s">
        <v>7153</v>
      </c>
      <c r="E1404" s="5">
        <v>1</v>
      </c>
      <c r="F1404" s="2" t="str">
        <f t="shared" si="110"/>
        <v>G1PR520108</v>
      </c>
      <c r="G1404" s="2" t="str">
        <f t="shared" si="111"/>
        <v>Saneringen</v>
      </c>
      <c r="H1404" s="2" t="str">
        <f t="shared" si="107"/>
        <v>5201</v>
      </c>
      <c r="I1404" s="2" t="str">
        <f>IFERROR(VLOOKUP(H1404,'Productgroepen hoofdfuncties'!G:H,2,FALSE),H1404)</f>
        <v>Bodemsanering</v>
      </c>
      <c r="J1404" s="2" t="str">
        <f t="shared" si="108"/>
        <v>52</v>
      </c>
      <c r="K1404" s="2" t="str">
        <f>IFERROR(VLOOKUP(J1404,'Productgroepen hoofdfuncties'!D:E,2,FALSE),J1404)</f>
        <v>Kwalitatief beheer grondwater en bodem</v>
      </c>
      <c r="L1404" s="2" t="str">
        <f t="shared" si="109"/>
        <v>5</v>
      </c>
      <c r="M1404" s="2" t="str">
        <f>IFERROR(VLOOKUP(L1404,'Productgroepen hoofdfuncties'!A:B,2,FALSE),L1404)</f>
        <v>Milieubeheer</v>
      </c>
    </row>
    <row r="1405" spans="1:13">
      <c r="A1405" s="8"/>
      <c r="B1405" s="9"/>
      <c r="C1405" s="5" t="s">
        <v>4180</v>
      </c>
      <c r="D1405" s="17" t="s">
        <v>7153</v>
      </c>
      <c r="E1405" s="5">
        <v>1</v>
      </c>
      <c r="F1405" s="2" t="str">
        <f t="shared" si="110"/>
        <v>G1PR520108</v>
      </c>
      <c r="G1405" s="2" t="str">
        <f t="shared" si="111"/>
        <v>Saneringen</v>
      </c>
      <c r="H1405" s="2" t="str">
        <f t="shared" si="107"/>
        <v>5201</v>
      </c>
      <c r="I1405" s="2" t="str">
        <f>IFERROR(VLOOKUP(H1405,'Productgroepen hoofdfuncties'!G:H,2,FALSE),H1405)</f>
        <v>Bodemsanering</v>
      </c>
      <c r="J1405" s="2" t="str">
        <f t="shared" si="108"/>
        <v>52</v>
      </c>
      <c r="K1405" s="2" t="str">
        <f>IFERROR(VLOOKUP(J1405,'Productgroepen hoofdfuncties'!D:E,2,FALSE),J1405)</f>
        <v>Kwalitatief beheer grondwater en bodem</v>
      </c>
      <c r="L1405" s="2" t="str">
        <f t="shared" si="109"/>
        <v>5</v>
      </c>
      <c r="M1405" s="2" t="str">
        <f>IFERROR(VLOOKUP(L1405,'Productgroepen hoofdfuncties'!A:B,2,FALSE),L1405)</f>
        <v>Milieubeheer</v>
      </c>
    </row>
    <row r="1406" spans="1:13">
      <c r="A1406" s="8"/>
      <c r="B1406" s="9"/>
      <c r="C1406" s="5" t="s">
        <v>4181</v>
      </c>
      <c r="D1406" s="17" t="s">
        <v>7153</v>
      </c>
      <c r="E1406" s="5">
        <v>1</v>
      </c>
      <c r="F1406" s="2" t="str">
        <f t="shared" si="110"/>
        <v>G1PR520108</v>
      </c>
      <c r="G1406" s="2" t="str">
        <f t="shared" si="111"/>
        <v>Saneringen</v>
      </c>
      <c r="H1406" s="2" t="str">
        <f t="shared" si="107"/>
        <v>5201</v>
      </c>
      <c r="I1406" s="2" t="str">
        <f>IFERROR(VLOOKUP(H1406,'Productgroepen hoofdfuncties'!G:H,2,FALSE),H1406)</f>
        <v>Bodemsanering</v>
      </c>
      <c r="J1406" s="2" t="str">
        <f t="shared" si="108"/>
        <v>52</v>
      </c>
      <c r="K1406" s="2" t="str">
        <f>IFERROR(VLOOKUP(J1406,'Productgroepen hoofdfuncties'!D:E,2,FALSE),J1406)</f>
        <v>Kwalitatief beheer grondwater en bodem</v>
      </c>
      <c r="L1406" s="2" t="str">
        <f t="shared" si="109"/>
        <v>5</v>
      </c>
      <c r="M1406" s="2" t="str">
        <f>IFERROR(VLOOKUP(L1406,'Productgroepen hoofdfuncties'!A:B,2,FALSE),L1406)</f>
        <v>Milieubeheer</v>
      </c>
    </row>
    <row r="1407" spans="1:13">
      <c r="A1407" s="8"/>
      <c r="B1407" s="9"/>
      <c r="C1407" s="5" t="s">
        <v>4182</v>
      </c>
      <c r="D1407" s="4" t="s">
        <v>4183</v>
      </c>
      <c r="E1407" s="5">
        <v>1</v>
      </c>
      <c r="F1407" s="2" t="str">
        <f t="shared" si="110"/>
        <v>G1PR520108</v>
      </c>
      <c r="G1407" s="2" t="str">
        <f t="shared" si="111"/>
        <v>Saneringen</v>
      </c>
      <c r="H1407" s="2" t="str">
        <f t="shared" si="107"/>
        <v>5201</v>
      </c>
      <c r="I1407" s="2" t="str">
        <f>IFERROR(VLOOKUP(H1407,'Productgroepen hoofdfuncties'!G:H,2,FALSE),H1407)</f>
        <v>Bodemsanering</v>
      </c>
      <c r="J1407" s="2" t="str">
        <f t="shared" si="108"/>
        <v>52</v>
      </c>
      <c r="K1407" s="2" t="str">
        <f>IFERROR(VLOOKUP(J1407,'Productgroepen hoofdfuncties'!D:E,2,FALSE),J1407)</f>
        <v>Kwalitatief beheer grondwater en bodem</v>
      </c>
      <c r="L1407" s="2" t="str">
        <f t="shared" si="109"/>
        <v>5</v>
      </c>
      <c r="M1407" s="2" t="str">
        <f>IFERROR(VLOOKUP(L1407,'Productgroepen hoofdfuncties'!A:B,2,FALSE),L1407)</f>
        <v>Milieubeheer</v>
      </c>
    </row>
    <row r="1408" spans="1:13">
      <c r="A1408" s="8"/>
      <c r="B1408" s="9"/>
      <c r="C1408" s="5" t="s">
        <v>4184</v>
      </c>
      <c r="D1408" s="17" t="s">
        <v>7153</v>
      </c>
      <c r="E1408" s="5">
        <v>1</v>
      </c>
      <c r="F1408" s="2" t="str">
        <f t="shared" si="110"/>
        <v>G1PR520108</v>
      </c>
      <c r="G1408" s="2" t="str">
        <f t="shared" si="111"/>
        <v>Saneringen</v>
      </c>
      <c r="H1408" s="2" t="str">
        <f t="shared" si="107"/>
        <v>5201</v>
      </c>
      <c r="I1408" s="2" t="str">
        <f>IFERROR(VLOOKUP(H1408,'Productgroepen hoofdfuncties'!G:H,2,FALSE),H1408)</f>
        <v>Bodemsanering</v>
      </c>
      <c r="J1408" s="2" t="str">
        <f t="shared" si="108"/>
        <v>52</v>
      </c>
      <c r="K1408" s="2" t="str">
        <f>IFERROR(VLOOKUP(J1408,'Productgroepen hoofdfuncties'!D:E,2,FALSE),J1408)</f>
        <v>Kwalitatief beheer grondwater en bodem</v>
      </c>
      <c r="L1408" s="2" t="str">
        <f t="shared" si="109"/>
        <v>5</v>
      </c>
      <c r="M1408" s="2" t="str">
        <f>IFERROR(VLOOKUP(L1408,'Productgroepen hoofdfuncties'!A:B,2,FALSE),L1408)</f>
        <v>Milieubeheer</v>
      </c>
    </row>
    <row r="1409" spans="1:13">
      <c r="A1409" s="8"/>
      <c r="B1409" s="9"/>
      <c r="C1409" s="5" t="s">
        <v>4185</v>
      </c>
      <c r="D1409" s="17" t="s">
        <v>7153</v>
      </c>
      <c r="E1409" s="5">
        <v>1</v>
      </c>
      <c r="F1409" s="2" t="str">
        <f t="shared" si="110"/>
        <v>G1PR520108</v>
      </c>
      <c r="G1409" s="2" t="str">
        <f t="shared" si="111"/>
        <v>Saneringen</v>
      </c>
      <c r="H1409" s="2" t="str">
        <f t="shared" si="107"/>
        <v>5201</v>
      </c>
      <c r="I1409" s="2" t="str">
        <f>IFERROR(VLOOKUP(H1409,'Productgroepen hoofdfuncties'!G:H,2,FALSE),H1409)</f>
        <v>Bodemsanering</v>
      </c>
      <c r="J1409" s="2" t="str">
        <f t="shared" si="108"/>
        <v>52</v>
      </c>
      <c r="K1409" s="2" t="str">
        <f>IFERROR(VLOOKUP(J1409,'Productgroepen hoofdfuncties'!D:E,2,FALSE),J1409)</f>
        <v>Kwalitatief beheer grondwater en bodem</v>
      </c>
      <c r="L1409" s="2" t="str">
        <f t="shared" si="109"/>
        <v>5</v>
      </c>
      <c r="M1409" s="2" t="str">
        <f>IFERROR(VLOOKUP(L1409,'Productgroepen hoofdfuncties'!A:B,2,FALSE),L1409)</f>
        <v>Milieubeheer</v>
      </c>
    </row>
    <row r="1410" spans="1:13">
      <c r="A1410" s="8"/>
      <c r="B1410" s="9"/>
      <c r="C1410" s="5" t="s">
        <v>4186</v>
      </c>
      <c r="D1410" s="4" t="s">
        <v>4187</v>
      </c>
      <c r="E1410" s="5">
        <v>1</v>
      </c>
      <c r="F1410" s="2" t="str">
        <f t="shared" si="110"/>
        <v>G1PR520108</v>
      </c>
      <c r="G1410" s="2" t="str">
        <f t="shared" si="111"/>
        <v>Saneringen</v>
      </c>
      <c r="H1410" s="2" t="str">
        <f t="shared" si="107"/>
        <v>5201</v>
      </c>
      <c r="I1410" s="2" t="str">
        <f>IFERROR(VLOOKUP(H1410,'Productgroepen hoofdfuncties'!G:H,2,FALSE),H1410)</f>
        <v>Bodemsanering</v>
      </c>
      <c r="J1410" s="2" t="str">
        <f t="shared" si="108"/>
        <v>52</v>
      </c>
      <c r="K1410" s="2" t="str">
        <f>IFERROR(VLOOKUP(J1410,'Productgroepen hoofdfuncties'!D:E,2,FALSE),J1410)</f>
        <v>Kwalitatief beheer grondwater en bodem</v>
      </c>
      <c r="L1410" s="2" t="str">
        <f t="shared" si="109"/>
        <v>5</v>
      </c>
      <c r="M1410" s="2" t="str">
        <f>IFERROR(VLOOKUP(L1410,'Productgroepen hoofdfuncties'!A:B,2,FALSE),L1410)</f>
        <v>Milieubeheer</v>
      </c>
    </row>
    <row r="1411" spans="1:13">
      <c r="A1411" s="8"/>
      <c r="B1411" s="9"/>
      <c r="C1411" s="5" t="s">
        <v>4188</v>
      </c>
      <c r="D1411" s="17" t="s">
        <v>7153</v>
      </c>
      <c r="E1411" s="5">
        <v>1</v>
      </c>
      <c r="F1411" s="2" t="str">
        <f t="shared" si="110"/>
        <v>G1PR520108</v>
      </c>
      <c r="G1411" s="2" t="str">
        <f t="shared" si="111"/>
        <v>Saneringen</v>
      </c>
      <c r="H1411" s="2" t="str">
        <f t="shared" ref="H1411:H1435" si="112">IF(RIGHT(LEFT($F1411,5),1)="K","Apparaatskosten personeel",IF(RIGHT(LEFT($F1411,5),1)="I","Apparaatskosten materieel",LEFT(RIGHT($F1411,6),4)))</f>
        <v>5201</v>
      </c>
      <c r="I1411" s="2" t="str">
        <f>IFERROR(VLOOKUP(H1411,'Productgroepen hoofdfuncties'!G:H,2,FALSE),H1411)</f>
        <v>Bodemsanering</v>
      </c>
      <c r="J1411" s="2" t="str">
        <f t="shared" ref="J1411:J1435" si="113">IF(RIGHT(LEFT($F1411,5),1)="K","Kostenplaatsen",IF(RIGHT(LEFT($F1411,5),1)="I","Kostenplaatsen",LEFT(RIGHT($F1411,6),2)))</f>
        <v>52</v>
      </c>
      <c r="K1411" s="2" t="str">
        <f>IFERROR(VLOOKUP(J1411,'Productgroepen hoofdfuncties'!D:E,2,FALSE),J1411)</f>
        <v>Kwalitatief beheer grondwater en bodem</v>
      </c>
      <c r="L1411" s="2" t="str">
        <f t="shared" ref="L1411:L1435" si="114">IF(RIGHT(LEFT($F1411,5),1)="K","Kostenplaatsen",IF(RIGHT(LEFT($F1411,5),1)="I","Kostenplaatsen",LEFT(RIGHT($F1411,6),1)))</f>
        <v>5</v>
      </c>
      <c r="M1411" s="2" t="str">
        <f>IFERROR(VLOOKUP(L1411,'Productgroepen hoofdfuncties'!A:B,2,FALSE),L1411)</f>
        <v>Milieubeheer</v>
      </c>
    </row>
    <row r="1412" spans="1:13">
      <c r="A1412" s="8"/>
      <c r="B1412" s="9"/>
      <c r="C1412" s="5" t="s">
        <v>4189</v>
      </c>
      <c r="D1412" s="17" t="s">
        <v>7153</v>
      </c>
      <c r="E1412" s="5">
        <v>1</v>
      </c>
      <c r="F1412" s="2" t="str">
        <f t="shared" si="110"/>
        <v>G1PR520108</v>
      </c>
      <c r="G1412" s="2" t="str">
        <f t="shared" si="111"/>
        <v>Saneringen</v>
      </c>
      <c r="H1412" s="2" t="str">
        <f t="shared" si="112"/>
        <v>5201</v>
      </c>
      <c r="I1412" s="2" t="str">
        <f>IFERROR(VLOOKUP(H1412,'Productgroepen hoofdfuncties'!G:H,2,FALSE),H1412)</f>
        <v>Bodemsanering</v>
      </c>
      <c r="J1412" s="2" t="str">
        <f t="shared" si="113"/>
        <v>52</v>
      </c>
      <c r="K1412" s="2" t="str">
        <f>IFERROR(VLOOKUP(J1412,'Productgroepen hoofdfuncties'!D:E,2,FALSE),J1412)</f>
        <v>Kwalitatief beheer grondwater en bodem</v>
      </c>
      <c r="L1412" s="2" t="str">
        <f t="shared" si="114"/>
        <v>5</v>
      </c>
      <c r="M1412" s="2" t="str">
        <f>IFERROR(VLOOKUP(L1412,'Productgroepen hoofdfuncties'!A:B,2,FALSE),L1412)</f>
        <v>Milieubeheer</v>
      </c>
    </row>
    <row r="1413" spans="1:13">
      <c r="A1413" s="8"/>
      <c r="B1413" s="9"/>
      <c r="C1413" s="5" t="s">
        <v>4190</v>
      </c>
      <c r="D1413" s="17" t="s">
        <v>7153</v>
      </c>
      <c r="E1413" s="5">
        <v>1</v>
      </c>
      <c r="F1413" s="2" t="str">
        <f t="shared" si="110"/>
        <v>G1PR520108</v>
      </c>
      <c r="G1413" s="2" t="str">
        <f t="shared" si="111"/>
        <v>Saneringen</v>
      </c>
      <c r="H1413" s="2" t="str">
        <f t="shared" si="112"/>
        <v>5201</v>
      </c>
      <c r="I1413" s="2" t="str">
        <f>IFERROR(VLOOKUP(H1413,'Productgroepen hoofdfuncties'!G:H,2,FALSE),H1413)</f>
        <v>Bodemsanering</v>
      </c>
      <c r="J1413" s="2" t="str">
        <f t="shared" si="113"/>
        <v>52</v>
      </c>
      <c r="K1413" s="2" t="str">
        <f>IFERROR(VLOOKUP(J1413,'Productgroepen hoofdfuncties'!D:E,2,FALSE),J1413)</f>
        <v>Kwalitatief beheer grondwater en bodem</v>
      </c>
      <c r="L1413" s="2" t="str">
        <f t="shared" si="114"/>
        <v>5</v>
      </c>
      <c r="M1413" s="2" t="str">
        <f>IFERROR(VLOOKUP(L1413,'Productgroepen hoofdfuncties'!A:B,2,FALSE),L1413)</f>
        <v>Milieubeheer</v>
      </c>
    </row>
    <row r="1414" spans="1:13">
      <c r="A1414" s="8"/>
      <c r="B1414" s="9"/>
      <c r="C1414" s="5" t="s">
        <v>4191</v>
      </c>
      <c r="D1414" s="17" t="s">
        <v>7153</v>
      </c>
      <c r="E1414" s="5">
        <v>1</v>
      </c>
      <c r="F1414" s="2" t="str">
        <f t="shared" si="110"/>
        <v>G1PR520108</v>
      </c>
      <c r="G1414" s="2" t="str">
        <f t="shared" si="111"/>
        <v>Saneringen</v>
      </c>
      <c r="H1414" s="2" t="str">
        <f t="shared" si="112"/>
        <v>5201</v>
      </c>
      <c r="I1414" s="2" t="str">
        <f>IFERROR(VLOOKUP(H1414,'Productgroepen hoofdfuncties'!G:H,2,FALSE),H1414)</f>
        <v>Bodemsanering</v>
      </c>
      <c r="J1414" s="2" t="str">
        <f t="shared" si="113"/>
        <v>52</v>
      </c>
      <c r="K1414" s="2" t="str">
        <f>IFERROR(VLOOKUP(J1414,'Productgroepen hoofdfuncties'!D:E,2,FALSE),J1414)</f>
        <v>Kwalitatief beheer grondwater en bodem</v>
      </c>
      <c r="L1414" s="2" t="str">
        <f t="shared" si="114"/>
        <v>5</v>
      </c>
      <c r="M1414" s="2" t="str">
        <f>IFERROR(VLOOKUP(L1414,'Productgroepen hoofdfuncties'!A:B,2,FALSE),L1414)</f>
        <v>Milieubeheer</v>
      </c>
    </row>
    <row r="1415" spans="1:13">
      <c r="A1415" s="8"/>
      <c r="B1415" s="9"/>
      <c r="C1415" s="5" t="s">
        <v>4192</v>
      </c>
      <c r="D1415" s="17" t="s">
        <v>7153</v>
      </c>
      <c r="E1415" s="5">
        <v>1</v>
      </c>
      <c r="F1415" s="2" t="str">
        <f t="shared" si="110"/>
        <v>G1PR520108</v>
      </c>
      <c r="G1415" s="2" t="str">
        <f t="shared" si="111"/>
        <v>Saneringen</v>
      </c>
      <c r="H1415" s="2" t="str">
        <f t="shared" si="112"/>
        <v>5201</v>
      </c>
      <c r="I1415" s="2" t="str">
        <f>IFERROR(VLOOKUP(H1415,'Productgroepen hoofdfuncties'!G:H,2,FALSE),H1415)</f>
        <v>Bodemsanering</v>
      </c>
      <c r="J1415" s="2" t="str">
        <f t="shared" si="113"/>
        <v>52</v>
      </c>
      <c r="K1415" s="2" t="str">
        <f>IFERROR(VLOOKUP(J1415,'Productgroepen hoofdfuncties'!D:E,2,FALSE),J1415)</f>
        <v>Kwalitatief beheer grondwater en bodem</v>
      </c>
      <c r="L1415" s="2" t="str">
        <f t="shared" si="114"/>
        <v>5</v>
      </c>
      <c r="M1415" s="2" t="str">
        <f>IFERROR(VLOOKUP(L1415,'Productgroepen hoofdfuncties'!A:B,2,FALSE),L1415)</f>
        <v>Milieubeheer</v>
      </c>
    </row>
    <row r="1416" spans="1:13">
      <c r="A1416" s="8"/>
      <c r="B1416" s="9"/>
      <c r="C1416" s="5" t="s">
        <v>4193</v>
      </c>
      <c r="D1416" s="17" t="s">
        <v>7153</v>
      </c>
      <c r="E1416" s="5">
        <v>1</v>
      </c>
      <c r="F1416" s="2" t="str">
        <f t="shared" si="110"/>
        <v>G1PR520108</v>
      </c>
      <c r="G1416" s="2" t="str">
        <f t="shared" si="111"/>
        <v>Saneringen</v>
      </c>
      <c r="H1416" s="2" t="str">
        <f t="shared" si="112"/>
        <v>5201</v>
      </c>
      <c r="I1416" s="2" t="str">
        <f>IFERROR(VLOOKUP(H1416,'Productgroepen hoofdfuncties'!G:H,2,FALSE),H1416)</f>
        <v>Bodemsanering</v>
      </c>
      <c r="J1416" s="2" t="str">
        <f t="shared" si="113"/>
        <v>52</v>
      </c>
      <c r="K1416" s="2" t="str">
        <f>IFERROR(VLOOKUP(J1416,'Productgroepen hoofdfuncties'!D:E,2,FALSE),J1416)</f>
        <v>Kwalitatief beheer grondwater en bodem</v>
      </c>
      <c r="L1416" s="2" t="str">
        <f t="shared" si="114"/>
        <v>5</v>
      </c>
      <c r="M1416" s="2" t="str">
        <f>IFERROR(VLOOKUP(L1416,'Productgroepen hoofdfuncties'!A:B,2,FALSE),L1416)</f>
        <v>Milieubeheer</v>
      </c>
    </row>
    <row r="1417" spans="1:13">
      <c r="A1417" s="8"/>
      <c r="B1417" s="9"/>
      <c r="C1417" s="5" t="s">
        <v>4194</v>
      </c>
      <c r="D1417" s="17" t="s">
        <v>7153</v>
      </c>
      <c r="E1417" s="5">
        <v>1</v>
      </c>
      <c r="F1417" s="2" t="str">
        <f t="shared" si="110"/>
        <v>G1PR520108</v>
      </c>
      <c r="G1417" s="2" t="str">
        <f t="shared" si="111"/>
        <v>Saneringen</v>
      </c>
      <c r="H1417" s="2" t="str">
        <f t="shared" si="112"/>
        <v>5201</v>
      </c>
      <c r="I1417" s="2" t="str">
        <f>IFERROR(VLOOKUP(H1417,'Productgroepen hoofdfuncties'!G:H,2,FALSE),H1417)</f>
        <v>Bodemsanering</v>
      </c>
      <c r="J1417" s="2" t="str">
        <f t="shared" si="113"/>
        <v>52</v>
      </c>
      <c r="K1417" s="2" t="str">
        <f>IFERROR(VLOOKUP(J1417,'Productgroepen hoofdfuncties'!D:E,2,FALSE),J1417)</f>
        <v>Kwalitatief beheer grondwater en bodem</v>
      </c>
      <c r="L1417" s="2" t="str">
        <f t="shared" si="114"/>
        <v>5</v>
      </c>
      <c r="M1417" s="2" t="str">
        <f>IFERROR(VLOOKUP(L1417,'Productgroepen hoofdfuncties'!A:B,2,FALSE),L1417)</f>
        <v>Milieubeheer</v>
      </c>
    </row>
    <row r="1418" spans="1:13">
      <c r="A1418" s="8"/>
      <c r="B1418" s="9"/>
      <c r="C1418" s="5" t="s">
        <v>4195</v>
      </c>
      <c r="D1418" s="17" t="s">
        <v>7153</v>
      </c>
      <c r="E1418" s="5">
        <v>1</v>
      </c>
      <c r="F1418" s="2" t="str">
        <f t="shared" si="110"/>
        <v>G1PR520108</v>
      </c>
      <c r="G1418" s="2" t="str">
        <f t="shared" si="111"/>
        <v>Saneringen</v>
      </c>
      <c r="H1418" s="2" t="str">
        <f t="shared" si="112"/>
        <v>5201</v>
      </c>
      <c r="I1418" s="2" t="str">
        <f>IFERROR(VLOOKUP(H1418,'Productgroepen hoofdfuncties'!G:H,2,FALSE),H1418)</f>
        <v>Bodemsanering</v>
      </c>
      <c r="J1418" s="2" t="str">
        <f t="shared" si="113"/>
        <v>52</v>
      </c>
      <c r="K1418" s="2" t="str">
        <f>IFERROR(VLOOKUP(J1418,'Productgroepen hoofdfuncties'!D:E,2,FALSE),J1418)</f>
        <v>Kwalitatief beheer grondwater en bodem</v>
      </c>
      <c r="L1418" s="2" t="str">
        <f t="shared" si="114"/>
        <v>5</v>
      </c>
      <c r="M1418" s="2" t="str">
        <f>IFERROR(VLOOKUP(L1418,'Productgroepen hoofdfuncties'!A:B,2,FALSE),L1418)</f>
        <v>Milieubeheer</v>
      </c>
    </row>
    <row r="1419" spans="1:13">
      <c r="A1419" s="8"/>
      <c r="B1419" s="9"/>
      <c r="C1419" s="5" t="s">
        <v>4196</v>
      </c>
      <c r="D1419" s="17" t="s">
        <v>7153</v>
      </c>
      <c r="E1419" s="5">
        <v>1</v>
      </c>
      <c r="F1419" s="2" t="str">
        <f t="shared" si="110"/>
        <v>G1PR520108</v>
      </c>
      <c r="G1419" s="2" t="str">
        <f t="shared" si="111"/>
        <v>Saneringen</v>
      </c>
      <c r="H1419" s="2" t="str">
        <f t="shared" si="112"/>
        <v>5201</v>
      </c>
      <c r="I1419" s="2" t="str">
        <f>IFERROR(VLOOKUP(H1419,'Productgroepen hoofdfuncties'!G:H,2,FALSE),H1419)</f>
        <v>Bodemsanering</v>
      </c>
      <c r="J1419" s="2" t="str">
        <f t="shared" si="113"/>
        <v>52</v>
      </c>
      <c r="K1419" s="2" t="str">
        <f>IFERROR(VLOOKUP(J1419,'Productgroepen hoofdfuncties'!D:E,2,FALSE),J1419)</f>
        <v>Kwalitatief beheer grondwater en bodem</v>
      </c>
      <c r="L1419" s="2" t="str">
        <f t="shared" si="114"/>
        <v>5</v>
      </c>
      <c r="M1419" s="2" t="str">
        <f>IFERROR(VLOOKUP(L1419,'Productgroepen hoofdfuncties'!A:B,2,FALSE),L1419)</f>
        <v>Milieubeheer</v>
      </c>
    </row>
    <row r="1420" spans="1:13">
      <c r="A1420" s="8"/>
      <c r="B1420" s="9"/>
      <c r="C1420" s="5" t="s">
        <v>4197</v>
      </c>
      <c r="D1420" s="17" t="s">
        <v>7153</v>
      </c>
      <c r="E1420" s="5">
        <v>1</v>
      </c>
      <c r="F1420" s="2" t="str">
        <f t="shared" si="110"/>
        <v>G1PR520108</v>
      </c>
      <c r="G1420" s="2" t="str">
        <f t="shared" si="111"/>
        <v>Saneringen</v>
      </c>
      <c r="H1420" s="2" t="str">
        <f t="shared" si="112"/>
        <v>5201</v>
      </c>
      <c r="I1420" s="2" t="str">
        <f>IFERROR(VLOOKUP(H1420,'Productgroepen hoofdfuncties'!G:H,2,FALSE),H1420)</f>
        <v>Bodemsanering</v>
      </c>
      <c r="J1420" s="2" t="str">
        <f t="shared" si="113"/>
        <v>52</v>
      </c>
      <c r="K1420" s="2" t="str">
        <f>IFERROR(VLOOKUP(J1420,'Productgroepen hoofdfuncties'!D:E,2,FALSE),J1420)</f>
        <v>Kwalitatief beheer grondwater en bodem</v>
      </c>
      <c r="L1420" s="2" t="str">
        <f t="shared" si="114"/>
        <v>5</v>
      </c>
      <c r="M1420" s="2" t="str">
        <f>IFERROR(VLOOKUP(L1420,'Productgroepen hoofdfuncties'!A:B,2,FALSE),L1420)</f>
        <v>Milieubeheer</v>
      </c>
    </row>
    <row r="1421" spans="1:13">
      <c r="A1421" s="8"/>
      <c r="B1421" s="9"/>
      <c r="C1421" s="5" t="s">
        <v>4198</v>
      </c>
      <c r="D1421" s="17" t="s">
        <v>7153</v>
      </c>
      <c r="E1421" s="5">
        <v>1</v>
      </c>
      <c r="F1421" s="2" t="str">
        <f t="shared" si="110"/>
        <v>G1PR520108</v>
      </c>
      <c r="G1421" s="2" t="str">
        <f t="shared" si="111"/>
        <v>Saneringen</v>
      </c>
      <c r="H1421" s="2" t="str">
        <f t="shared" si="112"/>
        <v>5201</v>
      </c>
      <c r="I1421" s="2" t="str">
        <f>IFERROR(VLOOKUP(H1421,'Productgroepen hoofdfuncties'!G:H,2,FALSE),H1421)</f>
        <v>Bodemsanering</v>
      </c>
      <c r="J1421" s="2" t="str">
        <f t="shared" si="113"/>
        <v>52</v>
      </c>
      <c r="K1421" s="2" t="str">
        <f>IFERROR(VLOOKUP(J1421,'Productgroepen hoofdfuncties'!D:E,2,FALSE),J1421)</f>
        <v>Kwalitatief beheer grondwater en bodem</v>
      </c>
      <c r="L1421" s="2" t="str">
        <f t="shared" si="114"/>
        <v>5</v>
      </c>
      <c r="M1421" s="2" t="str">
        <f>IFERROR(VLOOKUP(L1421,'Productgroepen hoofdfuncties'!A:B,2,FALSE),L1421)</f>
        <v>Milieubeheer</v>
      </c>
    </row>
    <row r="1422" spans="1:13">
      <c r="A1422" s="8"/>
      <c r="B1422" s="9"/>
      <c r="C1422" s="5" t="s">
        <v>4199</v>
      </c>
      <c r="D1422" s="17" t="s">
        <v>7153</v>
      </c>
      <c r="E1422" s="5">
        <v>1</v>
      </c>
      <c r="F1422" s="2" t="str">
        <f t="shared" si="110"/>
        <v>G1PR520108</v>
      </c>
      <c r="G1422" s="2" t="str">
        <f t="shared" si="111"/>
        <v>Saneringen</v>
      </c>
      <c r="H1422" s="2" t="str">
        <f t="shared" si="112"/>
        <v>5201</v>
      </c>
      <c r="I1422" s="2" t="str">
        <f>IFERROR(VLOOKUP(H1422,'Productgroepen hoofdfuncties'!G:H,2,FALSE),H1422)</f>
        <v>Bodemsanering</v>
      </c>
      <c r="J1422" s="2" t="str">
        <f t="shared" si="113"/>
        <v>52</v>
      </c>
      <c r="K1422" s="2" t="str">
        <f>IFERROR(VLOOKUP(J1422,'Productgroepen hoofdfuncties'!D:E,2,FALSE),J1422)</f>
        <v>Kwalitatief beheer grondwater en bodem</v>
      </c>
      <c r="L1422" s="2" t="str">
        <f t="shared" si="114"/>
        <v>5</v>
      </c>
      <c r="M1422" s="2" t="str">
        <f>IFERROR(VLOOKUP(L1422,'Productgroepen hoofdfuncties'!A:B,2,FALSE),L1422)</f>
        <v>Milieubeheer</v>
      </c>
    </row>
    <row r="1423" spans="1:13">
      <c r="A1423" s="8"/>
      <c r="B1423" s="9"/>
      <c r="C1423" s="5" t="s">
        <v>7154</v>
      </c>
      <c r="D1423" s="17" t="s">
        <v>7153</v>
      </c>
      <c r="E1423" s="5"/>
      <c r="F1423" s="2" t="str">
        <f t="shared" si="110"/>
        <v>G1PR520108</v>
      </c>
      <c r="G1423" s="2" t="str">
        <f t="shared" si="111"/>
        <v>Saneringen</v>
      </c>
      <c r="H1423" s="2" t="str">
        <f t="shared" si="112"/>
        <v>5201</v>
      </c>
      <c r="I1423" s="2" t="str">
        <f>IFERROR(VLOOKUP(H1423,'Productgroepen hoofdfuncties'!G:H,2,FALSE),H1423)</f>
        <v>Bodemsanering</v>
      </c>
      <c r="J1423" s="2" t="str">
        <f t="shared" si="113"/>
        <v>52</v>
      </c>
      <c r="K1423" s="2" t="str">
        <f>IFERROR(VLOOKUP(J1423,'Productgroepen hoofdfuncties'!D:E,2,FALSE),J1423)</f>
        <v>Kwalitatief beheer grondwater en bodem</v>
      </c>
      <c r="L1423" s="2" t="str">
        <f t="shared" si="114"/>
        <v>5</v>
      </c>
      <c r="M1423" s="2" t="str">
        <f>IFERROR(VLOOKUP(L1423,'Productgroepen hoofdfuncties'!A:B,2,FALSE),L1423)</f>
        <v>Milieubeheer</v>
      </c>
    </row>
    <row r="1424" spans="1:13">
      <c r="A1424" s="8"/>
      <c r="B1424" s="9"/>
      <c r="C1424" s="5" t="s">
        <v>7155</v>
      </c>
      <c r="D1424" s="4" t="s">
        <v>7156</v>
      </c>
      <c r="E1424" s="5"/>
      <c r="F1424" s="2" t="str">
        <f t="shared" si="110"/>
        <v>G1PR520108</v>
      </c>
      <c r="G1424" s="2" t="str">
        <f t="shared" si="111"/>
        <v>Saneringen</v>
      </c>
      <c r="H1424" s="2" t="str">
        <f t="shared" si="112"/>
        <v>5201</v>
      </c>
      <c r="I1424" s="2" t="str">
        <f>IFERROR(VLOOKUP(H1424,'Productgroepen hoofdfuncties'!G:H,2,FALSE),H1424)</f>
        <v>Bodemsanering</v>
      </c>
      <c r="J1424" s="2" t="str">
        <f t="shared" si="113"/>
        <v>52</v>
      </c>
      <c r="K1424" s="2" t="str">
        <f>IFERROR(VLOOKUP(J1424,'Productgroepen hoofdfuncties'!D:E,2,FALSE),J1424)</f>
        <v>Kwalitatief beheer grondwater en bodem</v>
      </c>
      <c r="L1424" s="2" t="str">
        <f t="shared" si="114"/>
        <v>5</v>
      </c>
      <c r="M1424" s="2" t="str">
        <f>IFERROR(VLOOKUP(L1424,'Productgroepen hoofdfuncties'!A:B,2,FALSE),L1424)</f>
        <v>Milieubeheer</v>
      </c>
    </row>
    <row r="1425" spans="1:13">
      <c r="A1425" s="8"/>
      <c r="B1425" s="9"/>
      <c r="C1425" s="5" t="s">
        <v>7157</v>
      </c>
      <c r="D1425" s="17" t="s">
        <v>7153</v>
      </c>
      <c r="E1425" s="5"/>
      <c r="F1425" s="2" t="str">
        <f t="shared" si="110"/>
        <v>G1PR520108</v>
      </c>
      <c r="G1425" s="2" t="str">
        <f t="shared" si="111"/>
        <v>Saneringen</v>
      </c>
      <c r="H1425" s="2" t="str">
        <f t="shared" si="112"/>
        <v>5201</v>
      </c>
      <c r="I1425" s="2" t="str">
        <f>IFERROR(VLOOKUP(H1425,'Productgroepen hoofdfuncties'!G:H,2,FALSE),H1425)</f>
        <v>Bodemsanering</v>
      </c>
      <c r="J1425" s="2" t="str">
        <f t="shared" si="113"/>
        <v>52</v>
      </c>
      <c r="K1425" s="2" t="str">
        <f>IFERROR(VLOOKUP(J1425,'Productgroepen hoofdfuncties'!D:E,2,FALSE),J1425)</f>
        <v>Kwalitatief beheer grondwater en bodem</v>
      </c>
      <c r="L1425" s="2" t="str">
        <f t="shared" si="114"/>
        <v>5</v>
      </c>
      <c r="M1425" s="2" t="str">
        <f>IFERROR(VLOOKUP(L1425,'Productgroepen hoofdfuncties'!A:B,2,FALSE),L1425)</f>
        <v>Milieubeheer</v>
      </c>
    </row>
    <row r="1426" spans="1:13">
      <c r="A1426" s="8"/>
      <c r="B1426" s="9"/>
      <c r="C1426" s="5" t="s">
        <v>7158</v>
      </c>
      <c r="D1426" s="17" t="s">
        <v>7153</v>
      </c>
      <c r="E1426" s="5"/>
      <c r="F1426" s="2" t="str">
        <f t="shared" si="110"/>
        <v>G1PR520108</v>
      </c>
      <c r="G1426" s="2" t="str">
        <f t="shared" si="111"/>
        <v>Saneringen</v>
      </c>
      <c r="H1426" s="2" t="str">
        <f t="shared" si="112"/>
        <v>5201</v>
      </c>
      <c r="I1426" s="2" t="str">
        <f>IFERROR(VLOOKUP(H1426,'Productgroepen hoofdfuncties'!G:H,2,FALSE),H1426)</f>
        <v>Bodemsanering</v>
      </c>
      <c r="J1426" s="2" t="str">
        <f t="shared" si="113"/>
        <v>52</v>
      </c>
      <c r="K1426" s="2" t="str">
        <f>IFERROR(VLOOKUP(J1426,'Productgroepen hoofdfuncties'!D:E,2,FALSE),J1426)</f>
        <v>Kwalitatief beheer grondwater en bodem</v>
      </c>
      <c r="L1426" s="2" t="str">
        <f t="shared" si="114"/>
        <v>5</v>
      </c>
      <c r="M1426" s="2" t="str">
        <f>IFERROR(VLOOKUP(L1426,'Productgroepen hoofdfuncties'!A:B,2,FALSE),L1426)</f>
        <v>Milieubeheer</v>
      </c>
    </row>
    <row r="1427" spans="1:13">
      <c r="A1427" s="10"/>
      <c r="B1427" s="11"/>
      <c r="C1427" s="5" t="s">
        <v>7159</v>
      </c>
      <c r="D1427" s="17" t="s">
        <v>7153</v>
      </c>
      <c r="E1427" s="5"/>
      <c r="F1427" s="2" t="str">
        <f t="shared" si="110"/>
        <v>G1PR520108</v>
      </c>
      <c r="G1427" s="2" t="str">
        <f t="shared" si="111"/>
        <v>Saneringen</v>
      </c>
      <c r="H1427" s="2" t="str">
        <f t="shared" si="112"/>
        <v>5201</v>
      </c>
      <c r="I1427" s="2" t="str">
        <f>IFERROR(VLOOKUP(H1427,'Productgroepen hoofdfuncties'!G:H,2,FALSE),H1427)</f>
        <v>Bodemsanering</v>
      </c>
      <c r="J1427" s="2" t="str">
        <f t="shared" si="113"/>
        <v>52</v>
      </c>
      <c r="K1427" s="2" t="str">
        <f>IFERROR(VLOOKUP(J1427,'Productgroepen hoofdfuncties'!D:E,2,FALSE),J1427)</f>
        <v>Kwalitatief beheer grondwater en bodem</v>
      </c>
      <c r="L1427" s="2" t="str">
        <f t="shared" si="114"/>
        <v>5</v>
      </c>
      <c r="M1427" s="2" t="str">
        <f>IFERROR(VLOOKUP(L1427,'Productgroepen hoofdfuncties'!A:B,2,FALSE),L1427)</f>
        <v>Milieubeheer</v>
      </c>
    </row>
    <row r="1428" spans="1:13">
      <c r="A1428" s="4" t="s">
        <v>4200</v>
      </c>
      <c r="B1428" s="5" t="s">
        <v>4201</v>
      </c>
      <c r="C1428" s="5" t="s">
        <v>4202</v>
      </c>
      <c r="D1428" s="4" t="s">
        <v>4201</v>
      </c>
      <c r="E1428" s="5">
        <v>1</v>
      </c>
      <c r="F1428" s="2" t="str">
        <f t="shared" si="110"/>
        <v>G1PR520200</v>
      </c>
      <c r="G1428" s="2" t="str">
        <f t="shared" si="111"/>
        <v>App. kst. afval</v>
      </c>
      <c r="H1428" s="2" t="str">
        <f t="shared" si="112"/>
        <v>5202</v>
      </c>
      <c r="I1428" s="2" t="str">
        <f>IFERROR(VLOOKUP(H1428,'Productgroepen hoofdfuncties'!G:H,2,FALSE),H1428)</f>
        <v>Duurzaam bodembeheer en afval</v>
      </c>
      <c r="J1428" s="2" t="str">
        <f t="shared" si="113"/>
        <v>52</v>
      </c>
      <c r="K1428" s="2" t="str">
        <f>IFERROR(VLOOKUP(J1428,'Productgroepen hoofdfuncties'!D:E,2,FALSE),J1428)</f>
        <v>Kwalitatief beheer grondwater en bodem</v>
      </c>
      <c r="L1428" s="2" t="str">
        <f t="shared" si="114"/>
        <v>5</v>
      </c>
      <c r="M1428" s="2" t="str">
        <f>IFERROR(VLOOKUP(L1428,'Productgroepen hoofdfuncties'!A:B,2,FALSE),L1428)</f>
        <v>Milieubeheer</v>
      </c>
    </row>
    <row r="1429" spans="1:13">
      <c r="A1429" s="6" t="s">
        <v>4203</v>
      </c>
      <c r="B1429" s="7" t="s">
        <v>4204</v>
      </c>
      <c r="C1429" s="5" t="s">
        <v>4205</v>
      </c>
      <c r="D1429" s="4" t="s">
        <v>4206</v>
      </c>
      <c r="E1429" s="5">
        <v>1</v>
      </c>
      <c r="F1429" s="2" t="str">
        <f t="shared" si="110"/>
        <v>G1PR520202</v>
      </c>
      <c r="G1429" s="2" t="str">
        <f t="shared" si="111"/>
        <v>Beleidsontwikkeling vergunningverl</v>
      </c>
      <c r="H1429" s="2" t="str">
        <f t="shared" si="112"/>
        <v>5202</v>
      </c>
      <c r="I1429" s="2" t="str">
        <f>IFERROR(VLOOKUP(H1429,'Productgroepen hoofdfuncties'!G:H,2,FALSE),H1429)</f>
        <v>Duurzaam bodembeheer en afval</v>
      </c>
      <c r="J1429" s="2" t="str">
        <f t="shared" si="113"/>
        <v>52</v>
      </c>
      <c r="K1429" s="2" t="str">
        <f>IFERROR(VLOOKUP(J1429,'Productgroepen hoofdfuncties'!D:E,2,FALSE),J1429)</f>
        <v>Kwalitatief beheer grondwater en bodem</v>
      </c>
      <c r="L1429" s="2" t="str">
        <f t="shared" si="114"/>
        <v>5</v>
      </c>
      <c r="M1429" s="2" t="str">
        <f>IFERROR(VLOOKUP(L1429,'Productgroepen hoofdfuncties'!A:B,2,FALSE),L1429)</f>
        <v>Milieubeheer</v>
      </c>
    </row>
    <row r="1430" spans="1:13">
      <c r="A1430" s="8"/>
      <c r="B1430" s="9"/>
      <c r="C1430" s="5" t="s">
        <v>4207</v>
      </c>
      <c r="D1430" s="4" t="s">
        <v>4208</v>
      </c>
      <c r="E1430" s="5">
        <v>1</v>
      </c>
      <c r="F1430" s="2" t="str">
        <f t="shared" si="110"/>
        <v>G1PR520202</v>
      </c>
      <c r="G1430" s="2" t="str">
        <f t="shared" si="111"/>
        <v>Beleidsontwikkeling vergunningverl</v>
      </c>
      <c r="H1430" s="2" t="str">
        <f t="shared" si="112"/>
        <v>5202</v>
      </c>
      <c r="I1430" s="2" t="str">
        <f>IFERROR(VLOOKUP(H1430,'Productgroepen hoofdfuncties'!G:H,2,FALSE),H1430)</f>
        <v>Duurzaam bodembeheer en afval</v>
      </c>
      <c r="J1430" s="2" t="str">
        <f t="shared" si="113"/>
        <v>52</v>
      </c>
      <c r="K1430" s="2" t="str">
        <f>IFERROR(VLOOKUP(J1430,'Productgroepen hoofdfuncties'!D:E,2,FALSE),J1430)</f>
        <v>Kwalitatief beheer grondwater en bodem</v>
      </c>
      <c r="L1430" s="2" t="str">
        <f t="shared" si="114"/>
        <v>5</v>
      </c>
      <c r="M1430" s="2" t="str">
        <f>IFERROR(VLOOKUP(L1430,'Productgroepen hoofdfuncties'!A:B,2,FALSE),L1430)</f>
        <v>Milieubeheer</v>
      </c>
    </row>
    <row r="1431" spans="1:13">
      <c r="A1431" s="10"/>
      <c r="B1431" s="11"/>
      <c r="C1431" s="5" t="s">
        <v>4209</v>
      </c>
      <c r="D1431" s="4" t="s">
        <v>4210</v>
      </c>
      <c r="E1431" s="5">
        <v>1</v>
      </c>
      <c r="F1431" s="2" t="str">
        <f t="shared" si="110"/>
        <v>G1PR520202</v>
      </c>
      <c r="G1431" s="2" t="str">
        <f t="shared" si="111"/>
        <v>Beleidsontwikkeling vergunningverl</v>
      </c>
      <c r="H1431" s="2" t="str">
        <f t="shared" si="112"/>
        <v>5202</v>
      </c>
      <c r="I1431" s="2" t="str">
        <f>IFERROR(VLOOKUP(H1431,'Productgroepen hoofdfuncties'!G:H,2,FALSE),H1431)</f>
        <v>Duurzaam bodembeheer en afval</v>
      </c>
      <c r="J1431" s="2" t="str">
        <f t="shared" si="113"/>
        <v>52</v>
      </c>
      <c r="K1431" s="2" t="str">
        <f>IFERROR(VLOOKUP(J1431,'Productgroepen hoofdfuncties'!D:E,2,FALSE),J1431)</f>
        <v>Kwalitatief beheer grondwater en bodem</v>
      </c>
      <c r="L1431" s="2" t="str">
        <f t="shared" si="114"/>
        <v>5</v>
      </c>
      <c r="M1431" s="2" t="str">
        <f>IFERROR(VLOOKUP(L1431,'Productgroepen hoofdfuncties'!A:B,2,FALSE),L1431)</f>
        <v>Milieubeheer</v>
      </c>
    </row>
    <row r="1432" spans="1:13">
      <c r="A1432" s="6" t="s">
        <v>4211</v>
      </c>
      <c r="B1432" s="7" t="s">
        <v>4212</v>
      </c>
      <c r="C1432" s="5" t="s">
        <v>4213</v>
      </c>
      <c r="D1432" s="4" t="s">
        <v>4214</v>
      </c>
      <c r="E1432" s="5">
        <v>1</v>
      </c>
      <c r="F1432" s="2" t="str">
        <f t="shared" si="110"/>
        <v>G1PR520203</v>
      </c>
      <c r="G1432" s="2" t="str">
        <f t="shared" si="111"/>
        <v>Stortplaatsen</v>
      </c>
      <c r="H1432" s="2" t="str">
        <f t="shared" si="112"/>
        <v>5202</v>
      </c>
      <c r="I1432" s="2" t="str">
        <f>IFERROR(VLOOKUP(H1432,'Productgroepen hoofdfuncties'!G:H,2,FALSE),H1432)</f>
        <v>Duurzaam bodembeheer en afval</v>
      </c>
      <c r="J1432" s="2" t="str">
        <f t="shared" si="113"/>
        <v>52</v>
      </c>
      <c r="K1432" s="2" t="str">
        <f>IFERROR(VLOOKUP(J1432,'Productgroepen hoofdfuncties'!D:E,2,FALSE),J1432)</f>
        <v>Kwalitatief beheer grondwater en bodem</v>
      </c>
      <c r="L1432" s="2" t="str">
        <f t="shared" si="114"/>
        <v>5</v>
      </c>
      <c r="M1432" s="2" t="str">
        <f>IFERROR(VLOOKUP(L1432,'Productgroepen hoofdfuncties'!A:B,2,FALSE),L1432)</f>
        <v>Milieubeheer</v>
      </c>
    </row>
    <row r="1433" spans="1:13">
      <c r="A1433" s="8"/>
      <c r="B1433" s="9"/>
      <c r="C1433" s="5" t="s">
        <v>4215</v>
      </c>
      <c r="D1433" s="4" t="s">
        <v>4216</v>
      </c>
      <c r="E1433" s="5">
        <v>1</v>
      </c>
      <c r="F1433" s="2" t="str">
        <f t="shared" si="110"/>
        <v>G1PR520203</v>
      </c>
      <c r="G1433" s="2" t="str">
        <f t="shared" si="111"/>
        <v>Stortplaatsen</v>
      </c>
      <c r="H1433" s="2" t="str">
        <f t="shared" si="112"/>
        <v>5202</v>
      </c>
      <c r="I1433" s="2" t="str">
        <f>IFERROR(VLOOKUP(H1433,'Productgroepen hoofdfuncties'!G:H,2,FALSE),H1433)</f>
        <v>Duurzaam bodembeheer en afval</v>
      </c>
      <c r="J1433" s="2" t="str">
        <f t="shared" si="113"/>
        <v>52</v>
      </c>
      <c r="K1433" s="2" t="str">
        <f>IFERROR(VLOOKUP(J1433,'Productgroepen hoofdfuncties'!D:E,2,FALSE),J1433)</f>
        <v>Kwalitatief beheer grondwater en bodem</v>
      </c>
      <c r="L1433" s="2" t="str">
        <f t="shared" si="114"/>
        <v>5</v>
      </c>
      <c r="M1433" s="2" t="str">
        <f>IFERROR(VLOOKUP(L1433,'Productgroepen hoofdfuncties'!A:B,2,FALSE),L1433)</f>
        <v>Milieubeheer</v>
      </c>
    </row>
    <row r="1434" spans="1:13">
      <c r="A1434" s="8"/>
      <c r="B1434" s="9"/>
      <c r="C1434" s="5" t="s">
        <v>4217</v>
      </c>
      <c r="D1434" s="4" t="s">
        <v>4218</v>
      </c>
      <c r="E1434" s="5">
        <v>1</v>
      </c>
      <c r="F1434" s="2" t="str">
        <f t="shared" si="110"/>
        <v>G1PR520203</v>
      </c>
      <c r="G1434" s="2" t="str">
        <f t="shared" si="111"/>
        <v>Stortplaatsen</v>
      </c>
      <c r="H1434" s="2" t="str">
        <f t="shared" si="112"/>
        <v>5202</v>
      </c>
      <c r="I1434" s="2" t="str">
        <f>IFERROR(VLOOKUP(H1434,'Productgroepen hoofdfuncties'!G:H,2,FALSE),H1434)</f>
        <v>Duurzaam bodembeheer en afval</v>
      </c>
      <c r="J1434" s="2" t="str">
        <f t="shared" si="113"/>
        <v>52</v>
      </c>
      <c r="K1434" s="2" t="str">
        <f>IFERROR(VLOOKUP(J1434,'Productgroepen hoofdfuncties'!D:E,2,FALSE),J1434)</f>
        <v>Kwalitatief beheer grondwater en bodem</v>
      </c>
      <c r="L1434" s="2" t="str">
        <f t="shared" si="114"/>
        <v>5</v>
      </c>
      <c r="M1434" s="2" t="str">
        <f>IFERROR(VLOOKUP(L1434,'Productgroepen hoofdfuncties'!A:B,2,FALSE),L1434)</f>
        <v>Milieubeheer</v>
      </c>
    </row>
    <row r="1435" spans="1:13">
      <c r="A1435" s="8"/>
      <c r="B1435" s="9"/>
      <c r="C1435" s="5" t="s">
        <v>4219</v>
      </c>
      <c r="D1435" s="4" t="s">
        <v>4220</v>
      </c>
      <c r="E1435" s="5">
        <v>1</v>
      </c>
      <c r="F1435" s="2" t="str">
        <f t="shared" si="110"/>
        <v>G1PR520203</v>
      </c>
      <c r="G1435" s="2" t="str">
        <f t="shared" si="111"/>
        <v>Stortplaatsen</v>
      </c>
      <c r="H1435" s="2" t="str">
        <f t="shared" si="112"/>
        <v>5202</v>
      </c>
      <c r="I1435" s="2" t="str">
        <f>IFERROR(VLOOKUP(H1435,'Productgroepen hoofdfuncties'!G:H,2,FALSE),H1435)</f>
        <v>Duurzaam bodembeheer en afval</v>
      </c>
      <c r="J1435" s="2" t="str">
        <f t="shared" si="113"/>
        <v>52</v>
      </c>
      <c r="K1435" s="2" t="str">
        <f>IFERROR(VLOOKUP(J1435,'Productgroepen hoofdfuncties'!D:E,2,FALSE),J1435)</f>
        <v>Kwalitatief beheer grondwater en bodem</v>
      </c>
      <c r="L1435" s="2" t="str">
        <f t="shared" si="114"/>
        <v>5</v>
      </c>
      <c r="M1435" s="2" t="str">
        <f>IFERROR(VLOOKUP(L1435,'Productgroepen hoofdfuncties'!A:B,2,FALSE),L1435)</f>
        <v>Milieubeheer</v>
      </c>
    </row>
    <row r="1436" spans="1:13">
      <c r="A1436" s="8"/>
      <c r="B1436" s="9"/>
      <c r="C1436" s="5" t="s">
        <v>4221</v>
      </c>
      <c r="D1436" s="4" t="s">
        <v>4222</v>
      </c>
      <c r="E1436" s="5">
        <v>1</v>
      </c>
      <c r="F1436" s="2" t="str">
        <f t="shared" ref="F1436:F1479" si="115">IF(A1436="",F1435,A1436)</f>
        <v>G1PR520203</v>
      </c>
      <c r="G1436" s="2" t="str">
        <f t="shared" ref="G1436:G1479" si="116">IF(B1436="",G1435,B1436)</f>
        <v>Stortplaatsen</v>
      </c>
      <c r="H1436" s="2" t="str">
        <f t="shared" ref="H1436:H1479" si="117">IF(RIGHT(LEFT($F1436,5),1)="K","Apparaatskosten personeel",IF(RIGHT(LEFT($F1436,5),1)="I","Apparaatskosten materieel",LEFT(RIGHT($F1436,6),4)))</f>
        <v>5202</v>
      </c>
      <c r="I1436" s="2" t="str">
        <f>IFERROR(VLOOKUP(H1436,'Productgroepen hoofdfuncties'!G:H,2,FALSE),H1436)</f>
        <v>Duurzaam bodembeheer en afval</v>
      </c>
      <c r="J1436" s="2" t="str">
        <f t="shared" ref="J1436:J1479" si="118">IF(RIGHT(LEFT($F1436,5),1)="K","Kostenplaatsen",IF(RIGHT(LEFT($F1436,5),1)="I","Kostenplaatsen",LEFT(RIGHT($F1436,6),2)))</f>
        <v>52</v>
      </c>
      <c r="K1436" s="2" t="str">
        <f>IFERROR(VLOOKUP(J1436,'Productgroepen hoofdfuncties'!D:E,2,FALSE),J1436)</f>
        <v>Kwalitatief beheer grondwater en bodem</v>
      </c>
      <c r="L1436" s="2" t="str">
        <f t="shared" ref="L1436:L1479" si="119">IF(RIGHT(LEFT($F1436,5),1)="K","Kostenplaatsen",IF(RIGHT(LEFT($F1436,5),1)="I","Kostenplaatsen",LEFT(RIGHT($F1436,6),1)))</f>
        <v>5</v>
      </c>
      <c r="M1436" s="2" t="str">
        <f>IFERROR(VLOOKUP(L1436,'Productgroepen hoofdfuncties'!A:B,2,FALSE),L1436)</f>
        <v>Milieubeheer</v>
      </c>
    </row>
    <row r="1437" spans="1:13">
      <c r="A1437" s="8"/>
      <c r="B1437" s="9"/>
      <c r="C1437" s="5" t="s">
        <v>4223</v>
      </c>
      <c r="D1437" s="4" t="s">
        <v>4224</v>
      </c>
      <c r="E1437" s="5">
        <v>1</v>
      </c>
      <c r="F1437" s="2" t="str">
        <f t="shared" si="115"/>
        <v>G1PR520203</v>
      </c>
      <c r="G1437" s="2" t="str">
        <f t="shared" si="116"/>
        <v>Stortplaatsen</v>
      </c>
      <c r="H1437" s="2" t="str">
        <f t="shared" si="117"/>
        <v>5202</v>
      </c>
      <c r="I1437" s="2" t="str">
        <f>IFERROR(VLOOKUP(H1437,'Productgroepen hoofdfuncties'!G:H,2,FALSE),H1437)</f>
        <v>Duurzaam bodembeheer en afval</v>
      </c>
      <c r="J1437" s="2" t="str">
        <f t="shared" si="118"/>
        <v>52</v>
      </c>
      <c r="K1437" s="2" t="str">
        <f>IFERROR(VLOOKUP(J1437,'Productgroepen hoofdfuncties'!D:E,2,FALSE),J1437)</f>
        <v>Kwalitatief beheer grondwater en bodem</v>
      </c>
      <c r="L1437" s="2" t="str">
        <f t="shared" si="119"/>
        <v>5</v>
      </c>
      <c r="M1437" s="2" t="str">
        <f>IFERROR(VLOOKUP(L1437,'Productgroepen hoofdfuncties'!A:B,2,FALSE),L1437)</f>
        <v>Milieubeheer</v>
      </c>
    </row>
    <row r="1438" spans="1:13">
      <c r="A1438" s="8"/>
      <c r="B1438" s="9"/>
      <c r="C1438" s="5" t="s">
        <v>4225</v>
      </c>
      <c r="D1438" s="4" t="s">
        <v>4226</v>
      </c>
      <c r="E1438" s="5">
        <v>1</v>
      </c>
      <c r="F1438" s="2" t="str">
        <f t="shared" si="115"/>
        <v>G1PR520203</v>
      </c>
      <c r="G1438" s="2" t="str">
        <f t="shared" si="116"/>
        <v>Stortplaatsen</v>
      </c>
      <c r="H1438" s="2" t="str">
        <f t="shared" si="117"/>
        <v>5202</v>
      </c>
      <c r="I1438" s="2" t="str">
        <f>IFERROR(VLOOKUP(H1438,'Productgroepen hoofdfuncties'!G:H,2,FALSE),H1438)</f>
        <v>Duurzaam bodembeheer en afval</v>
      </c>
      <c r="J1438" s="2" t="str">
        <f t="shared" si="118"/>
        <v>52</v>
      </c>
      <c r="K1438" s="2" t="str">
        <f>IFERROR(VLOOKUP(J1438,'Productgroepen hoofdfuncties'!D:E,2,FALSE),J1438)</f>
        <v>Kwalitatief beheer grondwater en bodem</v>
      </c>
      <c r="L1438" s="2" t="str">
        <f t="shared" si="119"/>
        <v>5</v>
      </c>
      <c r="M1438" s="2" t="str">
        <f>IFERROR(VLOOKUP(L1438,'Productgroepen hoofdfuncties'!A:B,2,FALSE),L1438)</f>
        <v>Milieubeheer</v>
      </c>
    </row>
    <row r="1439" spans="1:13">
      <c r="A1439" s="8"/>
      <c r="B1439" s="9"/>
      <c r="C1439" s="5" t="s">
        <v>4227</v>
      </c>
      <c r="D1439" s="4" t="s">
        <v>4228</v>
      </c>
      <c r="E1439" s="5">
        <v>1</v>
      </c>
      <c r="F1439" s="2" t="str">
        <f t="shared" si="115"/>
        <v>G1PR520203</v>
      </c>
      <c r="G1439" s="2" t="str">
        <f t="shared" si="116"/>
        <v>Stortplaatsen</v>
      </c>
      <c r="H1439" s="2" t="str">
        <f t="shared" si="117"/>
        <v>5202</v>
      </c>
      <c r="I1439" s="2" t="str">
        <f>IFERROR(VLOOKUP(H1439,'Productgroepen hoofdfuncties'!G:H,2,FALSE),H1439)</f>
        <v>Duurzaam bodembeheer en afval</v>
      </c>
      <c r="J1439" s="2" t="str">
        <f t="shared" si="118"/>
        <v>52</v>
      </c>
      <c r="K1439" s="2" t="str">
        <f>IFERROR(VLOOKUP(J1439,'Productgroepen hoofdfuncties'!D:E,2,FALSE),J1439)</f>
        <v>Kwalitatief beheer grondwater en bodem</v>
      </c>
      <c r="L1439" s="2" t="str">
        <f t="shared" si="119"/>
        <v>5</v>
      </c>
      <c r="M1439" s="2" t="str">
        <f>IFERROR(VLOOKUP(L1439,'Productgroepen hoofdfuncties'!A:B,2,FALSE),L1439)</f>
        <v>Milieubeheer</v>
      </c>
    </row>
    <row r="1440" spans="1:13">
      <c r="A1440" s="10"/>
      <c r="B1440" s="11"/>
      <c r="C1440" s="5" t="s">
        <v>4229</v>
      </c>
      <c r="D1440" s="4" t="s">
        <v>4230</v>
      </c>
      <c r="E1440" s="5">
        <v>1</v>
      </c>
      <c r="F1440" s="2" t="str">
        <f t="shared" si="115"/>
        <v>G1PR520203</v>
      </c>
      <c r="G1440" s="2" t="str">
        <f t="shared" si="116"/>
        <v>Stortplaatsen</v>
      </c>
      <c r="H1440" s="2" t="str">
        <f t="shared" si="117"/>
        <v>5202</v>
      </c>
      <c r="I1440" s="2" t="str">
        <f>IFERROR(VLOOKUP(H1440,'Productgroepen hoofdfuncties'!G:H,2,FALSE),H1440)</f>
        <v>Duurzaam bodembeheer en afval</v>
      </c>
      <c r="J1440" s="2" t="str">
        <f t="shared" si="118"/>
        <v>52</v>
      </c>
      <c r="K1440" s="2" t="str">
        <f>IFERROR(VLOOKUP(J1440,'Productgroepen hoofdfuncties'!D:E,2,FALSE),J1440)</f>
        <v>Kwalitatief beheer grondwater en bodem</v>
      </c>
      <c r="L1440" s="2" t="str">
        <f t="shared" si="119"/>
        <v>5</v>
      </c>
      <c r="M1440" s="2" t="str">
        <f>IFERROR(VLOOKUP(L1440,'Productgroepen hoofdfuncties'!A:B,2,FALSE),L1440)</f>
        <v>Milieubeheer</v>
      </c>
    </row>
    <row r="1441" spans="1:13">
      <c r="A1441" s="4" t="s">
        <v>4231</v>
      </c>
      <c r="B1441" s="5" t="s">
        <v>4232</v>
      </c>
      <c r="C1441" s="5" t="s">
        <v>4233</v>
      </c>
      <c r="D1441" s="4" t="s">
        <v>4234</v>
      </c>
      <c r="E1441" s="5">
        <v>1</v>
      </c>
      <c r="F1441" s="2" t="str">
        <f t="shared" si="115"/>
        <v>G1PR520300</v>
      </c>
      <c r="G1441" s="2" t="str">
        <f t="shared" si="116"/>
        <v>Apparaatskosten Bodem (PLG)</v>
      </c>
      <c r="H1441" s="2" t="str">
        <f t="shared" si="117"/>
        <v>5203</v>
      </c>
      <c r="I1441" s="2" t="str">
        <f>IFERROR(VLOOKUP(H1441,'Productgroepen hoofdfuncties'!G:H,2,FALSE),H1441)</f>
        <v>5203</v>
      </c>
      <c r="J1441" s="2" t="str">
        <f t="shared" si="118"/>
        <v>52</v>
      </c>
      <c r="K1441" s="2" t="str">
        <f>IFERROR(VLOOKUP(J1441,'Productgroepen hoofdfuncties'!D:E,2,FALSE),J1441)</f>
        <v>Kwalitatief beheer grondwater en bodem</v>
      </c>
      <c r="L1441" s="2" t="str">
        <f t="shared" si="119"/>
        <v>5</v>
      </c>
      <c r="M1441" s="2" t="str">
        <f>IFERROR(VLOOKUP(L1441,'Productgroepen hoofdfuncties'!A:B,2,FALSE),L1441)</f>
        <v>Milieubeheer</v>
      </c>
    </row>
    <row r="1442" spans="1:13">
      <c r="A1442" s="4" t="s">
        <v>4235</v>
      </c>
      <c r="B1442" s="5" t="s">
        <v>4236</v>
      </c>
      <c r="C1442" s="5" t="s">
        <v>4237</v>
      </c>
      <c r="D1442" s="4" t="s">
        <v>4238</v>
      </c>
      <c r="E1442" s="5">
        <v>1</v>
      </c>
      <c r="F1442" s="2" t="str">
        <f t="shared" si="115"/>
        <v>G1PR520302</v>
      </c>
      <c r="G1442" s="2" t="str">
        <f t="shared" si="116"/>
        <v>Beleidsontwikkeling gebiedenbeleid</v>
      </c>
      <c r="H1442" s="2" t="str">
        <f t="shared" si="117"/>
        <v>5203</v>
      </c>
      <c r="I1442" s="2" t="str">
        <f>IFERROR(VLOOKUP(H1442,'Productgroepen hoofdfuncties'!G:H,2,FALSE),H1442)</f>
        <v>5203</v>
      </c>
      <c r="J1442" s="2" t="str">
        <f t="shared" si="118"/>
        <v>52</v>
      </c>
      <c r="K1442" s="2" t="str">
        <f>IFERROR(VLOOKUP(J1442,'Productgroepen hoofdfuncties'!D:E,2,FALSE),J1442)</f>
        <v>Kwalitatief beheer grondwater en bodem</v>
      </c>
      <c r="L1442" s="2" t="str">
        <f t="shared" si="119"/>
        <v>5</v>
      </c>
      <c r="M1442" s="2" t="str">
        <f>IFERROR(VLOOKUP(L1442,'Productgroepen hoofdfuncties'!A:B,2,FALSE),L1442)</f>
        <v>Milieubeheer</v>
      </c>
    </row>
    <row r="1443" spans="1:13">
      <c r="A1443" s="6" t="s">
        <v>4239</v>
      </c>
      <c r="B1443" s="7" t="s">
        <v>4240</v>
      </c>
      <c r="C1443" s="5" t="s">
        <v>4241</v>
      </c>
      <c r="D1443" s="4" t="s">
        <v>4242</v>
      </c>
      <c r="E1443" s="5">
        <v>1</v>
      </c>
      <c r="F1443" s="2" t="str">
        <f t="shared" si="115"/>
        <v>G1PR520303</v>
      </c>
      <c r="G1443" s="2" t="str">
        <f t="shared" si="116"/>
        <v>Bgm/Sgm</v>
      </c>
      <c r="H1443" s="2" t="str">
        <f t="shared" si="117"/>
        <v>5203</v>
      </c>
      <c r="I1443" s="2" t="str">
        <f>IFERROR(VLOOKUP(H1443,'Productgroepen hoofdfuncties'!G:H,2,FALSE),H1443)</f>
        <v>5203</v>
      </c>
      <c r="J1443" s="2" t="str">
        <f t="shared" si="118"/>
        <v>52</v>
      </c>
      <c r="K1443" s="2" t="str">
        <f>IFERROR(VLOOKUP(J1443,'Productgroepen hoofdfuncties'!D:E,2,FALSE),J1443)</f>
        <v>Kwalitatief beheer grondwater en bodem</v>
      </c>
      <c r="L1443" s="2" t="str">
        <f t="shared" si="119"/>
        <v>5</v>
      </c>
      <c r="M1443" s="2" t="str">
        <f>IFERROR(VLOOKUP(L1443,'Productgroepen hoofdfuncties'!A:B,2,FALSE),L1443)</f>
        <v>Milieubeheer</v>
      </c>
    </row>
    <row r="1444" spans="1:13">
      <c r="A1444" s="8"/>
      <c r="B1444" s="9"/>
      <c r="C1444" s="5" t="s">
        <v>4243</v>
      </c>
      <c r="D1444" s="4" t="s">
        <v>4244</v>
      </c>
      <c r="E1444" s="5">
        <v>1</v>
      </c>
      <c r="F1444" s="2" t="str">
        <f t="shared" si="115"/>
        <v>G1PR520303</v>
      </c>
      <c r="G1444" s="2" t="str">
        <f t="shared" si="116"/>
        <v>Bgm/Sgm</v>
      </c>
      <c r="H1444" s="2" t="str">
        <f t="shared" si="117"/>
        <v>5203</v>
      </c>
      <c r="I1444" s="2" t="str">
        <f>IFERROR(VLOOKUP(H1444,'Productgroepen hoofdfuncties'!G:H,2,FALSE),H1444)</f>
        <v>5203</v>
      </c>
      <c r="J1444" s="2" t="str">
        <f t="shared" si="118"/>
        <v>52</v>
      </c>
      <c r="K1444" s="2" t="str">
        <f>IFERROR(VLOOKUP(J1444,'Productgroepen hoofdfuncties'!D:E,2,FALSE),J1444)</f>
        <v>Kwalitatief beheer grondwater en bodem</v>
      </c>
      <c r="L1444" s="2" t="str">
        <f t="shared" si="119"/>
        <v>5</v>
      </c>
      <c r="M1444" s="2" t="str">
        <f>IFERROR(VLOOKUP(L1444,'Productgroepen hoofdfuncties'!A:B,2,FALSE),L1444)</f>
        <v>Milieubeheer</v>
      </c>
    </row>
    <row r="1445" spans="1:13">
      <c r="A1445" s="10"/>
      <c r="B1445" s="11"/>
      <c r="C1445" s="5" t="s">
        <v>4245</v>
      </c>
      <c r="D1445" s="4" t="s">
        <v>4246</v>
      </c>
      <c r="E1445" s="5">
        <v>1</v>
      </c>
      <c r="F1445" s="2" t="str">
        <f t="shared" si="115"/>
        <v>G1PR520303</v>
      </c>
      <c r="G1445" s="2" t="str">
        <f t="shared" si="116"/>
        <v>Bgm/Sgm</v>
      </c>
      <c r="H1445" s="2" t="str">
        <f t="shared" si="117"/>
        <v>5203</v>
      </c>
      <c r="I1445" s="2" t="str">
        <f>IFERROR(VLOOKUP(H1445,'Productgroepen hoofdfuncties'!G:H,2,FALSE),H1445)</f>
        <v>5203</v>
      </c>
      <c r="J1445" s="2" t="str">
        <f t="shared" si="118"/>
        <v>52</v>
      </c>
      <c r="K1445" s="2" t="str">
        <f>IFERROR(VLOOKUP(J1445,'Productgroepen hoofdfuncties'!D:E,2,FALSE),J1445)</f>
        <v>Kwalitatief beheer grondwater en bodem</v>
      </c>
      <c r="L1445" s="2" t="str">
        <f t="shared" si="119"/>
        <v>5</v>
      </c>
      <c r="M1445" s="2" t="str">
        <f>IFERROR(VLOOKUP(L1445,'Productgroepen hoofdfuncties'!A:B,2,FALSE),L1445)</f>
        <v>Milieubeheer</v>
      </c>
    </row>
    <row r="1446" spans="1:13">
      <c r="A1446" s="6" t="s">
        <v>4247</v>
      </c>
      <c r="B1446" s="7" t="s">
        <v>4248</v>
      </c>
      <c r="C1446" s="5" t="s">
        <v>4249</v>
      </c>
      <c r="D1446" s="4" t="s">
        <v>4250</v>
      </c>
      <c r="E1446" s="5">
        <v>1</v>
      </c>
      <c r="F1446" s="2" t="str">
        <f t="shared" si="115"/>
        <v>G1PR520304</v>
      </c>
      <c r="G1446" s="2" t="str">
        <f t="shared" si="116"/>
        <v>Bodem- En Grondwaterbescherming</v>
      </c>
      <c r="H1446" s="2" t="str">
        <f t="shared" si="117"/>
        <v>5203</v>
      </c>
      <c r="I1446" s="2" t="str">
        <f>IFERROR(VLOOKUP(H1446,'Productgroepen hoofdfuncties'!G:H,2,FALSE),H1446)</f>
        <v>5203</v>
      </c>
      <c r="J1446" s="2" t="str">
        <f t="shared" si="118"/>
        <v>52</v>
      </c>
      <c r="K1446" s="2" t="str">
        <f>IFERROR(VLOOKUP(J1446,'Productgroepen hoofdfuncties'!D:E,2,FALSE),J1446)</f>
        <v>Kwalitatief beheer grondwater en bodem</v>
      </c>
      <c r="L1446" s="2" t="str">
        <f t="shared" si="119"/>
        <v>5</v>
      </c>
      <c r="M1446" s="2" t="str">
        <f>IFERROR(VLOOKUP(L1446,'Productgroepen hoofdfuncties'!A:B,2,FALSE),L1446)</f>
        <v>Milieubeheer</v>
      </c>
    </row>
    <row r="1447" spans="1:13">
      <c r="A1447" s="8"/>
      <c r="B1447" s="9"/>
      <c r="C1447" s="5" t="s">
        <v>4251</v>
      </c>
      <c r="D1447" s="4" t="s">
        <v>4252</v>
      </c>
      <c r="E1447" s="5">
        <v>1</v>
      </c>
      <c r="F1447" s="2" t="str">
        <f t="shared" si="115"/>
        <v>G1PR520304</v>
      </c>
      <c r="G1447" s="2" t="str">
        <f t="shared" si="116"/>
        <v>Bodem- En Grondwaterbescherming</v>
      </c>
      <c r="H1447" s="2" t="str">
        <f t="shared" si="117"/>
        <v>5203</v>
      </c>
      <c r="I1447" s="2" t="str">
        <f>IFERROR(VLOOKUP(H1447,'Productgroepen hoofdfuncties'!G:H,2,FALSE),H1447)</f>
        <v>5203</v>
      </c>
      <c r="J1447" s="2" t="str">
        <f t="shared" si="118"/>
        <v>52</v>
      </c>
      <c r="K1447" s="2" t="str">
        <f>IFERROR(VLOOKUP(J1447,'Productgroepen hoofdfuncties'!D:E,2,FALSE),J1447)</f>
        <v>Kwalitatief beheer grondwater en bodem</v>
      </c>
      <c r="L1447" s="2" t="str">
        <f t="shared" si="119"/>
        <v>5</v>
      </c>
      <c r="M1447" s="2" t="str">
        <f>IFERROR(VLOOKUP(L1447,'Productgroepen hoofdfuncties'!A:B,2,FALSE),L1447)</f>
        <v>Milieubeheer</v>
      </c>
    </row>
    <row r="1448" spans="1:13">
      <c r="A1448" s="10"/>
      <c r="B1448" s="11"/>
      <c r="C1448" s="5" t="s">
        <v>4253</v>
      </c>
      <c r="D1448" s="4" t="s">
        <v>4254</v>
      </c>
      <c r="E1448" s="5">
        <v>1</v>
      </c>
      <c r="F1448" s="2" t="str">
        <f t="shared" si="115"/>
        <v>G1PR520304</v>
      </c>
      <c r="G1448" s="2" t="str">
        <f t="shared" si="116"/>
        <v>Bodem- En Grondwaterbescherming</v>
      </c>
      <c r="H1448" s="2" t="str">
        <f t="shared" si="117"/>
        <v>5203</v>
      </c>
      <c r="I1448" s="2" t="str">
        <f>IFERROR(VLOOKUP(H1448,'Productgroepen hoofdfuncties'!G:H,2,FALSE),H1448)</f>
        <v>5203</v>
      </c>
      <c r="J1448" s="2" t="str">
        <f t="shared" si="118"/>
        <v>52</v>
      </c>
      <c r="K1448" s="2" t="str">
        <f>IFERROR(VLOOKUP(J1448,'Productgroepen hoofdfuncties'!D:E,2,FALSE),J1448)</f>
        <v>Kwalitatief beheer grondwater en bodem</v>
      </c>
      <c r="L1448" s="2" t="str">
        <f t="shared" si="119"/>
        <v>5</v>
      </c>
      <c r="M1448" s="2" t="str">
        <f>IFERROR(VLOOKUP(L1448,'Productgroepen hoofdfuncties'!A:B,2,FALSE),L1448)</f>
        <v>Milieubeheer</v>
      </c>
    </row>
    <row r="1449" spans="1:13">
      <c r="A1449" s="4" t="s">
        <v>4255</v>
      </c>
      <c r="B1449" s="5" t="s">
        <v>4256</v>
      </c>
      <c r="C1449" s="5" t="s">
        <v>4257</v>
      </c>
      <c r="D1449" s="4" t="s">
        <v>4258</v>
      </c>
      <c r="E1449" s="5">
        <v>1</v>
      </c>
      <c r="F1449" s="2" t="str">
        <f t="shared" si="115"/>
        <v>G1PR520400</v>
      </c>
      <c r="G1449" s="2" t="str">
        <f t="shared" si="116"/>
        <v>App.kst bodem (ILG)</v>
      </c>
      <c r="H1449" s="2" t="str">
        <f t="shared" si="117"/>
        <v>5204</v>
      </c>
      <c r="I1449" s="2" t="str">
        <f>IFERROR(VLOOKUP(H1449,'Productgroepen hoofdfuncties'!G:H,2,FALSE),H1449)</f>
        <v>5204</v>
      </c>
      <c r="J1449" s="2" t="str">
        <f t="shared" si="118"/>
        <v>52</v>
      </c>
      <c r="K1449" s="2" t="str">
        <f>IFERROR(VLOOKUP(J1449,'Productgroepen hoofdfuncties'!D:E,2,FALSE),J1449)</f>
        <v>Kwalitatief beheer grondwater en bodem</v>
      </c>
      <c r="L1449" s="2" t="str">
        <f t="shared" si="119"/>
        <v>5</v>
      </c>
      <c r="M1449" s="2" t="str">
        <f>IFERROR(VLOOKUP(L1449,'Productgroepen hoofdfuncties'!A:B,2,FALSE),L1449)</f>
        <v>Milieubeheer</v>
      </c>
    </row>
    <row r="1450" spans="1:13">
      <c r="A1450" s="6" t="s">
        <v>4259</v>
      </c>
      <c r="B1450" s="7" t="s">
        <v>4260</v>
      </c>
      <c r="C1450" s="5" t="s">
        <v>4261</v>
      </c>
      <c r="D1450" s="4" t="s">
        <v>4262</v>
      </c>
      <c r="E1450" s="5">
        <v>1</v>
      </c>
      <c r="F1450" s="2" t="str">
        <f t="shared" si="115"/>
        <v>G1PR520401</v>
      </c>
      <c r="G1450" s="2" t="str">
        <f t="shared" si="116"/>
        <v>Duurzaam bodemgebruik</v>
      </c>
      <c r="H1450" s="2" t="str">
        <f t="shared" si="117"/>
        <v>5204</v>
      </c>
      <c r="I1450" s="2" t="str">
        <f>IFERROR(VLOOKUP(H1450,'Productgroepen hoofdfuncties'!G:H,2,FALSE),H1450)</f>
        <v>5204</v>
      </c>
      <c r="J1450" s="2" t="str">
        <f t="shared" si="118"/>
        <v>52</v>
      </c>
      <c r="K1450" s="2" t="str">
        <f>IFERROR(VLOOKUP(J1450,'Productgroepen hoofdfuncties'!D:E,2,FALSE),J1450)</f>
        <v>Kwalitatief beheer grondwater en bodem</v>
      </c>
      <c r="L1450" s="2" t="str">
        <f t="shared" si="119"/>
        <v>5</v>
      </c>
      <c r="M1450" s="2" t="str">
        <f>IFERROR(VLOOKUP(L1450,'Productgroepen hoofdfuncties'!A:B,2,FALSE),L1450)</f>
        <v>Milieubeheer</v>
      </c>
    </row>
    <row r="1451" spans="1:13">
      <c r="A1451" s="10"/>
      <c r="B1451" s="11"/>
      <c r="C1451" s="5" t="s">
        <v>4263</v>
      </c>
      <c r="D1451" s="4" t="s">
        <v>4264</v>
      </c>
      <c r="E1451" s="5">
        <v>1</v>
      </c>
      <c r="F1451" s="2" t="str">
        <f t="shared" si="115"/>
        <v>G1PR520401</v>
      </c>
      <c r="G1451" s="2" t="str">
        <f t="shared" si="116"/>
        <v>Duurzaam bodemgebruik</v>
      </c>
      <c r="H1451" s="2" t="str">
        <f t="shared" si="117"/>
        <v>5204</v>
      </c>
      <c r="I1451" s="2" t="str">
        <f>IFERROR(VLOOKUP(H1451,'Productgroepen hoofdfuncties'!G:H,2,FALSE),H1451)</f>
        <v>5204</v>
      </c>
      <c r="J1451" s="2" t="str">
        <f t="shared" si="118"/>
        <v>52</v>
      </c>
      <c r="K1451" s="2" t="str">
        <f>IFERROR(VLOOKUP(J1451,'Productgroepen hoofdfuncties'!D:E,2,FALSE),J1451)</f>
        <v>Kwalitatief beheer grondwater en bodem</v>
      </c>
      <c r="L1451" s="2" t="str">
        <f t="shared" si="119"/>
        <v>5</v>
      </c>
      <c r="M1451" s="2" t="str">
        <f>IFERROR(VLOOKUP(L1451,'Productgroepen hoofdfuncties'!A:B,2,FALSE),L1451)</f>
        <v>Milieubeheer</v>
      </c>
    </row>
    <row r="1452" spans="1:13">
      <c r="A1452" s="6" t="s">
        <v>4265</v>
      </c>
      <c r="B1452" s="7" t="s">
        <v>4266</v>
      </c>
      <c r="C1452" s="5" t="s">
        <v>4267</v>
      </c>
      <c r="D1452" s="4" t="s">
        <v>4268</v>
      </c>
      <c r="E1452" s="5">
        <v>1</v>
      </c>
      <c r="F1452" s="2" t="str">
        <f t="shared" si="115"/>
        <v>G1PR520402</v>
      </c>
      <c r="G1452" s="2" t="str">
        <f t="shared" si="116"/>
        <v>Bodemsanering</v>
      </c>
      <c r="H1452" s="2" t="str">
        <f t="shared" si="117"/>
        <v>5204</v>
      </c>
      <c r="I1452" s="2" t="str">
        <f>IFERROR(VLOOKUP(H1452,'Productgroepen hoofdfuncties'!G:H,2,FALSE),H1452)</f>
        <v>5204</v>
      </c>
      <c r="J1452" s="2" t="str">
        <f t="shared" si="118"/>
        <v>52</v>
      </c>
      <c r="K1452" s="2" t="str">
        <f>IFERROR(VLOOKUP(J1452,'Productgroepen hoofdfuncties'!D:E,2,FALSE),J1452)</f>
        <v>Kwalitatief beheer grondwater en bodem</v>
      </c>
      <c r="L1452" s="2" t="str">
        <f t="shared" si="119"/>
        <v>5</v>
      </c>
      <c r="M1452" s="2" t="str">
        <f>IFERROR(VLOOKUP(L1452,'Productgroepen hoofdfuncties'!A:B,2,FALSE),L1452)</f>
        <v>Milieubeheer</v>
      </c>
    </row>
    <row r="1453" spans="1:13">
      <c r="A1453" s="10"/>
      <c r="B1453" s="11"/>
      <c r="C1453" s="5" t="s">
        <v>4269</v>
      </c>
      <c r="D1453" s="4" t="s">
        <v>4270</v>
      </c>
      <c r="E1453" s="5">
        <v>1</v>
      </c>
      <c r="F1453" s="2" t="str">
        <f t="shared" si="115"/>
        <v>G1PR520402</v>
      </c>
      <c r="G1453" s="2" t="str">
        <f t="shared" si="116"/>
        <v>Bodemsanering</v>
      </c>
      <c r="H1453" s="2" t="str">
        <f t="shared" si="117"/>
        <v>5204</v>
      </c>
      <c r="I1453" s="2" t="str">
        <f>IFERROR(VLOOKUP(H1453,'Productgroepen hoofdfuncties'!G:H,2,FALSE),H1453)</f>
        <v>5204</v>
      </c>
      <c r="J1453" s="2" t="str">
        <f t="shared" si="118"/>
        <v>52</v>
      </c>
      <c r="K1453" s="2" t="str">
        <f>IFERROR(VLOOKUP(J1453,'Productgroepen hoofdfuncties'!D:E,2,FALSE),J1453)</f>
        <v>Kwalitatief beheer grondwater en bodem</v>
      </c>
      <c r="L1453" s="2" t="str">
        <f t="shared" si="119"/>
        <v>5</v>
      </c>
      <c r="M1453" s="2" t="str">
        <f>IFERROR(VLOOKUP(L1453,'Productgroepen hoofdfuncties'!A:B,2,FALSE),L1453)</f>
        <v>Milieubeheer</v>
      </c>
    </row>
    <row r="1454" spans="1:13">
      <c r="A1454" s="4" t="s">
        <v>4271</v>
      </c>
      <c r="B1454" s="5" t="s">
        <v>4272</v>
      </c>
      <c r="C1454" s="5" t="s">
        <v>4273</v>
      </c>
      <c r="D1454" s="4" t="s">
        <v>4272</v>
      </c>
      <c r="E1454" s="5">
        <v>1</v>
      </c>
      <c r="F1454" s="2" t="str">
        <f t="shared" si="115"/>
        <v>G1PR550100</v>
      </c>
      <c r="G1454" s="2" t="str">
        <f t="shared" si="116"/>
        <v>App. kst. vergunningverlening</v>
      </c>
      <c r="H1454" s="2" t="str">
        <f t="shared" si="117"/>
        <v>5501</v>
      </c>
      <c r="I1454" s="2" t="str">
        <f>IFERROR(VLOOKUP(H1454,'Productgroepen hoofdfuncties'!G:H,2,FALSE),H1454)</f>
        <v>Vergunningverlening</v>
      </c>
      <c r="J1454" s="2" t="str">
        <f t="shared" si="118"/>
        <v>55</v>
      </c>
      <c r="K1454" s="2" t="str">
        <f>IFERROR(VLOOKUP(J1454,'Productgroepen hoofdfuncties'!D:E,2,FALSE),J1454)</f>
        <v>Vergunningverlening en handhaving</v>
      </c>
      <c r="L1454" s="2" t="str">
        <f t="shared" si="119"/>
        <v>5</v>
      </c>
      <c r="M1454" s="2" t="str">
        <f>IFERROR(VLOOKUP(L1454,'Productgroepen hoofdfuncties'!A:B,2,FALSE),L1454)</f>
        <v>Milieubeheer</v>
      </c>
    </row>
    <row r="1455" spans="1:13">
      <c r="A1455" s="4" t="s">
        <v>4274</v>
      </c>
      <c r="B1455" s="5" t="s">
        <v>4204</v>
      </c>
      <c r="C1455" s="5" t="s">
        <v>4275</v>
      </c>
      <c r="D1455" s="4" t="s">
        <v>4276</v>
      </c>
      <c r="E1455" s="5">
        <v>1</v>
      </c>
      <c r="F1455" s="2" t="str">
        <f t="shared" si="115"/>
        <v>G1PR550102</v>
      </c>
      <c r="G1455" s="2" t="str">
        <f t="shared" si="116"/>
        <v>Beleidsontwikkeling vergunningverl</v>
      </c>
      <c r="H1455" s="2" t="str">
        <f t="shared" si="117"/>
        <v>5501</v>
      </c>
      <c r="I1455" s="2" t="str">
        <f>IFERROR(VLOOKUP(H1455,'Productgroepen hoofdfuncties'!G:H,2,FALSE),H1455)</f>
        <v>Vergunningverlening</v>
      </c>
      <c r="J1455" s="2" t="str">
        <f t="shared" si="118"/>
        <v>55</v>
      </c>
      <c r="K1455" s="2" t="str">
        <f>IFERROR(VLOOKUP(J1455,'Productgroepen hoofdfuncties'!D:E,2,FALSE),J1455)</f>
        <v>Vergunningverlening en handhaving</v>
      </c>
      <c r="L1455" s="2" t="str">
        <f t="shared" si="119"/>
        <v>5</v>
      </c>
      <c r="M1455" s="2" t="str">
        <f>IFERROR(VLOOKUP(L1455,'Productgroepen hoofdfuncties'!A:B,2,FALSE),L1455)</f>
        <v>Milieubeheer</v>
      </c>
    </row>
    <row r="1456" spans="1:13">
      <c r="A1456" s="4" t="s">
        <v>4277</v>
      </c>
      <c r="B1456" s="5" t="s">
        <v>4278</v>
      </c>
      <c r="C1456" s="5"/>
      <c r="D1456" s="4"/>
      <c r="E1456" s="5"/>
      <c r="F1456" s="2" t="str">
        <f t="shared" si="115"/>
        <v>G1PR550104</v>
      </c>
      <c r="G1456" s="2" t="str">
        <f t="shared" si="116"/>
        <v>Coordinatie vergunningverlening</v>
      </c>
      <c r="H1456" s="2" t="str">
        <f t="shared" si="117"/>
        <v>5501</v>
      </c>
      <c r="I1456" s="2" t="str">
        <f>IFERROR(VLOOKUP(H1456,'Productgroepen hoofdfuncties'!G:H,2,FALSE),H1456)</f>
        <v>Vergunningverlening</v>
      </c>
      <c r="J1456" s="2" t="str">
        <f t="shared" si="118"/>
        <v>55</v>
      </c>
      <c r="K1456" s="2" t="str">
        <f>IFERROR(VLOOKUP(J1456,'Productgroepen hoofdfuncties'!D:E,2,FALSE),J1456)</f>
        <v>Vergunningverlening en handhaving</v>
      </c>
      <c r="L1456" s="2" t="str">
        <f t="shared" si="119"/>
        <v>5</v>
      </c>
      <c r="M1456" s="2" t="str">
        <f>IFERROR(VLOOKUP(L1456,'Productgroepen hoofdfuncties'!A:B,2,FALSE),L1456)</f>
        <v>Milieubeheer</v>
      </c>
    </row>
    <row r="1457" spans="1:13">
      <c r="A1457" s="6" t="s">
        <v>4279</v>
      </c>
      <c r="B1457" s="7" t="s">
        <v>4280</v>
      </c>
      <c r="C1457" s="5" t="s">
        <v>4281</v>
      </c>
      <c r="D1457" s="4" t="s">
        <v>4282</v>
      </c>
      <c r="E1457" s="5">
        <v>1</v>
      </c>
      <c r="F1457" s="2" t="str">
        <f t="shared" si="115"/>
        <v>G1PR550105</v>
      </c>
      <c r="G1457" s="2" t="str">
        <f t="shared" si="116"/>
        <v>Vergunningen</v>
      </c>
      <c r="H1457" s="2" t="str">
        <f t="shared" si="117"/>
        <v>5501</v>
      </c>
      <c r="I1457" s="2" t="str">
        <f>IFERROR(VLOOKUP(H1457,'Productgroepen hoofdfuncties'!G:H,2,FALSE),H1457)</f>
        <v>Vergunningverlening</v>
      </c>
      <c r="J1457" s="2" t="str">
        <f t="shared" si="118"/>
        <v>55</v>
      </c>
      <c r="K1457" s="2" t="str">
        <f>IFERROR(VLOOKUP(J1457,'Productgroepen hoofdfuncties'!D:E,2,FALSE),J1457)</f>
        <v>Vergunningverlening en handhaving</v>
      </c>
      <c r="L1457" s="2" t="str">
        <f t="shared" si="119"/>
        <v>5</v>
      </c>
      <c r="M1457" s="2" t="str">
        <f>IFERROR(VLOOKUP(L1457,'Productgroepen hoofdfuncties'!A:B,2,FALSE),L1457)</f>
        <v>Milieubeheer</v>
      </c>
    </row>
    <row r="1458" spans="1:13">
      <c r="A1458" s="8"/>
      <c r="B1458" s="9"/>
      <c r="C1458" s="5" t="s">
        <v>4283</v>
      </c>
      <c r="D1458" s="4" t="s">
        <v>4284</v>
      </c>
      <c r="E1458" s="5">
        <v>1</v>
      </c>
      <c r="F1458" s="2" t="str">
        <f t="shared" si="115"/>
        <v>G1PR550105</v>
      </c>
      <c r="G1458" s="2" t="str">
        <f t="shared" si="116"/>
        <v>Vergunningen</v>
      </c>
      <c r="H1458" s="2" t="str">
        <f t="shared" si="117"/>
        <v>5501</v>
      </c>
      <c r="I1458" s="2" t="str">
        <f>IFERROR(VLOOKUP(H1458,'Productgroepen hoofdfuncties'!G:H,2,FALSE),H1458)</f>
        <v>Vergunningverlening</v>
      </c>
      <c r="J1458" s="2" t="str">
        <f t="shared" si="118"/>
        <v>55</v>
      </c>
      <c r="K1458" s="2" t="str">
        <f>IFERROR(VLOOKUP(J1458,'Productgroepen hoofdfuncties'!D:E,2,FALSE),J1458)</f>
        <v>Vergunningverlening en handhaving</v>
      </c>
      <c r="L1458" s="2" t="str">
        <f t="shared" si="119"/>
        <v>5</v>
      </c>
      <c r="M1458" s="2" t="str">
        <f>IFERROR(VLOOKUP(L1458,'Productgroepen hoofdfuncties'!A:B,2,FALSE),L1458)</f>
        <v>Milieubeheer</v>
      </c>
    </row>
    <row r="1459" spans="1:13">
      <c r="A1459" s="8"/>
      <c r="B1459" s="9"/>
      <c r="C1459" s="5" t="s">
        <v>4285</v>
      </c>
      <c r="D1459" s="4" t="s">
        <v>4286</v>
      </c>
      <c r="E1459" s="5">
        <v>1</v>
      </c>
      <c r="F1459" s="2" t="str">
        <f t="shared" si="115"/>
        <v>G1PR550105</v>
      </c>
      <c r="G1459" s="2" t="str">
        <f t="shared" si="116"/>
        <v>Vergunningen</v>
      </c>
      <c r="H1459" s="2" t="str">
        <f t="shared" si="117"/>
        <v>5501</v>
      </c>
      <c r="I1459" s="2" t="str">
        <f>IFERROR(VLOOKUP(H1459,'Productgroepen hoofdfuncties'!G:H,2,FALSE),H1459)</f>
        <v>Vergunningverlening</v>
      </c>
      <c r="J1459" s="2" t="str">
        <f t="shared" si="118"/>
        <v>55</v>
      </c>
      <c r="K1459" s="2" t="str">
        <f>IFERROR(VLOOKUP(J1459,'Productgroepen hoofdfuncties'!D:E,2,FALSE),J1459)</f>
        <v>Vergunningverlening en handhaving</v>
      </c>
      <c r="L1459" s="2" t="str">
        <f t="shared" si="119"/>
        <v>5</v>
      </c>
      <c r="M1459" s="2" t="str">
        <f>IFERROR(VLOOKUP(L1459,'Productgroepen hoofdfuncties'!A:B,2,FALSE),L1459)</f>
        <v>Milieubeheer</v>
      </c>
    </row>
    <row r="1460" spans="1:13">
      <c r="A1460" s="8"/>
      <c r="B1460" s="9"/>
      <c r="C1460" s="5" t="s">
        <v>4287</v>
      </c>
      <c r="D1460" s="4" t="s">
        <v>4288</v>
      </c>
      <c r="E1460" s="5">
        <v>1</v>
      </c>
      <c r="F1460" s="2" t="str">
        <f t="shared" si="115"/>
        <v>G1PR550105</v>
      </c>
      <c r="G1460" s="2" t="str">
        <f t="shared" si="116"/>
        <v>Vergunningen</v>
      </c>
      <c r="H1460" s="2" t="str">
        <f t="shared" si="117"/>
        <v>5501</v>
      </c>
      <c r="I1460" s="2" t="str">
        <f>IFERROR(VLOOKUP(H1460,'Productgroepen hoofdfuncties'!G:H,2,FALSE),H1460)</f>
        <v>Vergunningverlening</v>
      </c>
      <c r="J1460" s="2" t="str">
        <f t="shared" si="118"/>
        <v>55</v>
      </c>
      <c r="K1460" s="2" t="str">
        <f>IFERROR(VLOOKUP(J1460,'Productgroepen hoofdfuncties'!D:E,2,FALSE),J1460)</f>
        <v>Vergunningverlening en handhaving</v>
      </c>
      <c r="L1460" s="2" t="str">
        <f t="shared" si="119"/>
        <v>5</v>
      </c>
      <c r="M1460" s="2" t="str">
        <f>IFERROR(VLOOKUP(L1460,'Productgroepen hoofdfuncties'!A:B,2,FALSE),L1460)</f>
        <v>Milieubeheer</v>
      </c>
    </row>
    <row r="1461" spans="1:13">
      <c r="A1461" s="8"/>
      <c r="B1461" s="9"/>
      <c r="C1461" s="5" t="s">
        <v>4289</v>
      </c>
      <c r="D1461" s="4" t="s">
        <v>4290</v>
      </c>
      <c r="E1461" s="5">
        <v>1</v>
      </c>
      <c r="F1461" s="2" t="str">
        <f t="shared" si="115"/>
        <v>G1PR550105</v>
      </c>
      <c r="G1461" s="2" t="str">
        <f t="shared" si="116"/>
        <v>Vergunningen</v>
      </c>
      <c r="H1461" s="2" t="str">
        <f t="shared" si="117"/>
        <v>5501</v>
      </c>
      <c r="I1461" s="2" t="str">
        <f>IFERROR(VLOOKUP(H1461,'Productgroepen hoofdfuncties'!G:H,2,FALSE),H1461)</f>
        <v>Vergunningverlening</v>
      </c>
      <c r="J1461" s="2" t="str">
        <f t="shared" si="118"/>
        <v>55</v>
      </c>
      <c r="K1461" s="2" t="str">
        <f>IFERROR(VLOOKUP(J1461,'Productgroepen hoofdfuncties'!D:E,2,FALSE),J1461)</f>
        <v>Vergunningverlening en handhaving</v>
      </c>
      <c r="L1461" s="2" t="str">
        <f t="shared" si="119"/>
        <v>5</v>
      </c>
      <c r="M1461" s="2" t="str">
        <f>IFERROR(VLOOKUP(L1461,'Productgroepen hoofdfuncties'!A:B,2,FALSE),L1461)</f>
        <v>Milieubeheer</v>
      </c>
    </row>
    <row r="1462" spans="1:13">
      <c r="A1462" s="8"/>
      <c r="B1462" s="9"/>
      <c r="C1462" s="5" t="s">
        <v>4291</v>
      </c>
      <c r="D1462" s="4" t="s">
        <v>4292</v>
      </c>
      <c r="E1462" s="5">
        <v>1</v>
      </c>
      <c r="F1462" s="2" t="str">
        <f t="shared" si="115"/>
        <v>G1PR550105</v>
      </c>
      <c r="G1462" s="2" t="str">
        <f t="shared" si="116"/>
        <v>Vergunningen</v>
      </c>
      <c r="H1462" s="2" t="str">
        <f t="shared" si="117"/>
        <v>5501</v>
      </c>
      <c r="I1462" s="2" t="str">
        <f>IFERROR(VLOOKUP(H1462,'Productgroepen hoofdfuncties'!G:H,2,FALSE),H1462)</f>
        <v>Vergunningverlening</v>
      </c>
      <c r="J1462" s="2" t="str">
        <f t="shared" si="118"/>
        <v>55</v>
      </c>
      <c r="K1462" s="2" t="str">
        <f>IFERROR(VLOOKUP(J1462,'Productgroepen hoofdfuncties'!D:E,2,FALSE),J1462)</f>
        <v>Vergunningverlening en handhaving</v>
      </c>
      <c r="L1462" s="2" t="str">
        <f t="shared" si="119"/>
        <v>5</v>
      </c>
      <c r="M1462" s="2" t="str">
        <f>IFERROR(VLOOKUP(L1462,'Productgroepen hoofdfuncties'!A:B,2,FALSE),L1462)</f>
        <v>Milieubeheer</v>
      </c>
    </row>
    <row r="1463" spans="1:13">
      <c r="A1463" s="8"/>
      <c r="B1463" s="9"/>
      <c r="C1463" s="5" t="s">
        <v>4293</v>
      </c>
      <c r="D1463" s="4" t="s">
        <v>4294</v>
      </c>
      <c r="E1463" s="5">
        <v>1</v>
      </c>
      <c r="F1463" s="2" t="str">
        <f t="shared" si="115"/>
        <v>G1PR550105</v>
      </c>
      <c r="G1463" s="2" t="str">
        <f t="shared" si="116"/>
        <v>Vergunningen</v>
      </c>
      <c r="H1463" s="2" t="str">
        <f t="shared" si="117"/>
        <v>5501</v>
      </c>
      <c r="I1463" s="2" t="str">
        <f>IFERROR(VLOOKUP(H1463,'Productgroepen hoofdfuncties'!G:H,2,FALSE),H1463)</f>
        <v>Vergunningverlening</v>
      </c>
      <c r="J1463" s="2" t="str">
        <f t="shared" si="118"/>
        <v>55</v>
      </c>
      <c r="K1463" s="2" t="str">
        <f>IFERROR(VLOOKUP(J1463,'Productgroepen hoofdfuncties'!D:E,2,FALSE),J1463)</f>
        <v>Vergunningverlening en handhaving</v>
      </c>
      <c r="L1463" s="2" t="str">
        <f t="shared" si="119"/>
        <v>5</v>
      </c>
      <c r="M1463" s="2" t="str">
        <f>IFERROR(VLOOKUP(L1463,'Productgroepen hoofdfuncties'!A:B,2,FALSE),L1463)</f>
        <v>Milieubeheer</v>
      </c>
    </row>
    <row r="1464" spans="1:13">
      <c r="A1464" s="8"/>
      <c r="B1464" s="9"/>
      <c r="C1464" s="5" t="s">
        <v>4295</v>
      </c>
      <c r="D1464" s="4" t="s">
        <v>4296</v>
      </c>
      <c r="E1464" s="5">
        <v>1</v>
      </c>
      <c r="F1464" s="2" t="str">
        <f t="shared" si="115"/>
        <v>G1PR550105</v>
      </c>
      <c r="G1464" s="2" t="str">
        <f t="shared" si="116"/>
        <v>Vergunningen</v>
      </c>
      <c r="H1464" s="2" t="str">
        <f t="shared" si="117"/>
        <v>5501</v>
      </c>
      <c r="I1464" s="2" t="str">
        <f>IFERROR(VLOOKUP(H1464,'Productgroepen hoofdfuncties'!G:H,2,FALSE),H1464)</f>
        <v>Vergunningverlening</v>
      </c>
      <c r="J1464" s="2" t="str">
        <f t="shared" si="118"/>
        <v>55</v>
      </c>
      <c r="K1464" s="2" t="str">
        <f>IFERROR(VLOOKUP(J1464,'Productgroepen hoofdfuncties'!D:E,2,FALSE),J1464)</f>
        <v>Vergunningverlening en handhaving</v>
      </c>
      <c r="L1464" s="2" t="str">
        <f t="shared" si="119"/>
        <v>5</v>
      </c>
      <c r="M1464" s="2" t="str">
        <f>IFERROR(VLOOKUP(L1464,'Productgroepen hoofdfuncties'!A:B,2,FALSE),L1464)</f>
        <v>Milieubeheer</v>
      </c>
    </row>
    <row r="1465" spans="1:13">
      <c r="A1465" s="8"/>
      <c r="B1465" s="9"/>
      <c r="C1465" s="5" t="s">
        <v>4297</v>
      </c>
      <c r="D1465" s="4" t="s">
        <v>4298</v>
      </c>
      <c r="E1465" s="5">
        <v>1</v>
      </c>
      <c r="F1465" s="2" t="str">
        <f t="shared" si="115"/>
        <v>G1PR550105</v>
      </c>
      <c r="G1465" s="2" t="str">
        <f t="shared" si="116"/>
        <v>Vergunningen</v>
      </c>
      <c r="H1465" s="2" t="str">
        <f t="shared" si="117"/>
        <v>5501</v>
      </c>
      <c r="I1465" s="2" t="str">
        <f>IFERROR(VLOOKUP(H1465,'Productgroepen hoofdfuncties'!G:H,2,FALSE),H1465)</f>
        <v>Vergunningverlening</v>
      </c>
      <c r="J1465" s="2" t="str">
        <f t="shared" si="118"/>
        <v>55</v>
      </c>
      <c r="K1465" s="2" t="str">
        <f>IFERROR(VLOOKUP(J1465,'Productgroepen hoofdfuncties'!D:E,2,FALSE),J1465)</f>
        <v>Vergunningverlening en handhaving</v>
      </c>
      <c r="L1465" s="2" t="str">
        <f t="shared" si="119"/>
        <v>5</v>
      </c>
      <c r="M1465" s="2" t="str">
        <f>IFERROR(VLOOKUP(L1465,'Productgroepen hoofdfuncties'!A:B,2,FALSE),L1465)</f>
        <v>Milieubeheer</v>
      </c>
    </row>
    <row r="1466" spans="1:13">
      <c r="A1466" s="8"/>
      <c r="B1466" s="9"/>
      <c r="C1466" s="5" t="s">
        <v>4299</v>
      </c>
      <c r="D1466" s="4" t="s">
        <v>4300</v>
      </c>
      <c r="E1466" s="5">
        <v>1</v>
      </c>
      <c r="F1466" s="2" t="str">
        <f t="shared" si="115"/>
        <v>G1PR550105</v>
      </c>
      <c r="G1466" s="2" t="str">
        <f t="shared" si="116"/>
        <v>Vergunningen</v>
      </c>
      <c r="H1466" s="2" t="str">
        <f t="shared" si="117"/>
        <v>5501</v>
      </c>
      <c r="I1466" s="2" t="str">
        <f>IFERROR(VLOOKUP(H1466,'Productgroepen hoofdfuncties'!G:H,2,FALSE),H1466)</f>
        <v>Vergunningverlening</v>
      </c>
      <c r="J1466" s="2" t="str">
        <f t="shared" si="118"/>
        <v>55</v>
      </c>
      <c r="K1466" s="2" t="str">
        <f>IFERROR(VLOOKUP(J1466,'Productgroepen hoofdfuncties'!D:E,2,FALSE),J1466)</f>
        <v>Vergunningverlening en handhaving</v>
      </c>
      <c r="L1466" s="2" t="str">
        <f t="shared" si="119"/>
        <v>5</v>
      </c>
      <c r="M1466" s="2" t="str">
        <f>IFERROR(VLOOKUP(L1466,'Productgroepen hoofdfuncties'!A:B,2,FALSE),L1466)</f>
        <v>Milieubeheer</v>
      </c>
    </row>
    <row r="1467" spans="1:13">
      <c r="A1467" s="8"/>
      <c r="B1467" s="9"/>
      <c r="C1467" s="5" t="s">
        <v>4301</v>
      </c>
      <c r="D1467" s="4" t="s">
        <v>4302</v>
      </c>
      <c r="E1467" s="5">
        <v>1</v>
      </c>
      <c r="F1467" s="2" t="str">
        <f t="shared" si="115"/>
        <v>G1PR550105</v>
      </c>
      <c r="G1467" s="2" t="str">
        <f t="shared" si="116"/>
        <v>Vergunningen</v>
      </c>
      <c r="H1467" s="2" t="str">
        <f t="shared" si="117"/>
        <v>5501</v>
      </c>
      <c r="I1467" s="2" t="str">
        <f>IFERROR(VLOOKUP(H1467,'Productgroepen hoofdfuncties'!G:H,2,FALSE),H1467)</f>
        <v>Vergunningverlening</v>
      </c>
      <c r="J1467" s="2" t="str">
        <f t="shared" si="118"/>
        <v>55</v>
      </c>
      <c r="K1467" s="2" t="str">
        <f>IFERROR(VLOOKUP(J1467,'Productgroepen hoofdfuncties'!D:E,2,FALSE),J1467)</f>
        <v>Vergunningverlening en handhaving</v>
      </c>
      <c r="L1467" s="2" t="str">
        <f t="shared" si="119"/>
        <v>5</v>
      </c>
      <c r="M1467" s="2" t="str">
        <f>IFERROR(VLOOKUP(L1467,'Productgroepen hoofdfuncties'!A:B,2,FALSE),L1467)</f>
        <v>Milieubeheer</v>
      </c>
    </row>
    <row r="1468" spans="1:13">
      <c r="A1468" s="8"/>
      <c r="B1468" s="9"/>
      <c r="C1468" s="5" t="s">
        <v>4303</v>
      </c>
      <c r="D1468" s="4" t="s">
        <v>4304</v>
      </c>
      <c r="E1468" s="5">
        <v>1</v>
      </c>
      <c r="F1468" s="2" t="str">
        <f t="shared" si="115"/>
        <v>G1PR550105</v>
      </c>
      <c r="G1468" s="2" t="str">
        <f t="shared" si="116"/>
        <v>Vergunningen</v>
      </c>
      <c r="H1468" s="2" t="str">
        <f t="shared" si="117"/>
        <v>5501</v>
      </c>
      <c r="I1468" s="2" t="str">
        <f>IFERROR(VLOOKUP(H1468,'Productgroepen hoofdfuncties'!G:H,2,FALSE),H1468)</f>
        <v>Vergunningverlening</v>
      </c>
      <c r="J1468" s="2" t="str">
        <f t="shared" si="118"/>
        <v>55</v>
      </c>
      <c r="K1468" s="2" t="str">
        <f>IFERROR(VLOOKUP(J1468,'Productgroepen hoofdfuncties'!D:E,2,FALSE),J1468)</f>
        <v>Vergunningverlening en handhaving</v>
      </c>
      <c r="L1468" s="2" t="str">
        <f t="shared" si="119"/>
        <v>5</v>
      </c>
      <c r="M1468" s="2" t="str">
        <f>IFERROR(VLOOKUP(L1468,'Productgroepen hoofdfuncties'!A:B,2,FALSE),L1468)</f>
        <v>Milieubeheer</v>
      </c>
    </row>
    <row r="1469" spans="1:13">
      <c r="A1469" s="8"/>
      <c r="B1469" s="9"/>
      <c r="C1469" s="5" t="s">
        <v>4305</v>
      </c>
      <c r="D1469" s="4" t="s">
        <v>4306</v>
      </c>
      <c r="E1469" s="5">
        <v>1</v>
      </c>
      <c r="F1469" s="2" t="str">
        <f t="shared" si="115"/>
        <v>G1PR550105</v>
      </c>
      <c r="G1469" s="2" t="str">
        <f t="shared" si="116"/>
        <v>Vergunningen</v>
      </c>
      <c r="H1469" s="2" t="str">
        <f t="shared" si="117"/>
        <v>5501</v>
      </c>
      <c r="I1469" s="2" t="str">
        <f>IFERROR(VLOOKUP(H1469,'Productgroepen hoofdfuncties'!G:H,2,FALSE),H1469)</f>
        <v>Vergunningverlening</v>
      </c>
      <c r="J1469" s="2" t="str">
        <f t="shared" si="118"/>
        <v>55</v>
      </c>
      <c r="K1469" s="2" t="str">
        <f>IFERROR(VLOOKUP(J1469,'Productgroepen hoofdfuncties'!D:E,2,FALSE),J1469)</f>
        <v>Vergunningverlening en handhaving</v>
      </c>
      <c r="L1469" s="2" t="str">
        <f t="shared" si="119"/>
        <v>5</v>
      </c>
      <c r="M1469" s="2" t="str">
        <f>IFERROR(VLOOKUP(L1469,'Productgroepen hoofdfuncties'!A:B,2,FALSE),L1469)</f>
        <v>Milieubeheer</v>
      </c>
    </row>
    <row r="1470" spans="1:13">
      <c r="A1470" s="8"/>
      <c r="B1470" s="9"/>
      <c r="C1470" s="5" t="s">
        <v>4307</v>
      </c>
      <c r="D1470" s="4" t="s">
        <v>4308</v>
      </c>
      <c r="E1470" s="5">
        <v>1</v>
      </c>
      <c r="F1470" s="2" t="str">
        <f t="shared" si="115"/>
        <v>G1PR550105</v>
      </c>
      <c r="G1470" s="2" t="str">
        <f t="shared" si="116"/>
        <v>Vergunningen</v>
      </c>
      <c r="H1470" s="2" t="str">
        <f t="shared" si="117"/>
        <v>5501</v>
      </c>
      <c r="I1470" s="2" t="str">
        <f>IFERROR(VLOOKUP(H1470,'Productgroepen hoofdfuncties'!G:H,2,FALSE),H1470)</f>
        <v>Vergunningverlening</v>
      </c>
      <c r="J1470" s="2" t="str">
        <f t="shared" si="118"/>
        <v>55</v>
      </c>
      <c r="K1470" s="2" t="str">
        <f>IFERROR(VLOOKUP(J1470,'Productgroepen hoofdfuncties'!D:E,2,FALSE),J1470)</f>
        <v>Vergunningverlening en handhaving</v>
      </c>
      <c r="L1470" s="2" t="str">
        <f t="shared" si="119"/>
        <v>5</v>
      </c>
      <c r="M1470" s="2" t="str">
        <f>IFERROR(VLOOKUP(L1470,'Productgroepen hoofdfuncties'!A:B,2,FALSE),L1470)</f>
        <v>Milieubeheer</v>
      </c>
    </row>
    <row r="1471" spans="1:13">
      <c r="A1471" s="8"/>
      <c r="B1471" s="9"/>
      <c r="C1471" s="5" t="s">
        <v>4309</v>
      </c>
      <c r="D1471" s="4" t="s">
        <v>4310</v>
      </c>
      <c r="E1471" s="5">
        <v>1</v>
      </c>
      <c r="F1471" s="2" t="str">
        <f t="shared" si="115"/>
        <v>G1PR550105</v>
      </c>
      <c r="G1471" s="2" t="str">
        <f t="shared" si="116"/>
        <v>Vergunningen</v>
      </c>
      <c r="H1471" s="2" t="str">
        <f t="shared" si="117"/>
        <v>5501</v>
      </c>
      <c r="I1471" s="2" t="str">
        <f>IFERROR(VLOOKUP(H1471,'Productgroepen hoofdfuncties'!G:H,2,FALSE),H1471)</f>
        <v>Vergunningverlening</v>
      </c>
      <c r="J1471" s="2" t="str">
        <f t="shared" si="118"/>
        <v>55</v>
      </c>
      <c r="K1471" s="2" t="str">
        <f>IFERROR(VLOOKUP(J1471,'Productgroepen hoofdfuncties'!D:E,2,FALSE),J1471)</f>
        <v>Vergunningverlening en handhaving</v>
      </c>
      <c r="L1471" s="2" t="str">
        <f t="shared" si="119"/>
        <v>5</v>
      </c>
      <c r="M1471" s="2" t="str">
        <f>IFERROR(VLOOKUP(L1471,'Productgroepen hoofdfuncties'!A:B,2,FALSE),L1471)</f>
        <v>Milieubeheer</v>
      </c>
    </row>
    <row r="1472" spans="1:13">
      <c r="A1472" s="8"/>
      <c r="B1472" s="9"/>
      <c r="C1472" s="5" t="s">
        <v>4311</v>
      </c>
      <c r="D1472" s="4" t="s">
        <v>4312</v>
      </c>
      <c r="E1472" s="5">
        <v>1</v>
      </c>
      <c r="F1472" s="2" t="str">
        <f t="shared" si="115"/>
        <v>G1PR550105</v>
      </c>
      <c r="G1472" s="2" t="str">
        <f t="shared" si="116"/>
        <v>Vergunningen</v>
      </c>
      <c r="H1472" s="2" t="str">
        <f t="shared" si="117"/>
        <v>5501</v>
      </c>
      <c r="I1472" s="2" t="str">
        <f>IFERROR(VLOOKUP(H1472,'Productgroepen hoofdfuncties'!G:H,2,FALSE),H1472)</f>
        <v>Vergunningverlening</v>
      </c>
      <c r="J1472" s="2" t="str">
        <f t="shared" si="118"/>
        <v>55</v>
      </c>
      <c r="K1472" s="2" t="str">
        <f>IFERROR(VLOOKUP(J1472,'Productgroepen hoofdfuncties'!D:E,2,FALSE),J1472)</f>
        <v>Vergunningverlening en handhaving</v>
      </c>
      <c r="L1472" s="2" t="str">
        <f t="shared" si="119"/>
        <v>5</v>
      </c>
      <c r="M1472" s="2" t="str">
        <f>IFERROR(VLOOKUP(L1472,'Productgroepen hoofdfuncties'!A:B,2,FALSE),L1472)</f>
        <v>Milieubeheer</v>
      </c>
    </row>
    <row r="1473" spans="1:13">
      <c r="A1473" s="8"/>
      <c r="B1473" s="9"/>
      <c r="C1473" s="5" t="s">
        <v>4313</v>
      </c>
      <c r="D1473" s="4" t="s">
        <v>4314</v>
      </c>
      <c r="E1473" s="5">
        <v>1</v>
      </c>
      <c r="F1473" s="2" t="str">
        <f t="shared" si="115"/>
        <v>G1PR550105</v>
      </c>
      <c r="G1473" s="2" t="str">
        <f t="shared" si="116"/>
        <v>Vergunningen</v>
      </c>
      <c r="H1473" s="2" t="str">
        <f t="shared" si="117"/>
        <v>5501</v>
      </c>
      <c r="I1473" s="2" t="str">
        <f>IFERROR(VLOOKUP(H1473,'Productgroepen hoofdfuncties'!G:H,2,FALSE),H1473)</f>
        <v>Vergunningverlening</v>
      </c>
      <c r="J1473" s="2" t="str">
        <f t="shared" si="118"/>
        <v>55</v>
      </c>
      <c r="K1473" s="2" t="str">
        <f>IFERROR(VLOOKUP(J1473,'Productgroepen hoofdfuncties'!D:E,2,FALSE),J1473)</f>
        <v>Vergunningverlening en handhaving</v>
      </c>
      <c r="L1473" s="2" t="str">
        <f t="shared" si="119"/>
        <v>5</v>
      </c>
      <c r="M1473" s="2" t="str">
        <f>IFERROR(VLOOKUP(L1473,'Productgroepen hoofdfuncties'!A:B,2,FALSE),L1473)</f>
        <v>Milieubeheer</v>
      </c>
    </row>
    <row r="1474" spans="1:13">
      <c r="A1474" s="8"/>
      <c r="B1474" s="9"/>
      <c r="C1474" s="5" t="s">
        <v>4315</v>
      </c>
      <c r="D1474" s="4" t="s">
        <v>4316</v>
      </c>
      <c r="E1474" s="5">
        <v>1</v>
      </c>
      <c r="F1474" s="2" t="str">
        <f t="shared" si="115"/>
        <v>G1PR550105</v>
      </c>
      <c r="G1474" s="2" t="str">
        <f t="shared" si="116"/>
        <v>Vergunningen</v>
      </c>
      <c r="H1474" s="2" t="str">
        <f t="shared" si="117"/>
        <v>5501</v>
      </c>
      <c r="I1474" s="2" t="str">
        <f>IFERROR(VLOOKUP(H1474,'Productgroepen hoofdfuncties'!G:H,2,FALSE),H1474)</f>
        <v>Vergunningverlening</v>
      </c>
      <c r="J1474" s="2" t="str">
        <f t="shared" si="118"/>
        <v>55</v>
      </c>
      <c r="K1474" s="2" t="str">
        <f>IFERROR(VLOOKUP(J1474,'Productgroepen hoofdfuncties'!D:E,2,FALSE),J1474)</f>
        <v>Vergunningverlening en handhaving</v>
      </c>
      <c r="L1474" s="2" t="str">
        <f t="shared" si="119"/>
        <v>5</v>
      </c>
      <c r="M1474" s="2" t="str">
        <f>IFERROR(VLOOKUP(L1474,'Productgroepen hoofdfuncties'!A:B,2,FALSE),L1474)</f>
        <v>Milieubeheer</v>
      </c>
    </row>
    <row r="1475" spans="1:13">
      <c r="A1475" s="8"/>
      <c r="B1475" s="9"/>
      <c r="C1475" s="5" t="s">
        <v>4317</v>
      </c>
      <c r="D1475" s="4" t="s">
        <v>4318</v>
      </c>
      <c r="E1475" s="5">
        <v>1</v>
      </c>
      <c r="F1475" s="2" t="str">
        <f t="shared" si="115"/>
        <v>G1PR550105</v>
      </c>
      <c r="G1475" s="2" t="str">
        <f t="shared" si="116"/>
        <v>Vergunningen</v>
      </c>
      <c r="H1475" s="2" t="str">
        <f t="shared" si="117"/>
        <v>5501</v>
      </c>
      <c r="I1475" s="2" t="str">
        <f>IFERROR(VLOOKUP(H1475,'Productgroepen hoofdfuncties'!G:H,2,FALSE),H1475)</f>
        <v>Vergunningverlening</v>
      </c>
      <c r="J1475" s="2" t="str">
        <f t="shared" si="118"/>
        <v>55</v>
      </c>
      <c r="K1475" s="2" t="str">
        <f>IFERROR(VLOOKUP(J1475,'Productgroepen hoofdfuncties'!D:E,2,FALSE),J1475)</f>
        <v>Vergunningverlening en handhaving</v>
      </c>
      <c r="L1475" s="2" t="str">
        <f t="shared" si="119"/>
        <v>5</v>
      </c>
      <c r="M1475" s="2" t="str">
        <f>IFERROR(VLOOKUP(L1475,'Productgroepen hoofdfuncties'!A:B,2,FALSE),L1475)</f>
        <v>Milieubeheer</v>
      </c>
    </row>
    <row r="1476" spans="1:13">
      <c r="A1476" s="8"/>
      <c r="B1476" s="9"/>
      <c r="C1476" s="5" t="s">
        <v>4319</v>
      </c>
      <c r="D1476" s="4" t="s">
        <v>4320</v>
      </c>
      <c r="E1476" s="5">
        <v>1</v>
      </c>
      <c r="F1476" s="2" t="str">
        <f t="shared" si="115"/>
        <v>G1PR550105</v>
      </c>
      <c r="G1476" s="2" t="str">
        <f t="shared" si="116"/>
        <v>Vergunningen</v>
      </c>
      <c r="H1476" s="2" t="str">
        <f t="shared" si="117"/>
        <v>5501</v>
      </c>
      <c r="I1476" s="2" t="str">
        <f>IFERROR(VLOOKUP(H1476,'Productgroepen hoofdfuncties'!G:H,2,FALSE),H1476)</f>
        <v>Vergunningverlening</v>
      </c>
      <c r="J1476" s="2" t="str">
        <f t="shared" si="118"/>
        <v>55</v>
      </c>
      <c r="K1476" s="2" t="str">
        <f>IFERROR(VLOOKUP(J1476,'Productgroepen hoofdfuncties'!D:E,2,FALSE),J1476)</f>
        <v>Vergunningverlening en handhaving</v>
      </c>
      <c r="L1476" s="2" t="str">
        <f t="shared" si="119"/>
        <v>5</v>
      </c>
      <c r="M1476" s="2" t="str">
        <f>IFERROR(VLOOKUP(L1476,'Productgroepen hoofdfuncties'!A:B,2,FALSE),L1476)</f>
        <v>Milieubeheer</v>
      </c>
    </row>
    <row r="1477" spans="1:13">
      <c r="A1477" s="8"/>
      <c r="B1477" s="9"/>
      <c r="C1477" s="5" t="s">
        <v>4321</v>
      </c>
      <c r="D1477" s="4" t="s">
        <v>4322</v>
      </c>
      <c r="E1477" s="5">
        <v>1</v>
      </c>
      <c r="F1477" s="2" t="str">
        <f t="shared" si="115"/>
        <v>G1PR550105</v>
      </c>
      <c r="G1477" s="2" t="str">
        <f t="shared" si="116"/>
        <v>Vergunningen</v>
      </c>
      <c r="H1477" s="2" t="str">
        <f t="shared" si="117"/>
        <v>5501</v>
      </c>
      <c r="I1477" s="2" t="str">
        <f>IFERROR(VLOOKUP(H1477,'Productgroepen hoofdfuncties'!G:H,2,FALSE),H1477)</f>
        <v>Vergunningverlening</v>
      </c>
      <c r="J1477" s="2" t="str">
        <f t="shared" si="118"/>
        <v>55</v>
      </c>
      <c r="K1477" s="2" t="str">
        <f>IFERROR(VLOOKUP(J1477,'Productgroepen hoofdfuncties'!D:E,2,FALSE),J1477)</f>
        <v>Vergunningverlening en handhaving</v>
      </c>
      <c r="L1477" s="2" t="str">
        <f t="shared" si="119"/>
        <v>5</v>
      </c>
      <c r="M1477" s="2" t="str">
        <f>IFERROR(VLOOKUP(L1477,'Productgroepen hoofdfuncties'!A:B,2,FALSE),L1477)</f>
        <v>Milieubeheer</v>
      </c>
    </row>
    <row r="1478" spans="1:13">
      <c r="A1478" s="8"/>
      <c r="B1478" s="9"/>
      <c r="C1478" s="5" t="s">
        <v>4323</v>
      </c>
      <c r="D1478" s="4" t="s">
        <v>4324</v>
      </c>
      <c r="E1478" s="5">
        <v>1</v>
      </c>
      <c r="F1478" s="2" t="str">
        <f t="shared" si="115"/>
        <v>G1PR550105</v>
      </c>
      <c r="G1478" s="2" t="str">
        <f t="shared" si="116"/>
        <v>Vergunningen</v>
      </c>
      <c r="H1478" s="2" t="str">
        <f t="shared" si="117"/>
        <v>5501</v>
      </c>
      <c r="I1478" s="2" t="str">
        <f>IFERROR(VLOOKUP(H1478,'Productgroepen hoofdfuncties'!G:H,2,FALSE),H1478)</f>
        <v>Vergunningverlening</v>
      </c>
      <c r="J1478" s="2" t="str">
        <f t="shared" si="118"/>
        <v>55</v>
      </c>
      <c r="K1478" s="2" t="str">
        <f>IFERROR(VLOOKUP(J1478,'Productgroepen hoofdfuncties'!D:E,2,FALSE),J1478)</f>
        <v>Vergunningverlening en handhaving</v>
      </c>
      <c r="L1478" s="2" t="str">
        <f t="shared" si="119"/>
        <v>5</v>
      </c>
      <c r="M1478" s="2" t="str">
        <f>IFERROR(VLOOKUP(L1478,'Productgroepen hoofdfuncties'!A:B,2,FALSE),L1478)</f>
        <v>Milieubeheer</v>
      </c>
    </row>
    <row r="1479" spans="1:13">
      <c r="A1479" s="8"/>
      <c r="B1479" s="9"/>
      <c r="C1479" s="5" t="s">
        <v>4325</v>
      </c>
      <c r="D1479" s="4" t="s">
        <v>4326</v>
      </c>
      <c r="E1479" s="5">
        <v>1</v>
      </c>
      <c r="F1479" s="2" t="str">
        <f t="shared" si="115"/>
        <v>G1PR550105</v>
      </c>
      <c r="G1479" s="2" t="str">
        <f t="shared" si="116"/>
        <v>Vergunningen</v>
      </c>
      <c r="H1479" s="2" t="str">
        <f t="shared" si="117"/>
        <v>5501</v>
      </c>
      <c r="I1479" s="2" t="str">
        <f>IFERROR(VLOOKUP(H1479,'Productgroepen hoofdfuncties'!G:H,2,FALSE),H1479)</f>
        <v>Vergunningverlening</v>
      </c>
      <c r="J1479" s="2" t="str">
        <f t="shared" si="118"/>
        <v>55</v>
      </c>
      <c r="K1479" s="2" t="str">
        <f>IFERROR(VLOOKUP(J1479,'Productgroepen hoofdfuncties'!D:E,2,FALSE),J1479)</f>
        <v>Vergunningverlening en handhaving</v>
      </c>
      <c r="L1479" s="2" t="str">
        <f t="shared" si="119"/>
        <v>5</v>
      </c>
      <c r="M1479" s="2" t="str">
        <f>IFERROR(VLOOKUP(L1479,'Productgroepen hoofdfuncties'!A:B,2,FALSE),L1479)</f>
        <v>Milieubeheer</v>
      </c>
    </row>
    <row r="1480" spans="1:13">
      <c r="A1480" s="10"/>
      <c r="B1480" s="11"/>
      <c r="C1480" s="5" t="s">
        <v>4327</v>
      </c>
      <c r="D1480" s="4" t="s">
        <v>4328</v>
      </c>
      <c r="E1480" s="5">
        <v>1</v>
      </c>
      <c r="F1480" s="2" t="str">
        <f t="shared" ref="F1480:F1543" si="120">IF(A1480="",F1479,A1480)</f>
        <v>G1PR550105</v>
      </c>
      <c r="G1480" s="2" t="str">
        <f t="shared" ref="G1480:G1543" si="121">IF(B1480="",G1479,B1480)</f>
        <v>Vergunningen</v>
      </c>
      <c r="H1480" s="2" t="str">
        <f t="shared" ref="H1480:H1543" si="122">IF(RIGHT(LEFT($F1480,5),1)="K","Apparaatskosten personeel",IF(RIGHT(LEFT($F1480,5),1)="I","Apparaatskosten materieel",LEFT(RIGHT($F1480,6),4)))</f>
        <v>5501</v>
      </c>
      <c r="I1480" s="2" t="str">
        <f>IFERROR(VLOOKUP(H1480,'Productgroepen hoofdfuncties'!G:H,2,FALSE),H1480)</f>
        <v>Vergunningverlening</v>
      </c>
      <c r="J1480" s="2" t="str">
        <f t="shared" ref="J1480:J1543" si="123">IF(RIGHT(LEFT($F1480,5),1)="K","Kostenplaatsen",IF(RIGHT(LEFT($F1480,5),1)="I","Kostenplaatsen",LEFT(RIGHT($F1480,6),2)))</f>
        <v>55</v>
      </c>
      <c r="K1480" s="2" t="str">
        <f>IFERROR(VLOOKUP(J1480,'Productgroepen hoofdfuncties'!D:E,2,FALSE),J1480)</f>
        <v>Vergunningverlening en handhaving</v>
      </c>
      <c r="L1480" s="2" t="str">
        <f t="shared" ref="L1480:L1543" si="124">IF(RIGHT(LEFT($F1480,5),1)="K","Kostenplaatsen",IF(RIGHT(LEFT($F1480,5),1)="I","Kostenplaatsen",LEFT(RIGHT($F1480,6),1)))</f>
        <v>5</v>
      </c>
      <c r="M1480" s="2" t="str">
        <f>IFERROR(VLOOKUP(L1480,'Productgroepen hoofdfuncties'!A:B,2,FALSE),L1480)</f>
        <v>Milieubeheer</v>
      </c>
    </row>
    <row r="1481" spans="1:13">
      <c r="A1481" s="6" t="s">
        <v>4329</v>
      </c>
      <c r="B1481" s="7" t="s">
        <v>4330</v>
      </c>
      <c r="C1481" s="5" t="s">
        <v>4331</v>
      </c>
      <c r="D1481" s="4" t="s">
        <v>4332</v>
      </c>
      <c r="E1481" s="5">
        <v>1</v>
      </c>
      <c r="F1481" s="2" t="str">
        <f t="shared" si="120"/>
        <v>G1PR550106</v>
      </c>
      <c r="G1481" s="2" t="str">
        <f t="shared" si="121"/>
        <v>Externe veiligheid</v>
      </c>
      <c r="H1481" s="2" t="str">
        <f t="shared" si="122"/>
        <v>5501</v>
      </c>
      <c r="I1481" s="2" t="str">
        <f>IFERROR(VLOOKUP(H1481,'Productgroepen hoofdfuncties'!G:H,2,FALSE),H1481)</f>
        <v>Vergunningverlening</v>
      </c>
      <c r="J1481" s="2" t="str">
        <f t="shared" si="123"/>
        <v>55</v>
      </c>
      <c r="K1481" s="2" t="str">
        <f>IFERROR(VLOOKUP(J1481,'Productgroepen hoofdfuncties'!D:E,2,FALSE),J1481)</f>
        <v>Vergunningverlening en handhaving</v>
      </c>
      <c r="L1481" s="2" t="str">
        <f t="shared" si="124"/>
        <v>5</v>
      </c>
      <c r="M1481" s="2" t="str">
        <f>IFERROR(VLOOKUP(L1481,'Productgroepen hoofdfuncties'!A:B,2,FALSE),L1481)</f>
        <v>Milieubeheer</v>
      </c>
    </row>
    <row r="1482" spans="1:13">
      <c r="A1482" s="10"/>
      <c r="B1482" s="11"/>
      <c r="C1482" s="5" t="s">
        <v>4333</v>
      </c>
      <c r="D1482" s="4" t="s">
        <v>4334</v>
      </c>
      <c r="E1482" s="5">
        <v>1</v>
      </c>
      <c r="F1482" s="2" t="str">
        <f t="shared" si="120"/>
        <v>G1PR550106</v>
      </c>
      <c r="G1482" s="2" t="str">
        <f t="shared" si="121"/>
        <v>Externe veiligheid</v>
      </c>
      <c r="H1482" s="2" t="str">
        <f t="shared" si="122"/>
        <v>5501</v>
      </c>
      <c r="I1482" s="2" t="str">
        <f>IFERROR(VLOOKUP(H1482,'Productgroepen hoofdfuncties'!G:H,2,FALSE),H1482)</f>
        <v>Vergunningverlening</v>
      </c>
      <c r="J1482" s="2" t="str">
        <f t="shared" si="123"/>
        <v>55</v>
      </c>
      <c r="K1482" s="2" t="str">
        <f>IFERROR(VLOOKUP(J1482,'Productgroepen hoofdfuncties'!D:E,2,FALSE),J1482)</f>
        <v>Vergunningverlening en handhaving</v>
      </c>
      <c r="L1482" s="2" t="str">
        <f t="shared" si="124"/>
        <v>5</v>
      </c>
      <c r="M1482" s="2" t="str">
        <f>IFERROR(VLOOKUP(L1482,'Productgroepen hoofdfuncties'!A:B,2,FALSE),L1482)</f>
        <v>Milieubeheer</v>
      </c>
    </row>
    <row r="1483" spans="1:13">
      <c r="A1483" s="4" t="s">
        <v>4335</v>
      </c>
      <c r="B1483" s="5" t="s">
        <v>4336</v>
      </c>
      <c r="C1483" s="5" t="s">
        <v>4337</v>
      </c>
      <c r="D1483" s="4" t="s">
        <v>4336</v>
      </c>
      <c r="E1483" s="5">
        <v>1</v>
      </c>
      <c r="F1483" s="2" t="str">
        <f t="shared" si="120"/>
        <v>G1PR550107</v>
      </c>
      <c r="G1483" s="2" t="str">
        <f t="shared" si="121"/>
        <v>Omgevingsdienst Groningen</v>
      </c>
      <c r="H1483" s="2" t="str">
        <f t="shared" si="122"/>
        <v>5501</v>
      </c>
      <c r="I1483" s="2" t="str">
        <f>IFERROR(VLOOKUP(H1483,'Productgroepen hoofdfuncties'!G:H,2,FALSE),H1483)</f>
        <v>Vergunningverlening</v>
      </c>
      <c r="J1483" s="2" t="str">
        <f t="shared" si="123"/>
        <v>55</v>
      </c>
      <c r="K1483" s="2" t="str">
        <f>IFERROR(VLOOKUP(J1483,'Productgroepen hoofdfuncties'!D:E,2,FALSE),J1483)</f>
        <v>Vergunningverlening en handhaving</v>
      </c>
      <c r="L1483" s="2" t="str">
        <f t="shared" si="124"/>
        <v>5</v>
      </c>
      <c r="M1483" s="2" t="str">
        <f>IFERROR(VLOOKUP(L1483,'Productgroepen hoofdfuncties'!A:B,2,FALSE),L1483)</f>
        <v>Milieubeheer</v>
      </c>
    </row>
    <row r="1484" spans="1:13">
      <c r="A1484" s="4" t="s">
        <v>4338</v>
      </c>
      <c r="B1484" s="5" t="s">
        <v>4339</v>
      </c>
      <c r="C1484" s="5" t="s">
        <v>4340</v>
      </c>
      <c r="D1484" s="4" t="s">
        <v>4339</v>
      </c>
      <c r="E1484" s="5">
        <v>1</v>
      </c>
      <c r="F1484" s="2" t="str">
        <f t="shared" si="120"/>
        <v>G1PR550200</v>
      </c>
      <c r="G1484" s="2" t="str">
        <f t="shared" si="121"/>
        <v>App. kst. toezicht en handhaving</v>
      </c>
      <c r="H1484" s="2" t="str">
        <f t="shared" si="122"/>
        <v>5502</v>
      </c>
      <c r="I1484" s="2" t="str">
        <f>IFERROR(VLOOKUP(H1484,'Productgroepen hoofdfuncties'!G:H,2,FALSE),H1484)</f>
        <v>Toezicht en handhaving</v>
      </c>
      <c r="J1484" s="2" t="str">
        <f t="shared" si="123"/>
        <v>55</v>
      </c>
      <c r="K1484" s="2" t="str">
        <f>IFERROR(VLOOKUP(J1484,'Productgroepen hoofdfuncties'!D:E,2,FALSE),J1484)</f>
        <v>Vergunningverlening en handhaving</v>
      </c>
      <c r="L1484" s="2" t="str">
        <f t="shared" si="124"/>
        <v>5</v>
      </c>
      <c r="M1484" s="2" t="str">
        <f>IFERROR(VLOOKUP(L1484,'Productgroepen hoofdfuncties'!A:B,2,FALSE),L1484)</f>
        <v>Milieubeheer</v>
      </c>
    </row>
    <row r="1485" spans="1:13">
      <c r="A1485" s="6" t="s">
        <v>4341</v>
      </c>
      <c r="B1485" s="7" t="s">
        <v>4342</v>
      </c>
      <c r="C1485" s="5" t="s">
        <v>4343</v>
      </c>
      <c r="D1485" s="4" t="s">
        <v>4344</v>
      </c>
      <c r="E1485" s="5">
        <v>1</v>
      </c>
      <c r="F1485" s="2" t="str">
        <f t="shared" si="120"/>
        <v>G1PR550203</v>
      </c>
      <c r="G1485" s="2" t="str">
        <f t="shared" si="121"/>
        <v>Coordinatie</v>
      </c>
      <c r="H1485" s="2" t="str">
        <f t="shared" si="122"/>
        <v>5502</v>
      </c>
      <c r="I1485" s="2" t="str">
        <f>IFERROR(VLOOKUP(H1485,'Productgroepen hoofdfuncties'!G:H,2,FALSE),H1485)</f>
        <v>Toezicht en handhaving</v>
      </c>
      <c r="J1485" s="2" t="str">
        <f t="shared" si="123"/>
        <v>55</v>
      </c>
      <c r="K1485" s="2" t="str">
        <f>IFERROR(VLOOKUP(J1485,'Productgroepen hoofdfuncties'!D:E,2,FALSE),J1485)</f>
        <v>Vergunningverlening en handhaving</v>
      </c>
      <c r="L1485" s="2" t="str">
        <f t="shared" si="124"/>
        <v>5</v>
      </c>
      <c r="M1485" s="2" t="str">
        <f>IFERROR(VLOOKUP(L1485,'Productgroepen hoofdfuncties'!A:B,2,FALSE),L1485)</f>
        <v>Milieubeheer</v>
      </c>
    </row>
    <row r="1486" spans="1:13">
      <c r="A1486" s="8"/>
      <c r="B1486" s="9"/>
      <c r="C1486" s="5" t="s">
        <v>4345</v>
      </c>
      <c r="D1486" s="4" t="s">
        <v>4346</v>
      </c>
      <c r="E1486" s="5">
        <v>1</v>
      </c>
      <c r="F1486" s="2" t="str">
        <f t="shared" si="120"/>
        <v>G1PR550203</v>
      </c>
      <c r="G1486" s="2" t="str">
        <f t="shared" si="121"/>
        <v>Coordinatie</v>
      </c>
      <c r="H1486" s="2" t="str">
        <f t="shared" si="122"/>
        <v>5502</v>
      </c>
      <c r="I1486" s="2" t="str">
        <f>IFERROR(VLOOKUP(H1486,'Productgroepen hoofdfuncties'!G:H,2,FALSE),H1486)</f>
        <v>Toezicht en handhaving</v>
      </c>
      <c r="J1486" s="2" t="str">
        <f t="shared" si="123"/>
        <v>55</v>
      </c>
      <c r="K1486" s="2" t="str">
        <f>IFERROR(VLOOKUP(J1486,'Productgroepen hoofdfuncties'!D:E,2,FALSE),J1486)</f>
        <v>Vergunningverlening en handhaving</v>
      </c>
      <c r="L1486" s="2" t="str">
        <f t="shared" si="124"/>
        <v>5</v>
      </c>
      <c r="M1486" s="2" t="str">
        <f>IFERROR(VLOOKUP(L1486,'Productgroepen hoofdfuncties'!A:B,2,FALSE),L1486)</f>
        <v>Milieubeheer</v>
      </c>
    </row>
    <row r="1487" spans="1:13">
      <c r="A1487" s="8"/>
      <c r="B1487" s="9"/>
      <c r="C1487" s="5" t="s">
        <v>4347</v>
      </c>
      <c r="D1487" s="4" t="s">
        <v>4348</v>
      </c>
      <c r="E1487" s="5">
        <v>1</v>
      </c>
      <c r="F1487" s="2" t="str">
        <f t="shared" si="120"/>
        <v>G1PR550203</v>
      </c>
      <c r="G1487" s="2" t="str">
        <f t="shared" si="121"/>
        <v>Coordinatie</v>
      </c>
      <c r="H1487" s="2" t="str">
        <f t="shared" si="122"/>
        <v>5502</v>
      </c>
      <c r="I1487" s="2" t="str">
        <f>IFERROR(VLOOKUP(H1487,'Productgroepen hoofdfuncties'!G:H,2,FALSE),H1487)</f>
        <v>Toezicht en handhaving</v>
      </c>
      <c r="J1487" s="2" t="str">
        <f t="shared" si="123"/>
        <v>55</v>
      </c>
      <c r="K1487" s="2" t="str">
        <f>IFERROR(VLOOKUP(J1487,'Productgroepen hoofdfuncties'!D:E,2,FALSE),J1487)</f>
        <v>Vergunningverlening en handhaving</v>
      </c>
      <c r="L1487" s="2" t="str">
        <f t="shared" si="124"/>
        <v>5</v>
      </c>
      <c r="M1487" s="2" t="str">
        <f>IFERROR(VLOOKUP(L1487,'Productgroepen hoofdfuncties'!A:B,2,FALSE),L1487)</f>
        <v>Milieubeheer</v>
      </c>
    </row>
    <row r="1488" spans="1:13">
      <c r="A1488" s="10"/>
      <c r="B1488" s="11"/>
      <c r="C1488" s="5" t="s">
        <v>4349</v>
      </c>
      <c r="D1488" s="4" t="s">
        <v>4350</v>
      </c>
      <c r="E1488" s="5">
        <v>1</v>
      </c>
      <c r="F1488" s="2" t="str">
        <f t="shared" si="120"/>
        <v>G1PR550203</v>
      </c>
      <c r="G1488" s="2" t="str">
        <f t="shared" si="121"/>
        <v>Coordinatie</v>
      </c>
      <c r="H1488" s="2" t="str">
        <f t="shared" si="122"/>
        <v>5502</v>
      </c>
      <c r="I1488" s="2" t="str">
        <f>IFERROR(VLOOKUP(H1488,'Productgroepen hoofdfuncties'!G:H,2,FALSE),H1488)</f>
        <v>Toezicht en handhaving</v>
      </c>
      <c r="J1488" s="2" t="str">
        <f t="shared" si="123"/>
        <v>55</v>
      </c>
      <c r="K1488" s="2" t="str">
        <f>IFERROR(VLOOKUP(J1488,'Productgroepen hoofdfuncties'!D:E,2,FALSE),J1488)</f>
        <v>Vergunningverlening en handhaving</v>
      </c>
      <c r="L1488" s="2" t="str">
        <f t="shared" si="124"/>
        <v>5</v>
      </c>
      <c r="M1488" s="2" t="str">
        <f>IFERROR(VLOOKUP(L1488,'Productgroepen hoofdfuncties'!A:B,2,FALSE),L1488)</f>
        <v>Milieubeheer</v>
      </c>
    </row>
    <row r="1489" spans="1:13">
      <c r="A1489" s="6" t="s">
        <v>4351</v>
      </c>
      <c r="B1489" s="7" t="s">
        <v>4352</v>
      </c>
      <c r="C1489" s="5" t="s">
        <v>4353</v>
      </c>
      <c r="D1489" s="4" t="s">
        <v>4354</v>
      </c>
      <c r="E1489" s="5">
        <v>1</v>
      </c>
      <c r="F1489" s="2" t="str">
        <f t="shared" si="120"/>
        <v>G1PR550204</v>
      </c>
      <c r="G1489" s="2" t="str">
        <f t="shared" si="121"/>
        <v>Toezicht</v>
      </c>
      <c r="H1489" s="2" t="str">
        <f t="shared" si="122"/>
        <v>5502</v>
      </c>
      <c r="I1489" s="2" t="str">
        <f>IFERROR(VLOOKUP(H1489,'Productgroepen hoofdfuncties'!G:H,2,FALSE),H1489)</f>
        <v>Toezicht en handhaving</v>
      </c>
      <c r="J1489" s="2" t="str">
        <f t="shared" si="123"/>
        <v>55</v>
      </c>
      <c r="K1489" s="2" t="str">
        <f>IFERROR(VLOOKUP(J1489,'Productgroepen hoofdfuncties'!D:E,2,FALSE),J1489)</f>
        <v>Vergunningverlening en handhaving</v>
      </c>
      <c r="L1489" s="2" t="str">
        <f t="shared" si="124"/>
        <v>5</v>
      </c>
      <c r="M1489" s="2" t="str">
        <f>IFERROR(VLOOKUP(L1489,'Productgroepen hoofdfuncties'!A:B,2,FALSE),L1489)</f>
        <v>Milieubeheer</v>
      </c>
    </row>
    <row r="1490" spans="1:13">
      <c r="A1490" s="8"/>
      <c r="B1490" s="9"/>
      <c r="C1490" s="5" t="s">
        <v>4355</v>
      </c>
      <c r="D1490" s="4" t="s">
        <v>4356</v>
      </c>
      <c r="E1490" s="5">
        <v>1</v>
      </c>
      <c r="F1490" s="2" t="str">
        <f t="shared" si="120"/>
        <v>G1PR550204</v>
      </c>
      <c r="G1490" s="2" t="str">
        <f t="shared" si="121"/>
        <v>Toezicht</v>
      </c>
      <c r="H1490" s="2" t="str">
        <f t="shared" si="122"/>
        <v>5502</v>
      </c>
      <c r="I1490" s="2" t="str">
        <f>IFERROR(VLOOKUP(H1490,'Productgroepen hoofdfuncties'!G:H,2,FALSE),H1490)</f>
        <v>Toezicht en handhaving</v>
      </c>
      <c r="J1490" s="2" t="str">
        <f t="shared" si="123"/>
        <v>55</v>
      </c>
      <c r="K1490" s="2" t="str">
        <f>IFERROR(VLOOKUP(J1490,'Productgroepen hoofdfuncties'!D:E,2,FALSE),J1490)</f>
        <v>Vergunningverlening en handhaving</v>
      </c>
      <c r="L1490" s="2" t="str">
        <f t="shared" si="124"/>
        <v>5</v>
      </c>
      <c r="M1490" s="2" t="str">
        <f>IFERROR(VLOOKUP(L1490,'Productgroepen hoofdfuncties'!A:B,2,FALSE),L1490)</f>
        <v>Milieubeheer</v>
      </c>
    </row>
    <row r="1491" spans="1:13">
      <c r="A1491" s="8"/>
      <c r="B1491" s="9"/>
      <c r="C1491" s="5" t="s">
        <v>4357</v>
      </c>
      <c r="D1491" s="4" t="s">
        <v>4358</v>
      </c>
      <c r="E1491" s="5">
        <v>1</v>
      </c>
      <c r="F1491" s="2" t="str">
        <f t="shared" si="120"/>
        <v>G1PR550204</v>
      </c>
      <c r="G1491" s="2" t="str">
        <f t="shared" si="121"/>
        <v>Toezicht</v>
      </c>
      <c r="H1491" s="2" t="str">
        <f t="shared" si="122"/>
        <v>5502</v>
      </c>
      <c r="I1491" s="2" t="str">
        <f>IFERROR(VLOOKUP(H1491,'Productgroepen hoofdfuncties'!G:H,2,FALSE),H1491)</f>
        <v>Toezicht en handhaving</v>
      </c>
      <c r="J1491" s="2" t="str">
        <f t="shared" si="123"/>
        <v>55</v>
      </c>
      <c r="K1491" s="2" t="str">
        <f>IFERROR(VLOOKUP(J1491,'Productgroepen hoofdfuncties'!D:E,2,FALSE),J1491)</f>
        <v>Vergunningverlening en handhaving</v>
      </c>
      <c r="L1491" s="2" t="str">
        <f t="shared" si="124"/>
        <v>5</v>
      </c>
      <c r="M1491" s="2" t="str">
        <f>IFERROR(VLOOKUP(L1491,'Productgroepen hoofdfuncties'!A:B,2,FALSE),L1491)</f>
        <v>Milieubeheer</v>
      </c>
    </row>
    <row r="1492" spans="1:13">
      <c r="A1492" s="8"/>
      <c r="B1492" s="9"/>
      <c r="C1492" s="5" t="s">
        <v>4359</v>
      </c>
      <c r="D1492" s="4" t="s">
        <v>4360</v>
      </c>
      <c r="E1492" s="5">
        <v>1</v>
      </c>
      <c r="F1492" s="2" t="str">
        <f t="shared" si="120"/>
        <v>G1PR550204</v>
      </c>
      <c r="G1492" s="2" t="str">
        <f t="shared" si="121"/>
        <v>Toezicht</v>
      </c>
      <c r="H1492" s="2" t="str">
        <f t="shared" si="122"/>
        <v>5502</v>
      </c>
      <c r="I1492" s="2" t="str">
        <f>IFERROR(VLOOKUP(H1492,'Productgroepen hoofdfuncties'!G:H,2,FALSE),H1492)</f>
        <v>Toezicht en handhaving</v>
      </c>
      <c r="J1492" s="2" t="str">
        <f t="shared" si="123"/>
        <v>55</v>
      </c>
      <c r="K1492" s="2" t="str">
        <f>IFERROR(VLOOKUP(J1492,'Productgroepen hoofdfuncties'!D:E,2,FALSE),J1492)</f>
        <v>Vergunningverlening en handhaving</v>
      </c>
      <c r="L1492" s="2" t="str">
        <f t="shared" si="124"/>
        <v>5</v>
      </c>
      <c r="M1492" s="2" t="str">
        <f>IFERROR(VLOOKUP(L1492,'Productgroepen hoofdfuncties'!A:B,2,FALSE),L1492)</f>
        <v>Milieubeheer</v>
      </c>
    </row>
    <row r="1493" spans="1:13">
      <c r="A1493" s="8"/>
      <c r="B1493" s="9"/>
      <c r="C1493" s="5" t="s">
        <v>4361</v>
      </c>
      <c r="D1493" s="4" t="s">
        <v>4362</v>
      </c>
      <c r="E1493" s="5">
        <v>1</v>
      </c>
      <c r="F1493" s="2" t="str">
        <f t="shared" si="120"/>
        <v>G1PR550204</v>
      </c>
      <c r="G1493" s="2" t="str">
        <f t="shared" si="121"/>
        <v>Toezicht</v>
      </c>
      <c r="H1493" s="2" t="str">
        <f t="shared" si="122"/>
        <v>5502</v>
      </c>
      <c r="I1493" s="2" t="str">
        <f>IFERROR(VLOOKUP(H1493,'Productgroepen hoofdfuncties'!G:H,2,FALSE),H1493)</f>
        <v>Toezicht en handhaving</v>
      </c>
      <c r="J1493" s="2" t="str">
        <f t="shared" si="123"/>
        <v>55</v>
      </c>
      <c r="K1493" s="2" t="str">
        <f>IFERROR(VLOOKUP(J1493,'Productgroepen hoofdfuncties'!D:E,2,FALSE),J1493)</f>
        <v>Vergunningverlening en handhaving</v>
      </c>
      <c r="L1493" s="2" t="str">
        <f t="shared" si="124"/>
        <v>5</v>
      </c>
      <c r="M1493" s="2" t="str">
        <f>IFERROR(VLOOKUP(L1493,'Productgroepen hoofdfuncties'!A:B,2,FALSE),L1493)</f>
        <v>Milieubeheer</v>
      </c>
    </row>
    <row r="1494" spans="1:13">
      <c r="A1494" s="8"/>
      <c r="B1494" s="9"/>
      <c r="C1494" s="5" t="s">
        <v>4363</v>
      </c>
      <c r="D1494" s="4" t="s">
        <v>4364</v>
      </c>
      <c r="E1494" s="5">
        <v>1</v>
      </c>
      <c r="F1494" s="2" t="str">
        <f t="shared" si="120"/>
        <v>G1PR550204</v>
      </c>
      <c r="G1494" s="2" t="str">
        <f t="shared" si="121"/>
        <v>Toezicht</v>
      </c>
      <c r="H1494" s="2" t="str">
        <f t="shared" si="122"/>
        <v>5502</v>
      </c>
      <c r="I1494" s="2" t="str">
        <f>IFERROR(VLOOKUP(H1494,'Productgroepen hoofdfuncties'!G:H,2,FALSE),H1494)</f>
        <v>Toezicht en handhaving</v>
      </c>
      <c r="J1494" s="2" t="str">
        <f t="shared" si="123"/>
        <v>55</v>
      </c>
      <c r="K1494" s="2" t="str">
        <f>IFERROR(VLOOKUP(J1494,'Productgroepen hoofdfuncties'!D:E,2,FALSE),J1494)</f>
        <v>Vergunningverlening en handhaving</v>
      </c>
      <c r="L1494" s="2" t="str">
        <f t="shared" si="124"/>
        <v>5</v>
      </c>
      <c r="M1494" s="2" t="str">
        <f>IFERROR(VLOOKUP(L1494,'Productgroepen hoofdfuncties'!A:B,2,FALSE),L1494)</f>
        <v>Milieubeheer</v>
      </c>
    </row>
    <row r="1495" spans="1:13">
      <c r="A1495" s="8"/>
      <c r="B1495" s="9"/>
      <c r="C1495" s="5" t="s">
        <v>4365</v>
      </c>
      <c r="D1495" s="4" t="s">
        <v>4366</v>
      </c>
      <c r="E1495" s="5">
        <v>1</v>
      </c>
      <c r="F1495" s="2" t="str">
        <f t="shared" si="120"/>
        <v>G1PR550204</v>
      </c>
      <c r="G1495" s="2" t="str">
        <f t="shared" si="121"/>
        <v>Toezicht</v>
      </c>
      <c r="H1495" s="2" t="str">
        <f t="shared" si="122"/>
        <v>5502</v>
      </c>
      <c r="I1495" s="2" t="str">
        <f>IFERROR(VLOOKUP(H1495,'Productgroepen hoofdfuncties'!G:H,2,FALSE),H1495)</f>
        <v>Toezicht en handhaving</v>
      </c>
      <c r="J1495" s="2" t="str">
        <f t="shared" si="123"/>
        <v>55</v>
      </c>
      <c r="K1495" s="2" t="str">
        <f>IFERROR(VLOOKUP(J1495,'Productgroepen hoofdfuncties'!D:E,2,FALSE),J1495)</f>
        <v>Vergunningverlening en handhaving</v>
      </c>
      <c r="L1495" s="2" t="str">
        <f t="shared" si="124"/>
        <v>5</v>
      </c>
      <c r="M1495" s="2" t="str">
        <f>IFERROR(VLOOKUP(L1495,'Productgroepen hoofdfuncties'!A:B,2,FALSE),L1495)</f>
        <v>Milieubeheer</v>
      </c>
    </row>
    <row r="1496" spans="1:13">
      <c r="A1496" s="8"/>
      <c r="B1496" s="9"/>
      <c r="C1496" s="5" t="s">
        <v>4367</v>
      </c>
      <c r="D1496" s="4" t="s">
        <v>4368</v>
      </c>
      <c r="E1496" s="5">
        <v>1</v>
      </c>
      <c r="F1496" s="2" t="str">
        <f t="shared" si="120"/>
        <v>G1PR550204</v>
      </c>
      <c r="G1496" s="2" t="str">
        <f t="shared" si="121"/>
        <v>Toezicht</v>
      </c>
      <c r="H1496" s="2" t="str">
        <f t="shared" si="122"/>
        <v>5502</v>
      </c>
      <c r="I1496" s="2" t="str">
        <f>IFERROR(VLOOKUP(H1496,'Productgroepen hoofdfuncties'!G:H,2,FALSE),H1496)</f>
        <v>Toezicht en handhaving</v>
      </c>
      <c r="J1496" s="2" t="str">
        <f t="shared" si="123"/>
        <v>55</v>
      </c>
      <c r="K1496" s="2" t="str">
        <f>IFERROR(VLOOKUP(J1496,'Productgroepen hoofdfuncties'!D:E,2,FALSE),J1496)</f>
        <v>Vergunningverlening en handhaving</v>
      </c>
      <c r="L1496" s="2" t="str">
        <f t="shared" si="124"/>
        <v>5</v>
      </c>
      <c r="M1496" s="2" t="str">
        <f>IFERROR(VLOOKUP(L1496,'Productgroepen hoofdfuncties'!A:B,2,FALSE),L1496)</f>
        <v>Milieubeheer</v>
      </c>
    </row>
    <row r="1497" spans="1:13">
      <c r="A1497" s="8"/>
      <c r="B1497" s="9"/>
      <c r="C1497" s="5" t="s">
        <v>4369</v>
      </c>
      <c r="D1497" s="4" t="s">
        <v>4370</v>
      </c>
      <c r="E1497" s="5">
        <v>1</v>
      </c>
      <c r="F1497" s="2" t="str">
        <f t="shared" si="120"/>
        <v>G1PR550204</v>
      </c>
      <c r="G1497" s="2" t="str">
        <f t="shared" si="121"/>
        <v>Toezicht</v>
      </c>
      <c r="H1497" s="2" t="str">
        <f t="shared" si="122"/>
        <v>5502</v>
      </c>
      <c r="I1497" s="2" t="str">
        <f>IFERROR(VLOOKUP(H1497,'Productgroepen hoofdfuncties'!G:H,2,FALSE),H1497)</f>
        <v>Toezicht en handhaving</v>
      </c>
      <c r="J1497" s="2" t="str">
        <f t="shared" si="123"/>
        <v>55</v>
      </c>
      <c r="K1497" s="2" t="str">
        <f>IFERROR(VLOOKUP(J1497,'Productgroepen hoofdfuncties'!D:E,2,FALSE),J1497)</f>
        <v>Vergunningverlening en handhaving</v>
      </c>
      <c r="L1497" s="2" t="str">
        <f t="shared" si="124"/>
        <v>5</v>
      </c>
      <c r="M1497" s="2" t="str">
        <f>IFERROR(VLOOKUP(L1497,'Productgroepen hoofdfuncties'!A:B,2,FALSE),L1497)</f>
        <v>Milieubeheer</v>
      </c>
    </row>
    <row r="1498" spans="1:13">
      <c r="A1498" s="8"/>
      <c r="B1498" s="9"/>
      <c r="C1498" s="5" t="s">
        <v>4371</v>
      </c>
      <c r="D1498" s="4" t="s">
        <v>3715</v>
      </c>
      <c r="E1498" s="5">
        <v>1</v>
      </c>
      <c r="F1498" s="2" t="str">
        <f t="shared" si="120"/>
        <v>G1PR550204</v>
      </c>
      <c r="G1498" s="2" t="str">
        <f t="shared" si="121"/>
        <v>Toezicht</v>
      </c>
      <c r="H1498" s="2" t="str">
        <f t="shared" si="122"/>
        <v>5502</v>
      </c>
      <c r="I1498" s="2" t="str">
        <f>IFERROR(VLOOKUP(H1498,'Productgroepen hoofdfuncties'!G:H,2,FALSE),H1498)</f>
        <v>Toezicht en handhaving</v>
      </c>
      <c r="J1498" s="2" t="str">
        <f t="shared" si="123"/>
        <v>55</v>
      </c>
      <c r="K1498" s="2" t="str">
        <f>IFERROR(VLOOKUP(J1498,'Productgroepen hoofdfuncties'!D:E,2,FALSE),J1498)</f>
        <v>Vergunningverlening en handhaving</v>
      </c>
      <c r="L1498" s="2" t="str">
        <f t="shared" si="124"/>
        <v>5</v>
      </c>
      <c r="M1498" s="2" t="str">
        <f>IFERROR(VLOOKUP(L1498,'Productgroepen hoofdfuncties'!A:B,2,FALSE),L1498)</f>
        <v>Milieubeheer</v>
      </c>
    </row>
    <row r="1499" spans="1:13">
      <c r="A1499" s="8"/>
      <c r="B1499" s="9"/>
      <c r="C1499" s="5" t="s">
        <v>4372</v>
      </c>
      <c r="D1499" s="4" t="s">
        <v>4373</v>
      </c>
      <c r="E1499" s="5">
        <v>1</v>
      </c>
      <c r="F1499" s="2" t="str">
        <f t="shared" si="120"/>
        <v>G1PR550204</v>
      </c>
      <c r="G1499" s="2" t="str">
        <f t="shared" si="121"/>
        <v>Toezicht</v>
      </c>
      <c r="H1499" s="2" t="str">
        <f t="shared" si="122"/>
        <v>5502</v>
      </c>
      <c r="I1499" s="2" t="str">
        <f>IFERROR(VLOOKUP(H1499,'Productgroepen hoofdfuncties'!G:H,2,FALSE),H1499)</f>
        <v>Toezicht en handhaving</v>
      </c>
      <c r="J1499" s="2" t="str">
        <f t="shared" si="123"/>
        <v>55</v>
      </c>
      <c r="K1499" s="2" t="str">
        <f>IFERROR(VLOOKUP(J1499,'Productgroepen hoofdfuncties'!D:E,2,FALSE),J1499)</f>
        <v>Vergunningverlening en handhaving</v>
      </c>
      <c r="L1499" s="2" t="str">
        <f t="shared" si="124"/>
        <v>5</v>
      </c>
      <c r="M1499" s="2" t="str">
        <f>IFERROR(VLOOKUP(L1499,'Productgroepen hoofdfuncties'!A:B,2,FALSE),L1499)</f>
        <v>Milieubeheer</v>
      </c>
    </row>
    <row r="1500" spans="1:13">
      <c r="A1500" s="8"/>
      <c r="B1500" s="9"/>
      <c r="C1500" s="5" t="s">
        <v>4374</v>
      </c>
      <c r="D1500" s="4" t="s">
        <v>3693</v>
      </c>
      <c r="E1500" s="5">
        <v>1</v>
      </c>
      <c r="F1500" s="2" t="str">
        <f t="shared" si="120"/>
        <v>G1PR550204</v>
      </c>
      <c r="G1500" s="2" t="str">
        <f t="shared" si="121"/>
        <v>Toezicht</v>
      </c>
      <c r="H1500" s="2" t="str">
        <f t="shared" si="122"/>
        <v>5502</v>
      </c>
      <c r="I1500" s="2" t="str">
        <f>IFERROR(VLOOKUP(H1500,'Productgroepen hoofdfuncties'!G:H,2,FALSE),H1500)</f>
        <v>Toezicht en handhaving</v>
      </c>
      <c r="J1500" s="2" t="str">
        <f t="shared" si="123"/>
        <v>55</v>
      </c>
      <c r="K1500" s="2" t="str">
        <f>IFERROR(VLOOKUP(J1500,'Productgroepen hoofdfuncties'!D:E,2,FALSE),J1500)</f>
        <v>Vergunningverlening en handhaving</v>
      </c>
      <c r="L1500" s="2" t="str">
        <f t="shared" si="124"/>
        <v>5</v>
      </c>
      <c r="M1500" s="2" t="str">
        <f>IFERROR(VLOOKUP(L1500,'Productgroepen hoofdfuncties'!A:B,2,FALSE),L1500)</f>
        <v>Milieubeheer</v>
      </c>
    </row>
    <row r="1501" spans="1:13">
      <c r="A1501" s="8"/>
      <c r="B1501" s="9"/>
      <c r="C1501" s="5" t="s">
        <v>4375</v>
      </c>
      <c r="D1501" s="4" t="s">
        <v>4376</v>
      </c>
      <c r="E1501" s="5">
        <v>1</v>
      </c>
      <c r="F1501" s="2" t="str">
        <f t="shared" si="120"/>
        <v>G1PR550204</v>
      </c>
      <c r="G1501" s="2" t="str">
        <f t="shared" si="121"/>
        <v>Toezicht</v>
      </c>
      <c r="H1501" s="2" t="str">
        <f t="shared" si="122"/>
        <v>5502</v>
      </c>
      <c r="I1501" s="2" t="str">
        <f>IFERROR(VLOOKUP(H1501,'Productgroepen hoofdfuncties'!G:H,2,FALSE),H1501)</f>
        <v>Toezicht en handhaving</v>
      </c>
      <c r="J1501" s="2" t="str">
        <f t="shared" si="123"/>
        <v>55</v>
      </c>
      <c r="K1501" s="2" t="str">
        <f>IFERROR(VLOOKUP(J1501,'Productgroepen hoofdfuncties'!D:E,2,FALSE),J1501)</f>
        <v>Vergunningverlening en handhaving</v>
      </c>
      <c r="L1501" s="2" t="str">
        <f t="shared" si="124"/>
        <v>5</v>
      </c>
      <c r="M1501" s="2" t="str">
        <f>IFERROR(VLOOKUP(L1501,'Productgroepen hoofdfuncties'!A:B,2,FALSE),L1501)</f>
        <v>Milieubeheer</v>
      </c>
    </row>
    <row r="1502" spans="1:13">
      <c r="A1502" s="8"/>
      <c r="B1502" s="9"/>
      <c r="C1502" s="5" t="s">
        <v>4377</v>
      </c>
      <c r="D1502" s="4" t="s">
        <v>4378</v>
      </c>
      <c r="E1502" s="5">
        <v>1</v>
      </c>
      <c r="F1502" s="2" t="str">
        <f t="shared" si="120"/>
        <v>G1PR550204</v>
      </c>
      <c r="G1502" s="2" t="str">
        <f t="shared" si="121"/>
        <v>Toezicht</v>
      </c>
      <c r="H1502" s="2" t="str">
        <f t="shared" si="122"/>
        <v>5502</v>
      </c>
      <c r="I1502" s="2" t="str">
        <f>IFERROR(VLOOKUP(H1502,'Productgroepen hoofdfuncties'!G:H,2,FALSE),H1502)</f>
        <v>Toezicht en handhaving</v>
      </c>
      <c r="J1502" s="2" t="str">
        <f t="shared" si="123"/>
        <v>55</v>
      </c>
      <c r="K1502" s="2" t="str">
        <f>IFERROR(VLOOKUP(J1502,'Productgroepen hoofdfuncties'!D:E,2,FALSE),J1502)</f>
        <v>Vergunningverlening en handhaving</v>
      </c>
      <c r="L1502" s="2" t="str">
        <f t="shared" si="124"/>
        <v>5</v>
      </c>
      <c r="M1502" s="2" t="str">
        <f>IFERROR(VLOOKUP(L1502,'Productgroepen hoofdfuncties'!A:B,2,FALSE),L1502)</f>
        <v>Milieubeheer</v>
      </c>
    </row>
    <row r="1503" spans="1:13">
      <c r="A1503" s="8"/>
      <c r="B1503" s="9"/>
      <c r="C1503" s="5" t="s">
        <v>4379</v>
      </c>
      <c r="D1503" s="4" t="s">
        <v>4380</v>
      </c>
      <c r="E1503" s="5">
        <v>1</v>
      </c>
      <c r="F1503" s="2" t="str">
        <f t="shared" si="120"/>
        <v>G1PR550204</v>
      </c>
      <c r="G1503" s="2" t="str">
        <f t="shared" si="121"/>
        <v>Toezicht</v>
      </c>
      <c r="H1503" s="2" t="str">
        <f t="shared" si="122"/>
        <v>5502</v>
      </c>
      <c r="I1503" s="2" t="str">
        <f>IFERROR(VLOOKUP(H1503,'Productgroepen hoofdfuncties'!G:H,2,FALSE),H1503)</f>
        <v>Toezicht en handhaving</v>
      </c>
      <c r="J1503" s="2" t="str">
        <f t="shared" si="123"/>
        <v>55</v>
      </c>
      <c r="K1503" s="2" t="str">
        <f>IFERROR(VLOOKUP(J1503,'Productgroepen hoofdfuncties'!D:E,2,FALSE),J1503)</f>
        <v>Vergunningverlening en handhaving</v>
      </c>
      <c r="L1503" s="2" t="str">
        <f t="shared" si="124"/>
        <v>5</v>
      </c>
      <c r="M1503" s="2" t="str">
        <f>IFERROR(VLOOKUP(L1503,'Productgroepen hoofdfuncties'!A:B,2,FALSE),L1503)</f>
        <v>Milieubeheer</v>
      </c>
    </row>
    <row r="1504" spans="1:13">
      <c r="A1504" s="8"/>
      <c r="B1504" s="9"/>
      <c r="C1504" s="5" t="s">
        <v>4381</v>
      </c>
      <c r="D1504" s="4" t="s">
        <v>4382</v>
      </c>
      <c r="E1504" s="5">
        <v>1</v>
      </c>
      <c r="F1504" s="2" t="str">
        <f t="shared" si="120"/>
        <v>G1PR550204</v>
      </c>
      <c r="G1504" s="2" t="str">
        <f t="shared" si="121"/>
        <v>Toezicht</v>
      </c>
      <c r="H1504" s="2" t="str">
        <f t="shared" si="122"/>
        <v>5502</v>
      </c>
      <c r="I1504" s="2" t="str">
        <f>IFERROR(VLOOKUP(H1504,'Productgroepen hoofdfuncties'!G:H,2,FALSE),H1504)</f>
        <v>Toezicht en handhaving</v>
      </c>
      <c r="J1504" s="2" t="str">
        <f t="shared" si="123"/>
        <v>55</v>
      </c>
      <c r="K1504" s="2" t="str">
        <f>IFERROR(VLOOKUP(J1504,'Productgroepen hoofdfuncties'!D:E,2,FALSE),J1504)</f>
        <v>Vergunningverlening en handhaving</v>
      </c>
      <c r="L1504" s="2" t="str">
        <f t="shared" si="124"/>
        <v>5</v>
      </c>
      <c r="M1504" s="2" t="str">
        <f>IFERROR(VLOOKUP(L1504,'Productgroepen hoofdfuncties'!A:B,2,FALSE),L1504)</f>
        <v>Milieubeheer</v>
      </c>
    </row>
    <row r="1505" spans="1:13">
      <c r="A1505" s="8"/>
      <c r="B1505" s="9"/>
      <c r="C1505" s="5" t="s">
        <v>4383</v>
      </c>
      <c r="D1505" s="4" t="s">
        <v>4384</v>
      </c>
      <c r="E1505" s="5">
        <v>1</v>
      </c>
      <c r="F1505" s="2" t="str">
        <f t="shared" si="120"/>
        <v>G1PR550204</v>
      </c>
      <c r="G1505" s="2" t="str">
        <f t="shared" si="121"/>
        <v>Toezicht</v>
      </c>
      <c r="H1505" s="2" t="str">
        <f t="shared" si="122"/>
        <v>5502</v>
      </c>
      <c r="I1505" s="2" t="str">
        <f>IFERROR(VLOOKUP(H1505,'Productgroepen hoofdfuncties'!G:H,2,FALSE),H1505)</f>
        <v>Toezicht en handhaving</v>
      </c>
      <c r="J1505" s="2" t="str">
        <f t="shared" si="123"/>
        <v>55</v>
      </c>
      <c r="K1505" s="2" t="str">
        <f>IFERROR(VLOOKUP(J1505,'Productgroepen hoofdfuncties'!D:E,2,FALSE),J1505)</f>
        <v>Vergunningverlening en handhaving</v>
      </c>
      <c r="L1505" s="2" t="str">
        <f t="shared" si="124"/>
        <v>5</v>
      </c>
      <c r="M1505" s="2" t="str">
        <f>IFERROR(VLOOKUP(L1505,'Productgroepen hoofdfuncties'!A:B,2,FALSE),L1505)</f>
        <v>Milieubeheer</v>
      </c>
    </row>
    <row r="1506" spans="1:13">
      <c r="A1506" s="8"/>
      <c r="B1506" s="9"/>
      <c r="C1506" s="5" t="s">
        <v>4385</v>
      </c>
      <c r="D1506" s="4" t="s">
        <v>4386</v>
      </c>
      <c r="E1506" s="5">
        <v>1</v>
      </c>
      <c r="F1506" s="2" t="str">
        <f t="shared" si="120"/>
        <v>G1PR550204</v>
      </c>
      <c r="G1506" s="2" t="str">
        <f t="shared" si="121"/>
        <v>Toezicht</v>
      </c>
      <c r="H1506" s="2" t="str">
        <f t="shared" si="122"/>
        <v>5502</v>
      </c>
      <c r="I1506" s="2" t="str">
        <f>IFERROR(VLOOKUP(H1506,'Productgroepen hoofdfuncties'!G:H,2,FALSE),H1506)</f>
        <v>Toezicht en handhaving</v>
      </c>
      <c r="J1506" s="2" t="str">
        <f t="shared" si="123"/>
        <v>55</v>
      </c>
      <c r="K1506" s="2" t="str">
        <f>IFERROR(VLOOKUP(J1506,'Productgroepen hoofdfuncties'!D:E,2,FALSE),J1506)</f>
        <v>Vergunningverlening en handhaving</v>
      </c>
      <c r="L1506" s="2" t="str">
        <f t="shared" si="124"/>
        <v>5</v>
      </c>
      <c r="M1506" s="2" t="str">
        <f>IFERROR(VLOOKUP(L1506,'Productgroepen hoofdfuncties'!A:B,2,FALSE),L1506)</f>
        <v>Milieubeheer</v>
      </c>
    </row>
    <row r="1507" spans="1:13">
      <c r="A1507" s="8"/>
      <c r="B1507" s="9"/>
      <c r="C1507" s="5" t="s">
        <v>4387</v>
      </c>
      <c r="D1507" s="4" t="s">
        <v>4388</v>
      </c>
      <c r="E1507" s="5">
        <v>1</v>
      </c>
      <c r="F1507" s="2" t="str">
        <f t="shared" si="120"/>
        <v>G1PR550204</v>
      </c>
      <c r="G1507" s="2" t="str">
        <f t="shared" si="121"/>
        <v>Toezicht</v>
      </c>
      <c r="H1507" s="2" t="str">
        <f t="shared" si="122"/>
        <v>5502</v>
      </c>
      <c r="I1507" s="2" t="str">
        <f>IFERROR(VLOOKUP(H1507,'Productgroepen hoofdfuncties'!G:H,2,FALSE),H1507)</f>
        <v>Toezicht en handhaving</v>
      </c>
      <c r="J1507" s="2" t="str">
        <f t="shared" si="123"/>
        <v>55</v>
      </c>
      <c r="K1507" s="2" t="str">
        <f>IFERROR(VLOOKUP(J1507,'Productgroepen hoofdfuncties'!D:E,2,FALSE),J1507)</f>
        <v>Vergunningverlening en handhaving</v>
      </c>
      <c r="L1507" s="2" t="str">
        <f t="shared" si="124"/>
        <v>5</v>
      </c>
      <c r="M1507" s="2" t="str">
        <f>IFERROR(VLOOKUP(L1507,'Productgroepen hoofdfuncties'!A:B,2,FALSE),L1507)</f>
        <v>Milieubeheer</v>
      </c>
    </row>
    <row r="1508" spans="1:13">
      <c r="A1508" s="8"/>
      <c r="B1508" s="9"/>
      <c r="C1508" s="5" t="s">
        <v>4389</v>
      </c>
      <c r="D1508" s="4" t="s">
        <v>4390</v>
      </c>
      <c r="E1508" s="5">
        <v>1</v>
      </c>
      <c r="F1508" s="2" t="str">
        <f t="shared" si="120"/>
        <v>G1PR550204</v>
      </c>
      <c r="G1508" s="2" t="str">
        <f t="shared" si="121"/>
        <v>Toezicht</v>
      </c>
      <c r="H1508" s="2" t="str">
        <f t="shared" si="122"/>
        <v>5502</v>
      </c>
      <c r="I1508" s="2" t="str">
        <f>IFERROR(VLOOKUP(H1508,'Productgroepen hoofdfuncties'!G:H,2,FALSE),H1508)</f>
        <v>Toezicht en handhaving</v>
      </c>
      <c r="J1508" s="2" t="str">
        <f t="shared" si="123"/>
        <v>55</v>
      </c>
      <c r="K1508" s="2" t="str">
        <f>IFERROR(VLOOKUP(J1508,'Productgroepen hoofdfuncties'!D:E,2,FALSE),J1508)</f>
        <v>Vergunningverlening en handhaving</v>
      </c>
      <c r="L1508" s="2" t="str">
        <f t="shared" si="124"/>
        <v>5</v>
      </c>
      <c r="M1508" s="2" t="str">
        <f>IFERROR(VLOOKUP(L1508,'Productgroepen hoofdfuncties'!A:B,2,FALSE),L1508)</f>
        <v>Milieubeheer</v>
      </c>
    </row>
    <row r="1509" spans="1:13">
      <c r="A1509" s="8"/>
      <c r="B1509" s="9"/>
      <c r="C1509" s="5" t="s">
        <v>4391</v>
      </c>
      <c r="D1509" s="4" t="s">
        <v>4392</v>
      </c>
      <c r="E1509" s="5">
        <v>1</v>
      </c>
      <c r="F1509" s="2" t="str">
        <f t="shared" si="120"/>
        <v>G1PR550204</v>
      </c>
      <c r="G1509" s="2" t="str">
        <f t="shared" si="121"/>
        <v>Toezicht</v>
      </c>
      <c r="H1509" s="2" t="str">
        <f t="shared" si="122"/>
        <v>5502</v>
      </c>
      <c r="I1509" s="2" t="str">
        <f>IFERROR(VLOOKUP(H1509,'Productgroepen hoofdfuncties'!G:H,2,FALSE),H1509)</f>
        <v>Toezicht en handhaving</v>
      </c>
      <c r="J1509" s="2" t="str">
        <f t="shared" si="123"/>
        <v>55</v>
      </c>
      <c r="K1509" s="2" t="str">
        <f>IFERROR(VLOOKUP(J1509,'Productgroepen hoofdfuncties'!D:E,2,FALSE),J1509)</f>
        <v>Vergunningverlening en handhaving</v>
      </c>
      <c r="L1509" s="2" t="str">
        <f t="shared" si="124"/>
        <v>5</v>
      </c>
      <c r="M1509" s="2" t="str">
        <f>IFERROR(VLOOKUP(L1509,'Productgroepen hoofdfuncties'!A:B,2,FALSE),L1509)</f>
        <v>Milieubeheer</v>
      </c>
    </row>
    <row r="1510" spans="1:13">
      <c r="A1510" s="8"/>
      <c r="B1510" s="9"/>
      <c r="C1510" s="5" t="s">
        <v>4393</v>
      </c>
      <c r="D1510" s="4" t="s">
        <v>4394</v>
      </c>
      <c r="E1510" s="5">
        <v>1</v>
      </c>
      <c r="F1510" s="2" t="str">
        <f t="shared" si="120"/>
        <v>G1PR550204</v>
      </c>
      <c r="G1510" s="2" t="str">
        <f t="shared" si="121"/>
        <v>Toezicht</v>
      </c>
      <c r="H1510" s="2" t="str">
        <f t="shared" si="122"/>
        <v>5502</v>
      </c>
      <c r="I1510" s="2" t="str">
        <f>IFERROR(VLOOKUP(H1510,'Productgroepen hoofdfuncties'!G:H,2,FALSE),H1510)</f>
        <v>Toezicht en handhaving</v>
      </c>
      <c r="J1510" s="2" t="str">
        <f t="shared" si="123"/>
        <v>55</v>
      </c>
      <c r="K1510" s="2" t="str">
        <f>IFERROR(VLOOKUP(J1510,'Productgroepen hoofdfuncties'!D:E,2,FALSE),J1510)</f>
        <v>Vergunningverlening en handhaving</v>
      </c>
      <c r="L1510" s="2" t="str">
        <f t="shared" si="124"/>
        <v>5</v>
      </c>
      <c r="M1510" s="2" t="str">
        <f>IFERROR(VLOOKUP(L1510,'Productgroepen hoofdfuncties'!A:B,2,FALSE),L1510)</f>
        <v>Milieubeheer</v>
      </c>
    </row>
    <row r="1511" spans="1:13">
      <c r="A1511" s="8"/>
      <c r="B1511" s="9"/>
      <c r="C1511" s="5" t="s">
        <v>4395</v>
      </c>
      <c r="D1511" s="4" t="s">
        <v>4396</v>
      </c>
      <c r="E1511" s="5">
        <v>1</v>
      </c>
      <c r="F1511" s="2" t="str">
        <f t="shared" si="120"/>
        <v>G1PR550204</v>
      </c>
      <c r="G1511" s="2" t="str">
        <f t="shared" si="121"/>
        <v>Toezicht</v>
      </c>
      <c r="H1511" s="2" t="str">
        <f t="shared" si="122"/>
        <v>5502</v>
      </c>
      <c r="I1511" s="2" t="str">
        <f>IFERROR(VLOOKUP(H1511,'Productgroepen hoofdfuncties'!G:H,2,FALSE),H1511)</f>
        <v>Toezicht en handhaving</v>
      </c>
      <c r="J1511" s="2" t="str">
        <f t="shared" si="123"/>
        <v>55</v>
      </c>
      <c r="K1511" s="2" t="str">
        <f>IFERROR(VLOOKUP(J1511,'Productgroepen hoofdfuncties'!D:E,2,FALSE),J1511)</f>
        <v>Vergunningverlening en handhaving</v>
      </c>
      <c r="L1511" s="2" t="str">
        <f t="shared" si="124"/>
        <v>5</v>
      </c>
      <c r="M1511" s="2" t="str">
        <f>IFERROR(VLOOKUP(L1511,'Productgroepen hoofdfuncties'!A:B,2,FALSE),L1511)</f>
        <v>Milieubeheer</v>
      </c>
    </row>
    <row r="1512" spans="1:13">
      <c r="A1512" s="10"/>
      <c r="B1512" s="11"/>
      <c r="C1512" s="5" t="s">
        <v>4397</v>
      </c>
      <c r="D1512" s="4" t="s">
        <v>4398</v>
      </c>
      <c r="E1512" s="5">
        <v>1</v>
      </c>
      <c r="F1512" s="2" t="str">
        <f t="shared" si="120"/>
        <v>G1PR550204</v>
      </c>
      <c r="G1512" s="2" t="str">
        <f t="shared" si="121"/>
        <v>Toezicht</v>
      </c>
      <c r="H1512" s="2" t="str">
        <f t="shared" si="122"/>
        <v>5502</v>
      </c>
      <c r="I1512" s="2" t="str">
        <f>IFERROR(VLOOKUP(H1512,'Productgroepen hoofdfuncties'!G:H,2,FALSE),H1512)</f>
        <v>Toezicht en handhaving</v>
      </c>
      <c r="J1512" s="2" t="str">
        <f t="shared" si="123"/>
        <v>55</v>
      </c>
      <c r="K1512" s="2" t="str">
        <f>IFERROR(VLOOKUP(J1512,'Productgroepen hoofdfuncties'!D:E,2,FALSE),J1512)</f>
        <v>Vergunningverlening en handhaving</v>
      </c>
      <c r="L1512" s="2" t="str">
        <f t="shared" si="124"/>
        <v>5</v>
      </c>
      <c r="M1512" s="2" t="str">
        <f>IFERROR(VLOOKUP(L1512,'Productgroepen hoofdfuncties'!A:B,2,FALSE),L1512)</f>
        <v>Milieubeheer</v>
      </c>
    </row>
    <row r="1513" spans="1:13">
      <c r="A1513" s="4" t="s">
        <v>4399</v>
      </c>
      <c r="B1513" s="5" t="s">
        <v>4400</v>
      </c>
      <c r="C1513" s="5" t="s">
        <v>4401</v>
      </c>
      <c r="D1513" s="4" t="s">
        <v>4400</v>
      </c>
      <c r="E1513" s="5">
        <v>1</v>
      </c>
      <c r="F1513" s="2" t="str">
        <f t="shared" si="120"/>
        <v>G1PR560100</v>
      </c>
      <c r="G1513" s="2" t="str">
        <f t="shared" si="121"/>
        <v>App. kst. ontgrondingen</v>
      </c>
      <c r="H1513" s="2" t="str">
        <f t="shared" si="122"/>
        <v>5601</v>
      </c>
      <c r="I1513" s="2" t="str">
        <f>IFERROR(VLOOKUP(H1513,'Productgroepen hoofdfuncties'!G:H,2,FALSE),H1513)</f>
        <v>Ontgrondingen</v>
      </c>
      <c r="J1513" s="2" t="str">
        <f t="shared" si="123"/>
        <v>56</v>
      </c>
      <c r="K1513" s="2" t="str">
        <f>IFERROR(VLOOKUP(J1513,'Productgroepen hoofdfuncties'!D:E,2,FALSE),J1513)</f>
        <v>Ontgrondingen</v>
      </c>
      <c r="L1513" s="2" t="str">
        <f t="shared" si="124"/>
        <v>5</v>
      </c>
      <c r="M1513" s="2" t="str">
        <f>IFERROR(VLOOKUP(L1513,'Productgroepen hoofdfuncties'!A:B,2,FALSE),L1513)</f>
        <v>Milieubeheer</v>
      </c>
    </row>
    <row r="1514" spans="1:13">
      <c r="A1514" s="6" t="s">
        <v>4402</v>
      </c>
      <c r="B1514" s="7" t="s">
        <v>4403</v>
      </c>
      <c r="C1514" s="5" t="s">
        <v>4404</v>
      </c>
      <c r="D1514" s="4" t="s">
        <v>4405</v>
      </c>
      <c r="E1514" s="5">
        <v>1</v>
      </c>
      <c r="F1514" s="2" t="str">
        <f t="shared" si="120"/>
        <v>G1PR560101</v>
      </c>
      <c r="G1514" s="2" t="str">
        <f t="shared" si="121"/>
        <v>Algemeen/Ontgrondingen</v>
      </c>
      <c r="H1514" s="2" t="str">
        <f t="shared" si="122"/>
        <v>5601</v>
      </c>
      <c r="I1514" s="2" t="str">
        <f>IFERROR(VLOOKUP(H1514,'Productgroepen hoofdfuncties'!G:H,2,FALSE),H1514)</f>
        <v>Ontgrondingen</v>
      </c>
      <c r="J1514" s="2" t="str">
        <f t="shared" si="123"/>
        <v>56</v>
      </c>
      <c r="K1514" s="2" t="str">
        <f>IFERROR(VLOOKUP(J1514,'Productgroepen hoofdfuncties'!D:E,2,FALSE),J1514)</f>
        <v>Ontgrondingen</v>
      </c>
      <c r="L1514" s="2" t="str">
        <f t="shared" si="124"/>
        <v>5</v>
      </c>
      <c r="M1514" s="2" t="str">
        <f>IFERROR(VLOOKUP(L1514,'Productgroepen hoofdfuncties'!A:B,2,FALSE),L1514)</f>
        <v>Milieubeheer</v>
      </c>
    </row>
    <row r="1515" spans="1:13">
      <c r="A1515" s="10"/>
      <c r="B1515" s="11"/>
      <c r="C1515" s="5" t="s">
        <v>4406</v>
      </c>
      <c r="D1515" s="4" t="s">
        <v>4407</v>
      </c>
      <c r="E1515" s="5">
        <v>1</v>
      </c>
      <c r="F1515" s="2" t="str">
        <f t="shared" si="120"/>
        <v>G1PR560101</v>
      </c>
      <c r="G1515" s="2" t="str">
        <f t="shared" si="121"/>
        <v>Algemeen/Ontgrondingen</v>
      </c>
      <c r="H1515" s="2" t="str">
        <f t="shared" si="122"/>
        <v>5601</v>
      </c>
      <c r="I1515" s="2" t="str">
        <f>IFERROR(VLOOKUP(H1515,'Productgroepen hoofdfuncties'!G:H,2,FALSE),H1515)</f>
        <v>Ontgrondingen</v>
      </c>
      <c r="J1515" s="2" t="str">
        <f t="shared" si="123"/>
        <v>56</v>
      </c>
      <c r="K1515" s="2" t="str">
        <f>IFERROR(VLOOKUP(J1515,'Productgroepen hoofdfuncties'!D:E,2,FALSE),J1515)</f>
        <v>Ontgrondingen</v>
      </c>
      <c r="L1515" s="2" t="str">
        <f t="shared" si="124"/>
        <v>5</v>
      </c>
      <c r="M1515" s="2" t="str">
        <f>IFERROR(VLOOKUP(L1515,'Productgroepen hoofdfuncties'!A:B,2,FALSE),L1515)</f>
        <v>Milieubeheer</v>
      </c>
    </row>
    <row r="1516" spans="1:13">
      <c r="A1516" s="4" t="s">
        <v>4408</v>
      </c>
      <c r="B1516" s="5" t="s">
        <v>4409</v>
      </c>
      <c r="C1516" s="5" t="s">
        <v>4410</v>
      </c>
      <c r="D1516" s="4" t="s">
        <v>4409</v>
      </c>
      <c r="E1516" s="5">
        <v>1</v>
      </c>
      <c r="F1516" s="2" t="str">
        <f t="shared" si="120"/>
        <v>G1PR610100</v>
      </c>
      <c r="G1516" s="2" t="str">
        <f t="shared" si="121"/>
        <v>App. kst. toerisme en recreatie</v>
      </c>
      <c r="H1516" s="2" t="str">
        <f t="shared" si="122"/>
        <v>6101</v>
      </c>
      <c r="I1516" s="2" t="str">
        <f>IFERROR(VLOOKUP(H1516,'Productgroepen hoofdfuncties'!G:H,2,FALSE),H1516)</f>
        <v>Toerisme en recreatie</v>
      </c>
      <c r="J1516" s="2" t="str">
        <f t="shared" si="123"/>
        <v>61</v>
      </c>
      <c r="K1516" s="2" t="str">
        <f>IFERROR(VLOOKUP(J1516,'Productgroepen hoofdfuncties'!D:E,2,FALSE),J1516)</f>
        <v>Recreatie</v>
      </c>
      <c r="L1516" s="2" t="str">
        <f t="shared" si="124"/>
        <v>6</v>
      </c>
      <c r="M1516" s="2" t="str">
        <f>IFERROR(VLOOKUP(L1516,'Productgroepen hoofdfuncties'!A:B,2,FALSE),L1516)</f>
        <v>Recreatie en natuur</v>
      </c>
    </row>
    <row r="1517" spans="1:13">
      <c r="A1517" s="4" t="s">
        <v>4411</v>
      </c>
      <c r="B1517" s="5" t="s">
        <v>4412</v>
      </c>
      <c r="C1517" s="5"/>
      <c r="D1517" s="4"/>
      <c r="E1517" s="5"/>
      <c r="F1517" s="2" t="str">
        <f t="shared" si="120"/>
        <v>G1PR610101</v>
      </c>
      <c r="G1517" s="2" t="str">
        <f t="shared" si="121"/>
        <v>Versterking Marktsector</v>
      </c>
      <c r="H1517" s="2" t="str">
        <f t="shared" si="122"/>
        <v>6101</v>
      </c>
      <c r="I1517" s="2" t="str">
        <f>IFERROR(VLOOKUP(H1517,'Productgroepen hoofdfuncties'!G:H,2,FALSE),H1517)</f>
        <v>Toerisme en recreatie</v>
      </c>
      <c r="J1517" s="2" t="str">
        <f t="shared" si="123"/>
        <v>61</v>
      </c>
      <c r="K1517" s="2" t="str">
        <f>IFERROR(VLOOKUP(J1517,'Productgroepen hoofdfuncties'!D:E,2,FALSE),J1517)</f>
        <v>Recreatie</v>
      </c>
      <c r="L1517" s="2" t="str">
        <f t="shared" si="124"/>
        <v>6</v>
      </c>
      <c r="M1517" s="2" t="str">
        <f>IFERROR(VLOOKUP(L1517,'Productgroepen hoofdfuncties'!A:B,2,FALSE),L1517)</f>
        <v>Recreatie en natuur</v>
      </c>
    </row>
    <row r="1518" spans="1:13">
      <c r="A1518" s="6" t="s">
        <v>4413</v>
      </c>
      <c r="B1518" s="7" t="s">
        <v>4414</v>
      </c>
      <c r="C1518" s="5" t="s">
        <v>4415</v>
      </c>
      <c r="D1518" s="4" t="s">
        <v>4416</v>
      </c>
      <c r="E1518" s="5">
        <v>1</v>
      </c>
      <c r="F1518" s="2" t="str">
        <f t="shared" si="120"/>
        <v>G1PR610102</v>
      </c>
      <c r="G1518" s="2" t="str">
        <f t="shared" si="121"/>
        <v>Toeristische Infrastruktuur</v>
      </c>
      <c r="H1518" s="2" t="str">
        <f t="shared" si="122"/>
        <v>6101</v>
      </c>
      <c r="I1518" s="2" t="str">
        <f>IFERROR(VLOOKUP(H1518,'Productgroepen hoofdfuncties'!G:H,2,FALSE),H1518)</f>
        <v>Toerisme en recreatie</v>
      </c>
      <c r="J1518" s="2" t="str">
        <f t="shared" si="123"/>
        <v>61</v>
      </c>
      <c r="K1518" s="2" t="str">
        <f>IFERROR(VLOOKUP(J1518,'Productgroepen hoofdfuncties'!D:E,2,FALSE),J1518)</f>
        <v>Recreatie</v>
      </c>
      <c r="L1518" s="2" t="str">
        <f t="shared" si="124"/>
        <v>6</v>
      </c>
      <c r="M1518" s="2" t="str">
        <f>IFERROR(VLOOKUP(L1518,'Productgroepen hoofdfuncties'!A:B,2,FALSE),L1518)</f>
        <v>Recreatie en natuur</v>
      </c>
    </row>
    <row r="1519" spans="1:13">
      <c r="A1519" s="8"/>
      <c r="B1519" s="9"/>
      <c r="C1519" s="5" t="s">
        <v>4417</v>
      </c>
      <c r="D1519" s="4" t="s">
        <v>4418</v>
      </c>
      <c r="E1519" s="5">
        <v>1</v>
      </c>
      <c r="F1519" s="2" t="str">
        <f t="shared" si="120"/>
        <v>G1PR610102</v>
      </c>
      <c r="G1519" s="2" t="str">
        <f t="shared" si="121"/>
        <v>Toeristische Infrastruktuur</v>
      </c>
      <c r="H1519" s="2" t="str">
        <f t="shared" si="122"/>
        <v>6101</v>
      </c>
      <c r="I1519" s="2" t="str">
        <f>IFERROR(VLOOKUP(H1519,'Productgroepen hoofdfuncties'!G:H,2,FALSE),H1519)</f>
        <v>Toerisme en recreatie</v>
      </c>
      <c r="J1519" s="2" t="str">
        <f t="shared" si="123"/>
        <v>61</v>
      </c>
      <c r="K1519" s="2" t="str">
        <f>IFERROR(VLOOKUP(J1519,'Productgroepen hoofdfuncties'!D:E,2,FALSE),J1519)</f>
        <v>Recreatie</v>
      </c>
      <c r="L1519" s="2" t="str">
        <f t="shared" si="124"/>
        <v>6</v>
      </c>
      <c r="M1519" s="2" t="str">
        <f>IFERROR(VLOOKUP(L1519,'Productgroepen hoofdfuncties'!A:B,2,FALSE),L1519)</f>
        <v>Recreatie en natuur</v>
      </c>
    </row>
    <row r="1520" spans="1:13">
      <c r="A1520" s="8"/>
      <c r="B1520" s="9"/>
      <c r="C1520" s="5" t="s">
        <v>4419</v>
      </c>
      <c r="D1520" s="4" t="s">
        <v>4420</v>
      </c>
      <c r="E1520" s="5">
        <v>1</v>
      </c>
      <c r="F1520" s="2" t="str">
        <f t="shared" si="120"/>
        <v>G1PR610102</v>
      </c>
      <c r="G1520" s="2" t="str">
        <f t="shared" si="121"/>
        <v>Toeristische Infrastruktuur</v>
      </c>
      <c r="H1520" s="2" t="str">
        <f t="shared" si="122"/>
        <v>6101</v>
      </c>
      <c r="I1520" s="2" t="str">
        <f>IFERROR(VLOOKUP(H1520,'Productgroepen hoofdfuncties'!G:H,2,FALSE),H1520)</f>
        <v>Toerisme en recreatie</v>
      </c>
      <c r="J1520" s="2" t="str">
        <f t="shared" si="123"/>
        <v>61</v>
      </c>
      <c r="K1520" s="2" t="str">
        <f>IFERROR(VLOOKUP(J1520,'Productgroepen hoofdfuncties'!D:E,2,FALSE),J1520)</f>
        <v>Recreatie</v>
      </c>
      <c r="L1520" s="2" t="str">
        <f t="shared" si="124"/>
        <v>6</v>
      </c>
      <c r="M1520" s="2" t="str">
        <f>IFERROR(VLOOKUP(L1520,'Productgroepen hoofdfuncties'!A:B,2,FALSE),L1520)</f>
        <v>Recreatie en natuur</v>
      </c>
    </row>
    <row r="1521" spans="1:13">
      <c r="A1521" s="8"/>
      <c r="B1521" s="9"/>
      <c r="C1521" s="5" t="s">
        <v>4421</v>
      </c>
      <c r="D1521" s="4" t="s">
        <v>4422</v>
      </c>
      <c r="E1521" s="5">
        <v>1</v>
      </c>
      <c r="F1521" s="2" t="str">
        <f t="shared" si="120"/>
        <v>G1PR610102</v>
      </c>
      <c r="G1521" s="2" t="str">
        <f t="shared" si="121"/>
        <v>Toeristische Infrastruktuur</v>
      </c>
      <c r="H1521" s="2" t="str">
        <f t="shared" si="122"/>
        <v>6101</v>
      </c>
      <c r="I1521" s="2" t="str">
        <f>IFERROR(VLOOKUP(H1521,'Productgroepen hoofdfuncties'!G:H,2,FALSE),H1521)</f>
        <v>Toerisme en recreatie</v>
      </c>
      <c r="J1521" s="2" t="str">
        <f t="shared" si="123"/>
        <v>61</v>
      </c>
      <c r="K1521" s="2" t="str">
        <f>IFERROR(VLOOKUP(J1521,'Productgroepen hoofdfuncties'!D:E,2,FALSE),J1521)</f>
        <v>Recreatie</v>
      </c>
      <c r="L1521" s="2" t="str">
        <f t="shared" si="124"/>
        <v>6</v>
      </c>
      <c r="M1521" s="2" t="str">
        <f>IFERROR(VLOOKUP(L1521,'Productgroepen hoofdfuncties'!A:B,2,FALSE),L1521)</f>
        <v>Recreatie en natuur</v>
      </c>
    </row>
    <row r="1522" spans="1:13">
      <c r="A1522" s="8"/>
      <c r="B1522" s="9"/>
      <c r="C1522" s="5" t="s">
        <v>4423</v>
      </c>
      <c r="D1522" s="4" t="s">
        <v>4424</v>
      </c>
      <c r="E1522" s="5">
        <v>1</v>
      </c>
      <c r="F1522" s="2" t="str">
        <f t="shared" si="120"/>
        <v>G1PR610102</v>
      </c>
      <c r="G1522" s="2" t="str">
        <f t="shared" si="121"/>
        <v>Toeristische Infrastruktuur</v>
      </c>
      <c r="H1522" s="2" t="str">
        <f t="shared" si="122"/>
        <v>6101</v>
      </c>
      <c r="I1522" s="2" t="str">
        <f>IFERROR(VLOOKUP(H1522,'Productgroepen hoofdfuncties'!G:H,2,FALSE),H1522)</f>
        <v>Toerisme en recreatie</v>
      </c>
      <c r="J1522" s="2" t="str">
        <f t="shared" si="123"/>
        <v>61</v>
      </c>
      <c r="K1522" s="2" t="str">
        <f>IFERROR(VLOOKUP(J1522,'Productgroepen hoofdfuncties'!D:E,2,FALSE),J1522)</f>
        <v>Recreatie</v>
      </c>
      <c r="L1522" s="2" t="str">
        <f t="shared" si="124"/>
        <v>6</v>
      </c>
      <c r="M1522" s="2" t="str">
        <f>IFERROR(VLOOKUP(L1522,'Productgroepen hoofdfuncties'!A:B,2,FALSE),L1522)</f>
        <v>Recreatie en natuur</v>
      </c>
    </row>
    <row r="1523" spans="1:13">
      <c r="A1523" s="8"/>
      <c r="B1523" s="9"/>
      <c r="C1523" s="5" t="s">
        <v>4425</v>
      </c>
      <c r="D1523" s="4" t="s">
        <v>4426</v>
      </c>
      <c r="E1523" s="5">
        <v>1</v>
      </c>
      <c r="F1523" s="2" t="str">
        <f t="shared" si="120"/>
        <v>G1PR610102</v>
      </c>
      <c r="G1523" s="2" t="str">
        <f t="shared" si="121"/>
        <v>Toeristische Infrastruktuur</v>
      </c>
      <c r="H1523" s="2" t="str">
        <f t="shared" si="122"/>
        <v>6101</v>
      </c>
      <c r="I1523" s="2" t="str">
        <f>IFERROR(VLOOKUP(H1523,'Productgroepen hoofdfuncties'!G:H,2,FALSE),H1523)</f>
        <v>Toerisme en recreatie</v>
      </c>
      <c r="J1523" s="2" t="str">
        <f t="shared" si="123"/>
        <v>61</v>
      </c>
      <c r="K1523" s="2" t="str">
        <f>IFERROR(VLOOKUP(J1523,'Productgroepen hoofdfuncties'!D:E,2,FALSE),J1523)</f>
        <v>Recreatie</v>
      </c>
      <c r="L1523" s="2" t="str">
        <f t="shared" si="124"/>
        <v>6</v>
      </c>
      <c r="M1523" s="2" t="str">
        <f>IFERROR(VLOOKUP(L1523,'Productgroepen hoofdfuncties'!A:B,2,FALSE),L1523)</f>
        <v>Recreatie en natuur</v>
      </c>
    </row>
    <row r="1524" spans="1:13">
      <c r="A1524" s="8"/>
      <c r="B1524" s="9"/>
      <c r="C1524" s="5" t="s">
        <v>4427</v>
      </c>
      <c r="D1524" s="4" t="s">
        <v>4428</v>
      </c>
      <c r="E1524" s="5">
        <v>1</v>
      </c>
      <c r="F1524" s="2" t="str">
        <f t="shared" si="120"/>
        <v>G1PR610102</v>
      </c>
      <c r="G1524" s="2" t="str">
        <f t="shared" si="121"/>
        <v>Toeristische Infrastruktuur</v>
      </c>
      <c r="H1524" s="2" t="str">
        <f t="shared" si="122"/>
        <v>6101</v>
      </c>
      <c r="I1524" s="2" t="str">
        <f>IFERROR(VLOOKUP(H1524,'Productgroepen hoofdfuncties'!G:H,2,FALSE),H1524)</f>
        <v>Toerisme en recreatie</v>
      </c>
      <c r="J1524" s="2" t="str">
        <f t="shared" si="123"/>
        <v>61</v>
      </c>
      <c r="K1524" s="2" t="str">
        <f>IFERROR(VLOOKUP(J1524,'Productgroepen hoofdfuncties'!D:E,2,FALSE),J1524)</f>
        <v>Recreatie</v>
      </c>
      <c r="L1524" s="2" t="str">
        <f t="shared" si="124"/>
        <v>6</v>
      </c>
      <c r="M1524" s="2" t="str">
        <f>IFERROR(VLOOKUP(L1524,'Productgroepen hoofdfuncties'!A:B,2,FALSE),L1524)</f>
        <v>Recreatie en natuur</v>
      </c>
    </row>
    <row r="1525" spans="1:13">
      <c r="A1525" s="8"/>
      <c r="B1525" s="9"/>
      <c r="C1525" s="5" t="s">
        <v>4429</v>
      </c>
      <c r="D1525" s="4" t="s">
        <v>4430</v>
      </c>
      <c r="E1525" s="5">
        <v>1</v>
      </c>
      <c r="F1525" s="2" t="str">
        <f t="shared" si="120"/>
        <v>G1PR610102</v>
      </c>
      <c r="G1525" s="2" t="str">
        <f t="shared" si="121"/>
        <v>Toeristische Infrastruktuur</v>
      </c>
      <c r="H1525" s="2" t="str">
        <f t="shared" si="122"/>
        <v>6101</v>
      </c>
      <c r="I1525" s="2" t="str">
        <f>IFERROR(VLOOKUP(H1525,'Productgroepen hoofdfuncties'!G:H,2,FALSE),H1525)</f>
        <v>Toerisme en recreatie</v>
      </c>
      <c r="J1525" s="2" t="str">
        <f t="shared" si="123"/>
        <v>61</v>
      </c>
      <c r="K1525" s="2" t="str">
        <f>IFERROR(VLOOKUP(J1525,'Productgroepen hoofdfuncties'!D:E,2,FALSE),J1525)</f>
        <v>Recreatie</v>
      </c>
      <c r="L1525" s="2" t="str">
        <f t="shared" si="124"/>
        <v>6</v>
      </c>
      <c r="M1525" s="2" t="str">
        <f>IFERROR(VLOOKUP(L1525,'Productgroepen hoofdfuncties'!A:B,2,FALSE),L1525)</f>
        <v>Recreatie en natuur</v>
      </c>
    </row>
    <row r="1526" spans="1:13">
      <c r="A1526" s="8"/>
      <c r="B1526" s="9"/>
      <c r="C1526" s="5" t="s">
        <v>4431</v>
      </c>
      <c r="D1526" s="4" t="s">
        <v>4432</v>
      </c>
      <c r="E1526" s="5">
        <v>1</v>
      </c>
      <c r="F1526" s="2" t="str">
        <f t="shared" si="120"/>
        <v>G1PR610102</v>
      </c>
      <c r="G1526" s="2" t="str">
        <f t="shared" si="121"/>
        <v>Toeristische Infrastruktuur</v>
      </c>
      <c r="H1526" s="2" t="str">
        <f t="shared" si="122"/>
        <v>6101</v>
      </c>
      <c r="I1526" s="2" t="str">
        <f>IFERROR(VLOOKUP(H1526,'Productgroepen hoofdfuncties'!G:H,2,FALSE),H1526)</f>
        <v>Toerisme en recreatie</v>
      </c>
      <c r="J1526" s="2" t="str">
        <f t="shared" si="123"/>
        <v>61</v>
      </c>
      <c r="K1526" s="2" t="str">
        <f>IFERROR(VLOOKUP(J1526,'Productgroepen hoofdfuncties'!D:E,2,FALSE),J1526)</f>
        <v>Recreatie</v>
      </c>
      <c r="L1526" s="2" t="str">
        <f t="shared" si="124"/>
        <v>6</v>
      </c>
      <c r="M1526" s="2" t="str">
        <f>IFERROR(VLOOKUP(L1526,'Productgroepen hoofdfuncties'!A:B,2,FALSE),L1526)</f>
        <v>Recreatie en natuur</v>
      </c>
    </row>
    <row r="1527" spans="1:13">
      <c r="A1527" s="8"/>
      <c r="B1527" s="9"/>
      <c r="C1527" s="5" t="s">
        <v>4433</v>
      </c>
      <c r="D1527" s="4" t="s">
        <v>4434</v>
      </c>
      <c r="E1527" s="5">
        <v>1</v>
      </c>
      <c r="F1527" s="2" t="str">
        <f t="shared" si="120"/>
        <v>G1PR610102</v>
      </c>
      <c r="G1527" s="2" t="str">
        <f t="shared" si="121"/>
        <v>Toeristische Infrastruktuur</v>
      </c>
      <c r="H1527" s="2" t="str">
        <f t="shared" si="122"/>
        <v>6101</v>
      </c>
      <c r="I1527" s="2" t="str">
        <f>IFERROR(VLOOKUP(H1527,'Productgroepen hoofdfuncties'!G:H,2,FALSE),H1527)</f>
        <v>Toerisme en recreatie</v>
      </c>
      <c r="J1527" s="2" t="str">
        <f t="shared" si="123"/>
        <v>61</v>
      </c>
      <c r="K1527" s="2" t="str">
        <f>IFERROR(VLOOKUP(J1527,'Productgroepen hoofdfuncties'!D:E,2,FALSE),J1527)</f>
        <v>Recreatie</v>
      </c>
      <c r="L1527" s="2" t="str">
        <f t="shared" si="124"/>
        <v>6</v>
      </c>
      <c r="M1527" s="2" t="str">
        <f>IFERROR(VLOOKUP(L1527,'Productgroepen hoofdfuncties'!A:B,2,FALSE),L1527)</f>
        <v>Recreatie en natuur</v>
      </c>
    </row>
    <row r="1528" spans="1:13">
      <c r="A1528" s="8"/>
      <c r="B1528" s="9"/>
      <c r="C1528" s="5" t="s">
        <v>4435</v>
      </c>
      <c r="D1528" s="4" t="s">
        <v>4436</v>
      </c>
      <c r="E1528" s="5">
        <v>1</v>
      </c>
      <c r="F1528" s="2" t="str">
        <f t="shared" si="120"/>
        <v>G1PR610102</v>
      </c>
      <c r="G1528" s="2" t="str">
        <f t="shared" si="121"/>
        <v>Toeristische Infrastruktuur</v>
      </c>
      <c r="H1528" s="2" t="str">
        <f t="shared" si="122"/>
        <v>6101</v>
      </c>
      <c r="I1528" s="2" t="str">
        <f>IFERROR(VLOOKUP(H1528,'Productgroepen hoofdfuncties'!G:H,2,FALSE),H1528)</f>
        <v>Toerisme en recreatie</v>
      </c>
      <c r="J1528" s="2" t="str">
        <f t="shared" si="123"/>
        <v>61</v>
      </c>
      <c r="K1528" s="2" t="str">
        <f>IFERROR(VLOOKUP(J1528,'Productgroepen hoofdfuncties'!D:E,2,FALSE),J1528)</f>
        <v>Recreatie</v>
      </c>
      <c r="L1528" s="2" t="str">
        <f t="shared" si="124"/>
        <v>6</v>
      </c>
      <c r="M1528" s="2" t="str">
        <f>IFERROR(VLOOKUP(L1528,'Productgroepen hoofdfuncties'!A:B,2,FALSE),L1528)</f>
        <v>Recreatie en natuur</v>
      </c>
    </row>
    <row r="1529" spans="1:13">
      <c r="A1529" s="8"/>
      <c r="B1529" s="9"/>
      <c r="C1529" s="5" t="s">
        <v>4437</v>
      </c>
      <c r="D1529" s="4" t="s">
        <v>4438</v>
      </c>
      <c r="E1529" s="5">
        <v>1</v>
      </c>
      <c r="F1529" s="2" t="str">
        <f t="shared" si="120"/>
        <v>G1PR610102</v>
      </c>
      <c r="G1529" s="2" t="str">
        <f t="shared" si="121"/>
        <v>Toeristische Infrastruktuur</v>
      </c>
      <c r="H1529" s="2" t="str">
        <f t="shared" si="122"/>
        <v>6101</v>
      </c>
      <c r="I1529" s="2" t="str">
        <f>IFERROR(VLOOKUP(H1529,'Productgroepen hoofdfuncties'!G:H,2,FALSE),H1529)</f>
        <v>Toerisme en recreatie</v>
      </c>
      <c r="J1529" s="2" t="str">
        <f t="shared" si="123"/>
        <v>61</v>
      </c>
      <c r="K1529" s="2" t="str">
        <f>IFERROR(VLOOKUP(J1529,'Productgroepen hoofdfuncties'!D:E,2,FALSE),J1529)</f>
        <v>Recreatie</v>
      </c>
      <c r="L1529" s="2" t="str">
        <f t="shared" si="124"/>
        <v>6</v>
      </c>
      <c r="M1529" s="2" t="str">
        <f>IFERROR(VLOOKUP(L1529,'Productgroepen hoofdfuncties'!A:B,2,FALSE),L1529)</f>
        <v>Recreatie en natuur</v>
      </c>
    </row>
    <row r="1530" spans="1:13">
      <c r="A1530" s="8"/>
      <c r="B1530" s="9"/>
      <c r="C1530" s="5" t="s">
        <v>4439</v>
      </c>
      <c r="D1530" s="4" t="s">
        <v>4440</v>
      </c>
      <c r="E1530" s="5">
        <v>1</v>
      </c>
      <c r="F1530" s="2" t="str">
        <f t="shared" si="120"/>
        <v>G1PR610102</v>
      </c>
      <c r="G1530" s="2" t="str">
        <f t="shared" si="121"/>
        <v>Toeristische Infrastruktuur</v>
      </c>
      <c r="H1530" s="2" t="str">
        <f t="shared" si="122"/>
        <v>6101</v>
      </c>
      <c r="I1530" s="2" t="str">
        <f>IFERROR(VLOOKUP(H1530,'Productgroepen hoofdfuncties'!G:H,2,FALSE),H1530)</f>
        <v>Toerisme en recreatie</v>
      </c>
      <c r="J1530" s="2" t="str">
        <f t="shared" si="123"/>
        <v>61</v>
      </c>
      <c r="K1530" s="2" t="str">
        <f>IFERROR(VLOOKUP(J1530,'Productgroepen hoofdfuncties'!D:E,2,FALSE),J1530)</f>
        <v>Recreatie</v>
      </c>
      <c r="L1530" s="2" t="str">
        <f t="shared" si="124"/>
        <v>6</v>
      </c>
      <c r="M1530" s="2" t="str">
        <f>IFERROR(VLOOKUP(L1530,'Productgroepen hoofdfuncties'!A:B,2,FALSE),L1530)</f>
        <v>Recreatie en natuur</v>
      </c>
    </row>
    <row r="1531" spans="1:13">
      <c r="A1531" s="8"/>
      <c r="B1531" s="9"/>
      <c r="C1531" s="5" t="s">
        <v>4441</v>
      </c>
      <c r="D1531" s="4" t="s">
        <v>4442</v>
      </c>
      <c r="E1531" s="5">
        <v>1</v>
      </c>
      <c r="F1531" s="2" t="str">
        <f t="shared" si="120"/>
        <v>G1PR610102</v>
      </c>
      <c r="G1531" s="2" t="str">
        <f t="shared" si="121"/>
        <v>Toeristische Infrastruktuur</v>
      </c>
      <c r="H1531" s="2" t="str">
        <f t="shared" si="122"/>
        <v>6101</v>
      </c>
      <c r="I1531" s="2" t="str">
        <f>IFERROR(VLOOKUP(H1531,'Productgroepen hoofdfuncties'!G:H,2,FALSE),H1531)</f>
        <v>Toerisme en recreatie</v>
      </c>
      <c r="J1531" s="2" t="str">
        <f t="shared" si="123"/>
        <v>61</v>
      </c>
      <c r="K1531" s="2" t="str">
        <f>IFERROR(VLOOKUP(J1531,'Productgroepen hoofdfuncties'!D:E,2,FALSE),J1531)</f>
        <v>Recreatie</v>
      </c>
      <c r="L1531" s="2" t="str">
        <f t="shared" si="124"/>
        <v>6</v>
      </c>
      <c r="M1531" s="2" t="str">
        <f>IFERROR(VLOOKUP(L1531,'Productgroepen hoofdfuncties'!A:B,2,FALSE),L1531)</f>
        <v>Recreatie en natuur</v>
      </c>
    </row>
    <row r="1532" spans="1:13">
      <c r="A1532" s="8"/>
      <c r="B1532" s="9"/>
      <c r="C1532" s="5" t="s">
        <v>4443</v>
      </c>
      <c r="D1532" s="4" t="s">
        <v>4444</v>
      </c>
      <c r="E1532" s="5">
        <v>1</v>
      </c>
      <c r="F1532" s="2" t="str">
        <f t="shared" si="120"/>
        <v>G1PR610102</v>
      </c>
      <c r="G1532" s="2" t="str">
        <f t="shared" si="121"/>
        <v>Toeristische Infrastruktuur</v>
      </c>
      <c r="H1532" s="2" t="str">
        <f t="shared" si="122"/>
        <v>6101</v>
      </c>
      <c r="I1532" s="2" t="str">
        <f>IFERROR(VLOOKUP(H1532,'Productgroepen hoofdfuncties'!G:H,2,FALSE),H1532)</f>
        <v>Toerisme en recreatie</v>
      </c>
      <c r="J1532" s="2" t="str">
        <f t="shared" si="123"/>
        <v>61</v>
      </c>
      <c r="K1532" s="2" t="str">
        <f>IFERROR(VLOOKUP(J1532,'Productgroepen hoofdfuncties'!D:E,2,FALSE),J1532)</f>
        <v>Recreatie</v>
      </c>
      <c r="L1532" s="2" t="str">
        <f t="shared" si="124"/>
        <v>6</v>
      </c>
      <c r="M1532" s="2" t="str">
        <f>IFERROR(VLOOKUP(L1532,'Productgroepen hoofdfuncties'!A:B,2,FALSE),L1532)</f>
        <v>Recreatie en natuur</v>
      </c>
    </row>
    <row r="1533" spans="1:13">
      <c r="A1533" s="8"/>
      <c r="B1533" s="9"/>
      <c r="C1533" s="5" t="s">
        <v>4445</v>
      </c>
      <c r="D1533" s="4" t="s">
        <v>4446</v>
      </c>
      <c r="E1533" s="5">
        <v>1</v>
      </c>
      <c r="F1533" s="2" t="str">
        <f t="shared" si="120"/>
        <v>G1PR610102</v>
      </c>
      <c r="G1533" s="2" t="str">
        <f t="shared" si="121"/>
        <v>Toeristische Infrastruktuur</v>
      </c>
      <c r="H1533" s="2" t="str">
        <f t="shared" si="122"/>
        <v>6101</v>
      </c>
      <c r="I1533" s="2" t="str">
        <f>IFERROR(VLOOKUP(H1533,'Productgroepen hoofdfuncties'!G:H,2,FALSE),H1533)</f>
        <v>Toerisme en recreatie</v>
      </c>
      <c r="J1533" s="2" t="str">
        <f t="shared" si="123"/>
        <v>61</v>
      </c>
      <c r="K1533" s="2" t="str">
        <f>IFERROR(VLOOKUP(J1533,'Productgroepen hoofdfuncties'!D:E,2,FALSE),J1533)</f>
        <v>Recreatie</v>
      </c>
      <c r="L1533" s="2" t="str">
        <f t="shared" si="124"/>
        <v>6</v>
      </c>
      <c r="M1533" s="2" t="str">
        <f>IFERROR(VLOOKUP(L1533,'Productgroepen hoofdfuncties'!A:B,2,FALSE),L1533)</f>
        <v>Recreatie en natuur</v>
      </c>
    </row>
    <row r="1534" spans="1:13">
      <c r="A1534" s="8"/>
      <c r="B1534" s="9"/>
      <c r="C1534" s="5" t="s">
        <v>4447</v>
      </c>
      <c r="D1534" s="4" t="s">
        <v>4448</v>
      </c>
      <c r="E1534" s="5">
        <v>1</v>
      </c>
      <c r="F1534" s="2" t="str">
        <f t="shared" si="120"/>
        <v>G1PR610102</v>
      </c>
      <c r="G1534" s="2" t="str">
        <f t="shared" si="121"/>
        <v>Toeristische Infrastruktuur</v>
      </c>
      <c r="H1534" s="2" t="str">
        <f t="shared" si="122"/>
        <v>6101</v>
      </c>
      <c r="I1534" s="2" t="str">
        <f>IFERROR(VLOOKUP(H1534,'Productgroepen hoofdfuncties'!G:H,2,FALSE),H1534)</f>
        <v>Toerisme en recreatie</v>
      </c>
      <c r="J1534" s="2" t="str">
        <f t="shared" si="123"/>
        <v>61</v>
      </c>
      <c r="K1534" s="2" t="str">
        <f>IFERROR(VLOOKUP(J1534,'Productgroepen hoofdfuncties'!D:E,2,FALSE),J1534)</f>
        <v>Recreatie</v>
      </c>
      <c r="L1534" s="2" t="str">
        <f t="shared" si="124"/>
        <v>6</v>
      </c>
      <c r="M1534" s="2" t="str">
        <f>IFERROR(VLOOKUP(L1534,'Productgroepen hoofdfuncties'!A:B,2,FALSE),L1534)</f>
        <v>Recreatie en natuur</v>
      </c>
    </row>
    <row r="1535" spans="1:13">
      <c r="A1535" s="8"/>
      <c r="B1535" s="9"/>
      <c r="C1535" s="5" t="s">
        <v>4449</v>
      </c>
      <c r="D1535" s="4" t="s">
        <v>4450</v>
      </c>
      <c r="E1535" s="5">
        <v>1</v>
      </c>
      <c r="F1535" s="2" t="str">
        <f t="shared" si="120"/>
        <v>G1PR610102</v>
      </c>
      <c r="G1535" s="2" t="str">
        <f t="shared" si="121"/>
        <v>Toeristische Infrastruktuur</v>
      </c>
      <c r="H1535" s="2" t="str">
        <f t="shared" si="122"/>
        <v>6101</v>
      </c>
      <c r="I1535" s="2" t="str">
        <f>IFERROR(VLOOKUP(H1535,'Productgroepen hoofdfuncties'!G:H,2,FALSE),H1535)</f>
        <v>Toerisme en recreatie</v>
      </c>
      <c r="J1535" s="2" t="str">
        <f t="shared" si="123"/>
        <v>61</v>
      </c>
      <c r="K1535" s="2" t="str">
        <f>IFERROR(VLOOKUP(J1535,'Productgroepen hoofdfuncties'!D:E,2,FALSE),J1535)</f>
        <v>Recreatie</v>
      </c>
      <c r="L1535" s="2" t="str">
        <f t="shared" si="124"/>
        <v>6</v>
      </c>
      <c r="M1535" s="2" t="str">
        <f>IFERROR(VLOOKUP(L1535,'Productgroepen hoofdfuncties'!A:B,2,FALSE),L1535)</f>
        <v>Recreatie en natuur</v>
      </c>
    </row>
    <row r="1536" spans="1:13">
      <c r="A1536" s="10"/>
      <c r="B1536" s="11"/>
      <c r="C1536" s="5" t="s">
        <v>4451</v>
      </c>
      <c r="D1536" s="4" t="s">
        <v>4452</v>
      </c>
      <c r="E1536" s="5">
        <v>1</v>
      </c>
      <c r="F1536" s="2" t="str">
        <f t="shared" si="120"/>
        <v>G1PR610102</v>
      </c>
      <c r="G1536" s="2" t="str">
        <f t="shared" si="121"/>
        <v>Toeristische Infrastruktuur</v>
      </c>
      <c r="H1536" s="2" t="str">
        <f t="shared" si="122"/>
        <v>6101</v>
      </c>
      <c r="I1536" s="2" t="str">
        <f>IFERROR(VLOOKUP(H1536,'Productgroepen hoofdfuncties'!G:H,2,FALSE),H1536)</f>
        <v>Toerisme en recreatie</v>
      </c>
      <c r="J1536" s="2" t="str">
        <f t="shared" si="123"/>
        <v>61</v>
      </c>
      <c r="K1536" s="2" t="str">
        <f>IFERROR(VLOOKUP(J1536,'Productgroepen hoofdfuncties'!D:E,2,FALSE),J1536)</f>
        <v>Recreatie</v>
      </c>
      <c r="L1536" s="2" t="str">
        <f t="shared" si="124"/>
        <v>6</v>
      </c>
      <c r="M1536" s="2" t="str">
        <f>IFERROR(VLOOKUP(L1536,'Productgroepen hoofdfuncties'!A:B,2,FALSE),L1536)</f>
        <v>Recreatie en natuur</v>
      </c>
    </row>
    <row r="1537" spans="1:13">
      <c r="A1537" s="4" t="s">
        <v>4453</v>
      </c>
      <c r="B1537" s="5" t="s">
        <v>4454</v>
      </c>
      <c r="C1537" s="5"/>
      <c r="D1537" s="4"/>
      <c r="E1537" s="5"/>
      <c r="F1537" s="2" t="str">
        <f t="shared" si="120"/>
        <v>G1PR610103</v>
      </c>
      <c r="G1537" s="2" t="str">
        <f t="shared" si="121"/>
        <v>Toeristische Promotie</v>
      </c>
      <c r="H1537" s="2" t="str">
        <f t="shared" si="122"/>
        <v>6101</v>
      </c>
      <c r="I1537" s="2" t="str">
        <f>IFERROR(VLOOKUP(H1537,'Productgroepen hoofdfuncties'!G:H,2,FALSE),H1537)</f>
        <v>Toerisme en recreatie</v>
      </c>
      <c r="J1537" s="2" t="str">
        <f t="shared" si="123"/>
        <v>61</v>
      </c>
      <c r="K1537" s="2" t="str">
        <f>IFERROR(VLOOKUP(J1537,'Productgroepen hoofdfuncties'!D:E,2,FALSE),J1537)</f>
        <v>Recreatie</v>
      </c>
      <c r="L1537" s="2" t="str">
        <f t="shared" si="124"/>
        <v>6</v>
      </c>
      <c r="M1537" s="2" t="str">
        <f>IFERROR(VLOOKUP(L1537,'Productgroepen hoofdfuncties'!A:B,2,FALSE),L1537)</f>
        <v>Recreatie en natuur</v>
      </c>
    </row>
    <row r="1538" spans="1:13">
      <c r="A1538" s="4" t="s">
        <v>4455</v>
      </c>
      <c r="B1538" s="5" t="s">
        <v>4456</v>
      </c>
      <c r="C1538" s="5" t="s">
        <v>4457</v>
      </c>
      <c r="D1538" s="4" t="s">
        <v>4458</v>
      </c>
      <c r="E1538" s="5">
        <v>1</v>
      </c>
      <c r="F1538" s="2" t="str">
        <f t="shared" si="120"/>
        <v>G1PR610200</v>
      </c>
      <c r="G1538" s="2" t="str">
        <f t="shared" si="121"/>
        <v>App.kst toerisme en recreatie (PLG)</v>
      </c>
      <c r="H1538" s="2" t="str">
        <f t="shared" si="122"/>
        <v>6102</v>
      </c>
      <c r="I1538" s="2" t="str">
        <f>IFERROR(VLOOKUP(H1538,'Productgroepen hoofdfuncties'!G:H,2,FALSE),H1538)</f>
        <v>Toerisme en recreatie (PLG)</v>
      </c>
      <c r="J1538" s="2" t="str">
        <f t="shared" si="123"/>
        <v>61</v>
      </c>
      <c r="K1538" s="2" t="str">
        <f>IFERROR(VLOOKUP(J1538,'Productgroepen hoofdfuncties'!D:E,2,FALSE),J1538)</f>
        <v>Recreatie</v>
      </c>
      <c r="L1538" s="2" t="str">
        <f t="shared" si="124"/>
        <v>6</v>
      </c>
      <c r="M1538" s="2" t="str">
        <f>IFERROR(VLOOKUP(L1538,'Productgroepen hoofdfuncties'!A:B,2,FALSE),L1538)</f>
        <v>Recreatie en natuur</v>
      </c>
    </row>
    <row r="1539" spans="1:13">
      <c r="A1539" s="6" t="s">
        <v>4459</v>
      </c>
      <c r="B1539" s="7" t="s">
        <v>4460</v>
      </c>
      <c r="C1539" s="5" t="s">
        <v>4461</v>
      </c>
      <c r="D1539" s="4" t="s">
        <v>4422</v>
      </c>
      <c r="E1539" s="5">
        <v>1</v>
      </c>
      <c r="F1539" s="2" t="str">
        <f t="shared" si="120"/>
        <v>G1PR610201</v>
      </c>
      <c r="G1539" s="2" t="str">
        <f t="shared" si="121"/>
        <v>Landelijke routenetwerken</v>
      </c>
      <c r="H1539" s="2" t="str">
        <f t="shared" si="122"/>
        <v>6102</v>
      </c>
      <c r="I1539" s="2" t="str">
        <f>IFERROR(VLOOKUP(H1539,'Productgroepen hoofdfuncties'!G:H,2,FALSE),H1539)</f>
        <v>Toerisme en recreatie (PLG)</v>
      </c>
      <c r="J1539" s="2" t="str">
        <f t="shared" si="123"/>
        <v>61</v>
      </c>
      <c r="K1539" s="2" t="str">
        <f>IFERROR(VLOOKUP(J1539,'Productgroepen hoofdfuncties'!D:E,2,FALSE),J1539)</f>
        <v>Recreatie</v>
      </c>
      <c r="L1539" s="2" t="str">
        <f t="shared" si="124"/>
        <v>6</v>
      </c>
      <c r="M1539" s="2" t="str">
        <f>IFERROR(VLOOKUP(L1539,'Productgroepen hoofdfuncties'!A:B,2,FALSE),L1539)</f>
        <v>Recreatie en natuur</v>
      </c>
    </row>
    <row r="1540" spans="1:13">
      <c r="A1540" s="8"/>
      <c r="B1540" s="9"/>
      <c r="C1540" s="5" t="s">
        <v>4462</v>
      </c>
      <c r="D1540" s="4" t="s">
        <v>4463</v>
      </c>
      <c r="E1540" s="5">
        <v>1</v>
      </c>
      <c r="F1540" s="2" t="str">
        <f t="shared" si="120"/>
        <v>G1PR610201</v>
      </c>
      <c r="G1540" s="2" t="str">
        <f t="shared" si="121"/>
        <v>Landelijke routenetwerken</v>
      </c>
      <c r="H1540" s="2" t="str">
        <f t="shared" si="122"/>
        <v>6102</v>
      </c>
      <c r="I1540" s="2" t="str">
        <f>IFERROR(VLOOKUP(H1540,'Productgroepen hoofdfuncties'!G:H,2,FALSE),H1540)</f>
        <v>Toerisme en recreatie (PLG)</v>
      </c>
      <c r="J1540" s="2" t="str">
        <f t="shared" si="123"/>
        <v>61</v>
      </c>
      <c r="K1540" s="2" t="str">
        <f>IFERROR(VLOOKUP(J1540,'Productgroepen hoofdfuncties'!D:E,2,FALSE),J1540)</f>
        <v>Recreatie</v>
      </c>
      <c r="L1540" s="2" t="str">
        <f t="shared" si="124"/>
        <v>6</v>
      </c>
      <c r="M1540" s="2" t="str">
        <f>IFERROR(VLOOKUP(L1540,'Productgroepen hoofdfuncties'!A:B,2,FALSE),L1540)</f>
        <v>Recreatie en natuur</v>
      </c>
    </row>
    <row r="1541" spans="1:13">
      <c r="A1541" s="8"/>
      <c r="B1541" s="9"/>
      <c r="C1541" s="5" t="s">
        <v>4464</v>
      </c>
      <c r="D1541" s="4" t="s">
        <v>4465</v>
      </c>
      <c r="E1541" s="5">
        <v>1</v>
      </c>
      <c r="F1541" s="2" t="str">
        <f t="shared" si="120"/>
        <v>G1PR610201</v>
      </c>
      <c r="G1541" s="2" t="str">
        <f t="shared" si="121"/>
        <v>Landelijke routenetwerken</v>
      </c>
      <c r="H1541" s="2" t="str">
        <f t="shared" si="122"/>
        <v>6102</v>
      </c>
      <c r="I1541" s="2" t="str">
        <f>IFERROR(VLOOKUP(H1541,'Productgroepen hoofdfuncties'!G:H,2,FALSE),H1541)</f>
        <v>Toerisme en recreatie (PLG)</v>
      </c>
      <c r="J1541" s="2" t="str">
        <f t="shared" si="123"/>
        <v>61</v>
      </c>
      <c r="K1541" s="2" t="str">
        <f>IFERROR(VLOOKUP(J1541,'Productgroepen hoofdfuncties'!D:E,2,FALSE),J1541)</f>
        <v>Recreatie</v>
      </c>
      <c r="L1541" s="2" t="str">
        <f t="shared" si="124"/>
        <v>6</v>
      </c>
      <c r="M1541" s="2" t="str">
        <f>IFERROR(VLOOKUP(L1541,'Productgroepen hoofdfuncties'!A:B,2,FALSE),L1541)</f>
        <v>Recreatie en natuur</v>
      </c>
    </row>
    <row r="1542" spans="1:13">
      <c r="A1542" s="8"/>
      <c r="B1542" s="9"/>
      <c r="C1542" s="5" t="s">
        <v>4466</v>
      </c>
      <c r="D1542" s="4" t="s">
        <v>4467</v>
      </c>
      <c r="E1542" s="5">
        <v>1</v>
      </c>
      <c r="F1542" s="2" t="str">
        <f t="shared" si="120"/>
        <v>G1PR610201</v>
      </c>
      <c r="G1542" s="2" t="str">
        <f t="shared" si="121"/>
        <v>Landelijke routenetwerken</v>
      </c>
      <c r="H1542" s="2" t="str">
        <f t="shared" si="122"/>
        <v>6102</v>
      </c>
      <c r="I1542" s="2" t="str">
        <f>IFERROR(VLOOKUP(H1542,'Productgroepen hoofdfuncties'!G:H,2,FALSE),H1542)</f>
        <v>Toerisme en recreatie (PLG)</v>
      </c>
      <c r="J1542" s="2" t="str">
        <f t="shared" si="123"/>
        <v>61</v>
      </c>
      <c r="K1542" s="2" t="str">
        <f>IFERROR(VLOOKUP(J1542,'Productgroepen hoofdfuncties'!D:E,2,FALSE),J1542)</f>
        <v>Recreatie</v>
      </c>
      <c r="L1542" s="2" t="str">
        <f t="shared" si="124"/>
        <v>6</v>
      </c>
      <c r="M1542" s="2" t="str">
        <f>IFERROR(VLOOKUP(L1542,'Productgroepen hoofdfuncties'!A:B,2,FALSE),L1542)</f>
        <v>Recreatie en natuur</v>
      </c>
    </row>
    <row r="1543" spans="1:13">
      <c r="A1543" s="8"/>
      <c r="B1543" s="9"/>
      <c r="C1543" s="5" t="s">
        <v>4468</v>
      </c>
      <c r="D1543" s="4" t="s">
        <v>4469</v>
      </c>
      <c r="E1543" s="5">
        <v>1</v>
      </c>
      <c r="F1543" s="2" t="str">
        <f t="shared" si="120"/>
        <v>G1PR610201</v>
      </c>
      <c r="G1543" s="2" t="str">
        <f t="shared" si="121"/>
        <v>Landelijke routenetwerken</v>
      </c>
      <c r="H1543" s="2" t="str">
        <f t="shared" si="122"/>
        <v>6102</v>
      </c>
      <c r="I1543" s="2" t="str">
        <f>IFERROR(VLOOKUP(H1543,'Productgroepen hoofdfuncties'!G:H,2,FALSE),H1543)</f>
        <v>Toerisme en recreatie (PLG)</v>
      </c>
      <c r="J1543" s="2" t="str">
        <f t="shared" si="123"/>
        <v>61</v>
      </c>
      <c r="K1543" s="2" t="str">
        <f>IFERROR(VLOOKUP(J1543,'Productgroepen hoofdfuncties'!D:E,2,FALSE),J1543)</f>
        <v>Recreatie</v>
      </c>
      <c r="L1543" s="2" t="str">
        <f t="shared" si="124"/>
        <v>6</v>
      </c>
      <c r="M1543" s="2" t="str">
        <f>IFERROR(VLOOKUP(L1543,'Productgroepen hoofdfuncties'!A:B,2,FALSE),L1543)</f>
        <v>Recreatie en natuur</v>
      </c>
    </row>
    <row r="1544" spans="1:13">
      <c r="A1544" s="8"/>
      <c r="B1544" s="9"/>
      <c r="C1544" s="5" t="s">
        <v>4470</v>
      </c>
      <c r="D1544" s="4" t="s">
        <v>4471</v>
      </c>
      <c r="E1544" s="5">
        <v>1</v>
      </c>
      <c r="F1544" s="2" t="str">
        <f t="shared" ref="F1544:F1607" si="125">IF(A1544="",F1543,A1544)</f>
        <v>G1PR610201</v>
      </c>
      <c r="G1544" s="2" t="str">
        <f t="shared" ref="G1544:G1607" si="126">IF(B1544="",G1543,B1544)</f>
        <v>Landelijke routenetwerken</v>
      </c>
      <c r="H1544" s="2" t="str">
        <f t="shared" ref="H1544:H1607" si="127">IF(RIGHT(LEFT($F1544,5),1)="K","Apparaatskosten personeel",IF(RIGHT(LEFT($F1544,5),1)="I","Apparaatskosten materieel",LEFT(RIGHT($F1544,6),4)))</f>
        <v>6102</v>
      </c>
      <c r="I1544" s="2" t="str">
        <f>IFERROR(VLOOKUP(H1544,'Productgroepen hoofdfuncties'!G:H,2,FALSE),H1544)</f>
        <v>Toerisme en recreatie (PLG)</v>
      </c>
      <c r="J1544" s="2" t="str">
        <f t="shared" ref="J1544:J1607" si="128">IF(RIGHT(LEFT($F1544,5),1)="K","Kostenplaatsen",IF(RIGHT(LEFT($F1544,5),1)="I","Kostenplaatsen",LEFT(RIGHT($F1544,6),2)))</f>
        <v>61</v>
      </c>
      <c r="K1544" s="2" t="str">
        <f>IFERROR(VLOOKUP(J1544,'Productgroepen hoofdfuncties'!D:E,2,FALSE),J1544)</f>
        <v>Recreatie</v>
      </c>
      <c r="L1544" s="2" t="str">
        <f t="shared" ref="L1544:L1607" si="129">IF(RIGHT(LEFT($F1544,5),1)="K","Kostenplaatsen",IF(RIGHT(LEFT($F1544,5),1)="I","Kostenplaatsen",LEFT(RIGHT($F1544,6),1)))</f>
        <v>6</v>
      </c>
      <c r="M1544" s="2" t="str">
        <f>IFERROR(VLOOKUP(L1544,'Productgroepen hoofdfuncties'!A:B,2,FALSE),L1544)</f>
        <v>Recreatie en natuur</v>
      </c>
    </row>
    <row r="1545" spans="1:13">
      <c r="A1545" s="8"/>
      <c r="B1545" s="9"/>
      <c r="C1545" s="5" t="s">
        <v>4472</v>
      </c>
      <c r="D1545" s="4" t="s">
        <v>4473</v>
      </c>
      <c r="E1545" s="5">
        <v>1</v>
      </c>
      <c r="F1545" s="2" t="str">
        <f t="shared" si="125"/>
        <v>G1PR610201</v>
      </c>
      <c r="G1545" s="2" t="str">
        <f t="shared" si="126"/>
        <v>Landelijke routenetwerken</v>
      </c>
      <c r="H1545" s="2" t="str">
        <f t="shared" si="127"/>
        <v>6102</v>
      </c>
      <c r="I1545" s="2" t="str">
        <f>IFERROR(VLOOKUP(H1545,'Productgroepen hoofdfuncties'!G:H,2,FALSE),H1545)</f>
        <v>Toerisme en recreatie (PLG)</v>
      </c>
      <c r="J1545" s="2" t="str">
        <f t="shared" si="128"/>
        <v>61</v>
      </c>
      <c r="K1545" s="2" t="str">
        <f>IFERROR(VLOOKUP(J1545,'Productgroepen hoofdfuncties'!D:E,2,FALSE),J1545)</f>
        <v>Recreatie</v>
      </c>
      <c r="L1545" s="2" t="str">
        <f t="shared" si="129"/>
        <v>6</v>
      </c>
      <c r="M1545" s="2" t="str">
        <f>IFERROR(VLOOKUP(L1545,'Productgroepen hoofdfuncties'!A:B,2,FALSE),L1545)</f>
        <v>Recreatie en natuur</v>
      </c>
    </row>
    <row r="1546" spans="1:13">
      <c r="A1546" s="8"/>
      <c r="B1546" s="9"/>
      <c r="C1546" s="5" t="s">
        <v>4474</v>
      </c>
      <c r="D1546" s="4" t="s">
        <v>4475</v>
      </c>
      <c r="E1546" s="5">
        <v>1</v>
      </c>
      <c r="F1546" s="2" t="str">
        <f t="shared" si="125"/>
        <v>G1PR610201</v>
      </c>
      <c r="G1546" s="2" t="str">
        <f t="shared" si="126"/>
        <v>Landelijke routenetwerken</v>
      </c>
      <c r="H1546" s="2" t="str">
        <f t="shared" si="127"/>
        <v>6102</v>
      </c>
      <c r="I1546" s="2" t="str">
        <f>IFERROR(VLOOKUP(H1546,'Productgroepen hoofdfuncties'!G:H,2,FALSE),H1546)</f>
        <v>Toerisme en recreatie (PLG)</v>
      </c>
      <c r="J1546" s="2" t="str">
        <f t="shared" si="128"/>
        <v>61</v>
      </c>
      <c r="K1546" s="2" t="str">
        <f>IFERROR(VLOOKUP(J1546,'Productgroepen hoofdfuncties'!D:E,2,FALSE),J1546)</f>
        <v>Recreatie</v>
      </c>
      <c r="L1546" s="2" t="str">
        <f t="shared" si="129"/>
        <v>6</v>
      </c>
      <c r="M1546" s="2" t="str">
        <f>IFERROR(VLOOKUP(L1546,'Productgroepen hoofdfuncties'!A:B,2,FALSE),L1546)</f>
        <v>Recreatie en natuur</v>
      </c>
    </row>
    <row r="1547" spans="1:13">
      <c r="A1547" s="8"/>
      <c r="B1547" s="9"/>
      <c r="C1547" s="5" t="s">
        <v>4476</v>
      </c>
      <c r="D1547" s="4" t="s">
        <v>4477</v>
      </c>
      <c r="E1547" s="5">
        <v>1</v>
      </c>
      <c r="F1547" s="2" t="str">
        <f t="shared" si="125"/>
        <v>G1PR610201</v>
      </c>
      <c r="G1547" s="2" t="str">
        <f t="shared" si="126"/>
        <v>Landelijke routenetwerken</v>
      </c>
      <c r="H1547" s="2" t="str">
        <f t="shared" si="127"/>
        <v>6102</v>
      </c>
      <c r="I1547" s="2" t="str">
        <f>IFERROR(VLOOKUP(H1547,'Productgroepen hoofdfuncties'!G:H,2,FALSE),H1547)</f>
        <v>Toerisme en recreatie (PLG)</v>
      </c>
      <c r="J1547" s="2" t="str">
        <f t="shared" si="128"/>
        <v>61</v>
      </c>
      <c r="K1547" s="2" t="str">
        <f>IFERROR(VLOOKUP(J1547,'Productgroepen hoofdfuncties'!D:E,2,FALSE),J1547)</f>
        <v>Recreatie</v>
      </c>
      <c r="L1547" s="2" t="str">
        <f t="shared" si="129"/>
        <v>6</v>
      </c>
      <c r="M1547" s="2" t="str">
        <f>IFERROR(VLOOKUP(L1547,'Productgroepen hoofdfuncties'!A:B,2,FALSE),L1547)</f>
        <v>Recreatie en natuur</v>
      </c>
    </row>
    <row r="1548" spans="1:13">
      <c r="A1548" s="8"/>
      <c r="B1548" s="9"/>
      <c r="C1548" s="5" t="s">
        <v>4478</v>
      </c>
      <c r="D1548" s="4" t="s">
        <v>4479</v>
      </c>
      <c r="E1548" s="5">
        <v>1</v>
      </c>
      <c r="F1548" s="2" t="str">
        <f t="shared" si="125"/>
        <v>G1PR610201</v>
      </c>
      <c r="G1548" s="2" t="str">
        <f t="shared" si="126"/>
        <v>Landelijke routenetwerken</v>
      </c>
      <c r="H1548" s="2" t="str">
        <f t="shared" si="127"/>
        <v>6102</v>
      </c>
      <c r="I1548" s="2" t="str">
        <f>IFERROR(VLOOKUP(H1548,'Productgroepen hoofdfuncties'!G:H,2,FALSE),H1548)</f>
        <v>Toerisme en recreatie (PLG)</v>
      </c>
      <c r="J1548" s="2" t="str">
        <f t="shared" si="128"/>
        <v>61</v>
      </c>
      <c r="K1548" s="2" t="str">
        <f>IFERROR(VLOOKUP(J1548,'Productgroepen hoofdfuncties'!D:E,2,FALSE),J1548)</f>
        <v>Recreatie</v>
      </c>
      <c r="L1548" s="2" t="str">
        <f t="shared" si="129"/>
        <v>6</v>
      </c>
      <c r="M1548" s="2" t="str">
        <f>IFERROR(VLOOKUP(L1548,'Productgroepen hoofdfuncties'!A:B,2,FALSE),L1548)</f>
        <v>Recreatie en natuur</v>
      </c>
    </row>
    <row r="1549" spans="1:13">
      <c r="A1549" s="8"/>
      <c r="B1549" s="9"/>
      <c r="C1549" s="5" t="s">
        <v>4480</v>
      </c>
      <c r="D1549" s="4" t="s">
        <v>4481</v>
      </c>
      <c r="E1549" s="5">
        <v>1</v>
      </c>
      <c r="F1549" s="2" t="str">
        <f t="shared" si="125"/>
        <v>G1PR610201</v>
      </c>
      <c r="G1549" s="2" t="str">
        <f t="shared" si="126"/>
        <v>Landelijke routenetwerken</v>
      </c>
      <c r="H1549" s="2" t="str">
        <f t="shared" si="127"/>
        <v>6102</v>
      </c>
      <c r="I1549" s="2" t="str">
        <f>IFERROR(VLOOKUP(H1549,'Productgroepen hoofdfuncties'!G:H,2,FALSE),H1549)</f>
        <v>Toerisme en recreatie (PLG)</v>
      </c>
      <c r="J1549" s="2" t="str">
        <f t="shared" si="128"/>
        <v>61</v>
      </c>
      <c r="K1549" s="2" t="str">
        <f>IFERROR(VLOOKUP(J1549,'Productgroepen hoofdfuncties'!D:E,2,FALSE),J1549)</f>
        <v>Recreatie</v>
      </c>
      <c r="L1549" s="2" t="str">
        <f t="shared" si="129"/>
        <v>6</v>
      </c>
      <c r="M1549" s="2" t="str">
        <f>IFERROR(VLOOKUP(L1549,'Productgroepen hoofdfuncties'!A:B,2,FALSE),L1549)</f>
        <v>Recreatie en natuur</v>
      </c>
    </row>
    <row r="1550" spans="1:13">
      <c r="A1550" s="8"/>
      <c r="B1550" s="9"/>
      <c r="C1550" s="5" t="s">
        <v>4482</v>
      </c>
      <c r="D1550" s="4" t="s">
        <v>4483</v>
      </c>
      <c r="E1550" s="5">
        <v>1</v>
      </c>
      <c r="F1550" s="2" t="str">
        <f t="shared" si="125"/>
        <v>G1PR610201</v>
      </c>
      <c r="G1550" s="2" t="str">
        <f t="shared" si="126"/>
        <v>Landelijke routenetwerken</v>
      </c>
      <c r="H1550" s="2" t="str">
        <f t="shared" si="127"/>
        <v>6102</v>
      </c>
      <c r="I1550" s="2" t="str">
        <f>IFERROR(VLOOKUP(H1550,'Productgroepen hoofdfuncties'!G:H,2,FALSE),H1550)</f>
        <v>Toerisme en recreatie (PLG)</v>
      </c>
      <c r="J1550" s="2" t="str">
        <f t="shared" si="128"/>
        <v>61</v>
      </c>
      <c r="K1550" s="2" t="str">
        <f>IFERROR(VLOOKUP(J1550,'Productgroepen hoofdfuncties'!D:E,2,FALSE),J1550)</f>
        <v>Recreatie</v>
      </c>
      <c r="L1550" s="2" t="str">
        <f t="shared" si="129"/>
        <v>6</v>
      </c>
      <c r="M1550" s="2" t="str">
        <f>IFERROR(VLOOKUP(L1550,'Productgroepen hoofdfuncties'!A:B,2,FALSE),L1550)</f>
        <v>Recreatie en natuur</v>
      </c>
    </row>
    <row r="1551" spans="1:13">
      <c r="A1551" s="8"/>
      <c r="B1551" s="9"/>
      <c r="C1551" s="5" t="s">
        <v>4484</v>
      </c>
      <c r="D1551" s="4" t="s">
        <v>4485</v>
      </c>
      <c r="E1551" s="5">
        <v>1</v>
      </c>
      <c r="F1551" s="2" t="str">
        <f t="shared" si="125"/>
        <v>G1PR610201</v>
      </c>
      <c r="G1551" s="2" t="str">
        <f t="shared" si="126"/>
        <v>Landelijke routenetwerken</v>
      </c>
      <c r="H1551" s="2" t="str">
        <f t="shared" si="127"/>
        <v>6102</v>
      </c>
      <c r="I1551" s="2" t="str">
        <f>IFERROR(VLOOKUP(H1551,'Productgroepen hoofdfuncties'!G:H,2,FALSE),H1551)</f>
        <v>Toerisme en recreatie (PLG)</v>
      </c>
      <c r="J1551" s="2" t="str">
        <f t="shared" si="128"/>
        <v>61</v>
      </c>
      <c r="K1551" s="2" t="str">
        <f>IFERROR(VLOOKUP(J1551,'Productgroepen hoofdfuncties'!D:E,2,FALSE),J1551)</f>
        <v>Recreatie</v>
      </c>
      <c r="L1551" s="2" t="str">
        <f t="shared" si="129"/>
        <v>6</v>
      </c>
      <c r="M1551" s="2" t="str">
        <f>IFERROR(VLOOKUP(L1551,'Productgroepen hoofdfuncties'!A:B,2,FALSE),L1551)</f>
        <v>Recreatie en natuur</v>
      </c>
    </row>
    <row r="1552" spans="1:13">
      <c r="A1552" s="10"/>
      <c r="B1552" s="11"/>
      <c r="C1552" s="5" t="s">
        <v>4486</v>
      </c>
      <c r="D1552" s="4" t="s">
        <v>4487</v>
      </c>
      <c r="E1552" s="5">
        <v>1</v>
      </c>
      <c r="F1552" s="2" t="str">
        <f t="shared" si="125"/>
        <v>G1PR610201</v>
      </c>
      <c r="G1552" s="2" t="str">
        <f t="shared" si="126"/>
        <v>Landelijke routenetwerken</v>
      </c>
      <c r="H1552" s="2" t="str">
        <f t="shared" si="127"/>
        <v>6102</v>
      </c>
      <c r="I1552" s="2" t="str">
        <f>IFERROR(VLOOKUP(H1552,'Productgroepen hoofdfuncties'!G:H,2,FALSE),H1552)</f>
        <v>Toerisme en recreatie (PLG)</v>
      </c>
      <c r="J1552" s="2" t="str">
        <f t="shared" si="128"/>
        <v>61</v>
      </c>
      <c r="K1552" s="2" t="str">
        <f>IFERROR(VLOOKUP(J1552,'Productgroepen hoofdfuncties'!D:E,2,FALSE),J1552)</f>
        <v>Recreatie</v>
      </c>
      <c r="L1552" s="2" t="str">
        <f t="shared" si="129"/>
        <v>6</v>
      </c>
      <c r="M1552" s="2" t="str">
        <f>IFERROR(VLOOKUP(L1552,'Productgroepen hoofdfuncties'!A:B,2,FALSE),L1552)</f>
        <v>Recreatie en natuur</v>
      </c>
    </row>
    <row r="1553" spans="1:13">
      <c r="A1553" s="6" t="s">
        <v>4488</v>
      </c>
      <c r="B1553" s="7" t="s">
        <v>4489</v>
      </c>
      <c r="C1553" s="5" t="s">
        <v>4490</v>
      </c>
      <c r="D1553" s="4" t="s">
        <v>4491</v>
      </c>
      <c r="E1553" s="5">
        <v>1</v>
      </c>
      <c r="F1553" s="2" t="str">
        <f t="shared" si="125"/>
        <v>G1PR610202</v>
      </c>
      <c r="G1553" s="2" t="str">
        <f t="shared" si="126"/>
        <v>Prov. Recr. Infrastructuur</v>
      </c>
      <c r="H1553" s="2" t="str">
        <f t="shared" si="127"/>
        <v>6102</v>
      </c>
      <c r="I1553" s="2" t="str">
        <f>IFERROR(VLOOKUP(H1553,'Productgroepen hoofdfuncties'!G:H,2,FALSE),H1553)</f>
        <v>Toerisme en recreatie (PLG)</v>
      </c>
      <c r="J1553" s="2" t="str">
        <f t="shared" si="128"/>
        <v>61</v>
      </c>
      <c r="K1553" s="2" t="str">
        <f>IFERROR(VLOOKUP(J1553,'Productgroepen hoofdfuncties'!D:E,2,FALSE),J1553)</f>
        <v>Recreatie</v>
      </c>
      <c r="L1553" s="2" t="str">
        <f t="shared" si="129"/>
        <v>6</v>
      </c>
      <c r="M1553" s="2" t="str">
        <f>IFERROR(VLOOKUP(L1553,'Productgroepen hoofdfuncties'!A:B,2,FALSE),L1553)</f>
        <v>Recreatie en natuur</v>
      </c>
    </row>
    <row r="1554" spans="1:13">
      <c r="A1554" s="8"/>
      <c r="B1554" s="9"/>
      <c r="C1554" s="5" t="s">
        <v>4492</v>
      </c>
      <c r="D1554" s="4" t="s">
        <v>4479</v>
      </c>
      <c r="E1554" s="5">
        <v>1</v>
      </c>
      <c r="F1554" s="2" t="str">
        <f t="shared" si="125"/>
        <v>G1PR610202</v>
      </c>
      <c r="G1554" s="2" t="str">
        <f t="shared" si="126"/>
        <v>Prov. Recr. Infrastructuur</v>
      </c>
      <c r="H1554" s="2" t="str">
        <f t="shared" si="127"/>
        <v>6102</v>
      </c>
      <c r="I1554" s="2" t="str">
        <f>IFERROR(VLOOKUP(H1554,'Productgroepen hoofdfuncties'!G:H,2,FALSE),H1554)</f>
        <v>Toerisme en recreatie (PLG)</v>
      </c>
      <c r="J1554" s="2" t="str">
        <f t="shared" si="128"/>
        <v>61</v>
      </c>
      <c r="K1554" s="2" t="str">
        <f>IFERROR(VLOOKUP(J1554,'Productgroepen hoofdfuncties'!D:E,2,FALSE),J1554)</f>
        <v>Recreatie</v>
      </c>
      <c r="L1554" s="2" t="str">
        <f t="shared" si="129"/>
        <v>6</v>
      </c>
      <c r="M1554" s="2" t="str">
        <f>IFERROR(VLOOKUP(L1554,'Productgroepen hoofdfuncties'!A:B,2,FALSE),L1554)</f>
        <v>Recreatie en natuur</v>
      </c>
    </row>
    <row r="1555" spans="1:13">
      <c r="A1555" s="10"/>
      <c r="B1555" s="11"/>
      <c r="C1555" s="5" t="s">
        <v>4493</v>
      </c>
      <c r="D1555" s="4" t="s">
        <v>4494</v>
      </c>
      <c r="E1555" s="5">
        <v>1</v>
      </c>
      <c r="F1555" s="2" t="str">
        <f t="shared" si="125"/>
        <v>G1PR610202</v>
      </c>
      <c r="G1555" s="2" t="str">
        <f t="shared" si="126"/>
        <v>Prov. Recr. Infrastructuur</v>
      </c>
      <c r="H1555" s="2" t="str">
        <f t="shared" si="127"/>
        <v>6102</v>
      </c>
      <c r="I1555" s="2" t="str">
        <f>IFERROR(VLOOKUP(H1555,'Productgroepen hoofdfuncties'!G:H,2,FALSE),H1555)</f>
        <v>Toerisme en recreatie (PLG)</v>
      </c>
      <c r="J1555" s="2" t="str">
        <f t="shared" si="128"/>
        <v>61</v>
      </c>
      <c r="K1555" s="2" t="str">
        <f>IFERROR(VLOOKUP(J1555,'Productgroepen hoofdfuncties'!D:E,2,FALSE),J1555)</f>
        <v>Recreatie</v>
      </c>
      <c r="L1555" s="2" t="str">
        <f t="shared" si="129"/>
        <v>6</v>
      </c>
      <c r="M1555" s="2" t="str">
        <f>IFERROR(VLOOKUP(L1555,'Productgroepen hoofdfuncties'!A:B,2,FALSE),L1555)</f>
        <v>Recreatie en natuur</v>
      </c>
    </row>
    <row r="1556" spans="1:13">
      <c r="A1556" s="4" t="s">
        <v>4495</v>
      </c>
      <c r="B1556" s="5" t="s">
        <v>4496</v>
      </c>
      <c r="C1556" s="5" t="s">
        <v>4497</v>
      </c>
      <c r="D1556" s="4" t="s">
        <v>4498</v>
      </c>
      <c r="E1556" s="5">
        <v>1</v>
      </c>
      <c r="F1556" s="2" t="str">
        <f t="shared" si="125"/>
        <v>G1PR610203</v>
      </c>
      <c r="G1556" s="2" t="str">
        <f t="shared" si="126"/>
        <v>Overige</v>
      </c>
      <c r="H1556" s="2" t="str">
        <f t="shared" si="127"/>
        <v>6102</v>
      </c>
      <c r="I1556" s="2" t="str">
        <f>IFERROR(VLOOKUP(H1556,'Productgroepen hoofdfuncties'!G:H,2,FALSE),H1556)</f>
        <v>Toerisme en recreatie (PLG)</v>
      </c>
      <c r="J1556" s="2" t="str">
        <f t="shared" si="128"/>
        <v>61</v>
      </c>
      <c r="K1556" s="2" t="str">
        <f>IFERROR(VLOOKUP(J1556,'Productgroepen hoofdfuncties'!D:E,2,FALSE),J1556)</f>
        <v>Recreatie</v>
      </c>
      <c r="L1556" s="2" t="str">
        <f t="shared" si="129"/>
        <v>6</v>
      </c>
      <c r="M1556" s="2" t="str">
        <f>IFERROR(VLOOKUP(L1556,'Productgroepen hoofdfuncties'!A:B,2,FALSE),L1556)</f>
        <v>Recreatie en natuur</v>
      </c>
    </row>
    <row r="1557" spans="1:13">
      <c r="A1557" s="6" t="s">
        <v>4499</v>
      </c>
      <c r="B1557" s="7" t="s">
        <v>4500</v>
      </c>
      <c r="C1557" s="5" t="s">
        <v>4501</v>
      </c>
      <c r="D1557" s="4" t="s">
        <v>4502</v>
      </c>
      <c r="E1557" s="5">
        <v>1</v>
      </c>
      <c r="F1557" s="2" t="str">
        <f t="shared" si="125"/>
        <v>G1PR610204</v>
      </c>
      <c r="G1557" s="2" t="str">
        <f t="shared" si="126"/>
        <v>Toerisme en Recreatie (PLG)</v>
      </c>
      <c r="H1557" s="2" t="str">
        <f t="shared" si="127"/>
        <v>6102</v>
      </c>
      <c r="I1557" s="2" t="str">
        <f>IFERROR(VLOOKUP(H1557,'Productgroepen hoofdfuncties'!G:H,2,FALSE),H1557)</f>
        <v>Toerisme en recreatie (PLG)</v>
      </c>
      <c r="J1557" s="2" t="str">
        <f t="shared" si="128"/>
        <v>61</v>
      </c>
      <c r="K1557" s="2" t="str">
        <f>IFERROR(VLOOKUP(J1557,'Productgroepen hoofdfuncties'!D:E,2,FALSE),J1557)</f>
        <v>Recreatie</v>
      </c>
      <c r="L1557" s="2" t="str">
        <f t="shared" si="129"/>
        <v>6</v>
      </c>
      <c r="M1557" s="2" t="str">
        <f>IFERROR(VLOOKUP(L1557,'Productgroepen hoofdfuncties'!A:B,2,FALSE),L1557)</f>
        <v>Recreatie en natuur</v>
      </c>
    </row>
    <row r="1558" spans="1:13">
      <c r="A1558" s="8"/>
      <c r="B1558" s="9"/>
      <c r="C1558" s="5" t="s">
        <v>4503</v>
      </c>
      <c r="D1558" s="4" t="s">
        <v>4487</v>
      </c>
      <c r="E1558" s="5">
        <v>1</v>
      </c>
      <c r="F1558" s="2" t="str">
        <f t="shared" si="125"/>
        <v>G1PR610204</v>
      </c>
      <c r="G1558" s="2" t="str">
        <f t="shared" si="126"/>
        <v>Toerisme en Recreatie (PLG)</v>
      </c>
      <c r="H1558" s="2" t="str">
        <f t="shared" si="127"/>
        <v>6102</v>
      </c>
      <c r="I1558" s="2" t="str">
        <f>IFERROR(VLOOKUP(H1558,'Productgroepen hoofdfuncties'!G:H,2,FALSE),H1558)</f>
        <v>Toerisme en recreatie (PLG)</v>
      </c>
      <c r="J1558" s="2" t="str">
        <f t="shared" si="128"/>
        <v>61</v>
      </c>
      <c r="K1558" s="2" t="str">
        <f>IFERROR(VLOOKUP(J1558,'Productgroepen hoofdfuncties'!D:E,2,FALSE),J1558)</f>
        <v>Recreatie</v>
      </c>
      <c r="L1558" s="2" t="str">
        <f t="shared" si="129"/>
        <v>6</v>
      </c>
      <c r="M1558" s="2" t="str">
        <f>IFERROR(VLOOKUP(L1558,'Productgroepen hoofdfuncties'!A:B,2,FALSE),L1558)</f>
        <v>Recreatie en natuur</v>
      </c>
    </row>
    <row r="1559" spans="1:13">
      <c r="A1559" s="8"/>
      <c r="B1559" s="9"/>
      <c r="C1559" s="5" t="s">
        <v>4504</v>
      </c>
      <c r="D1559" s="4" t="s">
        <v>4505</v>
      </c>
      <c r="E1559" s="5">
        <v>1</v>
      </c>
      <c r="F1559" s="2" t="str">
        <f t="shared" si="125"/>
        <v>G1PR610204</v>
      </c>
      <c r="G1559" s="2" t="str">
        <f t="shared" si="126"/>
        <v>Toerisme en Recreatie (PLG)</v>
      </c>
      <c r="H1559" s="2" t="str">
        <f t="shared" si="127"/>
        <v>6102</v>
      </c>
      <c r="I1559" s="2" t="str">
        <f>IFERROR(VLOOKUP(H1559,'Productgroepen hoofdfuncties'!G:H,2,FALSE),H1559)</f>
        <v>Toerisme en recreatie (PLG)</v>
      </c>
      <c r="J1559" s="2" t="str">
        <f t="shared" si="128"/>
        <v>61</v>
      </c>
      <c r="K1559" s="2" t="str">
        <f>IFERROR(VLOOKUP(J1559,'Productgroepen hoofdfuncties'!D:E,2,FALSE),J1559)</f>
        <v>Recreatie</v>
      </c>
      <c r="L1559" s="2" t="str">
        <f t="shared" si="129"/>
        <v>6</v>
      </c>
      <c r="M1559" s="2" t="str">
        <f>IFERROR(VLOOKUP(L1559,'Productgroepen hoofdfuncties'!A:B,2,FALSE),L1559)</f>
        <v>Recreatie en natuur</v>
      </c>
    </row>
    <row r="1560" spans="1:13">
      <c r="A1560" s="10"/>
      <c r="B1560" s="11"/>
      <c r="C1560" s="5" t="s">
        <v>4506</v>
      </c>
      <c r="D1560" s="4" t="s">
        <v>4507</v>
      </c>
      <c r="E1560" s="5">
        <v>1</v>
      </c>
      <c r="F1560" s="2" t="str">
        <f t="shared" si="125"/>
        <v>G1PR610204</v>
      </c>
      <c r="G1560" s="2" t="str">
        <f t="shared" si="126"/>
        <v>Toerisme en Recreatie (PLG)</v>
      </c>
      <c r="H1560" s="2" t="str">
        <f t="shared" si="127"/>
        <v>6102</v>
      </c>
      <c r="I1560" s="2" t="str">
        <f>IFERROR(VLOOKUP(H1560,'Productgroepen hoofdfuncties'!G:H,2,FALSE),H1560)</f>
        <v>Toerisme en recreatie (PLG)</v>
      </c>
      <c r="J1560" s="2" t="str">
        <f t="shared" si="128"/>
        <v>61</v>
      </c>
      <c r="K1560" s="2" t="str">
        <f>IFERROR(VLOOKUP(J1560,'Productgroepen hoofdfuncties'!D:E,2,FALSE),J1560)</f>
        <v>Recreatie</v>
      </c>
      <c r="L1560" s="2" t="str">
        <f t="shared" si="129"/>
        <v>6</v>
      </c>
      <c r="M1560" s="2" t="str">
        <f>IFERROR(VLOOKUP(L1560,'Productgroepen hoofdfuncties'!A:B,2,FALSE),L1560)</f>
        <v>Recreatie en natuur</v>
      </c>
    </row>
    <row r="1561" spans="1:13">
      <c r="A1561" s="4" t="s">
        <v>4508</v>
      </c>
      <c r="B1561" s="5" t="s">
        <v>4509</v>
      </c>
      <c r="C1561" s="5" t="s">
        <v>4510</v>
      </c>
      <c r="D1561" s="4" t="s">
        <v>4509</v>
      </c>
      <c r="E1561" s="5">
        <v>1</v>
      </c>
      <c r="F1561" s="2" t="str">
        <f t="shared" si="125"/>
        <v>G1PR620100</v>
      </c>
      <c r="G1561" s="2" t="str">
        <f t="shared" si="126"/>
        <v>App. kst. natuur en landschap</v>
      </c>
      <c r="H1561" s="2" t="str">
        <f t="shared" si="127"/>
        <v>6201</v>
      </c>
      <c r="I1561" s="2" t="str">
        <f>IFERROR(VLOOKUP(H1561,'Productgroepen hoofdfuncties'!G:H,2,FALSE),H1561)</f>
        <v>6201</v>
      </c>
      <c r="J1561" s="2" t="str">
        <f t="shared" si="128"/>
        <v>62</v>
      </c>
      <c r="K1561" s="2" t="str">
        <f>IFERROR(VLOOKUP(J1561,'Productgroepen hoofdfuncties'!D:E,2,FALSE),J1561)</f>
        <v>Natuur</v>
      </c>
      <c r="L1561" s="2" t="str">
        <f t="shared" si="129"/>
        <v>6</v>
      </c>
      <c r="M1561" s="2" t="str">
        <f>IFERROR(VLOOKUP(L1561,'Productgroepen hoofdfuncties'!A:B,2,FALSE),L1561)</f>
        <v>Recreatie en natuur</v>
      </c>
    </row>
    <row r="1562" spans="1:13">
      <c r="A1562" s="6" t="s">
        <v>4511</v>
      </c>
      <c r="B1562" s="7" t="s">
        <v>4512</v>
      </c>
      <c r="C1562" s="5" t="s">
        <v>4513</v>
      </c>
      <c r="D1562" s="4" t="s">
        <v>4514</v>
      </c>
      <c r="E1562" s="5">
        <v>1</v>
      </c>
      <c r="F1562" s="2" t="str">
        <f t="shared" si="125"/>
        <v>G1PR620101</v>
      </c>
      <c r="G1562" s="2" t="str">
        <f t="shared" si="126"/>
        <v>Algemeen</v>
      </c>
      <c r="H1562" s="2" t="str">
        <f t="shared" si="127"/>
        <v>6201</v>
      </c>
      <c r="I1562" s="2" t="str">
        <f>IFERROR(VLOOKUP(H1562,'Productgroepen hoofdfuncties'!G:H,2,FALSE),H1562)</f>
        <v>6201</v>
      </c>
      <c r="J1562" s="2" t="str">
        <f t="shared" si="128"/>
        <v>62</v>
      </c>
      <c r="K1562" s="2" t="str">
        <f>IFERROR(VLOOKUP(J1562,'Productgroepen hoofdfuncties'!D:E,2,FALSE),J1562)</f>
        <v>Natuur</v>
      </c>
      <c r="L1562" s="2" t="str">
        <f t="shared" si="129"/>
        <v>6</v>
      </c>
      <c r="M1562" s="2" t="str">
        <f>IFERROR(VLOOKUP(L1562,'Productgroepen hoofdfuncties'!A:B,2,FALSE),L1562)</f>
        <v>Recreatie en natuur</v>
      </c>
    </row>
    <row r="1563" spans="1:13">
      <c r="A1563" s="8"/>
      <c r="B1563" s="9"/>
      <c r="C1563" s="5" t="s">
        <v>4515</v>
      </c>
      <c r="D1563" s="4" t="s">
        <v>4516</v>
      </c>
      <c r="E1563" s="5">
        <v>1</v>
      </c>
      <c r="F1563" s="2" t="str">
        <f t="shared" si="125"/>
        <v>G1PR620101</v>
      </c>
      <c r="G1563" s="2" t="str">
        <f t="shared" si="126"/>
        <v>Algemeen</v>
      </c>
      <c r="H1563" s="2" t="str">
        <f t="shared" si="127"/>
        <v>6201</v>
      </c>
      <c r="I1563" s="2" t="str">
        <f>IFERROR(VLOOKUP(H1563,'Productgroepen hoofdfuncties'!G:H,2,FALSE),H1563)</f>
        <v>6201</v>
      </c>
      <c r="J1563" s="2" t="str">
        <f t="shared" si="128"/>
        <v>62</v>
      </c>
      <c r="K1563" s="2" t="str">
        <f>IFERROR(VLOOKUP(J1563,'Productgroepen hoofdfuncties'!D:E,2,FALSE),J1563)</f>
        <v>Natuur</v>
      </c>
      <c r="L1563" s="2" t="str">
        <f t="shared" si="129"/>
        <v>6</v>
      </c>
      <c r="M1563" s="2" t="str">
        <f>IFERROR(VLOOKUP(L1563,'Productgroepen hoofdfuncties'!A:B,2,FALSE),L1563)</f>
        <v>Recreatie en natuur</v>
      </c>
    </row>
    <row r="1564" spans="1:13">
      <c r="A1564" s="10"/>
      <c r="B1564" s="11"/>
      <c r="C1564" s="5" t="s">
        <v>4517</v>
      </c>
      <c r="D1564" s="4" t="s">
        <v>4518</v>
      </c>
      <c r="E1564" s="5">
        <v>1</v>
      </c>
      <c r="F1564" s="2" t="str">
        <f t="shared" si="125"/>
        <v>G1PR620101</v>
      </c>
      <c r="G1564" s="2" t="str">
        <f t="shared" si="126"/>
        <v>Algemeen</v>
      </c>
      <c r="H1564" s="2" t="str">
        <f t="shared" si="127"/>
        <v>6201</v>
      </c>
      <c r="I1564" s="2" t="str">
        <f>IFERROR(VLOOKUP(H1564,'Productgroepen hoofdfuncties'!G:H,2,FALSE),H1564)</f>
        <v>6201</v>
      </c>
      <c r="J1564" s="2" t="str">
        <f t="shared" si="128"/>
        <v>62</v>
      </c>
      <c r="K1564" s="2" t="str">
        <f>IFERROR(VLOOKUP(J1564,'Productgroepen hoofdfuncties'!D:E,2,FALSE),J1564)</f>
        <v>Natuur</v>
      </c>
      <c r="L1564" s="2" t="str">
        <f t="shared" si="129"/>
        <v>6</v>
      </c>
      <c r="M1564" s="2" t="str">
        <f>IFERROR(VLOOKUP(L1564,'Productgroepen hoofdfuncties'!A:B,2,FALSE),L1564)</f>
        <v>Recreatie en natuur</v>
      </c>
    </row>
    <row r="1565" spans="1:13">
      <c r="A1565" s="6" t="s">
        <v>4519</v>
      </c>
      <c r="B1565" s="7" t="s">
        <v>4520</v>
      </c>
      <c r="C1565" s="5" t="s">
        <v>4521</v>
      </c>
      <c r="D1565" s="4" t="s">
        <v>4522</v>
      </c>
      <c r="E1565" s="5">
        <v>1</v>
      </c>
      <c r="F1565" s="2" t="str">
        <f t="shared" si="125"/>
        <v>G1PR620102</v>
      </c>
      <c r="G1565" s="2" t="str">
        <f t="shared" si="126"/>
        <v>Beleidsontwikkeling natuur</v>
      </c>
      <c r="H1565" s="2" t="str">
        <f t="shared" si="127"/>
        <v>6201</v>
      </c>
      <c r="I1565" s="2" t="str">
        <f>IFERROR(VLOOKUP(H1565,'Productgroepen hoofdfuncties'!G:H,2,FALSE),H1565)</f>
        <v>6201</v>
      </c>
      <c r="J1565" s="2" t="str">
        <f t="shared" si="128"/>
        <v>62</v>
      </c>
      <c r="K1565" s="2" t="str">
        <f>IFERROR(VLOOKUP(J1565,'Productgroepen hoofdfuncties'!D:E,2,FALSE),J1565)</f>
        <v>Natuur</v>
      </c>
      <c r="L1565" s="2" t="str">
        <f t="shared" si="129"/>
        <v>6</v>
      </c>
      <c r="M1565" s="2" t="str">
        <f>IFERROR(VLOOKUP(L1565,'Productgroepen hoofdfuncties'!A:B,2,FALSE),L1565)</f>
        <v>Recreatie en natuur</v>
      </c>
    </row>
    <row r="1566" spans="1:13">
      <c r="A1566" s="8"/>
      <c r="B1566" s="9"/>
      <c r="C1566" s="5" t="s">
        <v>4523</v>
      </c>
      <c r="D1566" s="4" t="s">
        <v>4524</v>
      </c>
      <c r="E1566" s="5">
        <v>1</v>
      </c>
      <c r="F1566" s="2" t="str">
        <f t="shared" si="125"/>
        <v>G1PR620102</v>
      </c>
      <c r="G1566" s="2" t="str">
        <f t="shared" si="126"/>
        <v>Beleidsontwikkeling natuur</v>
      </c>
      <c r="H1566" s="2" t="str">
        <f t="shared" si="127"/>
        <v>6201</v>
      </c>
      <c r="I1566" s="2" t="str">
        <f>IFERROR(VLOOKUP(H1566,'Productgroepen hoofdfuncties'!G:H,2,FALSE),H1566)</f>
        <v>6201</v>
      </c>
      <c r="J1566" s="2" t="str">
        <f t="shared" si="128"/>
        <v>62</v>
      </c>
      <c r="K1566" s="2" t="str">
        <f>IFERROR(VLOOKUP(J1566,'Productgroepen hoofdfuncties'!D:E,2,FALSE),J1566)</f>
        <v>Natuur</v>
      </c>
      <c r="L1566" s="2" t="str">
        <f t="shared" si="129"/>
        <v>6</v>
      </c>
      <c r="M1566" s="2" t="str">
        <f>IFERROR(VLOOKUP(L1566,'Productgroepen hoofdfuncties'!A:B,2,FALSE),L1566)</f>
        <v>Recreatie en natuur</v>
      </c>
    </row>
    <row r="1567" spans="1:13">
      <c r="A1567" s="8"/>
      <c r="B1567" s="9"/>
      <c r="C1567" s="5" t="s">
        <v>4525</v>
      </c>
      <c r="D1567" s="4" t="s">
        <v>4526</v>
      </c>
      <c r="E1567" s="5">
        <v>1</v>
      </c>
      <c r="F1567" s="2" t="str">
        <f t="shared" si="125"/>
        <v>G1PR620102</v>
      </c>
      <c r="G1567" s="2" t="str">
        <f t="shared" si="126"/>
        <v>Beleidsontwikkeling natuur</v>
      </c>
      <c r="H1567" s="2" t="str">
        <f t="shared" si="127"/>
        <v>6201</v>
      </c>
      <c r="I1567" s="2" t="str">
        <f>IFERROR(VLOOKUP(H1567,'Productgroepen hoofdfuncties'!G:H,2,FALSE),H1567)</f>
        <v>6201</v>
      </c>
      <c r="J1567" s="2" t="str">
        <f t="shared" si="128"/>
        <v>62</v>
      </c>
      <c r="K1567" s="2" t="str">
        <f>IFERROR(VLOOKUP(J1567,'Productgroepen hoofdfuncties'!D:E,2,FALSE),J1567)</f>
        <v>Natuur</v>
      </c>
      <c r="L1567" s="2" t="str">
        <f t="shared" si="129"/>
        <v>6</v>
      </c>
      <c r="M1567" s="2" t="str">
        <f>IFERROR(VLOOKUP(L1567,'Productgroepen hoofdfuncties'!A:B,2,FALSE),L1567)</f>
        <v>Recreatie en natuur</v>
      </c>
    </row>
    <row r="1568" spans="1:13">
      <c r="A1568" s="8"/>
      <c r="B1568" s="9"/>
      <c r="C1568" s="5" t="s">
        <v>4527</v>
      </c>
      <c r="D1568" s="4" t="s">
        <v>4528</v>
      </c>
      <c r="E1568" s="5">
        <v>1</v>
      </c>
      <c r="F1568" s="2" t="str">
        <f t="shared" si="125"/>
        <v>G1PR620102</v>
      </c>
      <c r="G1568" s="2" t="str">
        <f t="shared" si="126"/>
        <v>Beleidsontwikkeling natuur</v>
      </c>
      <c r="H1568" s="2" t="str">
        <f t="shared" si="127"/>
        <v>6201</v>
      </c>
      <c r="I1568" s="2" t="str">
        <f>IFERROR(VLOOKUP(H1568,'Productgroepen hoofdfuncties'!G:H,2,FALSE),H1568)</f>
        <v>6201</v>
      </c>
      <c r="J1568" s="2" t="str">
        <f t="shared" si="128"/>
        <v>62</v>
      </c>
      <c r="K1568" s="2" t="str">
        <f>IFERROR(VLOOKUP(J1568,'Productgroepen hoofdfuncties'!D:E,2,FALSE),J1568)</f>
        <v>Natuur</v>
      </c>
      <c r="L1568" s="2" t="str">
        <f t="shared" si="129"/>
        <v>6</v>
      </c>
      <c r="M1568" s="2" t="str">
        <f>IFERROR(VLOOKUP(L1568,'Productgroepen hoofdfuncties'!A:B,2,FALSE),L1568)</f>
        <v>Recreatie en natuur</v>
      </c>
    </row>
    <row r="1569" spans="1:13">
      <c r="A1569" s="8"/>
      <c r="B1569" s="9"/>
      <c r="C1569" s="5" t="s">
        <v>4529</v>
      </c>
      <c r="D1569" s="4" t="s">
        <v>4530</v>
      </c>
      <c r="E1569" s="5">
        <v>1</v>
      </c>
      <c r="F1569" s="2" t="str">
        <f t="shared" si="125"/>
        <v>G1PR620102</v>
      </c>
      <c r="G1569" s="2" t="str">
        <f t="shared" si="126"/>
        <v>Beleidsontwikkeling natuur</v>
      </c>
      <c r="H1569" s="2" t="str">
        <f t="shared" si="127"/>
        <v>6201</v>
      </c>
      <c r="I1569" s="2" t="str">
        <f>IFERROR(VLOOKUP(H1569,'Productgroepen hoofdfuncties'!G:H,2,FALSE),H1569)</f>
        <v>6201</v>
      </c>
      <c r="J1569" s="2" t="str">
        <f t="shared" si="128"/>
        <v>62</v>
      </c>
      <c r="K1569" s="2" t="str">
        <f>IFERROR(VLOOKUP(J1569,'Productgroepen hoofdfuncties'!D:E,2,FALSE),J1569)</f>
        <v>Natuur</v>
      </c>
      <c r="L1569" s="2" t="str">
        <f t="shared" si="129"/>
        <v>6</v>
      </c>
      <c r="M1569" s="2" t="str">
        <f>IFERROR(VLOOKUP(L1569,'Productgroepen hoofdfuncties'!A:B,2,FALSE),L1569)</f>
        <v>Recreatie en natuur</v>
      </c>
    </row>
    <row r="1570" spans="1:13">
      <c r="A1570" s="10"/>
      <c r="B1570" s="11"/>
      <c r="C1570" s="5" t="s">
        <v>4531</v>
      </c>
      <c r="D1570" s="4" t="s">
        <v>4532</v>
      </c>
      <c r="E1570" s="5">
        <v>1</v>
      </c>
      <c r="F1570" s="2" t="str">
        <f t="shared" si="125"/>
        <v>G1PR620102</v>
      </c>
      <c r="G1570" s="2" t="str">
        <f t="shared" si="126"/>
        <v>Beleidsontwikkeling natuur</v>
      </c>
      <c r="H1570" s="2" t="str">
        <f t="shared" si="127"/>
        <v>6201</v>
      </c>
      <c r="I1570" s="2" t="str">
        <f>IFERROR(VLOOKUP(H1570,'Productgroepen hoofdfuncties'!G:H,2,FALSE),H1570)</f>
        <v>6201</v>
      </c>
      <c r="J1570" s="2" t="str">
        <f t="shared" si="128"/>
        <v>62</v>
      </c>
      <c r="K1570" s="2" t="str">
        <f>IFERROR(VLOOKUP(J1570,'Productgroepen hoofdfuncties'!D:E,2,FALSE),J1570)</f>
        <v>Natuur</v>
      </c>
      <c r="L1570" s="2" t="str">
        <f t="shared" si="129"/>
        <v>6</v>
      </c>
      <c r="M1570" s="2" t="str">
        <f>IFERROR(VLOOKUP(L1570,'Productgroepen hoofdfuncties'!A:B,2,FALSE),L1570)</f>
        <v>Recreatie en natuur</v>
      </c>
    </row>
    <row r="1571" spans="1:13">
      <c r="A1571" s="6" t="s">
        <v>4533</v>
      </c>
      <c r="B1571" s="7" t="s">
        <v>4534</v>
      </c>
      <c r="C1571" s="5" t="s">
        <v>4535</v>
      </c>
      <c r="D1571" s="4" t="s">
        <v>4536</v>
      </c>
      <c r="E1571" s="5">
        <v>1</v>
      </c>
      <c r="F1571" s="2" t="str">
        <f t="shared" si="125"/>
        <v>G1PR620103</v>
      </c>
      <c r="G1571" s="2" t="str">
        <f t="shared" si="126"/>
        <v>Ecologische Hoofdstructuur</v>
      </c>
      <c r="H1571" s="2" t="str">
        <f t="shared" si="127"/>
        <v>6201</v>
      </c>
      <c r="I1571" s="2" t="str">
        <f>IFERROR(VLOOKUP(H1571,'Productgroepen hoofdfuncties'!G:H,2,FALSE),H1571)</f>
        <v>6201</v>
      </c>
      <c r="J1571" s="2" t="str">
        <f t="shared" si="128"/>
        <v>62</v>
      </c>
      <c r="K1571" s="2" t="str">
        <f>IFERROR(VLOOKUP(J1571,'Productgroepen hoofdfuncties'!D:E,2,FALSE),J1571)</f>
        <v>Natuur</v>
      </c>
      <c r="L1571" s="2" t="str">
        <f t="shared" si="129"/>
        <v>6</v>
      </c>
      <c r="M1571" s="2" t="str">
        <f>IFERROR(VLOOKUP(L1571,'Productgroepen hoofdfuncties'!A:B,2,FALSE),L1571)</f>
        <v>Recreatie en natuur</v>
      </c>
    </row>
    <row r="1572" spans="1:13">
      <c r="A1572" s="8"/>
      <c r="B1572" s="9"/>
      <c r="C1572" s="5" t="s">
        <v>4537</v>
      </c>
      <c r="D1572" s="4" t="s">
        <v>4538</v>
      </c>
      <c r="E1572" s="5">
        <v>1</v>
      </c>
      <c r="F1572" s="2" t="str">
        <f t="shared" si="125"/>
        <v>G1PR620103</v>
      </c>
      <c r="G1572" s="2" t="str">
        <f t="shared" si="126"/>
        <v>Ecologische Hoofdstructuur</v>
      </c>
      <c r="H1572" s="2" t="str">
        <f t="shared" si="127"/>
        <v>6201</v>
      </c>
      <c r="I1572" s="2" t="str">
        <f>IFERROR(VLOOKUP(H1572,'Productgroepen hoofdfuncties'!G:H,2,FALSE),H1572)</f>
        <v>6201</v>
      </c>
      <c r="J1572" s="2" t="str">
        <f t="shared" si="128"/>
        <v>62</v>
      </c>
      <c r="K1572" s="2" t="str">
        <f>IFERROR(VLOOKUP(J1572,'Productgroepen hoofdfuncties'!D:E,2,FALSE),J1572)</f>
        <v>Natuur</v>
      </c>
      <c r="L1572" s="2" t="str">
        <f t="shared" si="129"/>
        <v>6</v>
      </c>
      <c r="M1572" s="2" t="str">
        <f>IFERROR(VLOOKUP(L1572,'Productgroepen hoofdfuncties'!A:B,2,FALSE),L1572)</f>
        <v>Recreatie en natuur</v>
      </c>
    </row>
    <row r="1573" spans="1:13">
      <c r="A1573" s="10"/>
      <c r="B1573" s="11"/>
      <c r="C1573" s="5" t="s">
        <v>4539</v>
      </c>
      <c r="D1573" s="4" t="s">
        <v>4540</v>
      </c>
      <c r="E1573" s="5">
        <v>1</v>
      </c>
      <c r="F1573" s="2" t="str">
        <f t="shared" si="125"/>
        <v>G1PR620103</v>
      </c>
      <c r="G1573" s="2" t="str">
        <f t="shared" si="126"/>
        <v>Ecologische Hoofdstructuur</v>
      </c>
      <c r="H1573" s="2" t="str">
        <f t="shared" si="127"/>
        <v>6201</v>
      </c>
      <c r="I1573" s="2" t="str">
        <f>IFERROR(VLOOKUP(H1573,'Productgroepen hoofdfuncties'!G:H,2,FALSE),H1573)</f>
        <v>6201</v>
      </c>
      <c r="J1573" s="2" t="str">
        <f t="shared" si="128"/>
        <v>62</v>
      </c>
      <c r="K1573" s="2" t="str">
        <f>IFERROR(VLOOKUP(J1573,'Productgroepen hoofdfuncties'!D:E,2,FALSE),J1573)</f>
        <v>Natuur</v>
      </c>
      <c r="L1573" s="2" t="str">
        <f t="shared" si="129"/>
        <v>6</v>
      </c>
      <c r="M1573" s="2" t="str">
        <f>IFERROR(VLOOKUP(L1573,'Productgroepen hoofdfuncties'!A:B,2,FALSE),L1573)</f>
        <v>Recreatie en natuur</v>
      </c>
    </row>
    <row r="1574" spans="1:13">
      <c r="A1574" s="6" t="s">
        <v>4541</v>
      </c>
      <c r="B1574" s="7" t="s">
        <v>4542</v>
      </c>
      <c r="C1574" s="5" t="s">
        <v>4543</v>
      </c>
      <c r="D1574" s="4" t="s">
        <v>4544</v>
      </c>
      <c r="E1574" s="5">
        <v>1</v>
      </c>
      <c r="F1574" s="2" t="str">
        <f t="shared" si="125"/>
        <v>G1PR620104</v>
      </c>
      <c r="G1574" s="2" t="str">
        <f t="shared" si="126"/>
        <v>Subsidies natuur</v>
      </c>
      <c r="H1574" s="2" t="str">
        <f t="shared" si="127"/>
        <v>6201</v>
      </c>
      <c r="I1574" s="2" t="str">
        <f>IFERROR(VLOOKUP(H1574,'Productgroepen hoofdfuncties'!G:H,2,FALSE),H1574)</f>
        <v>6201</v>
      </c>
      <c r="J1574" s="2" t="str">
        <f t="shared" si="128"/>
        <v>62</v>
      </c>
      <c r="K1574" s="2" t="str">
        <f>IFERROR(VLOOKUP(J1574,'Productgroepen hoofdfuncties'!D:E,2,FALSE),J1574)</f>
        <v>Natuur</v>
      </c>
      <c r="L1574" s="2" t="str">
        <f t="shared" si="129"/>
        <v>6</v>
      </c>
      <c r="M1574" s="2" t="str">
        <f>IFERROR(VLOOKUP(L1574,'Productgroepen hoofdfuncties'!A:B,2,FALSE),L1574)</f>
        <v>Recreatie en natuur</v>
      </c>
    </row>
    <row r="1575" spans="1:13">
      <c r="A1575" s="10"/>
      <c r="B1575" s="11"/>
      <c r="C1575" s="5" t="s">
        <v>4545</v>
      </c>
      <c r="D1575" s="4" t="s">
        <v>4546</v>
      </c>
      <c r="E1575" s="5">
        <v>1</v>
      </c>
      <c r="F1575" s="2" t="str">
        <f t="shared" si="125"/>
        <v>G1PR620104</v>
      </c>
      <c r="G1575" s="2" t="str">
        <f t="shared" si="126"/>
        <v>Subsidies natuur</v>
      </c>
      <c r="H1575" s="2" t="str">
        <f t="shared" si="127"/>
        <v>6201</v>
      </c>
      <c r="I1575" s="2" t="str">
        <f>IFERROR(VLOOKUP(H1575,'Productgroepen hoofdfuncties'!G:H,2,FALSE),H1575)</f>
        <v>6201</v>
      </c>
      <c r="J1575" s="2" t="str">
        <f t="shared" si="128"/>
        <v>62</v>
      </c>
      <c r="K1575" s="2" t="str">
        <f>IFERROR(VLOOKUP(J1575,'Productgroepen hoofdfuncties'!D:E,2,FALSE),J1575)</f>
        <v>Natuur</v>
      </c>
      <c r="L1575" s="2" t="str">
        <f t="shared" si="129"/>
        <v>6</v>
      </c>
      <c r="M1575" s="2" t="str">
        <f>IFERROR(VLOOKUP(L1575,'Productgroepen hoofdfuncties'!A:B,2,FALSE),L1575)</f>
        <v>Recreatie en natuur</v>
      </c>
    </row>
    <row r="1576" spans="1:13">
      <c r="A1576" s="6" t="s">
        <v>4547</v>
      </c>
      <c r="B1576" s="7" t="s">
        <v>4548</v>
      </c>
      <c r="C1576" s="5" t="s">
        <v>4549</v>
      </c>
      <c r="D1576" s="4" t="s">
        <v>4550</v>
      </c>
      <c r="E1576" s="5">
        <v>1</v>
      </c>
      <c r="F1576" s="2" t="str">
        <f t="shared" si="125"/>
        <v>G1PR620105</v>
      </c>
      <c r="G1576" s="2" t="str">
        <f t="shared" si="126"/>
        <v>Waddenzee</v>
      </c>
      <c r="H1576" s="2" t="str">
        <f t="shared" si="127"/>
        <v>6201</v>
      </c>
      <c r="I1576" s="2" t="str">
        <f>IFERROR(VLOOKUP(H1576,'Productgroepen hoofdfuncties'!G:H,2,FALSE),H1576)</f>
        <v>6201</v>
      </c>
      <c r="J1576" s="2" t="str">
        <f t="shared" si="128"/>
        <v>62</v>
      </c>
      <c r="K1576" s="2" t="str">
        <f>IFERROR(VLOOKUP(J1576,'Productgroepen hoofdfuncties'!D:E,2,FALSE),J1576)</f>
        <v>Natuur</v>
      </c>
      <c r="L1576" s="2" t="str">
        <f t="shared" si="129"/>
        <v>6</v>
      </c>
      <c r="M1576" s="2" t="str">
        <f>IFERROR(VLOOKUP(L1576,'Productgroepen hoofdfuncties'!A:B,2,FALSE),L1576)</f>
        <v>Recreatie en natuur</v>
      </c>
    </row>
    <row r="1577" spans="1:13">
      <c r="A1577" s="8"/>
      <c r="B1577" s="9"/>
      <c r="C1577" s="5" t="s">
        <v>4551</v>
      </c>
      <c r="D1577" s="4" t="s">
        <v>4552</v>
      </c>
      <c r="E1577" s="5">
        <v>1</v>
      </c>
      <c r="F1577" s="2" t="str">
        <f t="shared" si="125"/>
        <v>G1PR620105</v>
      </c>
      <c r="G1577" s="2" t="str">
        <f t="shared" si="126"/>
        <v>Waddenzee</v>
      </c>
      <c r="H1577" s="2" t="str">
        <f t="shared" si="127"/>
        <v>6201</v>
      </c>
      <c r="I1577" s="2" t="str">
        <f>IFERROR(VLOOKUP(H1577,'Productgroepen hoofdfuncties'!G:H,2,FALSE),H1577)</f>
        <v>6201</v>
      </c>
      <c r="J1577" s="2" t="str">
        <f t="shared" si="128"/>
        <v>62</v>
      </c>
      <c r="K1577" s="2" t="str">
        <f>IFERROR(VLOOKUP(J1577,'Productgroepen hoofdfuncties'!D:E,2,FALSE),J1577)</f>
        <v>Natuur</v>
      </c>
      <c r="L1577" s="2" t="str">
        <f t="shared" si="129"/>
        <v>6</v>
      </c>
      <c r="M1577" s="2" t="str">
        <f>IFERROR(VLOOKUP(L1577,'Productgroepen hoofdfuncties'!A:B,2,FALSE),L1577)</f>
        <v>Recreatie en natuur</v>
      </c>
    </row>
    <row r="1578" spans="1:13">
      <c r="A1578" s="8"/>
      <c r="B1578" s="9"/>
      <c r="C1578" s="5" t="s">
        <v>4553</v>
      </c>
      <c r="D1578" s="4" t="s">
        <v>4554</v>
      </c>
      <c r="E1578" s="5">
        <v>1</v>
      </c>
      <c r="F1578" s="2" t="str">
        <f t="shared" si="125"/>
        <v>G1PR620105</v>
      </c>
      <c r="G1578" s="2" t="str">
        <f t="shared" si="126"/>
        <v>Waddenzee</v>
      </c>
      <c r="H1578" s="2" t="str">
        <f t="shared" si="127"/>
        <v>6201</v>
      </c>
      <c r="I1578" s="2" t="str">
        <f>IFERROR(VLOOKUP(H1578,'Productgroepen hoofdfuncties'!G:H,2,FALSE),H1578)</f>
        <v>6201</v>
      </c>
      <c r="J1578" s="2" t="str">
        <f t="shared" si="128"/>
        <v>62</v>
      </c>
      <c r="K1578" s="2" t="str">
        <f>IFERROR(VLOOKUP(J1578,'Productgroepen hoofdfuncties'!D:E,2,FALSE),J1578)</f>
        <v>Natuur</v>
      </c>
      <c r="L1578" s="2" t="str">
        <f t="shared" si="129"/>
        <v>6</v>
      </c>
      <c r="M1578" s="2" t="str">
        <f>IFERROR(VLOOKUP(L1578,'Productgroepen hoofdfuncties'!A:B,2,FALSE),L1578)</f>
        <v>Recreatie en natuur</v>
      </c>
    </row>
    <row r="1579" spans="1:13">
      <c r="A1579" s="10"/>
      <c r="B1579" s="11"/>
      <c r="C1579" s="5" t="s">
        <v>4555</v>
      </c>
      <c r="D1579" s="4" t="s">
        <v>4556</v>
      </c>
      <c r="E1579" s="5">
        <v>1</v>
      </c>
      <c r="F1579" s="2" t="str">
        <f t="shared" si="125"/>
        <v>G1PR620105</v>
      </c>
      <c r="G1579" s="2" t="str">
        <f t="shared" si="126"/>
        <v>Waddenzee</v>
      </c>
      <c r="H1579" s="2" t="str">
        <f t="shared" si="127"/>
        <v>6201</v>
      </c>
      <c r="I1579" s="2" t="str">
        <f>IFERROR(VLOOKUP(H1579,'Productgroepen hoofdfuncties'!G:H,2,FALSE),H1579)</f>
        <v>6201</v>
      </c>
      <c r="J1579" s="2" t="str">
        <f t="shared" si="128"/>
        <v>62</v>
      </c>
      <c r="K1579" s="2" t="str">
        <f>IFERROR(VLOOKUP(J1579,'Productgroepen hoofdfuncties'!D:E,2,FALSE),J1579)</f>
        <v>Natuur</v>
      </c>
      <c r="L1579" s="2" t="str">
        <f t="shared" si="129"/>
        <v>6</v>
      </c>
      <c r="M1579" s="2" t="str">
        <f>IFERROR(VLOOKUP(L1579,'Productgroepen hoofdfuncties'!A:B,2,FALSE),L1579)</f>
        <v>Recreatie en natuur</v>
      </c>
    </row>
    <row r="1580" spans="1:13">
      <c r="A1580" s="6" t="s">
        <v>4557</v>
      </c>
      <c r="B1580" s="7" t="s">
        <v>4558</v>
      </c>
      <c r="C1580" s="5" t="s">
        <v>4559</v>
      </c>
      <c r="D1580" s="4" t="s">
        <v>4560</v>
      </c>
      <c r="E1580" s="5">
        <v>1</v>
      </c>
      <c r="F1580" s="2" t="str">
        <f t="shared" si="125"/>
        <v>G1PR620106</v>
      </c>
      <c r="G1580" s="2" t="str">
        <f t="shared" si="126"/>
        <v>Flora En Faunawet Uitvoering</v>
      </c>
      <c r="H1580" s="2" t="str">
        <f t="shared" si="127"/>
        <v>6201</v>
      </c>
      <c r="I1580" s="2" t="str">
        <f>IFERROR(VLOOKUP(H1580,'Productgroepen hoofdfuncties'!G:H,2,FALSE),H1580)</f>
        <v>6201</v>
      </c>
      <c r="J1580" s="2" t="str">
        <f t="shared" si="128"/>
        <v>62</v>
      </c>
      <c r="K1580" s="2" t="str">
        <f>IFERROR(VLOOKUP(J1580,'Productgroepen hoofdfuncties'!D:E,2,FALSE),J1580)</f>
        <v>Natuur</v>
      </c>
      <c r="L1580" s="2" t="str">
        <f t="shared" si="129"/>
        <v>6</v>
      </c>
      <c r="M1580" s="2" t="str">
        <f>IFERROR(VLOOKUP(L1580,'Productgroepen hoofdfuncties'!A:B,2,FALSE),L1580)</f>
        <v>Recreatie en natuur</v>
      </c>
    </row>
    <row r="1581" spans="1:13">
      <c r="A1581" s="8"/>
      <c r="B1581" s="9"/>
      <c r="C1581" s="5" t="s">
        <v>4561</v>
      </c>
      <c r="D1581" s="4" t="s">
        <v>4562</v>
      </c>
      <c r="E1581" s="5">
        <v>1</v>
      </c>
      <c r="F1581" s="2" t="str">
        <f t="shared" si="125"/>
        <v>G1PR620106</v>
      </c>
      <c r="G1581" s="2" t="str">
        <f t="shared" si="126"/>
        <v>Flora En Faunawet Uitvoering</v>
      </c>
      <c r="H1581" s="2" t="str">
        <f t="shared" si="127"/>
        <v>6201</v>
      </c>
      <c r="I1581" s="2" t="str">
        <f>IFERROR(VLOOKUP(H1581,'Productgroepen hoofdfuncties'!G:H,2,FALSE),H1581)</f>
        <v>6201</v>
      </c>
      <c r="J1581" s="2" t="str">
        <f t="shared" si="128"/>
        <v>62</v>
      </c>
      <c r="K1581" s="2" t="str">
        <f>IFERROR(VLOOKUP(J1581,'Productgroepen hoofdfuncties'!D:E,2,FALSE),J1581)</f>
        <v>Natuur</v>
      </c>
      <c r="L1581" s="2" t="str">
        <f t="shared" si="129"/>
        <v>6</v>
      </c>
      <c r="M1581" s="2" t="str">
        <f>IFERROR(VLOOKUP(L1581,'Productgroepen hoofdfuncties'!A:B,2,FALSE),L1581)</f>
        <v>Recreatie en natuur</v>
      </c>
    </row>
    <row r="1582" spans="1:13">
      <c r="A1582" s="8"/>
      <c r="B1582" s="9"/>
      <c r="C1582" s="5" t="s">
        <v>4563</v>
      </c>
      <c r="D1582" s="4" t="s">
        <v>4564</v>
      </c>
      <c r="E1582" s="5">
        <v>1</v>
      </c>
      <c r="F1582" s="2" t="str">
        <f t="shared" si="125"/>
        <v>G1PR620106</v>
      </c>
      <c r="G1582" s="2" t="str">
        <f t="shared" si="126"/>
        <v>Flora En Faunawet Uitvoering</v>
      </c>
      <c r="H1582" s="2" t="str">
        <f t="shared" si="127"/>
        <v>6201</v>
      </c>
      <c r="I1582" s="2" t="str">
        <f>IFERROR(VLOOKUP(H1582,'Productgroepen hoofdfuncties'!G:H,2,FALSE),H1582)</f>
        <v>6201</v>
      </c>
      <c r="J1582" s="2" t="str">
        <f t="shared" si="128"/>
        <v>62</v>
      </c>
      <c r="K1582" s="2" t="str">
        <f>IFERROR(VLOOKUP(J1582,'Productgroepen hoofdfuncties'!D:E,2,FALSE),J1582)</f>
        <v>Natuur</v>
      </c>
      <c r="L1582" s="2" t="str">
        <f t="shared" si="129"/>
        <v>6</v>
      </c>
      <c r="M1582" s="2" t="str">
        <f>IFERROR(VLOOKUP(L1582,'Productgroepen hoofdfuncties'!A:B,2,FALSE),L1582)</f>
        <v>Recreatie en natuur</v>
      </c>
    </row>
    <row r="1583" spans="1:13">
      <c r="A1583" s="8"/>
      <c r="B1583" s="9"/>
      <c r="C1583" s="5" t="s">
        <v>4565</v>
      </c>
      <c r="D1583" s="4" t="s">
        <v>4566</v>
      </c>
      <c r="E1583" s="5">
        <v>1</v>
      </c>
      <c r="F1583" s="2" t="str">
        <f t="shared" si="125"/>
        <v>G1PR620106</v>
      </c>
      <c r="G1583" s="2" t="str">
        <f t="shared" si="126"/>
        <v>Flora En Faunawet Uitvoering</v>
      </c>
      <c r="H1583" s="2" t="str">
        <f t="shared" si="127"/>
        <v>6201</v>
      </c>
      <c r="I1583" s="2" t="str">
        <f>IFERROR(VLOOKUP(H1583,'Productgroepen hoofdfuncties'!G:H,2,FALSE),H1583)</f>
        <v>6201</v>
      </c>
      <c r="J1583" s="2" t="str">
        <f t="shared" si="128"/>
        <v>62</v>
      </c>
      <c r="K1583" s="2" t="str">
        <f>IFERROR(VLOOKUP(J1583,'Productgroepen hoofdfuncties'!D:E,2,FALSE),J1583)</f>
        <v>Natuur</v>
      </c>
      <c r="L1583" s="2" t="str">
        <f t="shared" si="129"/>
        <v>6</v>
      </c>
      <c r="M1583" s="2" t="str">
        <f>IFERROR(VLOOKUP(L1583,'Productgroepen hoofdfuncties'!A:B,2,FALSE),L1583)</f>
        <v>Recreatie en natuur</v>
      </c>
    </row>
    <row r="1584" spans="1:13">
      <c r="A1584" s="8"/>
      <c r="B1584" s="9"/>
      <c r="C1584" s="5" t="s">
        <v>4567</v>
      </c>
      <c r="D1584" s="4" t="s">
        <v>4568</v>
      </c>
      <c r="E1584" s="5">
        <v>1</v>
      </c>
      <c r="F1584" s="2" t="str">
        <f t="shared" si="125"/>
        <v>G1PR620106</v>
      </c>
      <c r="G1584" s="2" t="str">
        <f t="shared" si="126"/>
        <v>Flora En Faunawet Uitvoering</v>
      </c>
      <c r="H1584" s="2" t="str">
        <f t="shared" si="127"/>
        <v>6201</v>
      </c>
      <c r="I1584" s="2" t="str">
        <f>IFERROR(VLOOKUP(H1584,'Productgroepen hoofdfuncties'!G:H,2,FALSE),H1584)</f>
        <v>6201</v>
      </c>
      <c r="J1584" s="2" t="str">
        <f t="shared" si="128"/>
        <v>62</v>
      </c>
      <c r="K1584" s="2" t="str">
        <f>IFERROR(VLOOKUP(J1584,'Productgroepen hoofdfuncties'!D:E,2,FALSE),J1584)</f>
        <v>Natuur</v>
      </c>
      <c r="L1584" s="2" t="str">
        <f t="shared" si="129"/>
        <v>6</v>
      </c>
      <c r="M1584" s="2" t="str">
        <f>IFERROR(VLOOKUP(L1584,'Productgroepen hoofdfuncties'!A:B,2,FALSE),L1584)</f>
        <v>Recreatie en natuur</v>
      </c>
    </row>
    <row r="1585" spans="1:13">
      <c r="A1585" s="8"/>
      <c r="B1585" s="9"/>
      <c r="C1585" s="5" t="s">
        <v>4569</v>
      </c>
      <c r="D1585" s="4" t="s">
        <v>4570</v>
      </c>
      <c r="E1585" s="5">
        <v>1</v>
      </c>
      <c r="F1585" s="2" t="str">
        <f t="shared" si="125"/>
        <v>G1PR620106</v>
      </c>
      <c r="G1585" s="2" t="str">
        <f t="shared" si="126"/>
        <v>Flora En Faunawet Uitvoering</v>
      </c>
      <c r="H1585" s="2" t="str">
        <f t="shared" si="127"/>
        <v>6201</v>
      </c>
      <c r="I1585" s="2" t="str">
        <f>IFERROR(VLOOKUP(H1585,'Productgroepen hoofdfuncties'!G:H,2,FALSE),H1585)</f>
        <v>6201</v>
      </c>
      <c r="J1585" s="2" t="str">
        <f t="shared" si="128"/>
        <v>62</v>
      </c>
      <c r="K1585" s="2" t="str">
        <f>IFERROR(VLOOKUP(J1585,'Productgroepen hoofdfuncties'!D:E,2,FALSE),J1585)</f>
        <v>Natuur</v>
      </c>
      <c r="L1585" s="2" t="str">
        <f t="shared" si="129"/>
        <v>6</v>
      </c>
      <c r="M1585" s="2" t="str">
        <f>IFERROR(VLOOKUP(L1585,'Productgroepen hoofdfuncties'!A:B,2,FALSE),L1585)</f>
        <v>Recreatie en natuur</v>
      </c>
    </row>
    <row r="1586" spans="1:13">
      <c r="A1586" s="8"/>
      <c r="B1586" s="9"/>
      <c r="C1586" s="5" t="s">
        <v>4571</v>
      </c>
      <c r="D1586" s="4" t="s">
        <v>4572</v>
      </c>
      <c r="E1586" s="5">
        <v>1</v>
      </c>
      <c r="F1586" s="2" t="str">
        <f t="shared" si="125"/>
        <v>G1PR620106</v>
      </c>
      <c r="G1586" s="2" t="str">
        <f t="shared" si="126"/>
        <v>Flora En Faunawet Uitvoering</v>
      </c>
      <c r="H1586" s="2" t="str">
        <f t="shared" si="127"/>
        <v>6201</v>
      </c>
      <c r="I1586" s="2" t="str">
        <f>IFERROR(VLOOKUP(H1586,'Productgroepen hoofdfuncties'!G:H,2,FALSE),H1586)</f>
        <v>6201</v>
      </c>
      <c r="J1586" s="2" t="str">
        <f t="shared" si="128"/>
        <v>62</v>
      </c>
      <c r="K1586" s="2" t="str">
        <f>IFERROR(VLOOKUP(J1586,'Productgroepen hoofdfuncties'!D:E,2,FALSE),J1586)</f>
        <v>Natuur</v>
      </c>
      <c r="L1586" s="2" t="str">
        <f t="shared" si="129"/>
        <v>6</v>
      </c>
      <c r="M1586" s="2" t="str">
        <f>IFERROR(VLOOKUP(L1586,'Productgroepen hoofdfuncties'!A:B,2,FALSE),L1586)</f>
        <v>Recreatie en natuur</v>
      </c>
    </row>
    <row r="1587" spans="1:13">
      <c r="A1587" s="10"/>
      <c r="B1587" s="11"/>
      <c r="C1587" s="5" t="s">
        <v>4573</v>
      </c>
      <c r="D1587" s="4" t="s">
        <v>4574</v>
      </c>
      <c r="E1587" s="5">
        <v>1</v>
      </c>
      <c r="F1587" s="2" t="str">
        <f t="shared" si="125"/>
        <v>G1PR620106</v>
      </c>
      <c r="G1587" s="2" t="str">
        <f t="shared" si="126"/>
        <v>Flora En Faunawet Uitvoering</v>
      </c>
      <c r="H1587" s="2" t="str">
        <f t="shared" si="127"/>
        <v>6201</v>
      </c>
      <c r="I1587" s="2" t="str">
        <f>IFERROR(VLOOKUP(H1587,'Productgroepen hoofdfuncties'!G:H,2,FALSE),H1587)</f>
        <v>6201</v>
      </c>
      <c r="J1587" s="2" t="str">
        <f t="shared" si="128"/>
        <v>62</v>
      </c>
      <c r="K1587" s="2" t="str">
        <f>IFERROR(VLOOKUP(J1587,'Productgroepen hoofdfuncties'!D:E,2,FALSE),J1587)</f>
        <v>Natuur</v>
      </c>
      <c r="L1587" s="2" t="str">
        <f t="shared" si="129"/>
        <v>6</v>
      </c>
      <c r="M1587" s="2" t="str">
        <f>IFERROR(VLOOKUP(L1587,'Productgroepen hoofdfuncties'!A:B,2,FALSE),L1587)</f>
        <v>Recreatie en natuur</v>
      </c>
    </row>
    <row r="1588" spans="1:13">
      <c r="A1588" s="6" t="s">
        <v>4575</v>
      </c>
      <c r="B1588" s="7" t="s">
        <v>4576</v>
      </c>
      <c r="C1588" s="5" t="s">
        <v>4577</v>
      </c>
      <c r="D1588" s="4" t="s">
        <v>4578</v>
      </c>
      <c r="E1588" s="5">
        <v>1</v>
      </c>
      <c r="F1588" s="2" t="str">
        <f t="shared" si="125"/>
        <v>G1PR620107</v>
      </c>
      <c r="G1588" s="2" t="str">
        <f t="shared" si="126"/>
        <v>Monitoring natuur</v>
      </c>
      <c r="H1588" s="2" t="str">
        <f t="shared" si="127"/>
        <v>6201</v>
      </c>
      <c r="I1588" s="2" t="str">
        <f>IFERROR(VLOOKUP(H1588,'Productgroepen hoofdfuncties'!G:H,2,FALSE),H1588)</f>
        <v>6201</v>
      </c>
      <c r="J1588" s="2" t="str">
        <f t="shared" si="128"/>
        <v>62</v>
      </c>
      <c r="K1588" s="2" t="str">
        <f>IFERROR(VLOOKUP(J1588,'Productgroepen hoofdfuncties'!D:E,2,FALSE),J1588)</f>
        <v>Natuur</v>
      </c>
      <c r="L1588" s="2" t="str">
        <f t="shared" si="129"/>
        <v>6</v>
      </c>
      <c r="M1588" s="2" t="str">
        <f>IFERROR(VLOOKUP(L1588,'Productgroepen hoofdfuncties'!A:B,2,FALSE),L1588)</f>
        <v>Recreatie en natuur</v>
      </c>
    </row>
    <row r="1589" spans="1:13">
      <c r="A1589" s="8"/>
      <c r="B1589" s="9"/>
      <c r="C1589" s="5" t="s">
        <v>4579</v>
      </c>
      <c r="D1589" s="4" t="s">
        <v>4580</v>
      </c>
      <c r="E1589" s="5">
        <v>1</v>
      </c>
      <c r="F1589" s="2" t="str">
        <f t="shared" si="125"/>
        <v>G1PR620107</v>
      </c>
      <c r="G1589" s="2" t="str">
        <f t="shared" si="126"/>
        <v>Monitoring natuur</v>
      </c>
      <c r="H1589" s="2" t="str">
        <f t="shared" si="127"/>
        <v>6201</v>
      </c>
      <c r="I1589" s="2" t="str">
        <f>IFERROR(VLOOKUP(H1589,'Productgroepen hoofdfuncties'!G:H,2,FALSE),H1589)</f>
        <v>6201</v>
      </c>
      <c r="J1589" s="2" t="str">
        <f t="shared" si="128"/>
        <v>62</v>
      </c>
      <c r="K1589" s="2" t="str">
        <f>IFERROR(VLOOKUP(J1589,'Productgroepen hoofdfuncties'!D:E,2,FALSE),J1589)</f>
        <v>Natuur</v>
      </c>
      <c r="L1589" s="2" t="str">
        <f t="shared" si="129"/>
        <v>6</v>
      </c>
      <c r="M1589" s="2" t="str">
        <f>IFERROR(VLOOKUP(L1589,'Productgroepen hoofdfuncties'!A:B,2,FALSE),L1589)</f>
        <v>Recreatie en natuur</v>
      </c>
    </row>
    <row r="1590" spans="1:13">
      <c r="A1590" s="10"/>
      <c r="B1590" s="11"/>
      <c r="C1590" s="5" t="s">
        <v>4581</v>
      </c>
      <c r="D1590" s="4" t="s">
        <v>4582</v>
      </c>
      <c r="E1590" s="5">
        <v>1</v>
      </c>
      <c r="F1590" s="2" t="str">
        <f t="shared" si="125"/>
        <v>G1PR620107</v>
      </c>
      <c r="G1590" s="2" t="str">
        <f t="shared" si="126"/>
        <v>Monitoring natuur</v>
      </c>
      <c r="H1590" s="2" t="str">
        <f t="shared" si="127"/>
        <v>6201</v>
      </c>
      <c r="I1590" s="2" t="str">
        <f>IFERROR(VLOOKUP(H1590,'Productgroepen hoofdfuncties'!G:H,2,FALSE),H1590)</f>
        <v>6201</v>
      </c>
      <c r="J1590" s="2" t="str">
        <f t="shared" si="128"/>
        <v>62</v>
      </c>
      <c r="K1590" s="2" t="str">
        <f>IFERROR(VLOOKUP(J1590,'Productgroepen hoofdfuncties'!D:E,2,FALSE),J1590)</f>
        <v>Natuur</v>
      </c>
      <c r="L1590" s="2" t="str">
        <f t="shared" si="129"/>
        <v>6</v>
      </c>
      <c r="M1590" s="2" t="str">
        <f>IFERROR(VLOOKUP(L1590,'Productgroepen hoofdfuncties'!A:B,2,FALSE),L1590)</f>
        <v>Recreatie en natuur</v>
      </c>
    </row>
    <row r="1591" spans="1:13">
      <c r="A1591" s="4" t="s">
        <v>4583</v>
      </c>
      <c r="B1591" s="5" t="s">
        <v>4584</v>
      </c>
      <c r="C1591" s="5" t="s">
        <v>4585</v>
      </c>
      <c r="D1591" s="4" t="s">
        <v>4584</v>
      </c>
      <c r="E1591" s="5">
        <v>1</v>
      </c>
      <c r="F1591" s="2" t="str">
        <f t="shared" si="125"/>
        <v>G1PR620200</v>
      </c>
      <c r="G1591" s="2" t="str">
        <f t="shared" si="126"/>
        <v>App. kst. landschapsonderhoud</v>
      </c>
      <c r="H1591" s="2" t="str">
        <f t="shared" si="127"/>
        <v>6202</v>
      </c>
      <c r="I1591" s="2" t="str">
        <f>IFERROR(VLOOKUP(H1591,'Productgroepen hoofdfuncties'!G:H,2,FALSE),H1591)</f>
        <v>6202</v>
      </c>
      <c r="J1591" s="2" t="str">
        <f t="shared" si="128"/>
        <v>62</v>
      </c>
      <c r="K1591" s="2" t="str">
        <f>IFERROR(VLOOKUP(J1591,'Productgroepen hoofdfuncties'!D:E,2,FALSE),J1591)</f>
        <v>Natuur</v>
      </c>
      <c r="L1591" s="2" t="str">
        <f t="shared" si="129"/>
        <v>6</v>
      </c>
      <c r="M1591" s="2" t="str">
        <f>IFERROR(VLOOKUP(L1591,'Productgroepen hoofdfuncties'!A:B,2,FALSE),L1591)</f>
        <v>Recreatie en natuur</v>
      </c>
    </row>
    <row r="1592" spans="1:13">
      <c r="A1592" s="6" t="s">
        <v>4586</v>
      </c>
      <c r="B1592" s="7" t="s">
        <v>4587</v>
      </c>
      <c r="C1592" s="5" t="s">
        <v>4588</v>
      </c>
      <c r="D1592" s="4" t="s">
        <v>4518</v>
      </c>
      <c r="E1592" s="5">
        <v>1</v>
      </c>
      <c r="F1592" s="2" t="str">
        <f t="shared" si="125"/>
        <v>G1PR620201</v>
      </c>
      <c r="G1592" s="2" t="str">
        <f t="shared" si="126"/>
        <v>Algemeen landschap</v>
      </c>
      <c r="H1592" s="2" t="str">
        <f t="shared" si="127"/>
        <v>6202</v>
      </c>
      <c r="I1592" s="2" t="str">
        <f>IFERROR(VLOOKUP(H1592,'Productgroepen hoofdfuncties'!G:H,2,FALSE),H1592)</f>
        <v>6202</v>
      </c>
      <c r="J1592" s="2" t="str">
        <f t="shared" si="128"/>
        <v>62</v>
      </c>
      <c r="K1592" s="2" t="str">
        <f>IFERROR(VLOOKUP(J1592,'Productgroepen hoofdfuncties'!D:E,2,FALSE),J1592)</f>
        <v>Natuur</v>
      </c>
      <c r="L1592" s="2" t="str">
        <f t="shared" si="129"/>
        <v>6</v>
      </c>
      <c r="M1592" s="2" t="str">
        <f>IFERROR(VLOOKUP(L1592,'Productgroepen hoofdfuncties'!A:B,2,FALSE),L1592)</f>
        <v>Recreatie en natuur</v>
      </c>
    </row>
    <row r="1593" spans="1:13">
      <c r="A1593" s="8"/>
      <c r="B1593" s="9"/>
      <c r="C1593" s="5" t="s">
        <v>4589</v>
      </c>
      <c r="D1593" s="4" t="s">
        <v>4590</v>
      </c>
      <c r="E1593" s="5">
        <v>1</v>
      </c>
      <c r="F1593" s="2" t="str">
        <f t="shared" si="125"/>
        <v>G1PR620201</v>
      </c>
      <c r="G1593" s="2" t="str">
        <f t="shared" si="126"/>
        <v>Algemeen landschap</v>
      </c>
      <c r="H1593" s="2" t="str">
        <f t="shared" si="127"/>
        <v>6202</v>
      </c>
      <c r="I1593" s="2" t="str">
        <f>IFERROR(VLOOKUP(H1593,'Productgroepen hoofdfuncties'!G:H,2,FALSE),H1593)</f>
        <v>6202</v>
      </c>
      <c r="J1593" s="2" t="str">
        <f t="shared" si="128"/>
        <v>62</v>
      </c>
      <c r="K1593" s="2" t="str">
        <f>IFERROR(VLOOKUP(J1593,'Productgroepen hoofdfuncties'!D:E,2,FALSE),J1593)</f>
        <v>Natuur</v>
      </c>
      <c r="L1593" s="2" t="str">
        <f t="shared" si="129"/>
        <v>6</v>
      </c>
      <c r="M1593" s="2" t="str">
        <f>IFERROR(VLOOKUP(L1593,'Productgroepen hoofdfuncties'!A:B,2,FALSE),L1593)</f>
        <v>Recreatie en natuur</v>
      </c>
    </row>
    <row r="1594" spans="1:13">
      <c r="A1594" s="10"/>
      <c r="B1594" s="11"/>
      <c r="C1594" s="5" t="s">
        <v>4591</v>
      </c>
      <c r="D1594" s="4" t="s">
        <v>4592</v>
      </c>
      <c r="E1594" s="5">
        <v>1</v>
      </c>
      <c r="F1594" s="2" t="str">
        <f t="shared" si="125"/>
        <v>G1PR620201</v>
      </c>
      <c r="G1594" s="2" t="str">
        <f t="shared" si="126"/>
        <v>Algemeen landschap</v>
      </c>
      <c r="H1594" s="2" t="str">
        <f t="shared" si="127"/>
        <v>6202</v>
      </c>
      <c r="I1594" s="2" t="str">
        <f>IFERROR(VLOOKUP(H1594,'Productgroepen hoofdfuncties'!G:H,2,FALSE),H1594)</f>
        <v>6202</v>
      </c>
      <c r="J1594" s="2" t="str">
        <f t="shared" si="128"/>
        <v>62</v>
      </c>
      <c r="K1594" s="2" t="str">
        <f>IFERROR(VLOOKUP(J1594,'Productgroepen hoofdfuncties'!D:E,2,FALSE),J1594)</f>
        <v>Natuur</v>
      </c>
      <c r="L1594" s="2" t="str">
        <f t="shared" si="129"/>
        <v>6</v>
      </c>
      <c r="M1594" s="2" t="str">
        <f>IFERROR(VLOOKUP(L1594,'Productgroepen hoofdfuncties'!A:B,2,FALSE),L1594)</f>
        <v>Recreatie en natuur</v>
      </c>
    </row>
    <row r="1595" spans="1:13">
      <c r="A1595" s="6" t="s">
        <v>4593</v>
      </c>
      <c r="B1595" s="7" t="s">
        <v>4594</v>
      </c>
      <c r="C1595" s="5" t="s">
        <v>4595</v>
      </c>
      <c r="D1595" s="4" t="s">
        <v>4596</v>
      </c>
      <c r="E1595" s="5">
        <v>1</v>
      </c>
      <c r="F1595" s="2" t="str">
        <f t="shared" si="125"/>
        <v>G1PR620202</v>
      </c>
      <c r="G1595" s="2" t="str">
        <f t="shared" si="126"/>
        <v>Beleidsontwikkeling landschap</v>
      </c>
      <c r="H1595" s="2" t="str">
        <f t="shared" si="127"/>
        <v>6202</v>
      </c>
      <c r="I1595" s="2" t="str">
        <f>IFERROR(VLOOKUP(H1595,'Productgroepen hoofdfuncties'!G:H,2,FALSE),H1595)</f>
        <v>6202</v>
      </c>
      <c r="J1595" s="2" t="str">
        <f t="shared" si="128"/>
        <v>62</v>
      </c>
      <c r="K1595" s="2" t="str">
        <f>IFERROR(VLOOKUP(J1595,'Productgroepen hoofdfuncties'!D:E,2,FALSE),J1595)</f>
        <v>Natuur</v>
      </c>
      <c r="L1595" s="2" t="str">
        <f t="shared" si="129"/>
        <v>6</v>
      </c>
      <c r="M1595" s="2" t="str">
        <f>IFERROR(VLOOKUP(L1595,'Productgroepen hoofdfuncties'!A:B,2,FALSE),L1595)</f>
        <v>Recreatie en natuur</v>
      </c>
    </row>
    <row r="1596" spans="1:13">
      <c r="A1596" s="8"/>
      <c r="B1596" s="9"/>
      <c r="C1596" s="5" t="s">
        <v>4597</v>
      </c>
      <c r="D1596" s="4" t="s">
        <v>4598</v>
      </c>
      <c r="E1596" s="5">
        <v>1</v>
      </c>
      <c r="F1596" s="2" t="str">
        <f t="shared" si="125"/>
        <v>G1PR620202</v>
      </c>
      <c r="G1596" s="2" t="str">
        <f t="shared" si="126"/>
        <v>Beleidsontwikkeling landschap</v>
      </c>
      <c r="H1596" s="2" t="str">
        <f t="shared" si="127"/>
        <v>6202</v>
      </c>
      <c r="I1596" s="2" t="str">
        <f>IFERROR(VLOOKUP(H1596,'Productgroepen hoofdfuncties'!G:H,2,FALSE),H1596)</f>
        <v>6202</v>
      </c>
      <c r="J1596" s="2" t="str">
        <f t="shared" si="128"/>
        <v>62</v>
      </c>
      <c r="K1596" s="2" t="str">
        <f>IFERROR(VLOOKUP(J1596,'Productgroepen hoofdfuncties'!D:E,2,FALSE),J1596)</f>
        <v>Natuur</v>
      </c>
      <c r="L1596" s="2" t="str">
        <f t="shared" si="129"/>
        <v>6</v>
      </c>
      <c r="M1596" s="2" t="str">
        <f>IFERROR(VLOOKUP(L1596,'Productgroepen hoofdfuncties'!A:B,2,FALSE),L1596)</f>
        <v>Recreatie en natuur</v>
      </c>
    </row>
    <row r="1597" spans="1:13">
      <c r="A1597" s="8"/>
      <c r="B1597" s="9"/>
      <c r="C1597" s="5" t="s">
        <v>4599</v>
      </c>
      <c r="D1597" s="4" t="s">
        <v>4600</v>
      </c>
      <c r="E1597" s="5">
        <v>1</v>
      </c>
      <c r="F1597" s="2" t="str">
        <f t="shared" si="125"/>
        <v>G1PR620202</v>
      </c>
      <c r="G1597" s="2" t="str">
        <f t="shared" si="126"/>
        <v>Beleidsontwikkeling landschap</v>
      </c>
      <c r="H1597" s="2" t="str">
        <f t="shared" si="127"/>
        <v>6202</v>
      </c>
      <c r="I1597" s="2" t="str">
        <f>IFERROR(VLOOKUP(H1597,'Productgroepen hoofdfuncties'!G:H,2,FALSE),H1597)</f>
        <v>6202</v>
      </c>
      <c r="J1597" s="2" t="str">
        <f t="shared" si="128"/>
        <v>62</v>
      </c>
      <c r="K1597" s="2" t="str">
        <f>IFERROR(VLOOKUP(J1597,'Productgroepen hoofdfuncties'!D:E,2,FALSE),J1597)</f>
        <v>Natuur</v>
      </c>
      <c r="L1597" s="2" t="str">
        <f t="shared" si="129"/>
        <v>6</v>
      </c>
      <c r="M1597" s="2" t="str">
        <f>IFERROR(VLOOKUP(L1597,'Productgroepen hoofdfuncties'!A:B,2,FALSE),L1597)</f>
        <v>Recreatie en natuur</v>
      </c>
    </row>
    <row r="1598" spans="1:13">
      <c r="A1598" s="8"/>
      <c r="B1598" s="9"/>
      <c r="C1598" s="5" t="s">
        <v>4601</v>
      </c>
      <c r="D1598" s="4" t="s">
        <v>4602</v>
      </c>
      <c r="E1598" s="5">
        <v>1</v>
      </c>
      <c r="F1598" s="2" t="str">
        <f t="shared" si="125"/>
        <v>G1PR620202</v>
      </c>
      <c r="G1598" s="2" t="str">
        <f t="shared" si="126"/>
        <v>Beleidsontwikkeling landschap</v>
      </c>
      <c r="H1598" s="2" t="str">
        <f t="shared" si="127"/>
        <v>6202</v>
      </c>
      <c r="I1598" s="2" t="str">
        <f>IFERROR(VLOOKUP(H1598,'Productgroepen hoofdfuncties'!G:H,2,FALSE),H1598)</f>
        <v>6202</v>
      </c>
      <c r="J1598" s="2" t="str">
        <f t="shared" si="128"/>
        <v>62</v>
      </c>
      <c r="K1598" s="2" t="str">
        <f>IFERROR(VLOOKUP(J1598,'Productgroepen hoofdfuncties'!D:E,2,FALSE),J1598)</f>
        <v>Natuur</v>
      </c>
      <c r="L1598" s="2" t="str">
        <f t="shared" si="129"/>
        <v>6</v>
      </c>
      <c r="M1598" s="2" t="str">
        <f>IFERROR(VLOOKUP(L1598,'Productgroepen hoofdfuncties'!A:B,2,FALSE),L1598)</f>
        <v>Recreatie en natuur</v>
      </c>
    </row>
    <row r="1599" spans="1:13">
      <c r="A1599" s="10"/>
      <c r="B1599" s="11"/>
      <c r="C1599" s="5" t="s">
        <v>4603</v>
      </c>
      <c r="D1599" s="4" t="s">
        <v>4604</v>
      </c>
      <c r="E1599" s="5">
        <v>1</v>
      </c>
      <c r="F1599" s="2" t="str">
        <f t="shared" si="125"/>
        <v>G1PR620202</v>
      </c>
      <c r="G1599" s="2" t="str">
        <f t="shared" si="126"/>
        <v>Beleidsontwikkeling landschap</v>
      </c>
      <c r="H1599" s="2" t="str">
        <f t="shared" si="127"/>
        <v>6202</v>
      </c>
      <c r="I1599" s="2" t="str">
        <f>IFERROR(VLOOKUP(H1599,'Productgroepen hoofdfuncties'!G:H,2,FALSE),H1599)</f>
        <v>6202</v>
      </c>
      <c r="J1599" s="2" t="str">
        <f t="shared" si="128"/>
        <v>62</v>
      </c>
      <c r="K1599" s="2" t="str">
        <f>IFERROR(VLOOKUP(J1599,'Productgroepen hoofdfuncties'!D:E,2,FALSE),J1599)</f>
        <v>Natuur</v>
      </c>
      <c r="L1599" s="2" t="str">
        <f t="shared" si="129"/>
        <v>6</v>
      </c>
      <c r="M1599" s="2" t="str">
        <f>IFERROR(VLOOKUP(L1599,'Productgroepen hoofdfuncties'!A:B,2,FALSE),L1599)</f>
        <v>Recreatie en natuur</v>
      </c>
    </row>
    <row r="1600" spans="1:13">
      <c r="A1600" s="4" t="s">
        <v>4605</v>
      </c>
      <c r="B1600" s="5" t="s">
        <v>4606</v>
      </c>
      <c r="C1600" s="5"/>
      <c r="D1600" s="4"/>
      <c r="E1600" s="5"/>
      <c r="F1600" s="2" t="str">
        <f t="shared" si="125"/>
        <v>G1PR620203</v>
      </c>
      <c r="G1600" s="2" t="str">
        <f t="shared" si="126"/>
        <v>Subsidies</v>
      </c>
      <c r="H1600" s="2" t="str">
        <f t="shared" si="127"/>
        <v>6202</v>
      </c>
      <c r="I1600" s="2" t="str">
        <f>IFERROR(VLOOKUP(H1600,'Productgroepen hoofdfuncties'!G:H,2,FALSE),H1600)</f>
        <v>6202</v>
      </c>
      <c r="J1600" s="2" t="str">
        <f t="shared" si="128"/>
        <v>62</v>
      </c>
      <c r="K1600" s="2" t="str">
        <f>IFERROR(VLOOKUP(J1600,'Productgroepen hoofdfuncties'!D:E,2,FALSE),J1600)</f>
        <v>Natuur</v>
      </c>
      <c r="L1600" s="2" t="str">
        <f t="shared" si="129"/>
        <v>6</v>
      </c>
      <c r="M1600" s="2" t="str">
        <f>IFERROR(VLOOKUP(L1600,'Productgroepen hoofdfuncties'!A:B,2,FALSE),L1600)</f>
        <v>Recreatie en natuur</v>
      </c>
    </row>
    <row r="1601" spans="1:13">
      <c r="A1601" s="4" t="s">
        <v>4607</v>
      </c>
      <c r="B1601" s="5" t="s">
        <v>4608</v>
      </c>
      <c r="C1601" s="5" t="s">
        <v>4609</v>
      </c>
      <c r="D1601" s="4" t="s">
        <v>4610</v>
      </c>
      <c r="E1601" s="5">
        <v>1</v>
      </c>
      <c r="F1601" s="2" t="str">
        <f t="shared" si="125"/>
        <v>G1PR620300</v>
      </c>
      <c r="G1601" s="2" t="str">
        <f t="shared" si="126"/>
        <v>App.kst natuur (PLG)</v>
      </c>
      <c r="H1601" s="2" t="str">
        <f t="shared" si="127"/>
        <v>6203</v>
      </c>
      <c r="I1601" s="2" t="str">
        <f>IFERROR(VLOOKUP(H1601,'Productgroepen hoofdfuncties'!G:H,2,FALSE),H1601)</f>
        <v>6203</v>
      </c>
      <c r="J1601" s="2" t="str">
        <f t="shared" si="128"/>
        <v>62</v>
      </c>
      <c r="K1601" s="2" t="str">
        <f>IFERROR(VLOOKUP(J1601,'Productgroepen hoofdfuncties'!D:E,2,FALSE),J1601)</f>
        <v>Natuur</v>
      </c>
      <c r="L1601" s="2" t="str">
        <f t="shared" si="129"/>
        <v>6</v>
      </c>
      <c r="M1601" s="2" t="str">
        <f>IFERROR(VLOOKUP(L1601,'Productgroepen hoofdfuncties'!A:B,2,FALSE),L1601)</f>
        <v>Recreatie en natuur</v>
      </c>
    </row>
    <row r="1602" spans="1:13">
      <c r="A1602" s="6" t="s">
        <v>4611</v>
      </c>
      <c r="B1602" s="7" t="s">
        <v>4612</v>
      </c>
      <c r="C1602" s="5" t="s">
        <v>4613</v>
      </c>
      <c r="D1602" s="4" t="s">
        <v>4524</v>
      </c>
      <c r="E1602" s="5">
        <v>1</v>
      </c>
      <c r="F1602" s="2" t="str">
        <f t="shared" si="125"/>
        <v>G1PR620301</v>
      </c>
      <c r="G1602" s="2" t="str">
        <f t="shared" si="126"/>
        <v>Natuur (ILG)</v>
      </c>
      <c r="H1602" s="2" t="str">
        <f t="shared" si="127"/>
        <v>6203</v>
      </c>
      <c r="I1602" s="2" t="str">
        <f>IFERROR(VLOOKUP(H1602,'Productgroepen hoofdfuncties'!G:H,2,FALSE),H1602)</f>
        <v>6203</v>
      </c>
      <c r="J1602" s="2" t="str">
        <f t="shared" si="128"/>
        <v>62</v>
      </c>
      <c r="K1602" s="2" t="str">
        <f>IFERROR(VLOOKUP(J1602,'Productgroepen hoofdfuncties'!D:E,2,FALSE),J1602)</f>
        <v>Natuur</v>
      </c>
      <c r="L1602" s="2" t="str">
        <f t="shared" si="129"/>
        <v>6</v>
      </c>
      <c r="M1602" s="2" t="str">
        <f>IFERROR(VLOOKUP(L1602,'Productgroepen hoofdfuncties'!A:B,2,FALSE),L1602)</f>
        <v>Recreatie en natuur</v>
      </c>
    </row>
    <row r="1603" spans="1:13">
      <c r="A1603" s="8"/>
      <c r="B1603" s="9"/>
      <c r="C1603" s="5" t="s">
        <v>4614</v>
      </c>
      <c r="D1603" s="4" t="s">
        <v>4528</v>
      </c>
      <c r="E1603" s="5">
        <v>1</v>
      </c>
      <c r="F1603" s="2" t="str">
        <f t="shared" si="125"/>
        <v>G1PR620301</v>
      </c>
      <c r="G1603" s="2" t="str">
        <f t="shared" si="126"/>
        <v>Natuur (ILG)</v>
      </c>
      <c r="H1603" s="2" t="str">
        <f t="shared" si="127"/>
        <v>6203</v>
      </c>
      <c r="I1603" s="2" t="str">
        <f>IFERROR(VLOOKUP(H1603,'Productgroepen hoofdfuncties'!G:H,2,FALSE),H1603)</f>
        <v>6203</v>
      </c>
      <c r="J1603" s="2" t="str">
        <f t="shared" si="128"/>
        <v>62</v>
      </c>
      <c r="K1603" s="2" t="str">
        <f>IFERROR(VLOOKUP(J1603,'Productgroepen hoofdfuncties'!D:E,2,FALSE),J1603)</f>
        <v>Natuur</v>
      </c>
      <c r="L1603" s="2" t="str">
        <f t="shared" si="129"/>
        <v>6</v>
      </c>
      <c r="M1603" s="2" t="str">
        <f>IFERROR(VLOOKUP(L1603,'Productgroepen hoofdfuncties'!A:B,2,FALSE),L1603)</f>
        <v>Recreatie en natuur</v>
      </c>
    </row>
    <row r="1604" spans="1:13">
      <c r="A1604" s="8"/>
      <c r="B1604" s="9"/>
      <c r="C1604" s="5" t="s">
        <v>4615</v>
      </c>
      <c r="D1604" s="4" t="s">
        <v>4538</v>
      </c>
      <c r="E1604" s="5">
        <v>1</v>
      </c>
      <c r="F1604" s="2" t="str">
        <f t="shared" si="125"/>
        <v>G1PR620301</v>
      </c>
      <c r="G1604" s="2" t="str">
        <f t="shared" si="126"/>
        <v>Natuur (ILG)</v>
      </c>
      <c r="H1604" s="2" t="str">
        <f t="shared" si="127"/>
        <v>6203</v>
      </c>
      <c r="I1604" s="2" t="str">
        <f>IFERROR(VLOOKUP(H1604,'Productgroepen hoofdfuncties'!G:H,2,FALSE),H1604)</f>
        <v>6203</v>
      </c>
      <c r="J1604" s="2" t="str">
        <f t="shared" si="128"/>
        <v>62</v>
      </c>
      <c r="K1604" s="2" t="str">
        <f>IFERROR(VLOOKUP(J1604,'Productgroepen hoofdfuncties'!D:E,2,FALSE),J1604)</f>
        <v>Natuur</v>
      </c>
      <c r="L1604" s="2" t="str">
        <f t="shared" si="129"/>
        <v>6</v>
      </c>
      <c r="M1604" s="2" t="str">
        <f>IFERROR(VLOOKUP(L1604,'Productgroepen hoofdfuncties'!A:B,2,FALSE),L1604)</f>
        <v>Recreatie en natuur</v>
      </c>
    </row>
    <row r="1605" spans="1:13">
      <c r="A1605" s="8"/>
      <c r="B1605" s="9"/>
      <c r="C1605" s="5" t="s">
        <v>4616</v>
      </c>
      <c r="D1605" s="4" t="s">
        <v>4617</v>
      </c>
      <c r="E1605" s="5">
        <v>1</v>
      </c>
      <c r="F1605" s="2" t="str">
        <f t="shared" si="125"/>
        <v>G1PR620301</v>
      </c>
      <c r="G1605" s="2" t="str">
        <f t="shared" si="126"/>
        <v>Natuur (ILG)</v>
      </c>
      <c r="H1605" s="2" t="str">
        <f t="shared" si="127"/>
        <v>6203</v>
      </c>
      <c r="I1605" s="2" t="str">
        <f>IFERROR(VLOOKUP(H1605,'Productgroepen hoofdfuncties'!G:H,2,FALSE),H1605)</f>
        <v>6203</v>
      </c>
      <c r="J1605" s="2" t="str">
        <f t="shared" si="128"/>
        <v>62</v>
      </c>
      <c r="K1605" s="2" t="str">
        <f>IFERROR(VLOOKUP(J1605,'Productgroepen hoofdfuncties'!D:E,2,FALSE),J1605)</f>
        <v>Natuur</v>
      </c>
      <c r="L1605" s="2" t="str">
        <f t="shared" si="129"/>
        <v>6</v>
      </c>
      <c r="M1605" s="2" t="str">
        <f>IFERROR(VLOOKUP(L1605,'Productgroepen hoofdfuncties'!A:B,2,FALSE),L1605)</f>
        <v>Recreatie en natuur</v>
      </c>
    </row>
    <row r="1606" spans="1:13">
      <c r="A1606" s="8"/>
      <c r="B1606" s="9"/>
      <c r="C1606" s="5" t="s">
        <v>4618</v>
      </c>
      <c r="D1606" s="4" t="s">
        <v>4619</v>
      </c>
      <c r="E1606" s="5">
        <v>1</v>
      </c>
      <c r="F1606" s="2" t="str">
        <f t="shared" si="125"/>
        <v>G1PR620301</v>
      </c>
      <c r="G1606" s="2" t="str">
        <f t="shared" si="126"/>
        <v>Natuur (ILG)</v>
      </c>
      <c r="H1606" s="2" t="str">
        <f t="shared" si="127"/>
        <v>6203</v>
      </c>
      <c r="I1606" s="2" t="str">
        <f>IFERROR(VLOOKUP(H1606,'Productgroepen hoofdfuncties'!G:H,2,FALSE),H1606)</f>
        <v>6203</v>
      </c>
      <c r="J1606" s="2" t="str">
        <f t="shared" si="128"/>
        <v>62</v>
      </c>
      <c r="K1606" s="2" t="str">
        <f>IFERROR(VLOOKUP(J1606,'Productgroepen hoofdfuncties'!D:E,2,FALSE),J1606)</f>
        <v>Natuur</v>
      </c>
      <c r="L1606" s="2" t="str">
        <f t="shared" si="129"/>
        <v>6</v>
      </c>
      <c r="M1606" s="2" t="str">
        <f>IFERROR(VLOOKUP(L1606,'Productgroepen hoofdfuncties'!A:B,2,FALSE),L1606)</f>
        <v>Recreatie en natuur</v>
      </c>
    </row>
    <row r="1607" spans="1:13">
      <c r="A1607" s="8"/>
      <c r="B1607" s="9"/>
      <c r="C1607" s="5" t="s">
        <v>4620</v>
      </c>
      <c r="D1607" s="4" t="s">
        <v>4621</v>
      </c>
      <c r="E1607" s="5">
        <v>1</v>
      </c>
      <c r="F1607" s="2" t="str">
        <f t="shared" si="125"/>
        <v>G1PR620301</v>
      </c>
      <c r="G1607" s="2" t="str">
        <f t="shared" si="126"/>
        <v>Natuur (ILG)</v>
      </c>
      <c r="H1607" s="2" t="str">
        <f t="shared" si="127"/>
        <v>6203</v>
      </c>
      <c r="I1607" s="2" t="str">
        <f>IFERROR(VLOOKUP(H1607,'Productgroepen hoofdfuncties'!G:H,2,FALSE),H1607)</f>
        <v>6203</v>
      </c>
      <c r="J1607" s="2" t="str">
        <f t="shared" si="128"/>
        <v>62</v>
      </c>
      <c r="K1607" s="2" t="str">
        <f>IFERROR(VLOOKUP(J1607,'Productgroepen hoofdfuncties'!D:E,2,FALSE),J1607)</f>
        <v>Natuur</v>
      </c>
      <c r="L1607" s="2" t="str">
        <f t="shared" si="129"/>
        <v>6</v>
      </c>
      <c r="M1607" s="2" t="str">
        <f>IFERROR(VLOOKUP(L1607,'Productgroepen hoofdfuncties'!A:B,2,FALSE),L1607)</f>
        <v>Recreatie en natuur</v>
      </c>
    </row>
    <row r="1608" spans="1:13">
      <c r="A1608" s="8"/>
      <c r="B1608" s="9"/>
      <c r="C1608" s="5" t="s">
        <v>4622</v>
      </c>
      <c r="D1608" s="4" t="s">
        <v>4238</v>
      </c>
      <c r="E1608" s="5">
        <v>1</v>
      </c>
      <c r="F1608" s="2" t="str">
        <f t="shared" ref="F1608:F1671" si="130">IF(A1608="",F1607,A1608)</f>
        <v>G1PR620301</v>
      </c>
      <c r="G1608" s="2" t="str">
        <f t="shared" ref="G1608:G1671" si="131">IF(B1608="",G1607,B1608)</f>
        <v>Natuur (ILG)</v>
      </c>
      <c r="H1608" s="2" t="str">
        <f t="shared" ref="H1608:H1671" si="132">IF(RIGHT(LEFT($F1608,5),1)="K","Apparaatskosten personeel",IF(RIGHT(LEFT($F1608,5),1)="I","Apparaatskosten materieel",LEFT(RIGHT($F1608,6),4)))</f>
        <v>6203</v>
      </c>
      <c r="I1608" s="2" t="str">
        <f>IFERROR(VLOOKUP(H1608,'Productgroepen hoofdfuncties'!G:H,2,FALSE),H1608)</f>
        <v>6203</v>
      </c>
      <c r="J1608" s="2" t="str">
        <f t="shared" ref="J1608:J1671" si="133">IF(RIGHT(LEFT($F1608,5),1)="K","Kostenplaatsen",IF(RIGHT(LEFT($F1608,5),1)="I","Kostenplaatsen",LEFT(RIGHT($F1608,6),2)))</f>
        <v>62</v>
      </c>
      <c r="K1608" s="2" t="str">
        <f>IFERROR(VLOOKUP(J1608,'Productgroepen hoofdfuncties'!D:E,2,FALSE),J1608)</f>
        <v>Natuur</v>
      </c>
      <c r="L1608" s="2" t="str">
        <f t="shared" ref="L1608:L1671" si="134">IF(RIGHT(LEFT($F1608,5),1)="K","Kostenplaatsen",IF(RIGHT(LEFT($F1608,5),1)="I","Kostenplaatsen",LEFT(RIGHT($F1608,6),1)))</f>
        <v>6</v>
      </c>
      <c r="M1608" s="2" t="str">
        <f>IFERROR(VLOOKUP(L1608,'Productgroepen hoofdfuncties'!A:B,2,FALSE),L1608)</f>
        <v>Recreatie en natuur</v>
      </c>
    </row>
    <row r="1609" spans="1:13">
      <c r="A1609" s="8"/>
      <c r="B1609" s="9"/>
      <c r="C1609" s="5" t="s">
        <v>4623</v>
      </c>
      <c r="D1609" s="4" t="s">
        <v>4244</v>
      </c>
      <c r="E1609" s="5">
        <v>1</v>
      </c>
      <c r="F1609" s="2" t="str">
        <f t="shared" si="130"/>
        <v>G1PR620301</v>
      </c>
      <c r="G1609" s="2" t="str">
        <f t="shared" si="131"/>
        <v>Natuur (ILG)</v>
      </c>
      <c r="H1609" s="2" t="str">
        <f t="shared" si="132"/>
        <v>6203</v>
      </c>
      <c r="I1609" s="2" t="str">
        <f>IFERROR(VLOOKUP(H1609,'Productgroepen hoofdfuncties'!G:H,2,FALSE),H1609)</f>
        <v>6203</v>
      </c>
      <c r="J1609" s="2" t="str">
        <f t="shared" si="133"/>
        <v>62</v>
      </c>
      <c r="K1609" s="2" t="str">
        <f>IFERROR(VLOOKUP(J1609,'Productgroepen hoofdfuncties'!D:E,2,FALSE),J1609)</f>
        <v>Natuur</v>
      </c>
      <c r="L1609" s="2" t="str">
        <f t="shared" si="134"/>
        <v>6</v>
      </c>
      <c r="M1609" s="2" t="str">
        <f>IFERROR(VLOOKUP(L1609,'Productgroepen hoofdfuncties'!A:B,2,FALSE),L1609)</f>
        <v>Recreatie en natuur</v>
      </c>
    </row>
    <row r="1610" spans="1:13">
      <c r="A1610" s="8"/>
      <c r="B1610" s="9"/>
      <c r="C1610" s="5" t="s">
        <v>4624</v>
      </c>
      <c r="D1610" s="4" t="s">
        <v>4625</v>
      </c>
      <c r="E1610" s="5">
        <v>1</v>
      </c>
      <c r="F1610" s="2" t="str">
        <f t="shared" si="130"/>
        <v>G1PR620301</v>
      </c>
      <c r="G1610" s="2" t="str">
        <f t="shared" si="131"/>
        <v>Natuur (ILG)</v>
      </c>
      <c r="H1610" s="2" t="str">
        <f t="shared" si="132"/>
        <v>6203</v>
      </c>
      <c r="I1610" s="2" t="str">
        <f>IFERROR(VLOOKUP(H1610,'Productgroepen hoofdfuncties'!G:H,2,FALSE),H1610)</f>
        <v>6203</v>
      </c>
      <c r="J1610" s="2" t="str">
        <f t="shared" si="133"/>
        <v>62</v>
      </c>
      <c r="K1610" s="2" t="str">
        <f>IFERROR(VLOOKUP(J1610,'Productgroepen hoofdfuncties'!D:E,2,FALSE),J1610)</f>
        <v>Natuur</v>
      </c>
      <c r="L1610" s="2" t="str">
        <f t="shared" si="134"/>
        <v>6</v>
      </c>
      <c r="M1610" s="2" t="str">
        <f>IFERROR(VLOOKUP(L1610,'Productgroepen hoofdfuncties'!A:B,2,FALSE),L1610)</f>
        <v>Recreatie en natuur</v>
      </c>
    </row>
    <row r="1611" spans="1:13">
      <c r="A1611" s="10"/>
      <c r="B1611" s="11"/>
      <c r="C1611" s="5" t="s">
        <v>4626</v>
      </c>
      <c r="D1611" s="4" t="s">
        <v>4627</v>
      </c>
      <c r="E1611" s="5">
        <v>1</v>
      </c>
      <c r="F1611" s="2" t="str">
        <f t="shared" si="130"/>
        <v>G1PR620301</v>
      </c>
      <c r="G1611" s="2" t="str">
        <f t="shared" si="131"/>
        <v>Natuur (ILG)</v>
      </c>
      <c r="H1611" s="2" t="str">
        <f t="shared" si="132"/>
        <v>6203</v>
      </c>
      <c r="I1611" s="2" t="str">
        <f>IFERROR(VLOOKUP(H1611,'Productgroepen hoofdfuncties'!G:H,2,FALSE),H1611)</f>
        <v>6203</v>
      </c>
      <c r="J1611" s="2" t="str">
        <f t="shared" si="133"/>
        <v>62</v>
      </c>
      <c r="K1611" s="2" t="str">
        <f>IFERROR(VLOOKUP(J1611,'Productgroepen hoofdfuncties'!D:E,2,FALSE),J1611)</f>
        <v>Natuur</v>
      </c>
      <c r="L1611" s="2" t="str">
        <f t="shared" si="134"/>
        <v>6</v>
      </c>
      <c r="M1611" s="2" t="str">
        <f>IFERROR(VLOOKUP(L1611,'Productgroepen hoofdfuncties'!A:B,2,FALSE),L1611)</f>
        <v>Recreatie en natuur</v>
      </c>
    </row>
    <row r="1612" spans="1:13">
      <c r="A1612" s="6" t="s">
        <v>4628</v>
      </c>
      <c r="B1612" s="7" t="s">
        <v>4629</v>
      </c>
      <c r="C1612" s="5" t="s">
        <v>4630</v>
      </c>
      <c r="D1612" s="4" t="s">
        <v>4631</v>
      </c>
      <c r="E1612" s="5">
        <v>1</v>
      </c>
      <c r="F1612" s="2" t="str">
        <f t="shared" si="130"/>
        <v>G1PR620302</v>
      </c>
      <c r="G1612" s="2" t="str">
        <f t="shared" si="131"/>
        <v>Realisatie EHS</v>
      </c>
      <c r="H1612" s="2" t="str">
        <f t="shared" si="132"/>
        <v>6203</v>
      </c>
      <c r="I1612" s="2" t="str">
        <f>IFERROR(VLOOKUP(H1612,'Productgroepen hoofdfuncties'!G:H,2,FALSE),H1612)</f>
        <v>6203</v>
      </c>
      <c r="J1612" s="2" t="str">
        <f t="shared" si="133"/>
        <v>62</v>
      </c>
      <c r="K1612" s="2" t="str">
        <f>IFERROR(VLOOKUP(J1612,'Productgroepen hoofdfuncties'!D:E,2,FALSE),J1612)</f>
        <v>Natuur</v>
      </c>
      <c r="L1612" s="2" t="str">
        <f t="shared" si="134"/>
        <v>6</v>
      </c>
      <c r="M1612" s="2" t="str">
        <f>IFERROR(VLOOKUP(L1612,'Productgroepen hoofdfuncties'!A:B,2,FALSE),L1612)</f>
        <v>Recreatie en natuur</v>
      </c>
    </row>
    <row r="1613" spans="1:13">
      <c r="A1613" s="8"/>
      <c r="B1613" s="9"/>
      <c r="C1613" s="5" t="s">
        <v>4632</v>
      </c>
      <c r="D1613" s="4" t="s">
        <v>4633</v>
      </c>
      <c r="E1613" s="5">
        <v>1</v>
      </c>
      <c r="F1613" s="2" t="str">
        <f t="shared" si="130"/>
        <v>G1PR620302</v>
      </c>
      <c r="G1613" s="2" t="str">
        <f t="shared" si="131"/>
        <v>Realisatie EHS</v>
      </c>
      <c r="H1613" s="2" t="str">
        <f t="shared" si="132"/>
        <v>6203</v>
      </c>
      <c r="I1613" s="2" t="str">
        <f>IFERROR(VLOOKUP(H1613,'Productgroepen hoofdfuncties'!G:H,2,FALSE),H1613)</f>
        <v>6203</v>
      </c>
      <c r="J1613" s="2" t="str">
        <f t="shared" si="133"/>
        <v>62</v>
      </c>
      <c r="K1613" s="2" t="str">
        <f>IFERROR(VLOOKUP(J1613,'Productgroepen hoofdfuncties'!D:E,2,FALSE),J1613)</f>
        <v>Natuur</v>
      </c>
      <c r="L1613" s="2" t="str">
        <f t="shared" si="134"/>
        <v>6</v>
      </c>
      <c r="M1613" s="2" t="str">
        <f>IFERROR(VLOOKUP(L1613,'Productgroepen hoofdfuncties'!A:B,2,FALSE),L1613)</f>
        <v>Recreatie en natuur</v>
      </c>
    </row>
    <row r="1614" spans="1:13">
      <c r="A1614" s="8"/>
      <c r="B1614" s="9"/>
      <c r="C1614" s="5" t="s">
        <v>4634</v>
      </c>
      <c r="D1614" s="4" t="s">
        <v>4635</v>
      </c>
      <c r="E1614" s="5">
        <v>1</v>
      </c>
      <c r="F1614" s="2" t="str">
        <f t="shared" si="130"/>
        <v>G1PR620302</v>
      </c>
      <c r="G1614" s="2" t="str">
        <f t="shared" si="131"/>
        <v>Realisatie EHS</v>
      </c>
      <c r="H1614" s="2" t="str">
        <f t="shared" si="132"/>
        <v>6203</v>
      </c>
      <c r="I1614" s="2" t="str">
        <f>IFERROR(VLOOKUP(H1614,'Productgroepen hoofdfuncties'!G:H,2,FALSE),H1614)</f>
        <v>6203</v>
      </c>
      <c r="J1614" s="2" t="str">
        <f t="shared" si="133"/>
        <v>62</v>
      </c>
      <c r="K1614" s="2" t="str">
        <f>IFERROR(VLOOKUP(J1614,'Productgroepen hoofdfuncties'!D:E,2,FALSE),J1614)</f>
        <v>Natuur</v>
      </c>
      <c r="L1614" s="2" t="str">
        <f t="shared" si="134"/>
        <v>6</v>
      </c>
      <c r="M1614" s="2" t="str">
        <f>IFERROR(VLOOKUP(L1614,'Productgroepen hoofdfuncties'!A:B,2,FALSE),L1614)</f>
        <v>Recreatie en natuur</v>
      </c>
    </row>
    <row r="1615" spans="1:13">
      <c r="A1615" s="8"/>
      <c r="B1615" s="9"/>
      <c r="C1615" s="5" t="s">
        <v>4636</v>
      </c>
      <c r="D1615" s="4" t="s">
        <v>4637</v>
      </c>
      <c r="E1615" s="5">
        <v>1</v>
      </c>
      <c r="F1615" s="2" t="str">
        <f t="shared" si="130"/>
        <v>G1PR620302</v>
      </c>
      <c r="G1615" s="2" t="str">
        <f t="shared" si="131"/>
        <v>Realisatie EHS</v>
      </c>
      <c r="H1615" s="2" t="str">
        <f t="shared" si="132"/>
        <v>6203</v>
      </c>
      <c r="I1615" s="2" t="str">
        <f>IFERROR(VLOOKUP(H1615,'Productgroepen hoofdfuncties'!G:H,2,FALSE),H1615)</f>
        <v>6203</v>
      </c>
      <c r="J1615" s="2" t="str">
        <f t="shared" si="133"/>
        <v>62</v>
      </c>
      <c r="K1615" s="2" t="str">
        <f>IFERROR(VLOOKUP(J1615,'Productgroepen hoofdfuncties'!D:E,2,FALSE),J1615)</f>
        <v>Natuur</v>
      </c>
      <c r="L1615" s="2" t="str">
        <f t="shared" si="134"/>
        <v>6</v>
      </c>
      <c r="M1615" s="2" t="str">
        <f>IFERROR(VLOOKUP(L1615,'Productgroepen hoofdfuncties'!A:B,2,FALSE),L1615)</f>
        <v>Recreatie en natuur</v>
      </c>
    </row>
    <row r="1616" spans="1:13">
      <c r="A1616" s="8"/>
      <c r="B1616" s="9"/>
      <c r="C1616" s="5" t="s">
        <v>4638</v>
      </c>
      <c r="D1616" s="4" t="s">
        <v>4639</v>
      </c>
      <c r="E1616" s="5">
        <v>1</v>
      </c>
      <c r="F1616" s="2" t="str">
        <f t="shared" si="130"/>
        <v>G1PR620302</v>
      </c>
      <c r="G1616" s="2" t="str">
        <f t="shared" si="131"/>
        <v>Realisatie EHS</v>
      </c>
      <c r="H1616" s="2" t="str">
        <f t="shared" si="132"/>
        <v>6203</v>
      </c>
      <c r="I1616" s="2" t="str">
        <f>IFERROR(VLOOKUP(H1616,'Productgroepen hoofdfuncties'!G:H,2,FALSE),H1616)</f>
        <v>6203</v>
      </c>
      <c r="J1616" s="2" t="str">
        <f t="shared" si="133"/>
        <v>62</v>
      </c>
      <c r="K1616" s="2" t="str">
        <f>IFERROR(VLOOKUP(J1616,'Productgroepen hoofdfuncties'!D:E,2,FALSE),J1616)</f>
        <v>Natuur</v>
      </c>
      <c r="L1616" s="2" t="str">
        <f t="shared" si="134"/>
        <v>6</v>
      </c>
      <c r="M1616" s="2" t="str">
        <f>IFERROR(VLOOKUP(L1616,'Productgroepen hoofdfuncties'!A:B,2,FALSE),L1616)</f>
        <v>Recreatie en natuur</v>
      </c>
    </row>
    <row r="1617" spans="1:13">
      <c r="A1617" s="8"/>
      <c r="B1617" s="9"/>
      <c r="C1617" s="5" t="s">
        <v>4640</v>
      </c>
      <c r="D1617" s="4" t="s">
        <v>4641</v>
      </c>
      <c r="E1617" s="5">
        <v>1</v>
      </c>
      <c r="F1617" s="2" t="str">
        <f t="shared" si="130"/>
        <v>G1PR620302</v>
      </c>
      <c r="G1617" s="2" t="str">
        <f t="shared" si="131"/>
        <v>Realisatie EHS</v>
      </c>
      <c r="H1617" s="2" t="str">
        <f t="shared" si="132"/>
        <v>6203</v>
      </c>
      <c r="I1617" s="2" t="str">
        <f>IFERROR(VLOOKUP(H1617,'Productgroepen hoofdfuncties'!G:H,2,FALSE),H1617)</f>
        <v>6203</v>
      </c>
      <c r="J1617" s="2" t="str">
        <f t="shared" si="133"/>
        <v>62</v>
      </c>
      <c r="K1617" s="2" t="str">
        <f>IFERROR(VLOOKUP(J1617,'Productgroepen hoofdfuncties'!D:E,2,FALSE),J1617)</f>
        <v>Natuur</v>
      </c>
      <c r="L1617" s="2" t="str">
        <f t="shared" si="134"/>
        <v>6</v>
      </c>
      <c r="M1617" s="2" t="str">
        <f>IFERROR(VLOOKUP(L1617,'Productgroepen hoofdfuncties'!A:B,2,FALSE),L1617)</f>
        <v>Recreatie en natuur</v>
      </c>
    </row>
    <row r="1618" spans="1:13">
      <c r="A1618" s="8"/>
      <c r="B1618" s="9"/>
      <c r="C1618" s="5" t="s">
        <v>4642</v>
      </c>
      <c r="D1618" s="4" t="s">
        <v>4643</v>
      </c>
      <c r="E1618" s="5">
        <v>1</v>
      </c>
      <c r="F1618" s="2" t="str">
        <f t="shared" si="130"/>
        <v>G1PR620302</v>
      </c>
      <c r="G1618" s="2" t="str">
        <f t="shared" si="131"/>
        <v>Realisatie EHS</v>
      </c>
      <c r="H1618" s="2" t="str">
        <f t="shared" si="132"/>
        <v>6203</v>
      </c>
      <c r="I1618" s="2" t="str">
        <f>IFERROR(VLOOKUP(H1618,'Productgroepen hoofdfuncties'!G:H,2,FALSE),H1618)</f>
        <v>6203</v>
      </c>
      <c r="J1618" s="2" t="str">
        <f t="shared" si="133"/>
        <v>62</v>
      </c>
      <c r="K1618" s="2" t="str">
        <f>IFERROR(VLOOKUP(J1618,'Productgroepen hoofdfuncties'!D:E,2,FALSE),J1618)</f>
        <v>Natuur</v>
      </c>
      <c r="L1618" s="2" t="str">
        <f t="shared" si="134"/>
        <v>6</v>
      </c>
      <c r="M1618" s="2" t="str">
        <f>IFERROR(VLOOKUP(L1618,'Productgroepen hoofdfuncties'!A:B,2,FALSE),L1618)</f>
        <v>Recreatie en natuur</v>
      </c>
    </row>
    <row r="1619" spans="1:13">
      <c r="A1619" s="8"/>
      <c r="B1619" s="9"/>
      <c r="C1619" s="5" t="s">
        <v>4644</v>
      </c>
      <c r="D1619" s="4" t="s">
        <v>4645</v>
      </c>
      <c r="E1619" s="5">
        <v>1</v>
      </c>
      <c r="F1619" s="2" t="str">
        <f t="shared" si="130"/>
        <v>G1PR620302</v>
      </c>
      <c r="G1619" s="2" t="str">
        <f t="shared" si="131"/>
        <v>Realisatie EHS</v>
      </c>
      <c r="H1619" s="2" t="str">
        <f t="shared" si="132"/>
        <v>6203</v>
      </c>
      <c r="I1619" s="2" t="str">
        <f>IFERROR(VLOOKUP(H1619,'Productgroepen hoofdfuncties'!G:H,2,FALSE),H1619)</f>
        <v>6203</v>
      </c>
      <c r="J1619" s="2" t="str">
        <f t="shared" si="133"/>
        <v>62</v>
      </c>
      <c r="K1619" s="2" t="str">
        <f>IFERROR(VLOOKUP(J1619,'Productgroepen hoofdfuncties'!D:E,2,FALSE),J1619)</f>
        <v>Natuur</v>
      </c>
      <c r="L1619" s="2" t="str">
        <f t="shared" si="134"/>
        <v>6</v>
      </c>
      <c r="M1619" s="2" t="str">
        <f>IFERROR(VLOOKUP(L1619,'Productgroepen hoofdfuncties'!A:B,2,FALSE),L1619)</f>
        <v>Recreatie en natuur</v>
      </c>
    </row>
    <row r="1620" spans="1:13">
      <c r="A1620" s="8"/>
      <c r="B1620" s="9"/>
      <c r="C1620" s="5" t="s">
        <v>4646</v>
      </c>
      <c r="D1620" s="4" t="s">
        <v>4647</v>
      </c>
      <c r="E1620" s="5">
        <v>1</v>
      </c>
      <c r="F1620" s="2" t="str">
        <f t="shared" si="130"/>
        <v>G1PR620302</v>
      </c>
      <c r="G1620" s="2" t="str">
        <f t="shared" si="131"/>
        <v>Realisatie EHS</v>
      </c>
      <c r="H1620" s="2" t="str">
        <f t="shared" si="132"/>
        <v>6203</v>
      </c>
      <c r="I1620" s="2" t="str">
        <f>IFERROR(VLOOKUP(H1620,'Productgroepen hoofdfuncties'!G:H,2,FALSE),H1620)</f>
        <v>6203</v>
      </c>
      <c r="J1620" s="2" t="str">
        <f t="shared" si="133"/>
        <v>62</v>
      </c>
      <c r="K1620" s="2" t="str">
        <f>IFERROR(VLOOKUP(J1620,'Productgroepen hoofdfuncties'!D:E,2,FALSE),J1620)</f>
        <v>Natuur</v>
      </c>
      <c r="L1620" s="2" t="str">
        <f t="shared" si="134"/>
        <v>6</v>
      </c>
      <c r="M1620" s="2" t="str">
        <f>IFERROR(VLOOKUP(L1620,'Productgroepen hoofdfuncties'!A:B,2,FALSE),L1620)</f>
        <v>Recreatie en natuur</v>
      </c>
    </row>
    <row r="1621" spans="1:13">
      <c r="A1621" s="10"/>
      <c r="B1621" s="11"/>
      <c r="C1621" s="5" t="s">
        <v>4648</v>
      </c>
      <c r="D1621" s="4" t="s">
        <v>4649</v>
      </c>
      <c r="E1621" s="5">
        <v>1</v>
      </c>
      <c r="F1621" s="2" t="str">
        <f t="shared" si="130"/>
        <v>G1PR620302</v>
      </c>
      <c r="G1621" s="2" t="str">
        <f t="shared" si="131"/>
        <v>Realisatie EHS</v>
      </c>
      <c r="H1621" s="2" t="str">
        <f t="shared" si="132"/>
        <v>6203</v>
      </c>
      <c r="I1621" s="2" t="str">
        <f>IFERROR(VLOOKUP(H1621,'Productgroepen hoofdfuncties'!G:H,2,FALSE),H1621)</f>
        <v>6203</v>
      </c>
      <c r="J1621" s="2" t="str">
        <f t="shared" si="133"/>
        <v>62</v>
      </c>
      <c r="K1621" s="2" t="str">
        <f>IFERROR(VLOOKUP(J1621,'Productgroepen hoofdfuncties'!D:E,2,FALSE),J1621)</f>
        <v>Natuur</v>
      </c>
      <c r="L1621" s="2" t="str">
        <f t="shared" si="134"/>
        <v>6</v>
      </c>
      <c r="M1621" s="2" t="str">
        <f>IFERROR(VLOOKUP(L1621,'Productgroepen hoofdfuncties'!A:B,2,FALSE),L1621)</f>
        <v>Recreatie en natuur</v>
      </c>
    </row>
    <row r="1622" spans="1:13">
      <c r="A1622" s="6" t="s">
        <v>4650</v>
      </c>
      <c r="B1622" s="7" t="s">
        <v>4651</v>
      </c>
      <c r="C1622" s="5" t="s">
        <v>4652</v>
      </c>
      <c r="D1622" s="4" t="s">
        <v>4653</v>
      </c>
      <c r="E1622" s="5">
        <v>1</v>
      </c>
      <c r="F1622" s="2" t="str">
        <f t="shared" si="130"/>
        <v>G1PR620303</v>
      </c>
      <c r="G1622" s="2" t="str">
        <f t="shared" si="131"/>
        <v>Milieukwaliteit EHS/VHR</v>
      </c>
      <c r="H1622" s="2" t="str">
        <f t="shared" si="132"/>
        <v>6203</v>
      </c>
      <c r="I1622" s="2" t="str">
        <f>IFERROR(VLOOKUP(H1622,'Productgroepen hoofdfuncties'!G:H,2,FALSE),H1622)</f>
        <v>6203</v>
      </c>
      <c r="J1622" s="2" t="str">
        <f t="shared" si="133"/>
        <v>62</v>
      </c>
      <c r="K1622" s="2" t="str">
        <f>IFERROR(VLOOKUP(J1622,'Productgroepen hoofdfuncties'!D:E,2,FALSE),J1622)</f>
        <v>Natuur</v>
      </c>
      <c r="L1622" s="2" t="str">
        <f t="shared" si="134"/>
        <v>6</v>
      </c>
      <c r="M1622" s="2" t="str">
        <f>IFERROR(VLOOKUP(L1622,'Productgroepen hoofdfuncties'!A:B,2,FALSE),L1622)</f>
        <v>Recreatie en natuur</v>
      </c>
    </row>
    <row r="1623" spans="1:13">
      <c r="A1623" s="8"/>
      <c r="B1623" s="9"/>
      <c r="C1623" s="5" t="s">
        <v>4654</v>
      </c>
      <c r="D1623" s="4" t="s">
        <v>4655</v>
      </c>
      <c r="E1623" s="5">
        <v>1</v>
      </c>
      <c r="F1623" s="2" t="str">
        <f t="shared" si="130"/>
        <v>G1PR620303</v>
      </c>
      <c r="G1623" s="2" t="str">
        <f t="shared" si="131"/>
        <v>Milieukwaliteit EHS/VHR</v>
      </c>
      <c r="H1623" s="2" t="str">
        <f t="shared" si="132"/>
        <v>6203</v>
      </c>
      <c r="I1623" s="2" t="str">
        <f>IFERROR(VLOOKUP(H1623,'Productgroepen hoofdfuncties'!G:H,2,FALSE),H1623)</f>
        <v>6203</v>
      </c>
      <c r="J1623" s="2" t="str">
        <f t="shared" si="133"/>
        <v>62</v>
      </c>
      <c r="K1623" s="2" t="str">
        <f>IFERROR(VLOOKUP(J1623,'Productgroepen hoofdfuncties'!D:E,2,FALSE),J1623)</f>
        <v>Natuur</v>
      </c>
      <c r="L1623" s="2" t="str">
        <f t="shared" si="134"/>
        <v>6</v>
      </c>
      <c r="M1623" s="2" t="str">
        <f>IFERROR(VLOOKUP(L1623,'Productgroepen hoofdfuncties'!A:B,2,FALSE),L1623)</f>
        <v>Recreatie en natuur</v>
      </c>
    </row>
    <row r="1624" spans="1:13">
      <c r="A1624" s="8"/>
      <c r="B1624" s="9"/>
      <c r="C1624" s="5" t="s">
        <v>4656</v>
      </c>
      <c r="D1624" s="4" t="s">
        <v>4657</v>
      </c>
      <c r="E1624" s="5">
        <v>1</v>
      </c>
      <c r="F1624" s="2" t="str">
        <f t="shared" si="130"/>
        <v>G1PR620303</v>
      </c>
      <c r="G1624" s="2" t="str">
        <f t="shared" si="131"/>
        <v>Milieukwaliteit EHS/VHR</v>
      </c>
      <c r="H1624" s="2" t="str">
        <f t="shared" si="132"/>
        <v>6203</v>
      </c>
      <c r="I1624" s="2" t="str">
        <f>IFERROR(VLOOKUP(H1624,'Productgroepen hoofdfuncties'!G:H,2,FALSE),H1624)</f>
        <v>6203</v>
      </c>
      <c r="J1624" s="2" t="str">
        <f t="shared" si="133"/>
        <v>62</v>
      </c>
      <c r="K1624" s="2" t="str">
        <f>IFERROR(VLOOKUP(J1624,'Productgroepen hoofdfuncties'!D:E,2,FALSE),J1624)</f>
        <v>Natuur</v>
      </c>
      <c r="L1624" s="2" t="str">
        <f t="shared" si="134"/>
        <v>6</v>
      </c>
      <c r="M1624" s="2" t="str">
        <f>IFERROR(VLOOKUP(L1624,'Productgroepen hoofdfuncties'!A:B,2,FALSE),L1624)</f>
        <v>Recreatie en natuur</v>
      </c>
    </row>
    <row r="1625" spans="1:13">
      <c r="A1625" s="10"/>
      <c r="B1625" s="11"/>
      <c r="C1625" s="5" t="s">
        <v>4658</v>
      </c>
      <c r="D1625" s="4" t="s">
        <v>4659</v>
      </c>
      <c r="E1625" s="5">
        <v>1</v>
      </c>
      <c r="F1625" s="2" t="str">
        <f t="shared" si="130"/>
        <v>G1PR620303</v>
      </c>
      <c r="G1625" s="2" t="str">
        <f t="shared" si="131"/>
        <v>Milieukwaliteit EHS/VHR</v>
      </c>
      <c r="H1625" s="2" t="str">
        <f t="shared" si="132"/>
        <v>6203</v>
      </c>
      <c r="I1625" s="2" t="str">
        <f>IFERROR(VLOOKUP(H1625,'Productgroepen hoofdfuncties'!G:H,2,FALSE),H1625)</f>
        <v>6203</v>
      </c>
      <c r="J1625" s="2" t="str">
        <f t="shared" si="133"/>
        <v>62</v>
      </c>
      <c r="K1625" s="2" t="str">
        <f>IFERROR(VLOOKUP(J1625,'Productgroepen hoofdfuncties'!D:E,2,FALSE),J1625)</f>
        <v>Natuur</v>
      </c>
      <c r="L1625" s="2" t="str">
        <f t="shared" si="134"/>
        <v>6</v>
      </c>
      <c r="M1625" s="2" t="str">
        <f>IFERROR(VLOOKUP(L1625,'Productgroepen hoofdfuncties'!A:B,2,FALSE),L1625)</f>
        <v>Recreatie en natuur</v>
      </c>
    </row>
    <row r="1626" spans="1:13">
      <c r="A1626" s="6" t="s">
        <v>4660</v>
      </c>
      <c r="B1626" s="7" t="s">
        <v>4661</v>
      </c>
      <c r="C1626" s="5" t="s">
        <v>4662</v>
      </c>
      <c r="D1626" s="4" t="s">
        <v>4663</v>
      </c>
      <c r="E1626" s="5">
        <v>1</v>
      </c>
      <c r="F1626" s="2" t="str">
        <f t="shared" si="130"/>
        <v>G1PR620304</v>
      </c>
      <c r="G1626" s="2" t="str">
        <f t="shared" si="131"/>
        <v>Nat. Park Lauwersmeer</v>
      </c>
      <c r="H1626" s="2" t="str">
        <f t="shared" si="132"/>
        <v>6203</v>
      </c>
      <c r="I1626" s="2" t="str">
        <f>IFERROR(VLOOKUP(H1626,'Productgroepen hoofdfuncties'!G:H,2,FALSE),H1626)</f>
        <v>6203</v>
      </c>
      <c r="J1626" s="2" t="str">
        <f t="shared" si="133"/>
        <v>62</v>
      </c>
      <c r="K1626" s="2" t="str">
        <f>IFERROR(VLOOKUP(J1626,'Productgroepen hoofdfuncties'!D:E,2,FALSE),J1626)</f>
        <v>Natuur</v>
      </c>
      <c r="L1626" s="2" t="str">
        <f t="shared" si="134"/>
        <v>6</v>
      </c>
      <c r="M1626" s="2" t="str">
        <f>IFERROR(VLOOKUP(L1626,'Productgroepen hoofdfuncties'!A:B,2,FALSE),L1626)</f>
        <v>Recreatie en natuur</v>
      </c>
    </row>
    <row r="1627" spans="1:13">
      <c r="A1627" s="8"/>
      <c r="B1627" s="9"/>
      <c r="C1627" s="5" t="s">
        <v>4664</v>
      </c>
      <c r="D1627" s="4" t="s">
        <v>4665</v>
      </c>
      <c r="E1627" s="5">
        <v>1</v>
      </c>
      <c r="F1627" s="2" t="str">
        <f t="shared" si="130"/>
        <v>G1PR620304</v>
      </c>
      <c r="G1627" s="2" t="str">
        <f t="shared" si="131"/>
        <v>Nat. Park Lauwersmeer</v>
      </c>
      <c r="H1627" s="2" t="str">
        <f t="shared" si="132"/>
        <v>6203</v>
      </c>
      <c r="I1627" s="2" t="str">
        <f>IFERROR(VLOOKUP(H1627,'Productgroepen hoofdfuncties'!G:H,2,FALSE),H1627)</f>
        <v>6203</v>
      </c>
      <c r="J1627" s="2" t="str">
        <f t="shared" si="133"/>
        <v>62</v>
      </c>
      <c r="K1627" s="2" t="str">
        <f>IFERROR(VLOOKUP(J1627,'Productgroepen hoofdfuncties'!D:E,2,FALSE),J1627)</f>
        <v>Natuur</v>
      </c>
      <c r="L1627" s="2" t="str">
        <f t="shared" si="134"/>
        <v>6</v>
      </c>
      <c r="M1627" s="2" t="str">
        <f>IFERROR(VLOOKUP(L1627,'Productgroepen hoofdfuncties'!A:B,2,FALSE),L1627)</f>
        <v>Recreatie en natuur</v>
      </c>
    </row>
    <row r="1628" spans="1:13">
      <c r="A1628" s="10"/>
      <c r="B1628" s="11"/>
      <c r="C1628" s="5" t="s">
        <v>4666</v>
      </c>
      <c r="D1628" s="4" t="s">
        <v>4667</v>
      </c>
      <c r="E1628" s="5">
        <v>1</v>
      </c>
      <c r="F1628" s="2" t="str">
        <f t="shared" si="130"/>
        <v>G1PR620304</v>
      </c>
      <c r="G1628" s="2" t="str">
        <f t="shared" si="131"/>
        <v>Nat. Park Lauwersmeer</v>
      </c>
      <c r="H1628" s="2" t="str">
        <f t="shared" si="132"/>
        <v>6203</v>
      </c>
      <c r="I1628" s="2" t="str">
        <f>IFERROR(VLOOKUP(H1628,'Productgroepen hoofdfuncties'!G:H,2,FALSE),H1628)</f>
        <v>6203</v>
      </c>
      <c r="J1628" s="2" t="str">
        <f t="shared" si="133"/>
        <v>62</v>
      </c>
      <c r="K1628" s="2" t="str">
        <f>IFERROR(VLOOKUP(J1628,'Productgroepen hoofdfuncties'!D:E,2,FALSE),J1628)</f>
        <v>Natuur</v>
      </c>
      <c r="L1628" s="2" t="str">
        <f t="shared" si="134"/>
        <v>6</v>
      </c>
      <c r="M1628" s="2" t="str">
        <f>IFERROR(VLOOKUP(L1628,'Productgroepen hoofdfuncties'!A:B,2,FALSE),L1628)</f>
        <v>Recreatie en natuur</v>
      </c>
    </row>
    <row r="1629" spans="1:13">
      <c r="A1629" s="6" t="s">
        <v>4668</v>
      </c>
      <c r="B1629" s="7" t="s">
        <v>4669</v>
      </c>
      <c r="C1629" s="5" t="s">
        <v>4670</v>
      </c>
      <c r="D1629" s="4" t="s">
        <v>4671</v>
      </c>
      <c r="E1629" s="5">
        <v>1</v>
      </c>
      <c r="F1629" s="2" t="str">
        <f t="shared" si="130"/>
        <v>G1PR620305</v>
      </c>
      <c r="G1629" s="2" t="str">
        <f t="shared" si="131"/>
        <v>Soortenbescherming</v>
      </c>
      <c r="H1629" s="2" t="str">
        <f t="shared" si="132"/>
        <v>6203</v>
      </c>
      <c r="I1629" s="2" t="str">
        <f>IFERROR(VLOOKUP(H1629,'Productgroepen hoofdfuncties'!G:H,2,FALSE),H1629)</f>
        <v>6203</v>
      </c>
      <c r="J1629" s="2" t="str">
        <f t="shared" si="133"/>
        <v>62</v>
      </c>
      <c r="K1629" s="2" t="str">
        <f>IFERROR(VLOOKUP(J1629,'Productgroepen hoofdfuncties'!D:E,2,FALSE),J1629)</f>
        <v>Natuur</v>
      </c>
      <c r="L1629" s="2" t="str">
        <f t="shared" si="134"/>
        <v>6</v>
      </c>
      <c r="M1629" s="2" t="str">
        <f>IFERROR(VLOOKUP(L1629,'Productgroepen hoofdfuncties'!A:B,2,FALSE),L1629)</f>
        <v>Recreatie en natuur</v>
      </c>
    </row>
    <row r="1630" spans="1:13">
      <c r="A1630" s="8"/>
      <c r="B1630" s="9"/>
      <c r="C1630" s="5" t="s">
        <v>4672</v>
      </c>
      <c r="D1630" s="4" t="s">
        <v>4673</v>
      </c>
      <c r="E1630" s="5">
        <v>1</v>
      </c>
      <c r="F1630" s="2" t="str">
        <f t="shared" si="130"/>
        <v>G1PR620305</v>
      </c>
      <c r="G1630" s="2" t="str">
        <f t="shared" si="131"/>
        <v>Soortenbescherming</v>
      </c>
      <c r="H1630" s="2" t="str">
        <f t="shared" si="132"/>
        <v>6203</v>
      </c>
      <c r="I1630" s="2" t="str">
        <f>IFERROR(VLOOKUP(H1630,'Productgroepen hoofdfuncties'!G:H,2,FALSE),H1630)</f>
        <v>6203</v>
      </c>
      <c r="J1630" s="2" t="str">
        <f t="shared" si="133"/>
        <v>62</v>
      </c>
      <c r="K1630" s="2" t="str">
        <f>IFERROR(VLOOKUP(J1630,'Productgroepen hoofdfuncties'!D:E,2,FALSE),J1630)</f>
        <v>Natuur</v>
      </c>
      <c r="L1630" s="2" t="str">
        <f t="shared" si="134"/>
        <v>6</v>
      </c>
      <c r="M1630" s="2" t="str">
        <f>IFERROR(VLOOKUP(L1630,'Productgroepen hoofdfuncties'!A:B,2,FALSE),L1630)</f>
        <v>Recreatie en natuur</v>
      </c>
    </row>
    <row r="1631" spans="1:13">
      <c r="A1631" s="10"/>
      <c r="B1631" s="11"/>
      <c r="C1631" s="5" t="s">
        <v>4674</v>
      </c>
      <c r="D1631" s="4" t="s">
        <v>4675</v>
      </c>
      <c r="E1631" s="5">
        <v>1</v>
      </c>
      <c r="F1631" s="2" t="str">
        <f t="shared" si="130"/>
        <v>G1PR620305</v>
      </c>
      <c r="G1631" s="2" t="str">
        <f t="shared" si="131"/>
        <v>Soortenbescherming</v>
      </c>
      <c r="H1631" s="2" t="str">
        <f t="shared" si="132"/>
        <v>6203</v>
      </c>
      <c r="I1631" s="2" t="str">
        <f>IFERROR(VLOOKUP(H1631,'Productgroepen hoofdfuncties'!G:H,2,FALSE),H1631)</f>
        <v>6203</v>
      </c>
      <c r="J1631" s="2" t="str">
        <f t="shared" si="133"/>
        <v>62</v>
      </c>
      <c r="K1631" s="2" t="str">
        <f>IFERROR(VLOOKUP(J1631,'Productgroepen hoofdfuncties'!D:E,2,FALSE),J1631)</f>
        <v>Natuur</v>
      </c>
      <c r="L1631" s="2" t="str">
        <f t="shared" si="134"/>
        <v>6</v>
      </c>
      <c r="M1631" s="2" t="str">
        <f>IFERROR(VLOOKUP(L1631,'Productgroepen hoofdfuncties'!A:B,2,FALSE),L1631)</f>
        <v>Recreatie en natuur</v>
      </c>
    </row>
    <row r="1632" spans="1:13">
      <c r="A1632" s="6" t="s">
        <v>4676</v>
      </c>
      <c r="B1632" s="7" t="s">
        <v>4677</v>
      </c>
      <c r="C1632" s="5" t="s">
        <v>4678</v>
      </c>
      <c r="D1632" s="4" t="s">
        <v>4679</v>
      </c>
      <c r="E1632" s="5">
        <v>1</v>
      </c>
      <c r="F1632" s="2" t="str">
        <f t="shared" si="130"/>
        <v>G1PR620306</v>
      </c>
      <c r="G1632" s="2" t="str">
        <f t="shared" si="131"/>
        <v>Overig natuur</v>
      </c>
      <c r="H1632" s="2" t="str">
        <f t="shared" si="132"/>
        <v>6203</v>
      </c>
      <c r="I1632" s="2" t="str">
        <f>IFERROR(VLOOKUP(H1632,'Productgroepen hoofdfuncties'!G:H,2,FALSE),H1632)</f>
        <v>6203</v>
      </c>
      <c r="J1632" s="2" t="str">
        <f t="shared" si="133"/>
        <v>62</v>
      </c>
      <c r="K1632" s="2" t="str">
        <f>IFERROR(VLOOKUP(J1632,'Productgroepen hoofdfuncties'!D:E,2,FALSE),J1632)</f>
        <v>Natuur</v>
      </c>
      <c r="L1632" s="2" t="str">
        <f t="shared" si="134"/>
        <v>6</v>
      </c>
      <c r="M1632" s="2" t="str">
        <f>IFERROR(VLOOKUP(L1632,'Productgroepen hoofdfuncties'!A:B,2,FALSE),L1632)</f>
        <v>Recreatie en natuur</v>
      </c>
    </row>
    <row r="1633" spans="1:13">
      <c r="A1633" s="8"/>
      <c r="B1633" s="9"/>
      <c r="C1633" s="5" t="s">
        <v>4680</v>
      </c>
      <c r="D1633" s="4" t="s">
        <v>4681</v>
      </c>
      <c r="E1633" s="5">
        <v>1</v>
      </c>
      <c r="F1633" s="2" t="str">
        <f t="shared" si="130"/>
        <v>G1PR620306</v>
      </c>
      <c r="G1633" s="2" t="str">
        <f t="shared" si="131"/>
        <v>Overig natuur</v>
      </c>
      <c r="H1633" s="2" t="str">
        <f t="shared" si="132"/>
        <v>6203</v>
      </c>
      <c r="I1633" s="2" t="str">
        <f>IFERROR(VLOOKUP(H1633,'Productgroepen hoofdfuncties'!G:H,2,FALSE),H1633)</f>
        <v>6203</v>
      </c>
      <c r="J1633" s="2" t="str">
        <f t="shared" si="133"/>
        <v>62</v>
      </c>
      <c r="K1633" s="2" t="str">
        <f>IFERROR(VLOOKUP(J1633,'Productgroepen hoofdfuncties'!D:E,2,FALSE),J1633)</f>
        <v>Natuur</v>
      </c>
      <c r="L1633" s="2" t="str">
        <f t="shared" si="134"/>
        <v>6</v>
      </c>
      <c r="M1633" s="2" t="str">
        <f>IFERROR(VLOOKUP(L1633,'Productgroepen hoofdfuncties'!A:B,2,FALSE),L1633)</f>
        <v>Recreatie en natuur</v>
      </c>
    </row>
    <row r="1634" spans="1:13">
      <c r="A1634" s="8"/>
      <c r="B1634" s="9"/>
      <c r="C1634" s="5" t="s">
        <v>4682</v>
      </c>
      <c r="D1634" s="4" t="s">
        <v>4683</v>
      </c>
      <c r="E1634" s="5">
        <v>1</v>
      </c>
      <c r="F1634" s="2" t="str">
        <f t="shared" si="130"/>
        <v>G1PR620306</v>
      </c>
      <c r="G1634" s="2" t="str">
        <f t="shared" si="131"/>
        <v>Overig natuur</v>
      </c>
      <c r="H1634" s="2" t="str">
        <f t="shared" si="132"/>
        <v>6203</v>
      </c>
      <c r="I1634" s="2" t="str">
        <f>IFERROR(VLOOKUP(H1634,'Productgroepen hoofdfuncties'!G:H,2,FALSE),H1634)</f>
        <v>6203</v>
      </c>
      <c r="J1634" s="2" t="str">
        <f t="shared" si="133"/>
        <v>62</v>
      </c>
      <c r="K1634" s="2" t="str">
        <f>IFERROR(VLOOKUP(J1634,'Productgroepen hoofdfuncties'!D:E,2,FALSE),J1634)</f>
        <v>Natuur</v>
      </c>
      <c r="L1634" s="2" t="str">
        <f t="shared" si="134"/>
        <v>6</v>
      </c>
      <c r="M1634" s="2" t="str">
        <f>IFERROR(VLOOKUP(L1634,'Productgroepen hoofdfuncties'!A:B,2,FALSE),L1634)</f>
        <v>Recreatie en natuur</v>
      </c>
    </row>
    <row r="1635" spans="1:13">
      <c r="A1635" s="8"/>
      <c r="B1635" s="9"/>
      <c r="C1635" s="5" t="s">
        <v>4684</v>
      </c>
      <c r="D1635" s="4" t="s">
        <v>4685</v>
      </c>
      <c r="E1635" s="5">
        <v>1</v>
      </c>
      <c r="F1635" s="2" t="str">
        <f t="shared" si="130"/>
        <v>G1PR620306</v>
      </c>
      <c r="G1635" s="2" t="str">
        <f t="shared" si="131"/>
        <v>Overig natuur</v>
      </c>
      <c r="H1635" s="2" t="str">
        <f t="shared" si="132"/>
        <v>6203</v>
      </c>
      <c r="I1635" s="2" t="str">
        <f>IFERROR(VLOOKUP(H1635,'Productgroepen hoofdfuncties'!G:H,2,FALSE),H1635)</f>
        <v>6203</v>
      </c>
      <c r="J1635" s="2" t="str">
        <f t="shared" si="133"/>
        <v>62</v>
      </c>
      <c r="K1635" s="2" t="str">
        <f>IFERROR(VLOOKUP(J1635,'Productgroepen hoofdfuncties'!D:E,2,FALSE),J1635)</f>
        <v>Natuur</v>
      </c>
      <c r="L1635" s="2" t="str">
        <f t="shared" si="134"/>
        <v>6</v>
      </c>
      <c r="M1635" s="2" t="str">
        <f>IFERROR(VLOOKUP(L1635,'Productgroepen hoofdfuncties'!A:B,2,FALSE),L1635)</f>
        <v>Recreatie en natuur</v>
      </c>
    </row>
    <row r="1636" spans="1:13">
      <c r="A1636" s="8"/>
      <c r="B1636" s="9"/>
      <c r="C1636" s="5" t="s">
        <v>4686</v>
      </c>
      <c r="D1636" s="4" t="s">
        <v>4687</v>
      </c>
      <c r="E1636" s="5">
        <v>1</v>
      </c>
      <c r="F1636" s="2" t="str">
        <f t="shared" si="130"/>
        <v>G1PR620306</v>
      </c>
      <c r="G1636" s="2" t="str">
        <f t="shared" si="131"/>
        <v>Overig natuur</v>
      </c>
      <c r="H1636" s="2" t="str">
        <f t="shared" si="132"/>
        <v>6203</v>
      </c>
      <c r="I1636" s="2" t="str">
        <f>IFERROR(VLOOKUP(H1636,'Productgroepen hoofdfuncties'!G:H,2,FALSE),H1636)</f>
        <v>6203</v>
      </c>
      <c r="J1636" s="2" t="str">
        <f t="shared" si="133"/>
        <v>62</v>
      </c>
      <c r="K1636" s="2" t="str">
        <f>IFERROR(VLOOKUP(J1636,'Productgroepen hoofdfuncties'!D:E,2,FALSE),J1636)</f>
        <v>Natuur</v>
      </c>
      <c r="L1636" s="2" t="str">
        <f t="shared" si="134"/>
        <v>6</v>
      </c>
      <c r="M1636" s="2" t="str">
        <f>IFERROR(VLOOKUP(L1636,'Productgroepen hoofdfuncties'!A:B,2,FALSE),L1636)</f>
        <v>Recreatie en natuur</v>
      </c>
    </row>
    <row r="1637" spans="1:13">
      <c r="A1637" s="8"/>
      <c r="B1637" s="9"/>
      <c r="C1637" s="5" t="s">
        <v>4688</v>
      </c>
      <c r="D1637" s="4" t="s">
        <v>4689</v>
      </c>
      <c r="E1637" s="5">
        <v>1</v>
      </c>
      <c r="F1637" s="2" t="str">
        <f t="shared" si="130"/>
        <v>G1PR620306</v>
      </c>
      <c r="G1637" s="2" t="str">
        <f t="shared" si="131"/>
        <v>Overig natuur</v>
      </c>
      <c r="H1637" s="2" t="str">
        <f t="shared" si="132"/>
        <v>6203</v>
      </c>
      <c r="I1637" s="2" t="str">
        <f>IFERROR(VLOOKUP(H1637,'Productgroepen hoofdfuncties'!G:H,2,FALSE),H1637)</f>
        <v>6203</v>
      </c>
      <c r="J1637" s="2" t="str">
        <f t="shared" si="133"/>
        <v>62</v>
      </c>
      <c r="K1637" s="2" t="str">
        <f>IFERROR(VLOOKUP(J1637,'Productgroepen hoofdfuncties'!D:E,2,FALSE),J1637)</f>
        <v>Natuur</v>
      </c>
      <c r="L1637" s="2" t="str">
        <f t="shared" si="134"/>
        <v>6</v>
      </c>
      <c r="M1637" s="2" t="str">
        <f>IFERROR(VLOOKUP(L1637,'Productgroepen hoofdfuncties'!A:B,2,FALSE),L1637)</f>
        <v>Recreatie en natuur</v>
      </c>
    </row>
    <row r="1638" spans="1:13">
      <c r="A1638" s="8"/>
      <c r="B1638" s="9"/>
      <c r="C1638" s="5" t="s">
        <v>4690</v>
      </c>
      <c r="D1638" s="4" t="s">
        <v>4691</v>
      </c>
      <c r="E1638" s="5">
        <v>1</v>
      </c>
      <c r="F1638" s="2" t="str">
        <f t="shared" si="130"/>
        <v>G1PR620306</v>
      </c>
      <c r="G1638" s="2" t="str">
        <f t="shared" si="131"/>
        <v>Overig natuur</v>
      </c>
      <c r="H1638" s="2" t="str">
        <f t="shared" si="132"/>
        <v>6203</v>
      </c>
      <c r="I1638" s="2" t="str">
        <f>IFERROR(VLOOKUP(H1638,'Productgroepen hoofdfuncties'!G:H,2,FALSE),H1638)</f>
        <v>6203</v>
      </c>
      <c r="J1638" s="2" t="str">
        <f t="shared" si="133"/>
        <v>62</v>
      </c>
      <c r="K1638" s="2" t="str">
        <f>IFERROR(VLOOKUP(J1638,'Productgroepen hoofdfuncties'!D:E,2,FALSE),J1638)</f>
        <v>Natuur</v>
      </c>
      <c r="L1638" s="2" t="str">
        <f t="shared" si="134"/>
        <v>6</v>
      </c>
      <c r="M1638" s="2" t="str">
        <f>IFERROR(VLOOKUP(L1638,'Productgroepen hoofdfuncties'!A:B,2,FALSE),L1638)</f>
        <v>Recreatie en natuur</v>
      </c>
    </row>
    <row r="1639" spans="1:13">
      <c r="A1639" s="8"/>
      <c r="B1639" s="9"/>
      <c r="C1639" s="5" t="s">
        <v>4692</v>
      </c>
      <c r="D1639" s="4" t="s">
        <v>4693</v>
      </c>
      <c r="E1639" s="5">
        <v>1</v>
      </c>
      <c r="F1639" s="2" t="str">
        <f t="shared" si="130"/>
        <v>G1PR620306</v>
      </c>
      <c r="G1639" s="2" t="str">
        <f t="shared" si="131"/>
        <v>Overig natuur</v>
      </c>
      <c r="H1639" s="2" t="str">
        <f t="shared" si="132"/>
        <v>6203</v>
      </c>
      <c r="I1639" s="2" t="str">
        <f>IFERROR(VLOOKUP(H1639,'Productgroepen hoofdfuncties'!G:H,2,FALSE),H1639)</f>
        <v>6203</v>
      </c>
      <c r="J1639" s="2" t="str">
        <f t="shared" si="133"/>
        <v>62</v>
      </c>
      <c r="K1639" s="2" t="str">
        <f>IFERROR(VLOOKUP(J1639,'Productgroepen hoofdfuncties'!D:E,2,FALSE),J1639)</f>
        <v>Natuur</v>
      </c>
      <c r="L1639" s="2" t="str">
        <f t="shared" si="134"/>
        <v>6</v>
      </c>
      <c r="M1639" s="2" t="str">
        <f>IFERROR(VLOOKUP(L1639,'Productgroepen hoofdfuncties'!A:B,2,FALSE),L1639)</f>
        <v>Recreatie en natuur</v>
      </c>
    </row>
    <row r="1640" spans="1:13">
      <c r="A1640" s="10"/>
      <c r="B1640" s="11"/>
      <c r="C1640" s="5" t="s">
        <v>4694</v>
      </c>
      <c r="D1640" s="4" t="s">
        <v>4695</v>
      </c>
      <c r="E1640" s="5">
        <v>1</v>
      </c>
      <c r="F1640" s="2" t="str">
        <f t="shared" si="130"/>
        <v>G1PR620306</v>
      </c>
      <c r="G1640" s="2" t="str">
        <f t="shared" si="131"/>
        <v>Overig natuur</v>
      </c>
      <c r="H1640" s="2" t="str">
        <f t="shared" si="132"/>
        <v>6203</v>
      </c>
      <c r="I1640" s="2" t="str">
        <f>IFERROR(VLOOKUP(H1640,'Productgroepen hoofdfuncties'!G:H,2,FALSE),H1640)</f>
        <v>6203</v>
      </c>
      <c r="J1640" s="2" t="str">
        <f t="shared" si="133"/>
        <v>62</v>
      </c>
      <c r="K1640" s="2" t="str">
        <f>IFERROR(VLOOKUP(J1640,'Productgroepen hoofdfuncties'!D:E,2,FALSE),J1640)</f>
        <v>Natuur</v>
      </c>
      <c r="L1640" s="2" t="str">
        <f t="shared" si="134"/>
        <v>6</v>
      </c>
      <c r="M1640" s="2" t="str">
        <f>IFERROR(VLOOKUP(L1640,'Productgroepen hoofdfuncties'!A:B,2,FALSE),L1640)</f>
        <v>Recreatie en natuur</v>
      </c>
    </row>
    <row r="1641" spans="1:13">
      <c r="A1641" s="6" t="s">
        <v>4696</v>
      </c>
      <c r="B1641" s="7" t="s">
        <v>4697</v>
      </c>
      <c r="C1641" s="5" t="s">
        <v>4698</v>
      </c>
      <c r="D1641" s="4" t="s">
        <v>4699</v>
      </c>
      <c r="E1641" s="5">
        <v>1</v>
      </c>
      <c r="F1641" s="2" t="str">
        <f t="shared" si="130"/>
        <v>G1PR620307</v>
      </c>
      <c r="G1641" s="2" t="str">
        <f t="shared" si="131"/>
        <v>Overig</v>
      </c>
      <c r="H1641" s="2" t="str">
        <f t="shared" si="132"/>
        <v>6203</v>
      </c>
      <c r="I1641" s="2" t="str">
        <f>IFERROR(VLOOKUP(H1641,'Productgroepen hoofdfuncties'!G:H,2,FALSE),H1641)</f>
        <v>6203</v>
      </c>
      <c r="J1641" s="2" t="str">
        <f t="shared" si="133"/>
        <v>62</v>
      </c>
      <c r="K1641" s="2" t="str">
        <f>IFERROR(VLOOKUP(J1641,'Productgroepen hoofdfuncties'!D:E,2,FALSE),J1641)</f>
        <v>Natuur</v>
      </c>
      <c r="L1641" s="2" t="str">
        <f t="shared" si="134"/>
        <v>6</v>
      </c>
      <c r="M1641" s="2" t="str">
        <f>IFERROR(VLOOKUP(L1641,'Productgroepen hoofdfuncties'!A:B,2,FALSE),L1641)</f>
        <v>Recreatie en natuur</v>
      </c>
    </row>
    <row r="1642" spans="1:13">
      <c r="A1642" s="8"/>
      <c r="B1642" s="9"/>
      <c r="C1642" s="5" t="s">
        <v>4700</v>
      </c>
      <c r="D1642" s="4" t="s">
        <v>4701</v>
      </c>
      <c r="E1642" s="5">
        <v>1</v>
      </c>
      <c r="F1642" s="2" t="str">
        <f t="shared" si="130"/>
        <v>G1PR620307</v>
      </c>
      <c r="G1642" s="2" t="str">
        <f t="shared" si="131"/>
        <v>Overig</v>
      </c>
      <c r="H1642" s="2" t="str">
        <f t="shared" si="132"/>
        <v>6203</v>
      </c>
      <c r="I1642" s="2" t="str">
        <f>IFERROR(VLOOKUP(H1642,'Productgroepen hoofdfuncties'!G:H,2,FALSE),H1642)</f>
        <v>6203</v>
      </c>
      <c r="J1642" s="2" t="str">
        <f t="shared" si="133"/>
        <v>62</v>
      </c>
      <c r="K1642" s="2" t="str">
        <f>IFERROR(VLOOKUP(J1642,'Productgroepen hoofdfuncties'!D:E,2,FALSE),J1642)</f>
        <v>Natuur</v>
      </c>
      <c r="L1642" s="2" t="str">
        <f t="shared" si="134"/>
        <v>6</v>
      </c>
      <c r="M1642" s="2" t="str">
        <f>IFERROR(VLOOKUP(L1642,'Productgroepen hoofdfuncties'!A:B,2,FALSE),L1642)</f>
        <v>Recreatie en natuur</v>
      </c>
    </row>
    <row r="1643" spans="1:13">
      <c r="A1643" s="8"/>
      <c r="B1643" s="9"/>
      <c r="C1643" s="5" t="s">
        <v>4702</v>
      </c>
      <c r="D1643" s="4" t="s">
        <v>4703</v>
      </c>
      <c r="E1643" s="5">
        <v>1</v>
      </c>
      <c r="F1643" s="2" t="str">
        <f t="shared" si="130"/>
        <v>G1PR620307</v>
      </c>
      <c r="G1643" s="2" t="str">
        <f t="shared" si="131"/>
        <v>Overig</v>
      </c>
      <c r="H1643" s="2" t="str">
        <f t="shared" si="132"/>
        <v>6203</v>
      </c>
      <c r="I1643" s="2" t="str">
        <f>IFERROR(VLOOKUP(H1643,'Productgroepen hoofdfuncties'!G:H,2,FALSE),H1643)</f>
        <v>6203</v>
      </c>
      <c r="J1643" s="2" t="str">
        <f t="shared" si="133"/>
        <v>62</v>
      </c>
      <c r="K1643" s="2" t="str">
        <f>IFERROR(VLOOKUP(J1643,'Productgroepen hoofdfuncties'!D:E,2,FALSE),J1643)</f>
        <v>Natuur</v>
      </c>
      <c r="L1643" s="2" t="str">
        <f t="shared" si="134"/>
        <v>6</v>
      </c>
      <c r="M1643" s="2" t="str">
        <f>IFERROR(VLOOKUP(L1643,'Productgroepen hoofdfuncties'!A:B,2,FALSE),L1643)</f>
        <v>Recreatie en natuur</v>
      </c>
    </row>
    <row r="1644" spans="1:13">
      <c r="A1644" s="8"/>
      <c r="B1644" s="9"/>
      <c r="C1644" s="5" t="s">
        <v>4704</v>
      </c>
      <c r="D1644" s="4" t="s">
        <v>4705</v>
      </c>
      <c r="E1644" s="5">
        <v>1</v>
      </c>
      <c r="F1644" s="2" t="str">
        <f t="shared" si="130"/>
        <v>G1PR620307</v>
      </c>
      <c r="G1644" s="2" t="str">
        <f t="shared" si="131"/>
        <v>Overig</v>
      </c>
      <c r="H1644" s="2" t="str">
        <f t="shared" si="132"/>
        <v>6203</v>
      </c>
      <c r="I1644" s="2" t="str">
        <f>IFERROR(VLOOKUP(H1644,'Productgroepen hoofdfuncties'!G:H,2,FALSE),H1644)</f>
        <v>6203</v>
      </c>
      <c r="J1644" s="2" t="str">
        <f t="shared" si="133"/>
        <v>62</v>
      </c>
      <c r="K1644" s="2" t="str">
        <f>IFERROR(VLOOKUP(J1644,'Productgroepen hoofdfuncties'!D:E,2,FALSE),J1644)</f>
        <v>Natuur</v>
      </c>
      <c r="L1644" s="2" t="str">
        <f t="shared" si="134"/>
        <v>6</v>
      </c>
      <c r="M1644" s="2" t="str">
        <f>IFERROR(VLOOKUP(L1644,'Productgroepen hoofdfuncties'!A:B,2,FALSE),L1644)</f>
        <v>Recreatie en natuur</v>
      </c>
    </row>
    <row r="1645" spans="1:13">
      <c r="A1645" s="8"/>
      <c r="B1645" s="9"/>
      <c r="C1645" s="5" t="s">
        <v>4706</v>
      </c>
      <c r="D1645" s="4" t="s">
        <v>4707</v>
      </c>
      <c r="E1645" s="5">
        <v>1</v>
      </c>
      <c r="F1645" s="2" t="str">
        <f t="shared" si="130"/>
        <v>G1PR620307</v>
      </c>
      <c r="G1645" s="2" t="str">
        <f t="shared" si="131"/>
        <v>Overig</v>
      </c>
      <c r="H1645" s="2" t="str">
        <f t="shared" si="132"/>
        <v>6203</v>
      </c>
      <c r="I1645" s="2" t="str">
        <f>IFERROR(VLOOKUP(H1645,'Productgroepen hoofdfuncties'!G:H,2,FALSE),H1645)</f>
        <v>6203</v>
      </c>
      <c r="J1645" s="2" t="str">
        <f t="shared" si="133"/>
        <v>62</v>
      </c>
      <c r="K1645" s="2" t="str">
        <f>IFERROR(VLOOKUP(J1645,'Productgroepen hoofdfuncties'!D:E,2,FALSE),J1645)</f>
        <v>Natuur</v>
      </c>
      <c r="L1645" s="2" t="str">
        <f t="shared" si="134"/>
        <v>6</v>
      </c>
      <c r="M1645" s="2" t="str">
        <f>IFERROR(VLOOKUP(L1645,'Productgroepen hoofdfuncties'!A:B,2,FALSE),L1645)</f>
        <v>Recreatie en natuur</v>
      </c>
    </row>
    <row r="1646" spans="1:13">
      <c r="A1646" s="8"/>
      <c r="B1646" s="9"/>
      <c r="C1646" s="5" t="s">
        <v>4708</v>
      </c>
      <c r="D1646" s="4" t="s">
        <v>4709</v>
      </c>
      <c r="E1646" s="5">
        <v>1</v>
      </c>
      <c r="F1646" s="2" t="str">
        <f t="shared" si="130"/>
        <v>G1PR620307</v>
      </c>
      <c r="G1646" s="2" t="str">
        <f t="shared" si="131"/>
        <v>Overig</v>
      </c>
      <c r="H1646" s="2" t="str">
        <f t="shared" si="132"/>
        <v>6203</v>
      </c>
      <c r="I1646" s="2" t="str">
        <f>IFERROR(VLOOKUP(H1646,'Productgroepen hoofdfuncties'!G:H,2,FALSE),H1646)</f>
        <v>6203</v>
      </c>
      <c r="J1646" s="2" t="str">
        <f t="shared" si="133"/>
        <v>62</v>
      </c>
      <c r="K1646" s="2" t="str">
        <f>IFERROR(VLOOKUP(J1646,'Productgroepen hoofdfuncties'!D:E,2,FALSE),J1646)</f>
        <v>Natuur</v>
      </c>
      <c r="L1646" s="2" t="str">
        <f t="shared" si="134"/>
        <v>6</v>
      </c>
      <c r="M1646" s="2" t="str">
        <f>IFERROR(VLOOKUP(L1646,'Productgroepen hoofdfuncties'!A:B,2,FALSE),L1646)</f>
        <v>Recreatie en natuur</v>
      </c>
    </row>
    <row r="1647" spans="1:13">
      <c r="A1647" s="10"/>
      <c r="B1647" s="11"/>
      <c r="C1647" s="5" t="s">
        <v>4710</v>
      </c>
      <c r="D1647" s="4" t="s">
        <v>4711</v>
      </c>
      <c r="E1647" s="5">
        <v>1</v>
      </c>
      <c r="F1647" s="2" t="str">
        <f t="shared" si="130"/>
        <v>G1PR620307</v>
      </c>
      <c r="G1647" s="2" t="str">
        <f t="shared" si="131"/>
        <v>Overig</v>
      </c>
      <c r="H1647" s="2" t="str">
        <f t="shared" si="132"/>
        <v>6203</v>
      </c>
      <c r="I1647" s="2" t="str">
        <f>IFERROR(VLOOKUP(H1647,'Productgroepen hoofdfuncties'!G:H,2,FALSE),H1647)</f>
        <v>6203</v>
      </c>
      <c r="J1647" s="2" t="str">
        <f t="shared" si="133"/>
        <v>62</v>
      </c>
      <c r="K1647" s="2" t="str">
        <f>IFERROR(VLOOKUP(J1647,'Productgroepen hoofdfuncties'!D:E,2,FALSE),J1647)</f>
        <v>Natuur</v>
      </c>
      <c r="L1647" s="2" t="str">
        <f t="shared" si="134"/>
        <v>6</v>
      </c>
      <c r="M1647" s="2" t="str">
        <f>IFERROR(VLOOKUP(L1647,'Productgroepen hoofdfuncties'!A:B,2,FALSE),L1647)</f>
        <v>Recreatie en natuur</v>
      </c>
    </row>
    <row r="1648" spans="1:13">
      <c r="A1648" s="6" t="s">
        <v>4712</v>
      </c>
      <c r="B1648" s="7" t="s">
        <v>4713</v>
      </c>
      <c r="C1648" s="5" t="s">
        <v>4714</v>
      </c>
      <c r="D1648" s="4" t="s">
        <v>4715</v>
      </c>
      <c r="E1648" s="5">
        <v>1</v>
      </c>
      <c r="F1648" s="2" t="str">
        <f t="shared" si="130"/>
        <v>G1PR620308</v>
      </c>
      <c r="G1648" s="2" t="str">
        <f t="shared" si="131"/>
        <v>Stelpost</v>
      </c>
      <c r="H1648" s="2" t="str">
        <f t="shared" si="132"/>
        <v>6203</v>
      </c>
      <c r="I1648" s="2" t="str">
        <f>IFERROR(VLOOKUP(H1648,'Productgroepen hoofdfuncties'!G:H,2,FALSE),H1648)</f>
        <v>6203</v>
      </c>
      <c r="J1648" s="2" t="str">
        <f t="shared" si="133"/>
        <v>62</v>
      </c>
      <c r="K1648" s="2" t="str">
        <f>IFERROR(VLOOKUP(J1648,'Productgroepen hoofdfuncties'!D:E,2,FALSE),J1648)</f>
        <v>Natuur</v>
      </c>
      <c r="L1648" s="2" t="str">
        <f t="shared" si="134"/>
        <v>6</v>
      </c>
      <c r="M1648" s="2" t="str">
        <f>IFERROR(VLOOKUP(L1648,'Productgroepen hoofdfuncties'!A:B,2,FALSE),L1648)</f>
        <v>Recreatie en natuur</v>
      </c>
    </row>
    <row r="1649" spans="1:13">
      <c r="A1649" s="8"/>
      <c r="B1649" s="9"/>
      <c r="C1649" s="5" t="s">
        <v>4716</v>
      </c>
      <c r="D1649" s="4" t="s">
        <v>4717</v>
      </c>
      <c r="E1649" s="5">
        <v>1</v>
      </c>
      <c r="F1649" s="2" t="str">
        <f t="shared" si="130"/>
        <v>G1PR620308</v>
      </c>
      <c r="G1649" s="2" t="str">
        <f t="shared" si="131"/>
        <v>Stelpost</v>
      </c>
      <c r="H1649" s="2" t="str">
        <f t="shared" si="132"/>
        <v>6203</v>
      </c>
      <c r="I1649" s="2" t="str">
        <f>IFERROR(VLOOKUP(H1649,'Productgroepen hoofdfuncties'!G:H,2,FALSE),H1649)</f>
        <v>6203</v>
      </c>
      <c r="J1649" s="2" t="str">
        <f t="shared" si="133"/>
        <v>62</v>
      </c>
      <c r="K1649" s="2" t="str">
        <f>IFERROR(VLOOKUP(J1649,'Productgroepen hoofdfuncties'!D:E,2,FALSE),J1649)</f>
        <v>Natuur</v>
      </c>
      <c r="L1649" s="2" t="str">
        <f t="shared" si="134"/>
        <v>6</v>
      </c>
      <c r="M1649" s="2" t="str">
        <f>IFERROR(VLOOKUP(L1649,'Productgroepen hoofdfuncties'!A:B,2,FALSE),L1649)</f>
        <v>Recreatie en natuur</v>
      </c>
    </row>
    <row r="1650" spans="1:13">
      <c r="A1650" s="8"/>
      <c r="B1650" s="9"/>
      <c r="C1650" s="5" t="s">
        <v>4718</v>
      </c>
      <c r="D1650" s="4" t="s">
        <v>4719</v>
      </c>
      <c r="E1650" s="5">
        <v>1</v>
      </c>
      <c r="F1650" s="2" t="str">
        <f t="shared" si="130"/>
        <v>G1PR620308</v>
      </c>
      <c r="G1650" s="2" t="str">
        <f t="shared" si="131"/>
        <v>Stelpost</v>
      </c>
      <c r="H1650" s="2" t="str">
        <f t="shared" si="132"/>
        <v>6203</v>
      </c>
      <c r="I1650" s="2" t="str">
        <f>IFERROR(VLOOKUP(H1650,'Productgroepen hoofdfuncties'!G:H,2,FALSE),H1650)</f>
        <v>6203</v>
      </c>
      <c r="J1650" s="2" t="str">
        <f t="shared" si="133"/>
        <v>62</v>
      </c>
      <c r="K1650" s="2" t="str">
        <f>IFERROR(VLOOKUP(J1650,'Productgroepen hoofdfuncties'!D:E,2,FALSE),J1650)</f>
        <v>Natuur</v>
      </c>
      <c r="L1650" s="2" t="str">
        <f t="shared" si="134"/>
        <v>6</v>
      </c>
      <c r="M1650" s="2" t="str">
        <f>IFERROR(VLOOKUP(L1650,'Productgroepen hoofdfuncties'!A:B,2,FALSE),L1650)</f>
        <v>Recreatie en natuur</v>
      </c>
    </row>
    <row r="1651" spans="1:13">
      <c r="A1651" s="8"/>
      <c r="B1651" s="9"/>
      <c r="C1651" s="5" t="s">
        <v>4720</v>
      </c>
      <c r="D1651" s="4" t="s">
        <v>4721</v>
      </c>
      <c r="E1651" s="5">
        <v>1</v>
      </c>
      <c r="F1651" s="2" t="str">
        <f t="shared" si="130"/>
        <v>G1PR620308</v>
      </c>
      <c r="G1651" s="2" t="str">
        <f t="shared" si="131"/>
        <v>Stelpost</v>
      </c>
      <c r="H1651" s="2" t="str">
        <f t="shared" si="132"/>
        <v>6203</v>
      </c>
      <c r="I1651" s="2" t="str">
        <f>IFERROR(VLOOKUP(H1651,'Productgroepen hoofdfuncties'!G:H,2,FALSE),H1651)</f>
        <v>6203</v>
      </c>
      <c r="J1651" s="2" t="str">
        <f t="shared" si="133"/>
        <v>62</v>
      </c>
      <c r="K1651" s="2" t="str">
        <f>IFERROR(VLOOKUP(J1651,'Productgroepen hoofdfuncties'!D:E,2,FALSE),J1651)</f>
        <v>Natuur</v>
      </c>
      <c r="L1651" s="2" t="str">
        <f t="shared" si="134"/>
        <v>6</v>
      </c>
      <c r="M1651" s="2" t="str">
        <f>IFERROR(VLOOKUP(L1651,'Productgroepen hoofdfuncties'!A:B,2,FALSE),L1651)</f>
        <v>Recreatie en natuur</v>
      </c>
    </row>
    <row r="1652" spans="1:13">
      <c r="A1652" s="8"/>
      <c r="B1652" s="9"/>
      <c r="C1652" s="5" t="s">
        <v>4722</v>
      </c>
      <c r="D1652" s="4" t="s">
        <v>4723</v>
      </c>
      <c r="E1652" s="5">
        <v>1</v>
      </c>
      <c r="F1652" s="2" t="str">
        <f t="shared" si="130"/>
        <v>G1PR620308</v>
      </c>
      <c r="G1652" s="2" t="str">
        <f t="shared" si="131"/>
        <v>Stelpost</v>
      </c>
      <c r="H1652" s="2" t="str">
        <f t="shared" si="132"/>
        <v>6203</v>
      </c>
      <c r="I1652" s="2" t="str">
        <f>IFERROR(VLOOKUP(H1652,'Productgroepen hoofdfuncties'!G:H,2,FALSE),H1652)</f>
        <v>6203</v>
      </c>
      <c r="J1652" s="2" t="str">
        <f t="shared" si="133"/>
        <v>62</v>
      </c>
      <c r="K1652" s="2" t="str">
        <f>IFERROR(VLOOKUP(J1652,'Productgroepen hoofdfuncties'!D:E,2,FALSE),J1652)</f>
        <v>Natuur</v>
      </c>
      <c r="L1652" s="2" t="str">
        <f t="shared" si="134"/>
        <v>6</v>
      </c>
      <c r="M1652" s="2" t="str">
        <f>IFERROR(VLOOKUP(L1652,'Productgroepen hoofdfuncties'!A:B,2,FALSE),L1652)</f>
        <v>Recreatie en natuur</v>
      </c>
    </row>
    <row r="1653" spans="1:13">
      <c r="A1653" s="8"/>
      <c r="B1653" s="9"/>
      <c r="C1653" s="5" t="s">
        <v>4724</v>
      </c>
      <c r="D1653" s="4" t="s">
        <v>4725</v>
      </c>
      <c r="E1653" s="5">
        <v>1</v>
      </c>
      <c r="F1653" s="2" t="str">
        <f t="shared" si="130"/>
        <v>G1PR620308</v>
      </c>
      <c r="G1653" s="2" t="str">
        <f t="shared" si="131"/>
        <v>Stelpost</v>
      </c>
      <c r="H1653" s="2" t="str">
        <f t="shared" si="132"/>
        <v>6203</v>
      </c>
      <c r="I1653" s="2" t="str">
        <f>IFERROR(VLOOKUP(H1653,'Productgroepen hoofdfuncties'!G:H,2,FALSE),H1653)</f>
        <v>6203</v>
      </c>
      <c r="J1653" s="2" t="str">
        <f t="shared" si="133"/>
        <v>62</v>
      </c>
      <c r="K1653" s="2" t="str">
        <f>IFERROR(VLOOKUP(J1653,'Productgroepen hoofdfuncties'!D:E,2,FALSE),J1653)</f>
        <v>Natuur</v>
      </c>
      <c r="L1653" s="2" t="str">
        <f t="shared" si="134"/>
        <v>6</v>
      </c>
      <c r="M1653" s="2" t="str">
        <f>IFERROR(VLOOKUP(L1653,'Productgroepen hoofdfuncties'!A:B,2,FALSE),L1653)</f>
        <v>Recreatie en natuur</v>
      </c>
    </row>
    <row r="1654" spans="1:13">
      <c r="A1654" s="8"/>
      <c r="B1654" s="9"/>
      <c r="C1654" s="5" t="s">
        <v>4726</v>
      </c>
      <c r="D1654" s="4" t="s">
        <v>4727</v>
      </c>
      <c r="E1654" s="5">
        <v>1</v>
      </c>
      <c r="F1654" s="2" t="str">
        <f t="shared" si="130"/>
        <v>G1PR620308</v>
      </c>
      <c r="G1654" s="2" t="str">
        <f t="shared" si="131"/>
        <v>Stelpost</v>
      </c>
      <c r="H1654" s="2" t="str">
        <f t="shared" si="132"/>
        <v>6203</v>
      </c>
      <c r="I1654" s="2" t="str">
        <f>IFERROR(VLOOKUP(H1654,'Productgroepen hoofdfuncties'!G:H,2,FALSE),H1654)</f>
        <v>6203</v>
      </c>
      <c r="J1654" s="2" t="str">
        <f t="shared" si="133"/>
        <v>62</v>
      </c>
      <c r="K1654" s="2" t="str">
        <f>IFERROR(VLOOKUP(J1654,'Productgroepen hoofdfuncties'!D:E,2,FALSE),J1654)</f>
        <v>Natuur</v>
      </c>
      <c r="L1654" s="2" t="str">
        <f t="shared" si="134"/>
        <v>6</v>
      </c>
      <c r="M1654" s="2" t="str">
        <f>IFERROR(VLOOKUP(L1654,'Productgroepen hoofdfuncties'!A:B,2,FALSE),L1654)</f>
        <v>Recreatie en natuur</v>
      </c>
    </row>
    <row r="1655" spans="1:13">
      <c r="A1655" s="10"/>
      <c r="B1655" s="11"/>
      <c r="C1655" s="5" t="s">
        <v>4728</v>
      </c>
      <c r="D1655" s="4" t="s">
        <v>4729</v>
      </c>
      <c r="E1655" s="5">
        <v>1</v>
      </c>
      <c r="F1655" s="2" t="str">
        <f t="shared" si="130"/>
        <v>G1PR620308</v>
      </c>
      <c r="G1655" s="2" t="str">
        <f t="shared" si="131"/>
        <v>Stelpost</v>
      </c>
      <c r="H1655" s="2" t="str">
        <f t="shared" si="132"/>
        <v>6203</v>
      </c>
      <c r="I1655" s="2" t="str">
        <f>IFERROR(VLOOKUP(H1655,'Productgroepen hoofdfuncties'!G:H,2,FALSE),H1655)</f>
        <v>6203</v>
      </c>
      <c r="J1655" s="2" t="str">
        <f t="shared" si="133"/>
        <v>62</v>
      </c>
      <c r="K1655" s="2" t="str">
        <f>IFERROR(VLOOKUP(J1655,'Productgroepen hoofdfuncties'!D:E,2,FALSE),J1655)</f>
        <v>Natuur</v>
      </c>
      <c r="L1655" s="2" t="str">
        <f t="shared" si="134"/>
        <v>6</v>
      </c>
      <c r="M1655" s="2" t="str">
        <f>IFERROR(VLOOKUP(L1655,'Productgroepen hoofdfuncties'!A:B,2,FALSE),L1655)</f>
        <v>Recreatie en natuur</v>
      </c>
    </row>
    <row r="1656" spans="1:13">
      <c r="A1656" s="6" t="s">
        <v>4730</v>
      </c>
      <c r="B1656" s="7" t="s">
        <v>4731</v>
      </c>
      <c r="C1656" s="5" t="s">
        <v>4732</v>
      </c>
      <c r="D1656" s="4" t="s">
        <v>4733</v>
      </c>
      <c r="E1656" s="5">
        <v>1</v>
      </c>
      <c r="F1656" s="2" t="str">
        <f t="shared" si="130"/>
        <v>G1PR620309</v>
      </c>
      <c r="G1656" s="2" t="str">
        <f t="shared" si="131"/>
        <v>Diversen (vh. res. groen)</v>
      </c>
      <c r="H1656" s="2" t="str">
        <f t="shared" si="132"/>
        <v>6203</v>
      </c>
      <c r="I1656" s="2" t="str">
        <f>IFERROR(VLOOKUP(H1656,'Productgroepen hoofdfuncties'!G:H,2,FALSE),H1656)</f>
        <v>6203</v>
      </c>
      <c r="J1656" s="2" t="str">
        <f t="shared" si="133"/>
        <v>62</v>
      </c>
      <c r="K1656" s="2" t="str">
        <f>IFERROR(VLOOKUP(J1656,'Productgroepen hoofdfuncties'!D:E,2,FALSE),J1656)</f>
        <v>Natuur</v>
      </c>
      <c r="L1656" s="2" t="str">
        <f t="shared" si="134"/>
        <v>6</v>
      </c>
      <c r="M1656" s="2" t="str">
        <f>IFERROR(VLOOKUP(L1656,'Productgroepen hoofdfuncties'!A:B,2,FALSE),L1656)</f>
        <v>Recreatie en natuur</v>
      </c>
    </row>
    <row r="1657" spans="1:13">
      <c r="A1657" s="10"/>
      <c r="B1657" s="11"/>
      <c r="C1657" s="5" t="s">
        <v>4734</v>
      </c>
      <c r="D1657" s="4" t="s">
        <v>4735</v>
      </c>
      <c r="E1657" s="5">
        <v>1</v>
      </c>
      <c r="F1657" s="2" t="str">
        <f t="shared" si="130"/>
        <v>G1PR620309</v>
      </c>
      <c r="G1657" s="2" t="str">
        <f t="shared" si="131"/>
        <v>Diversen (vh. res. groen)</v>
      </c>
      <c r="H1657" s="2" t="str">
        <f t="shared" si="132"/>
        <v>6203</v>
      </c>
      <c r="I1657" s="2" t="str">
        <f>IFERROR(VLOOKUP(H1657,'Productgroepen hoofdfuncties'!G:H,2,FALSE),H1657)</f>
        <v>6203</v>
      </c>
      <c r="J1657" s="2" t="str">
        <f t="shared" si="133"/>
        <v>62</v>
      </c>
      <c r="K1657" s="2" t="str">
        <f>IFERROR(VLOOKUP(J1657,'Productgroepen hoofdfuncties'!D:E,2,FALSE),J1657)</f>
        <v>Natuur</v>
      </c>
      <c r="L1657" s="2" t="str">
        <f t="shared" si="134"/>
        <v>6</v>
      </c>
      <c r="M1657" s="2" t="str">
        <f>IFERROR(VLOOKUP(L1657,'Productgroepen hoofdfuncties'!A:B,2,FALSE),L1657)</f>
        <v>Recreatie en natuur</v>
      </c>
    </row>
    <row r="1658" spans="1:13">
      <c r="A1658" s="6" t="s">
        <v>4736</v>
      </c>
      <c r="B1658" s="7" t="s">
        <v>4737</v>
      </c>
      <c r="C1658" s="5" t="s">
        <v>4738</v>
      </c>
      <c r="D1658" s="4" t="s">
        <v>4739</v>
      </c>
      <c r="E1658" s="5">
        <v>1</v>
      </c>
      <c r="F1658" s="2" t="str">
        <f t="shared" si="130"/>
        <v>G1PR620310</v>
      </c>
      <c r="G1658" s="2" t="str">
        <f t="shared" si="131"/>
        <v>Extra investeringmiddelen PLG</v>
      </c>
      <c r="H1658" s="2" t="str">
        <f t="shared" si="132"/>
        <v>6203</v>
      </c>
      <c r="I1658" s="2" t="str">
        <f>IFERROR(VLOOKUP(H1658,'Productgroepen hoofdfuncties'!G:H,2,FALSE),H1658)</f>
        <v>6203</v>
      </c>
      <c r="J1658" s="2" t="str">
        <f t="shared" si="133"/>
        <v>62</v>
      </c>
      <c r="K1658" s="2" t="str">
        <f>IFERROR(VLOOKUP(J1658,'Productgroepen hoofdfuncties'!D:E,2,FALSE),J1658)</f>
        <v>Natuur</v>
      </c>
      <c r="L1658" s="2" t="str">
        <f t="shared" si="134"/>
        <v>6</v>
      </c>
      <c r="M1658" s="2" t="str">
        <f>IFERROR(VLOOKUP(L1658,'Productgroepen hoofdfuncties'!A:B,2,FALSE),L1658)</f>
        <v>Recreatie en natuur</v>
      </c>
    </row>
    <row r="1659" spans="1:13">
      <c r="A1659" s="10"/>
      <c r="B1659" s="11"/>
      <c r="C1659" s="5" t="s">
        <v>4740</v>
      </c>
      <c r="D1659" s="4" t="s">
        <v>4741</v>
      </c>
      <c r="E1659" s="5">
        <v>1</v>
      </c>
      <c r="F1659" s="2" t="str">
        <f t="shared" si="130"/>
        <v>G1PR620310</v>
      </c>
      <c r="G1659" s="2" t="str">
        <f t="shared" si="131"/>
        <v>Extra investeringmiddelen PLG</v>
      </c>
      <c r="H1659" s="2" t="str">
        <f t="shared" si="132"/>
        <v>6203</v>
      </c>
      <c r="I1659" s="2" t="str">
        <f>IFERROR(VLOOKUP(H1659,'Productgroepen hoofdfuncties'!G:H,2,FALSE),H1659)</f>
        <v>6203</v>
      </c>
      <c r="J1659" s="2" t="str">
        <f t="shared" si="133"/>
        <v>62</v>
      </c>
      <c r="K1659" s="2" t="str">
        <f>IFERROR(VLOOKUP(J1659,'Productgroepen hoofdfuncties'!D:E,2,FALSE),J1659)</f>
        <v>Natuur</v>
      </c>
      <c r="L1659" s="2" t="str">
        <f t="shared" si="134"/>
        <v>6</v>
      </c>
      <c r="M1659" s="2" t="str">
        <f>IFERROR(VLOOKUP(L1659,'Productgroepen hoofdfuncties'!A:B,2,FALSE),L1659)</f>
        <v>Recreatie en natuur</v>
      </c>
    </row>
    <row r="1660" spans="1:13">
      <c r="A1660" s="4" t="s">
        <v>4742</v>
      </c>
      <c r="B1660" s="5" t="s">
        <v>4743</v>
      </c>
      <c r="C1660" s="5" t="s">
        <v>4744</v>
      </c>
      <c r="D1660" s="4" t="s">
        <v>4745</v>
      </c>
      <c r="E1660" s="5">
        <v>1</v>
      </c>
      <c r="F1660" s="2" t="str">
        <f t="shared" si="130"/>
        <v>G1PR620311</v>
      </c>
      <c r="G1660" s="2" t="str">
        <f t="shared" si="131"/>
        <v>EHS Zuidl'meer Mid. Groningen</v>
      </c>
      <c r="H1660" s="2" t="str">
        <f t="shared" si="132"/>
        <v>6203</v>
      </c>
      <c r="I1660" s="2" t="str">
        <f>IFERROR(VLOOKUP(H1660,'Productgroepen hoofdfuncties'!G:H,2,FALSE),H1660)</f>
        <v>6203</v>
      </c>
      <c r="J1660" s="2" t="str">
        <f t="shared" si="133"/>
        <v>62</v>
      </c>
      <c r="K1660" s="2" t="str">
        <f>IFERROR(VLOOKUP(J1660,'Productgroepen hoofdfuncties'!D:E,2,FALSE),J1660)</f>
        <v>Natuur</v>
      </c>
      <c r="L1660" s="2" t="str">
        <f t="shared" si="134"/>
        <v>6</v>
      </c>
      <c r="M1660" s="2" t="str">
        <f>IFERROR(VLOOKUP(L1660,'Productgroepen hoofdfuncties'!A:B,2,FALSE),L1660)</f>
        <v>Recreatie en natuur</v>
      </c>
    </row>
    <row r="1661" spans="1:13">
      <c r="A1661" s="4" t="s">
        <v>4746</v>
      </c>
      <c r="B1661" s="5" t="s">
        <v>4747</v>
      </c>
      <c r="C1661" s="5" t="s">
        <v>4748</v>
      </c>
      <c r="D1661" s="4" t="s">
        <v>4749</v>
      </c>
      <c r="E1661" s="5">
        <v>1</v>
      </c>
      <c r="F1661" s="2" t="str">
        <f t="shared" si="130"/>
        <v>G1PR620400</v>
      </c>
      <c r="G1661" s="2" t="str">
        <f t="shared" si="131"/>
        <v>App.kst lands. en cultuurhis.(PLG)</v>
      </c>
      <c r="H1661" s="2" t="str">
        <f t="shared" si="132"/>
        <v>6204</v>
      </c>
      <c r="I1661" s="2" t="str">
        <f>IFERROR(VLOOKUP(H1661,'Productgroepen hoofdfuncties'!G:H,2,FALSE),H1661)</f>
        <v>6204</v>
      </c>
      <c r="J1661" s="2" t="str">
        <f t="shared" si="133"/>
        <v>62</v>
      </c>
      <c r="K1661" s="2" t="str">
        <f>IFERROR(VLOOKUP(J1661,'Productgroepen hoofdfuncties'!D:E,2,FALSE),J1661)</f>
        <v>Natuur</v>
      </c>
      <c r="L1661" s="2" t="str">
        <f t="shared" si="134"/>
        <v>6</v>
      </c>
      <c r="M1661" s="2" t="str">
        <f>IFERROR(VLOOKUP(L1661,'Productgroepen hoofdfuncties'!A:B,2,FALSE),L1661)</f>
        <v>Recreatie en natuur</v>
      </c>
    </row>
    <row r="1662" spans="1:13">
      <c r="A1662" s="6" t="s">
        <v>4750</v>
      </c>
      <c r="B1662" s="7" t="s">
        <v>4751</v>
      </c>
      <c r="C1662" s="5" t="s">
        <v>4752</v>
      </c>
      <c r="D1662" s="4" t="s">
        <v>4753</v>
      </c>
      <c r="E1662" s="5">
        <v>1</v>
      </c>
      <c r="F1662" s="2" t="str">
        <f t="shared" si="130"/>
        <v>G1PR620401</v>
      </c>
      <c r="G1662" s="2" t="str">
        <f t="shared" si="131"/>
        <v>Landschap en cultuurhistorie (ILG)</v>
      </c>
      <c r="H1662" s="2" t="str">
        <f t="shared" si="132"/>
        <v>6204</v>
      </c>
      <c r="I1662" s="2" t="str">
        <f>IFERROR(VLOOKUP(H1662,'Productgroepen hoofdfuncties'!G:H,2,FALSE),H1662)</f>
        <v>6204</v>
      </c>
      <c r="J1662" s="2" t="str">
        <f t="shared" si="133"/>
        <v>62</v>
      </c>
      <c r="K1662" s="2" t="str">
        <f>IFERROR(VLOOKUP(J1662,'Productgroepen hoofdfuncties'!D:E,2,FALSE),J1662)</f>
        <v>Natuur</v>
      </c>
      <c r="L1662" s="2" t="str">
        <f t="shared" si="134"/>
        <v>6</v>
      </c>
      <c r="M1662" s="2" t="str">
        <f>IFERROR(VLOOKUP(L1662,'Productgroepen hoofdfuncties'!A:B,2,FALSE),L1662)</f>
        <v>Recreatie en natuur</v>
      </c>
    </row>
    <row r="1663" spans="1:13">
      <c r="A1663" s="8"/>
      <c r="B1663" s="9"/>
      <c r="C1663" s="5" t="s">
        <v>4754</v>
      </c>
      <c r="D1663" s="4" t="s">
        <v>4755</v>
      </c>
      <c r="E1663" s="5">
        <v>1</v>
      </c>
      <c r="F1663" s="2" t="str">
        <f t="shared" si="130"/>
        <v>G1PR620401</v>
      </c>
      <c r="G1663" s="2" t="str">
        <f t="shared" si="131"/>
        <v>Landschap en cultuurhistorie (ILG)</v>
      </c>
      <c r="H1663" s="2" t="str">
        <f t="shared" si="132"/>
        <v>6204</v>
      </c>
      <c r="I1663" s="2" t="str">
        <f>IFERROR(VLOOKUP(H1663,'Productgroepen hoofdfuncties'!G:H,2,FALSE),H1663)</f>
        <v>6204</v>
      </c>
      <c r="J1663" s="2" t="str">
        <f t="shared" si="133"/>
        <v>62</v>
      </c>
      <c r="K1663" s="2" t="str">
        <f>IFERROR(VLOOKUP(J1663,'Productgroepen hoofdfuncties'!D:E,2,FALSE),J1663)</f>
        <v>Natuur</v>
      </c>
      <c r="L1663" s="2" t="str">
        <f t="shared" si="134"/>
        <v>6</v>
      </c>
      <c r="M1663" s="2" t="str">
        <f>IFERROR(VLOOKUP(L1663,'Productgroepen hoofdfuncties'!A:B,2,FALSE),L1663)</f>
        <v>Recreatie en natuur</v>
      </c>
    </row>
    <row r="1664" spans="1:13">
      <c r="A1664" s="8"/>
      <c r="B1664" s="9"/>
      <c r="C1664" s="5" t="s">
        <v>4756</v>
      </c>
      <c r="D1664" s="4" t="s">
        <v>4602</v>
      </c>
      <c r="E1664" s="5">
        <v>1</v>
      </c>
      <c r="F1664" s="2" t="str">
        <f t="shared" si="130"/>
        <v>G1PR620401</v>
      </c>
      <c r="G1664" s="2" t="str">
        <f t="shared" si="131"/>
        <v>Landschap en cultuurhistorie (ILG)</v>
      </c>
      <c r="H1664" s="2" t="str">
        <f t="shared" si="132"/>
        <v>6204</v>
      </c>
      <c r="I1664" s="2" t="str">
        <f>IFERROR(VLOOKUP(H1664,'Productgroepen hoofdfuncties'!G:H,2,FALSE),H1664)</f>
        <v>6204</v>
      </c>
      <c r="J1664" s="2" t="str">
        <f t="shared" si="133"/>
        <v>62</v>
      </c>
      <c r="K1664" s="2" t="str">
        <f>IFERROR(VLOOKUP(J1664,'Productgroepen hoofdfuncties'!D:E,2,FALSE),J1664)</f>
        <v>Natuur</v>
      </c>
      <c r="L1664" s="2" t="str">
        <f t="shared" si="134"/>
        <v>6</v>
      </c>
      <c r="M1664" s="2" t="str">
        <f>IFERROR(VLOOKUP(L1664,'Productgroepen hoofdfuncties'!A:B,2,FALSE),L1664)</f>
        <v>Recreatie en natuur</v>
      </c>
    </row>
    <row r="1665" spans="1:13">
      <c r="A1665" s="8"/>
      <c r="B1665" s="9"/>
      <c r="C1665" s="5" t="s">
        <v>4757</v>
      </c>
      <c r="D1665" s="4" t="s">
        <v>4758</v>
      </c>
      <c r="E1665" s="5">
        <v>1</v>
      </c>
      <c r="F1665" s="2" t="str">
        <f t="shared" si="130"/>
        <v>G1PR620401</v>
      </c>
      <c r="G1665" s="2" t="str">
        <f t="shared" si="131"/>
        <v>Landschap en cultuurhistorie (ILG)</v>
      </c>
      <c r="H1665" s="2" t="str">
        <f t="shared" si="132"/>
        <v>6204</v>
      </c>
      <c r="I1665" s="2" t="str">
        <f>IFERROR(VLOOKUP(H1665,'Productgroepen hoofdfuncties'!G:H,2,FALSE),H1665)</f>
        <v>6204</v>
      </c>
      <c r="J1665" s="2" t="str">
        <f t="shared" si="133"/>
        <v>62</v>
      </c>
      <c r="K1665" s="2" t="str">
        <f>IFERROR(VLOOKUP(J1665,'Productgroepen hoofdfuncties'!D:E,2,FALSE),J1665)</f>
        <v>Natuur</v>
      </c>
      <c r="L1665" s="2" t="str">
        <f t="shared" si="134"/>
        <v>6</v>
      </c>
      <c r="M1665" s="2" t="str">
        <f>IFERROR(VLOOKUP(L1665,'Productgroepen hoofdfuncties'!A:B,2,FALSE),L1665)</f>
        <v>Recreatie en natuur</v>
      </c>
    </row>
    <row r="1666" spans="1:13">
      <c r="A1666" s="8"/>
      <c r="B1666" s="9"/>
      <c r="C1666" s="5" t="s">
        <v>4759</v>
      </c>
      <c r="D1666" s="4" t="s">
        <v>4760</v>
      </c>
      <c r="E1666" s="5">
        <v>1</v>
      </c>
      <c r="F1666" s="2" t="str">
        <f t="shared" si="130"/>
        <v>G1PR620401</v>
      </c>
      <c r="G1666" s="2" t="str">
        <f t="shared" si="131"/>
        <v>Landschap en cultuurhistorie (ILG)</v>
      </c>
      <c r="H1666" s="2" t="str">
        <f t="shared" si="132"/>
        <v>6204</v>
      </c>
      <c r="I1666" s="2" t="str">
        <f>IFERROR(VLOOKUP(H1666,'Productgroepen hoofdfuncties'!G:H,2,FALSE),H1666)</f>
        <v>6204</v>
      </c>
      <c r="J1666" s="2" t="str">
        <f t="shared" si="133"/>
        <v>62</v>
      </c>
      <c r="K1666" s="2" t="str">
        <f>IFERROR(VLOOKUP(J1666,'Productgroepen hoofdfuncties'!D:E,2,FALSE),J1666)</f>
        <v>Natuur</v>
      </c>
      <c r="L1666" s="2" t="str">
        <f t="shared" si="134"/>
        <v>6</v>
      </c>
      <c r="M1666" s="2" t="str">
        <f>IFERROR(VLOOKUP(L1666,'Productgroepen hoofdfuncties'!A:B,2,FALSE),L1666)</f>
        <v>Recreatie en natuur</v>
      </c>
    </row>
    <row r="1667" spans="1:13">
      <c r="A1667" s="10"/>
      <c r="B1667" s="11"/>
      <c r="C1667" s="5" t="s">
        <v>4761</v>
      </c>
      <c r="D1667" s="4" t="s">
        <v>4625</v>
      </c>
      <c r="E1667" s="5">
        <v>1</v>
      </c>
      <c r="F1667" s="2" t="str">
        <f t="shared" si="130"/>
        <v>G1PR620401</v>
      </c>
      <c r="G1667" s="2" t="str">
        <f t="shared" si="131"/>
        <v>Landschap en cultuurhistorie (ILG)</v>
      </c>
      <c r="H1667" s="2" t="str">
        <f t="shared" si="132"/>
        <v>6204</v>
      </c>
      <c r="I1667" s="2" t="str">
        <f>IFERROR(VLOOKUP(H1667,'Productgroepen hoofdfuncties'!G:H,2,FALSE),H1667)</f>
        <v>6204</v>
      </c>
      <c r="J1667" s="2" t="str">
        <f t="shared" si="133"/>
        <v>62</v>
      </c>
      <c r="K1667" s="2" t="str">
        <f>IFERROR(VLOOKUP(J1667,'Productgroepen hoofdfuncties'!D:E,2,FALSE),J1667)</f>
        <v>Natuur</v>
      </c>
      <c r="L1667" s="2" t="str">
        <f t="shared" si="134"/>
        <v>6</v>
      </c>
      <c r="M1667" s="2" t="str">
        <f>IFERROR(VLOOKUP(L1667,'Productgroepen hoofdfuncties'!A:B,2,FALSE),L1667)</f>
        <v>Recreatie en natuur</v>
      </c>
    </row>
    <row r="1668" spans="1:13">
      <c r="A1668" s="6" t="s">
        <v>4762</v>
      </c>
      <c r="B1668" s="7" t="s">
        <v>4763</v>
      </c>
      <c r="C1668" s="5" t="s">
        <v>4764</v>
      </c>
      <c r="D1668" s="4" t="s">
        <v>4765</v>
      </c>
      <c r="E1668" s="5">
        <v>1</v>
      </c>
      <c r="F1668" s="2" t="str">
        <f t="shared" si="130"/>
        <v>G1PR620402</v>
      </c>
      <c r="G1668" s="2" t="str">
        <f t="shared" si="131"/>
        <v>Generiek landsch., arch., cult.hist</v>
      </c>
      <c r="H1668" s="2" t="str">
        <f t="shared" si="132"/>
        <v>6204</v>
      </c>
      <c r="I1668" s="2" t="str">
        <f>IFERROR(VLOOKUP(H1668,'Productgroepen hoofdfuncties'!G:H,2,FALSE),H1668)</f>
        <v>6204</v>
      </c>
      <c r="J1668" s="2" t="str">
        <f t="shared" si="133"/>
        <v>62</v>
      </c>
      <c r="K1668" s="2" t="str">
        <f>IFERROR(VLOOKUP(J1668,'Productgroepen hoofdfuncties'!D:E,2,FALSE),J1668)</f>
        <v>Natuur</v>
      </c>
      <c r="L1668" s="2" t="str">
        <f t="shared" si="134"/>
        <v>6</v>
      </c>
      <c r="M1668" s="2" t="str">
        <f>IFERROR(VLOOKUP(L1668,'Productgroepen hoofdfuncties'!A:B,2,FALSE),L1668)</f>
        <v>Recreatie en natuur</v>
      </c>
    </row>
    <row r="1669" spans="1:13">
      <c r="A1669" s="8"/>
      <c r="B1669" s="9"/>
      <c r="C1669" s="5" t="s">
        <v>4766</v>
      </c>
      <c r="D1669" s="4" t="s">
        <v>4767</v>
      </c>
      <c r="E1669" s="5">
        <v>1</v>
      </c>
      <c r="F1669" s="2" t="str">
        <f t="shared" si="130"/>
        <v>G1PR620402</v>
      </c>
      <c r="G1669" s="2" t="str">
        <f t="shared" si="131"/>
        <v>Generiek landsch., arch., cult.hist</v>
      </c>
      <c r="H1669" s="2" t="str">
        <f t="shared" si="132"/>
        <v>6204</v>
      </c>
      <c r="I1669" s="2" t="str">
        <f>IFERROR(VLOOKUP(H1669,'Productgroepen hoofdfuncties'!G:H,2,FALSE),H1669)</f>
        <v>6204</v>
      </c>
      <c r="J1669" s="2" t="str">
        <f t="shared" si="133"/>
        <v>62</v>
      </c>
      <c r="K1669" s="2" t="str">
        <f>IFERROR(VLOOKUP(J1669,'Productgroepen hoofdfuncties'!D:E,2,FALSE),J1669)</f>
        <v>Natuur</v>
      </c>
      <c r="L1669" s="2" t="str">
        <f t="shared" si="134"/>
        <v>6</v>
      </c>
      <c r="M1669" s="2" t="str">
        <f>IFERROR(VLOOKUP(L1669,'Productgroepen hoofdfuncties'!A:B,2,FALSE),L1669)</f>
        <v>Recreatie en natuur</v>
      </c>
    </row>
    <row r="1670" spans="1:13">
      <c r="A1670" s="8"/>
      <c r="B1670" s="9"/>
      <c r="C1670" s="5" t="s">
        <v>4768</v>
      </c>
      <c r="D1670" s="4" t="s">
        <v>4769</v>
      </c>
      <c r="E1670" s="5">
        <v>1</v>
      </c>
      <c r="F1670" s="2" t="str">
        <f t="shared" si="130"/>
        <v>G1PR620402</v>
      </c>
      <c r="G1670" s="2" t="str">
        <f t="shared" si="131"/>
        <v>Generiek landsch., arch., cult.hist</v>
      </c>
      <c r="H1670" s="2" t="str">
        <f t="shared" si="132"/>
        <v>6204</v>
      </c>
      <c r="I1670" s="2" t="str">
        <f>IFERROR(VLOOKUP(H1670,'Productgroepen hoofdfuncties'!G:H,2,FALSE),H1670)</f>
        <v>6204</v>
      </c>
      <c r="J1670" s="2" t="str">
        <f t="shared" si="133"/>
        <v>62</v>
      </c>
      <c r="K1670" s="2" t="str">
        <f>IFERROR(VLOOKUP(J1670,'Productgroepen hoofdfuncties'!D:E,2,FALSE),J1670)</f>
        <v>Natuur</v>
      </c>
      <c r="L1670" s="2" t="str">
        <f t="shared" si="134"/>
        <v>6</v>
      </c>
      <c r="M1670" s="2" t="str">
        <f>IFERROR(VLOOKUP(L1670,'Productgroepen hoofdfuncties'!A:B,2,FALSE),L1670)</f>
        <v>Recreatie en natuur</v>
      </c>
    </row>
    <row r="1671" spans="1:13">
      <c r="A1671" s="8"/>
      <c r="B1671" s="9"/>
      <c r="C1671" s="5" t="s">
        <v>4770</v>
      </c>
      <c r="D1671" s="4" t="s">
        <v>4771</v>
      </c>
      <c r="E1671" s="5">
        <v>1</v>
      </c>
      <c r="F1671" s="2" t="str">
        <f t="shared" si="130"/>
        <v>G1PR620402</v>
      </c>
      <c r="G1671" s="2" t="str">
        <f t="shared" si="131"/>
        <v>Generiek landsch., arch., cult.hist</v>
      </c>
      <c r="H1671" s="2" t="str">
        <f t="shared" si="132"/>
        <v>6204</v>
      </c>
      <c r="I1671" s="2" t="str">
        <f>IFERROR(VLOOKUP(H1671,'Productgroepen hoofdfuncties'!G:H,2,FALSE),H1671)</f>
        <v>6204</v>
      </c>
      <c r="J1671" s="2" t="str">
        <f t="shared" si="133"/>
        <v>62</v>
      </c>
      <c r="K1671" s="2" t="str">
        <f>IFERROR(VLOOKUP(J1671,'Productgroepen hoofdfuncties'!D:E,2,FALSE),J1671)</f>
        <v>Natuur</v>
      </c>
      <c r="L1671" s="2" t="str">
        <f t="shared" si="134"/>
        <v>6</v>
      </c>
      <c r="M1671" s="2" t="str">
        <f>IFERROR(VLOOKUP(L1671,'Productgroepen hoofdfuncties'!A:B,2,FALSE),L1671)</f>
        <v>Recreatie en natuur</v>
      </c>
    </row>
    <row r="1672" spans="1:13">
      <c r="A1672" s="8"/>
      <c r="B1672" s="9"/>
      <c r="C1672" s="5" t="s">
        <v>4772</v>
      </c>
      <c r="D1672" s="4" t="s">
        <v>4773</v>
      </c>
      <c r="E1672" s="5">
        <v>1</v>
      </c>
      <c r="F1672" s="2" t="str">
        <f t="shared" ref="F1672:F1735" si="135">IF(A1672="",F1671,A1672)</f>
        <v>G1PR620402</v>
      </c>
      <c r="G1672" s="2" t="str">
        <f t="shared" ref="G1672:G1735" si="136">IF(B1672="",G1671,B1672)</f>
        <v>Generiek landsch., arch., cult.hist</v>
      </c>
      <c r="H1672" s="2" t="str">
        <f t="shared" ref="H1672:H1735" si="137">IF(RIGHT(LEFT($F1672,5),1)="K","Apparaatskosten personeel",IF(RIGHT(LEFT($F1672,5),1)="I","Apparaatskosten materieel",LEFT(RIGHT($F1672,6),4)))</f>
        <v>6204</v>
      </c>
      <c r="I1672" s="2" t="str">
        <f>IFERROR(VLOOKUP(H1672,'Productgroepen hoofdfuncties'!G:H,2,FALSE),H1672)</f>
        <v>6204</v>
      </c>
      <c r="J1672" s="2" t="str">
        <f t="shared" ref="J1672:J1735" si="138">IF(RIGHT(LEFT($F1672,5),1)="K","Kostenplaatsen",IF(RIGHT(LEFT($F1672,5),1)="I","Kostenplaatsen",LEFT(RIGHT($F1672,6),2)))</f>
        <v>62</v>
      </c>
      <c r="K1672" s="2" t="str">
        <f>IFERROR(VLOOKUP(J1672,'Productgroepen hoofdfuncties'!D:E,2,FALSE),J1672)</f>
        <v>Natuur</v>
      </c>
      <c r="L1672" s="2" t="str">
        <f t="shared" ref="L1672:L1735" si="139">IF(RIGHT(LEFT($F1672,5),1)="K","Kostenplaatsen",IF(RIGHT(LEFT($F1672,5),1)="I","Kostenplaatsen",LEFT(RIGHT($F1672,6),1)))</f>
        <v>6</v>
      </c>
      <c r="M1672" s="2" t="str">
        <f>IFERROR(VLOOKUP(L1672,'Productgroepen hoofdfuncties'!A:B,2,FALSE),L1672)</f>
        <v>Recreatie en natuur</v>
      </c>
    </row>
    <row r="1673" spans="1:13">
      <c r="A1673" s="8"/>
      <c r="B1673" s="9"/>
      <c r="C1673" s="5" t="s">
        <v>4774</v>
      </c>
      <c r="D1673" s="4" t="s">
        <v>4775</v>
      </c>
      <c r="E1673" s="5">
        <v>1</v>
      </c>
      <c r="F1673" s="2" t="str">
        <f t="shared" si="135"/>
        <v>G1PR620402</v>
      </c>
      <c r="G1673" s="2" t="str">
        <f t="shared" si="136"/>
        <v>Generiek landsch., arch., cult.hist</v>
      </c>
      <c r="H1673" s="2" t="str">
        <f t="shared" si="137"/>
        <v>6204</v>
      </c>
      <c r="I1673" s="2" t="str">
        <f>IFERROR(VLOOKUP(H1673,'Productgroepen hoofdfuncties'!G:H,2,FALSE),H1673)</f>
        <v>6204</v>
      </c>
      <c r="J1673" s="2" t="str">
        <f t="shared" si="138"/>
        <v>62</v>
      </c>
      <c r="K1673" s="2" t="str">
        <f>IFERROR(VLOOKUP(J1673,'Productgroepen hoofdfuncties'!D:E,2,FALSE),J1673)</f>
        <v>Natuur</v>
      </c>
      <c r="L1673" s="2" t="str">
        <f t="shared" si="139"/>
        <v>6</v>
      </c>
      <c r="M1673" s="2" t="str">
        <f>IFERROR(VLOOKUP(L1673,'Productgroepen hoofdfuncties'!A:B,2,FALSE),L1673)</f>
        <v>Recreatie en natuur</v>
      </c>
    </row>
    <row r="1674" spans="1:13">
      <c r="A1674" s="8"/>
      <c r="B1674" s="9"/>
      <c r="C1674" s="5" t="s">
        <v>4776</v>
      </c>
      <c r="D1674" s="4" t="s">
        <v>4777</v>
      </c>
      <c r="E1674" s="5">
        <v>1</v>
      </c>
      <c r="F1674" s="2" t="str">
        <f t="shared" si="135"/>
        <v>G1PR620402</v>
      </c>
      <c r="G1674" s="2" t="str">
        <f t="shared" si="136"/>
        <v>Generiek landsch., arch., cult.hist</v>
      </c>
      <c r="H1674" s="2" t="str">
        <f t="shared" si="137"/>
        <v>6204</v>
      </c>
      <c r="I1674" s="2" t="str">
        <f>IFERROR(VLOOKUP(H1674,'Productgroepen hoofdfuncties'!G:H,2,FALSE),H1674)</f>
        <v>6204</v>
      </c>
      <c r="J1674" s="2" t="str">
        <f t="shared" si="138"/>
        <v>62</v>
      </c>
      <c r="K1674" s="2" t="str">
        <f>IFERROR(VLOOKUP(J1674,'Productgroepen hoofdfuncties'!D:E,2,FALSE),J1674)</f>
        <v>Natuur</v>
      </c>
      <c r="L1674" s="2" t="str">
        <f t="shared" si="139"/>
        <v>6</v>
      </c>
      <c r="M1674" s="2" t="str">
        <f>IFERROR(VLOOKUP(L1674,'Productgroepen hoofdfuncties'!A:B,2,FALSE),L1674)</f>
        <v>Recreatie en natuur</v>
      </c>
    </row>
    <row r="1675" spans="1:13">
      <c r="A1675" s="10"/>
      <c r="B1675" s="11"/>
      <c r="C1675" s="5" t="s">
        <v>4778</v>
      </c>
      <c r="D1675" s="4" t="s">
        <v>4498</v>
      </c>
      <c r="E1675" s="5">
        <v>1</v>
      </c>
      <c r="F1675" s="2" t="str">
        <f t="shared" si="135"/>
        <v>G1PR620402</v>
      </c>
      <c r="G1675" s="2" t="str">
        <f t="shared" si="136"/>
        <v>Generiek landsch., arch., cult.hist</v>
      </c>
      <c r="H1675" s="2" t="str">
        <f t="shared" si="137"/>
        <v>6204</v>
      </c>
      <c r="I1675" s="2" t="str">
        <f>IFERROR(VLOOKUP(H1675,'Productgroepen hoofdfuncties'!G:H,2,FALSE),H1675)</f>
        <v>6204</v>
      </c>
      <c r="J1675" s="2" t="str">
        <f t="shared" si="138"/>
        <v>62</v>
      </c>
      <c r="K1675" s="2" t="str">
        <f>IFERROR(VLOOKUP(J1675,'Productgroepen hoofdfuncties'!D:E,2,FALSE),J1675)</f>
        <v>Natuur</v>
      </c>
      <c r="L1675" s="2" t="str">
        <f t="shared" si="139"/>
        <v>6</v>
      </c>
      <c r="M1675" s="2" t="str">
        <f>IFERROR(VLOOKUP(L1675,'Productgroepen hoofdfuncties'!A:B,2,FALSE),L1675)</f>
        <v>Recreatie en natuur</v>
      </c>
    </row>
    <row r="1676" spans="1:13">
      <c r="A1676" s="6" t="s">
        <v>4779</v>
      </c>
      <c r="B1676" s="7" t="s">
        <v>4780</v>
      </c>
      <c r="C1676" s="5" t="s">
        <v>4781</v>
      </c>
      <c r="D1676" s="4" t="s">
        <v>4782</v>
      </c>
      <c r="E1676" s="5">
        <v>1</v>
      </c>
      <c r="F1676" s="2" t="str">
        <f t="shared" si="135"/>
        <v>G1PR620403</v>
      </c>
      <c r="G1676" s="2" t="str">
        <f t="shared" si="136"/>
        <v>Nat. Landsch. middag-humsterland</v>
      </c>
      <c r="H1676" s="2" t="str">
        <f t="shared" si="137"/>
        <v>6204</v>
      </c>
      <c r="I1676" s="2" t="str">
        <f>IFERROR(VLOOKUP(H1676,'Productgroepen hoofdfuncties'!G:H,2,FALSE),H1676)</f>
        <v>6204</v>
      </c>
      <c r="J1676" s="2" t="str">
        <f t="shared" si="138"/>
        <v>62</v>
      </c>
      <c r="K1676" s="2" t="str">
        <f>IFERROR(VLOOKUP(J1676,'Productgroepen hoofdfuncties'!D:E,2,FALSE),J1676)</f>
        <v>Natuur</v>
      </c>
      <c r="L1676" s="2" t="str">
        <f t="shared" si="139"/>
        <v>6</v>
      </c>
      <c r="M1676" s="2" t="str">
        <f>IFERROR(VLOOKUP(L1676,'Productgroepen hoofdfuncties'!A:B,2,FALSE),L1676)</f>
        <v>Recreatie en natuur</v>
      </c>
    </row>
    <row r="1677" spans="1:13">
      <c r="A1677" s="8"/>
      <c r="B1677" s="9"/>
      <c r="C1677" s="5" t="s">
        <v>4783</v>
      </c>
      <c r="D1677" s="4" t="s">
        <v>4784</v>
      </c>
      <c r="E1677" s="5">
        <v>1</v>
      </c>
      <c r="F1677" s="2" t="str">
        <f t="shared" si="135"/>
        <v>G1PR620403</v>
      </c>
      <c r="G1677" s="2" t="str">
        <f t="shared" si="136"/>
        <v>Nat. Landsch. middag-humsterland</v>
      </c>
      <c r="H1677" s="2" t="str">
        <f t="shared" si="137"/>
        <v>6204</v>
      </c>
      <c r="I1677" s="2" t="str">
        <f>IFERROR(VLOOKUP(H1677,'Productgroepen hoofdfuncties'!G:H,2,FALSE),H1677)</f>
        <v>6204</v>
      </c>
      <c r="J1677" s="2" t="str">
        <f t="shared" si="138"/>
        <v>62</v>
      </c>
      <c r="K1677" s="2" t="str">
        <f>IFERROR(VLOOKUP(J1677,'Productgroepen hoofdfuncties'!D:E,2,FALSE),J1677)</f>
        <v>Natuur</v>
      </c>
      <c r="L1677" s="2" t="str">
        <f t="shared" si="139"/>
        <v>6</v>
      </c>
      <c r="M1677" s="2" t="str">
        <f>IFERROR(VLOOKUP(L1677,'Productgroepen hoofdfuncties'!A:B,2,FALSE),L1677)</f>
        <v>Recreatie en natuur</v>
      </c>
    </row>
    <row r="1678" spans="1:13">
      <c r="A1678" s="8"/>
      <c r="B1678" s="9"/>
      <c r="C1678" s="5" t="s">
        <v>4785</v>
      </c>
      <c r="D1678" s="4" t="s">
        <v>4786</v>
      </c>
      <c r="E1678" s="5">
        <v>1</v>
      </c>
      <c r="F1678" s="2" t="str">
        <f t="shared" si="135"/>
        <v>G1PR620403</v>
      </c>
      <c r="G1678" s="2" t="str">
        <f t="shared" si="136"/>
        <v>Nat. Landsch. middag-humsterland</v>
      </c>
      <c r="H1678" s="2" t="str">
        <f t="shared" si="137"/>
        <v>6204</v>
      </c>
      <c r="I1678" s="2" t="str">
        <f>IFERROR(VLOOKUP(H1678,'Productgroepen hoofdfuncties'!G:H,2,FALSE),H1678)</f>
        <v>6204</v>
      </c>
      <c r="J1678" s="2" t="str">
        <f t="shared" si="138"/>
        <v>62</v>
      </c>
      <c r="K1678" s="2" t="str">
        <f>IFERROR(VLOOKUP(J1678,'Productgroepen hoofdfuncties'!D:E,2,FALSE),J1678)</f>
        <v>Natuur</v>
      </c>
      <c r="L1678" s="2" t="str">
        <f t="shared" si="139"/>
        <v>6</v>
      </c>
      <c r="M1678" s="2" t="str">
        <f>IFERROR(VLOOKUP(L1678,'Productgroepen hoofdfuncties'!A:B,2,FALSE),L1678)</f>
        <v>Recreatie en natuur</v>
      </c>
    </row>
    <row r="1679" spans="1:13">
      <c r="A1679" s="8"/>
      <c r="B1679" s="9"/>
      <c r="C1679" s="5" t="s">
        <v>4787</v>
      </c>
      <c r="D1679" s="4" t="s">
        <v>4788</v>
      </c>
      <c r="E1679" s="5">
        <v>1</v>
      </c>
      <c r="F1679" s="2" t="str">
        <f t="shared" si="135"/>
        <v>G1PR620403</v>
      </c>
      <c r="G1679" s="2" t="str">
        <f t="shared" si="136"/>
        <v>Nat. Landsch. middag-humsterland</v>
      </c>
      <c r="H1679" s="2" t="str">
        <f t="shared" si="137"/>
        <v>6204</v>
      </c>
      <c r="I1679" s="2" t="str">
        <f>IFERROR(VLOOKUP(H1679,'Productgroepen hoofdfuncties'!G:H,2,FALSE),H1679)</f>
        <v>6204</v>
      </c>
      <c r="J1679" s="2" t="str">
        <f t="shared" si="138"/>
        <v>62</v>
      </c>
      <c r="K1679" s="2" t="str">
        <f>IFERROR(VLOOKUP(J1679,'Productgroepen hoofdfuncties'!D:E,2,FALSE),J1679)</f>
        <v>Natuur</v>
      </c>
      <c r="L1679" s="2" t="str">
        <f t="shared" si="139"/>
        <v>6</v>
      </c>
      <c r="M1679" s="2" t="str">
        <f>IFERROR(VLOOKUP(L1679,'Productgroepen hoofdfuncties'!A:B,2,FALSE),L1679)</f>
        <v>Recreatie en natuur</v>
      </c>
    </row>
    <row r="1680" spans="1:13">
      <c r="A1680" s="8"/>
      <c r="B1680" s="9"/>
      <c r="C1680" s="5" t="s">
        <v>4789</v>
      </c>
      <c r="D1680" s="4" t="s">
        <v>4790</v>
      </c>
      <c r="E1680" s="5">
        <v>1</v>
      </c>
      <c r="F1680" s="2" t="str">
        <f t="shared" si="135"/>
        <v>G1PR620403</v>
      </c>
      <c r="G1680" s="2" t="str">
        <f t="shared" si="136"/>
        <v>Nat. Landsch. middag-humsterland</v>
      </c>
      <c r="H1680" s="2" t="str">
        <f t="shared" si="137"/>
        <v>6204</v>
      </c>
      <c r="I1680" s="2" t="str">
        <f>IFERROR(VLOOKUP(H1680,'Productgroepen hoofdfuncties'!G:H,2,FALSE),H1680)</f>
        <v>6204</v>
      </c>
      <c r="J1680" s="2" t="str">
        <f t="shared" si="138"/>
        <v>62</v>
      </c>
      <c r="K1680" s="2" t="str">
        <f>IFERROR(VLOOKUP(J1680,'Productgroepen hoofdfuncties'!D:E,2,FALSE),J1680)</f>
        <v>Natuur</v>
      </c>
      <c r="L1680" s="2" t="str">
        <f t="shared" si="139"/>
        <v>6</v>
      </c>
      <c r="M1680" s="2" t="str">
        <f>IFERROR(VLOOKUP(L1680,'Productgroepen hoofdfuncties'!A:B,2,FALSE),L1680)</f>
        <v>Recreatie en natuur</v>
      </c>
    </row>
    <row r="1681" spans="1:13">
      <c r="A1681" s="10"/>
      <c r="B1681" s="11"/>
      <c r="C1681" s="5" t="s">
        <v>4791</v>
      </c>
      <c r="D1681" s="4" t="s">
        <v>4792</v>
      </c>
      <c r="E1681" s="5">
        <v>1</v>
      </c>
      <c r="F1681" s="2" t="str">
        <f t="shared" si="135"/>
        <v>G1PR620403</v>
      </c>
      <c r="G1681" s="2" t="str">
        <f t="shared" si="136"/>
        <v>Nat. Landsch. middag-humsterland</v>
      </c>
      <c r="H1681" s="2" t="str">
        <f t="shared" si="137"/>
        <v>6204</v>
      </c>
      <c r="I1681" s="2" t="str">
        <f>IFERROR(VLOOKUP(H1681,'Productgroepen hoofdfuncties'!G:H,2,FALSE),H1681)</f>
        <v>6204</v>
      </c>
      <c r="J1681" s="2" t="str">
        <f t="shared" si="138"/>
        <v>62</v>
      </c>
      <c r="K1681" s="2" t="str">
        <f>IFERROR(VLOOKUP(J1681,'Productgroepen hoofdfuncties'!D:E,2,FALSE),J1681)</f>
        <v>Natuur</v>
      </c>
      <c r="L1681" s="2" t="str">
        <f t="shared" si="139"/>
        <v>6</v>
      </c>
      <c r="M1681" s="2" t="str">
        <f>IFERROR(VLOOKUP(L1681,'Productgroepen hoofdfuncties'!A:B,2,FALSE),L1681)</f>
        <v>Recreatie en natuur</v>
      </c>
    </row>
    <row r="1682" spans="1:13">
      <c r="A1682" s="4" t="s">
        <v>4793</v>
      </c>
      <c r="B1682" s="5" t="s">
        <v>4794</v>
      </c>
      <c r="C1682" s="5" t="s">
        <v>4795</v>
      </c>
      <c r="D1682" s="4" t="s">
        <v>4796</v>
      </c>
      <c r="E1682" s="5">
        <v>1</v>
      </c>
      <c r="F1682" s="2" t="str">
        <f t="shared" si="135"/>
        <v>G1PR620404</v>
      </c>
      <c r="G1682" s="2" t="str">
        <f t="shared" si="136"/>
        <v>Landschap PLG</v>
      </c>
      <c r="H1682" s="2" t="str">
        <f t="shared" si="137"/>
        <v>6204</v>
      </c>
      <c r="I1682" s="2" t="str">
        <f>IFERROR(VLOOKUP(H1682,'Productgroepen hoofdfuncties'!G:H,2,FALSE),H1682)</f>
        <v>6204</v>
      </c>
      <c r="J1682" s="2" t="str">
        <f t="shared" si="138"/>
        <v>62</v>
      </c>
      <c r="K1682" s="2" t="str">
        <f>IFERROR(VLOOKUP(J1682,'Productgroepen hoofdfuncties'!D:E,2,FALSE),J1682)</f>
        <v>Natuur</v>
      </c>
      <c r="L1682" s="2" t="str">
        <f t="shared" si="139"/>
        <v>6</v>
      </c>
      <c r="M1682" s="2" t="str">
        <f>IFERROR(VLOOKUP(L1682,'Productgroepen hoofdfuncties'!A:B,2,FALSE),L1682)</f>
        <v>Recreatie en natuur</v>
      </c>
    </row>
    <row r="1683" spans="1:13">
      <c r="A1683" s="4" t="s">
        <v>4797</v>
      </c>
      <c r="B1683" s="5" t="s">
        <v>4798</v>
      </c>
      <c r="C1683" s="5" t="s">
        <v>4799</v>
      </c>
      <c r="D1683" s="4" t="s">
        <v>4798</v>
      </c>
      <c r="E1683" s="5">
        <v>1</v>
      </c>
      <c r="F1683" s="2" t="str">
        <f t="shared" si="135"/>
        <v>G1PR620500</v>
      </c>
      <c r="G1683" s="2" t="str">
        <f t="shared" si="136"/>
        <v>App.kst natuur en landschap</v>
      </c>
      <c r="H1683" s="2" t="str">
        <f t="shared" si="137"/>
        <v>6205</v>
      </c>
      <c r="I1683" s="2" t="str">
        <f>IFERROR(VLOOKUP(H1683,'Productgroepen hoofdfuncties'!G:H,2,FALSE),H1683)</f>
        <v>Natuur en landschap</v>
      </c>
      <c r="J1683" s="2" t="str">
        <f t="shared" si="138"/>
        <v>62</v>
      </c>
      <c r="K1683" s="2" t="str">
        <f>IFERROR(VLOOKUP(J1683,'Productgroepen hoofdfuncties'!D:E,2,FALSE),J1683)</f>
        <v>Natuur</v>
      </c>
      <c r="L1683" s="2" t="str">
        <f t="shared" si="139"/>
        <v>6</v>
      </c>
      <c r="M1683" s="2" t="str">
        <f>IFERROR(VLOOKUP(L1683,'Productgroepen hoofdfuncties'!A:B,2,FALSE),L1683)</f>
        <v>Recreatie en natuur</v>
      </c>
    </row>
    <row r="1684" spans="1:13">
      <c r="A1684" s="6" t="s">
        <v>4800</v>
      </c>
      <c r="B1684" s="7" t="s">
        <v>4524</v>
      </c>
      <c r="C1684" s="5" t="s">
        <v>4801</v>
      </c>
      <c r="D1684" s="4" t="s">
        <v>4802</v>
      </c>
      <c r="E1684" s="5">
        <v>1</v>
      </c>
      <c r="F1684" s="2" t="str">
        <f t="shared" si="135"/>
        <v>G1PR620501</v>
      </c>
      <c r="G1684" s="2" t="str">
        <f t="shared" si="136"/>
        <v>Natuur en landschap</v>
      </c>
      <c r="H1684" s="2" t="str">
        <f t="shared" si="137"/>
        <v>6205</v>
      </c>
      <c r="I1684" s="2" t="str">
        <f>IFERROR(VLOOKUP(H1684,'Productgroepen hoofdfuncties'!G:H,2,FALSE),H1684)</f>
        <v>Natuur en landschap</v>
      </c>
      <c r="J1684" s="2" t="str">
        <f t="shared" si="138"/>
        <v>62</v>
      </c>
      <c r="K1684" s="2" t="str">
        <f>IFERROR(VLOOKUP(J1684,'Productgroepen hoofdfuncties'!D:E,2,FALSE),J1684)</f>
        <v>Natuur</v>
      </c>
      <c r="L1684" s="2" t="str">
        <f t="shared" si="139"/>
        <v>6</v>
      </c>
      <c r="M1684" s="2" t="str">
        <f>IFERROR(VLOOKUP(L1684,'Productgroepen hoofdfuncties'!A:B,2,FALSE),L1684)</f>
        <v>Recreatie en natuur</v>
      </c>
    </row>
    <row r="1685" spans="1:13">
      <c r="A1685" s="8"/>
      <c r="B1685" s="9"/>
      <c r="C1685" s="5" t="s">
        <v>4803</v>
      </c>
      <c r="D1685" s="4" t="s">
        <v>4804</v>
      </c>
      <c r="E1685" s="5">
        <v>1</v>
      </c>
      <c r="F1685" s="2" t="str">
        <f t="shared" si="135"/>
        <v>G1PR620501</v>
      </c>
      <c r="G1685" s="2" t="str">
        <f t="shared" si="136"/>
        <v>Natuur en landschap</v>
      </c>
      <c r="H1685" s="2" t="str">
        <f t="shared" si="137"/>
        <v>6205</v>
      </c>
      <c r="I1685" s="2" t="str">
        <f>IFERROR(VLOOKUP(H1685,'Productgroepen hoofdfuncties'!G:H,2,FALSE),H1685)</f>
        <v>Natuur en landschap</v>
      </c>
      <c r="J1685" s="2" t="str">
        <f t="shared" si="138"/>
        <v>62</v>
      </c>
      <c r="K1685" s="2" t="str">
        <f>IFERROR(VLOOKUP(J1685,'Productgroepen hoofdfuncties'!D:E,2,FALSE),J1685)</f>
        <v>Natuur</v>
      </c>
      <c r="L1685" s="2" t="str">
        <f t="shared" si="139"/>
        <v>6</v>
      </c>
      <c r="M1685" s="2" t="str">
        <f>IFERROR(VLOOKUP(L1685,'Productgroepen hoofdfuncties'!A:B,2,FALSE),L1685)</f>
        <v>Recreatie en natuur</v>
      </c>
    </row>
    <row r="1686" spans="1:13">
      <c r="A1686" s="8"/>
      <c r="B1686" s="9"/>
      <c r="C1686" s="5" t="s">
        <v>4805</v>
      </c>
      <c r="D1686" s="4" t="s">
        <v>4627</v>
      </c>
      <c r="E1686" s="5">
        <v>1</v>
      </c>
      <c r="F1686" s="2" t="str">
        <f t="shared" si="135"/>
        <v>G1PR620501</v>
      </c>
      <c r="G1686" s="2" t="str">
        <f t="shared" si="136"/>
        <v>Natuur en landschap</v>
      </c>
      <c r="H1686" s="2" t="str">
        <f t="shared" si="137"/>
        <v>6205</v>
      </c>
      <c r="I1686" s="2" t="str">
        <f>IFERROR(VLOOKUP(H1686,'Productgroepen hoofdfuncties'!G:H,2,FALSE),H1686)</f>
        <v>Natuur en landschap</v>
      </c>
      <c r="J1686" s="2" t="str">
        <f t="shared" si="138"/>
        <v>62</v>
      </c>
      <c r="K1686" s="2" t="str">
        <f>IFERROR(VLOOKUP(J1686,'Productgroepen hoofdfuncties'!D:E,2,FALSE),J1686)</f>
        <v>Natuur</v>
      </c>
      <c r="L1686" s="2" t="str">
        <f t="shared" si="139"/>
        <v>6</v>
      </c>
      <c r="M1686" s="2" t="str">
        <f>IFERROR(VLOOKUP(L1686,'Productgroepen hoofdfuncties'!A:B,2,FALSE),L1686)</f>
        <v>Recreatie en natuur</v>
      </c>
    </row>
    <row r="1687" spans="1:13">
      <c r="A1687" s="8"/>
      <c r="B1687" s="9"/>
      <c r="C1687" s="5" t="s">
        <v>4806</v>
      </c>
      <c r="D1687" s="4" t="s">
        <v>4807</v>
      </c>
      <c r="E1687" s="5">
        <v>1</v>
      </c>
      <c r="F1687" s="2" t="str">
        <f t="shared" si="135"/>
        <v>G1PR620501</v>
      </c>
      <c r="G1687" s="2" t="str">
        <f t="shared" si="136"/>
        <v>Natuur en landschap</v>
      </c>
      <c r="H1687" s="2" t="str">
        <f t="shared" si="137"/>
        <v>6205</v>
      </c>
      <c r="I1687" s="2" t="str">
        <f>IFERROR(VLOOKUP(H1687,'Productgroepen hoofdfuncties'!G:H,2,FALSE),H1687)</f>
        <v>Natuur en landschap</v>
      </c>
      <c r="J1687" s="2" t="str">
        <f t="shared" si="138"/>
        <v>62</v>
      </c>
      <c r="K1687" s="2" t="str">
        <f>IFERROR(VLOOKUP(J1687,'Productgroepen hoofdfuncties'!D:E,2,FALSE),J1687)</f>
        <v>Natuur</v>
      </c>
      <c r="L1687" s="2" t="str">
        <f t="shared" si="139"/>
        <v>6</v>
      </c>
      <c r="M1687" s="2" t="str">
        <f>IFERROR(VLOOKUP(L1687,'Productgroepen hoofdfuncties'!A:B,2,FALSE),L1687)</f>
        <v>Recreatie en natuur</v>
      </c>
    </row>
    <row r="1688" spans="1:13">
      <c r="A1688" s="8"/>
      <c r="B1688" s="9"/>
      <c r="C1688" s="5" t="s">
        <v>4808</v>
      </c>
      <c r="D1688" s="4" t="s">
        <v>4809</v>
      </c>
      <c r="E1688" s="5">
        <v>1</v>
      </c>
      <c r="F1688" s="2" t="str">
        <f t="shared" si="135"/>
        <v>G1PR620501</v>
      </c>
      <c r="G1688" s="2" t="str">
        <f t="shared" si="136"/>
        <v>Natuur en landschap</v>
      </c>
      <c r="H1688" s="2" t="str">
        <f t="shared" si="137"/>
        <v>6205</v>
      </c>
      <c r="I1688" s="2" t="str">
        <f>IFERROR(VLOOKUP(H1688,'Productgroepen hoofdfuncties'!G:H,2,FALSE),H1688)</f>
        <v>Natuur en landschap</v>
      </c>
      <c r="J1688" s="2" t="str">
        <f t="shared" si="138"/>
        <v>62</v>
      </c>
      <c r="K1688" s="2" t="str">
        <f>IFERROR(VLOOKUP(J1688,'Productgroepen hoofdfuncties'!D:E,2,FALSE),J1688)</f>
        <v>Natuur</v>
      </c>
      <c r="L1688" s="2" t="str">
        <f t="shared" si="139"/>
        <v>6</v>
      </c>
      <c r="M1688" s="2" t="str">
        <f>IFERROR(VLOOKUP(L1688,'Productgroepen hoofdfuncties'!A:B,2,FALSE),L1688)</f>
        <v>Recreatie en natuur</v>
      </c>
    </row>
    <row r="1689" spans="1:13">
      <c r="A1689" s="8"/>
      <c r="B1689" s="9"/>
      <c r="C1689" s="5" t="s">
        <v>4810</v>
      </c>
      <c r="D1689" s="4" t="s">
        <v>4811</v>
      </c>
      <c r="E1689" s="5">
        <v>1</v>
      </c>
      <c r="F1689" s="2" t="str">
        <f t="shared" si="135"/>
        <v>G1PR620501</v>
      </c>
      <c r="G1689" s="2" t="str">
        <f t="shared" si="136"/>
        <v>Natuur en landschap</v>
      </c>
      <c r="H1689" s="2" t="str">
        <f t="shared" si="137"/>
        <v>6205</v>
      </c>
      <c r="I1689" s="2" t="str">
        <f>IFERROR(VLOOKUP(H1689,'Productgroepen hoofdfuncties'!G:H,2,FALSE),H1689)</f>
        <v>Natuur en landschap</v>
      </c>
      <c r="J1689" s="2" t="str">
        <f t="shared" si="138"/>
        <v>62</v>
      </c>
      <c r="K1689" s="2" t="str">
        <f>IFERROR(VLOOKUP(J1689,'Productgroepen hoofdfuncties'!D:E,2,FALSE),J1689)</f>
        <v>Natuur</v>
      </c>
      <c r="L1689" s="2" t="str">
        <f t="shared" si="139"/>
        <v>6</v>
      </c>
      <c r="M1689" s="2" t="str">
        <f>IFERROR(VLOOKUP(L1689,'Productgroepen hoofdfuncties'!A:B,2,FALSE),L1689)</f>
        <v>Recreatie en natuur</v>
      </c>
    </row>
    <row r="1690" spans="1:13">
      <c r="A1690" s="8"/>
      <c r="B1690" s="9"/>
      <c r="C1690" s="5" t="s">
        <v>4812</v>
      </c>
      <c r="D1690" s="4" t="s">
        <v>4813</v>
      </c>
      <c r="E1690" s="5">
        <v>1</v>
      </c>
      <c r="F1690" s="2" t="str">
        <f t="shared" si="135"/>
        <v>G1PR620501</v>
      </c>
      <c r="G1690" s="2" t="str">
        <f t="shared" si="136"/>
        <v>Natuur en landschap</v>
      </c>
      <c r="H1690" s="2" t="str">
        <f t="shared" si="137"/>
        <v>6205</v>
      </c>
      <c r="I1690" s="2" t="str">
        <f>IFERROR(VLOOKUP(H1690,'Productgroepen hoofdfuncties'!G:H,2,FALSE),H1690)</f>
        <v>Natuur en landschap</v>
      </c>
      <c r="J1690" s="2" t="str">
        <f t="shared" si="138"/>
        <v>62</v>
      </c>
      <c r="K1690" s="2" t="str">
        <f>IFERROR(VLOOKUP(J1690,'Productgroepen hoofdfuncties'!D:E,2,FALSE),J1690)</f>
        <v>Natuur</v>
      </c>
      <c r="L1690" s="2" t="str">
        <f t="shared" si="139"/>
        <v>6</v>
      </c>
      <c r="M1690" s="2" t="str">
        <f>IFERROR(VLOOKUP(L1690,'Productgroepen hoofdfuncties'!A:B,2,FALSE),L1690)</f>
        <v>Recreatie en natuur</v>
      </c>
    </row>
    <row r="1691" spans="1:13">
      <c r="A1691" s="8"/>
      <c r="B1691" s="9"/>
      <c r="C1691" s="5" t="s">
        <v>4814</v>
      </c>
      <c r="D1691" s="4" t="s">
        <v>4815</v>
      </c>
      <c r="E1691" s="5">
        <v>1</v>
      </c>
      <c r="F1691" s="2" t="str">
        <f t="shared" si="135"/>
        <v>G1PR620501</v>
      </c>
      <c r="G1691" s="2" t="str">
        <f t="shared" si="136"/>
        <v>Natuur en landschap</v>
      </c>
      <c r="H1691" s="2" t="str">
        <f t="shared" si="137"/>
        <v>6205</v>
      </c>
      <c r="I1691" s="2" t="str">
        <f>IFERROR(VLOOKUP(H1691,'Productgroepen hoofdfuncties'!G:H,2,FALSE),H1691)</f>
        <v>Natuur en landschap</v>
      </c>
      <c r="J1691" s="2" t="str">
        <f t="shared" si="138"/>
        <v>62</v>
      </c>
      <c r="K1691" s="2" t="str">
        <f>IFERROR(VLOOKUP(J1691,'Productgroepen hoofdfuncties'!D:E,2,FALSE),J1691)</f>
        <v>Natuur</v>
      </c>
      <c r="L1691" s="2" t="str">
        <f t="shared" si="139"/>
        <v>6</v>
      </c>
      <c r="M1691" s="2" t="str">
        <f>IFERROR(VLOOKUP(L1691,'Productgroepen hoofdfuncties'!A:B,2,FALSE),L1691)</f>
        <v>Recreatie en natuur</v>
      </c>
    </row>
    <row r="1692" spans="1:13">
      <c r="A1692" s="8"/>
      <c r="B1692" s="9"/>
      <c r="C1692" s="5" t="s">
        <v>4816</v>
      </c>
      <c r="D1692" s="4" t="s">
        <v>4817</v>
      </c>
      <c r="E1692" s="5">
        <v>1</v>
      </c>
      <c r="F1692" s="2" t="str">
        <f t="shared" si="135"/>
        <v>G1PR620501</v>
      </c>
      <c r="G1692" s="2" t="str">
        <f t="shared" si="136"/>
        <v>Natuur en landschap</v>
      </c>
      <c r="H1692" s="2" t="str">
        <f t="shared" si="137"/>
        <v>6205</v>
      </c>
      <c r="I1692" s="2" t="str">
        <f>IFERROR(VLOOKUP(H1692,'Productgroepen hoofdfuncties'!G:H,2,FALSE),H1692)</f>
        <v>Natuur en landschap</v>
      </c>
      <c r="J1692" s="2" t="str">
        <f t="shared" si="138"/>
        <v>62</v>
      </c>
      <c r="K1692" s="2" t="str">
        <f>IFERROR(VLOOKUP(J1692,'Productgroepen hoofdfuncties'!D:E,2,FALSE),J1692)</f>
        <v>Natuur</v>
      </c>
      <c r="L1692" s="2" t="str">
        <f t="shared" si="139"/>
        <v>6</v>
      </c>
      <c r="M1692" s="2" t="str">
        <f>IFERROR(VLOOKUP(L1692,'Productgroepen hoofdfuncties'!A:B,2,FALSE),L1692)</f>
        <v>Recreatie en natuur</v>
      </c>
    </row>
    <row r="1693" spans="1:13">
      <c r="A1693" s="10"/>
      <c r="B1693" s="11"/>
      <c r="C1693" s="5" t="s">
        <v>4818</v>
      </c>
      <c r="D1693" s="4" t="s">
        <v>4819</v>
      </c>
      <c r="E1693" s="5">
        <v>1</v>
      </c>
      <c r="F1693" s="2" t="str">
        <f t="shared" si="135"/>
        <v>G1PR620501</v>
      </c>
      <c r="G1693" s="2" t="str">
        <f t="shared" si="136"/>
        <v>Natuur en landschap</v>
      </c>
      <c r="H1693" s="2" t="str">
        <f t="shared" si="137"/>
        <v>6205</v>
      </c>
      <c r="I1693" s="2" t="str">
        <f>IFERROR(VLOOKUP(H1693,'Productgroepen hoofdfuncties'!G:H,2,FALSE),H1693)</f>
        <v>Natuur en landschap</v>
      </c>
      <c r="J1693" s="2" t="str">
        <f t="shared" si="138"/>
        <v>62</v>
      </c>
      <c r="K1693" s="2" t="str">
        <f>IFERROR(VLOOKUP(J1693,'Productgroepen hoofdfuncties'!D:E,2,FALSE),J1693)</f>
        <v>Natuur</v>
      </c>
      <c r="L1693" s="2" t="str">
        <f t="shared" si="139"/>
        <v>6</v>
      </c>
      <c r="M1693" s="2" t="str">
        <f>IFERROR(VLOOKUP(L1693,'Productgroepen hoofdfuncties'!A:B,2,FALSE),L1693)</f>
        <v>Recreatie en natuur</v>
      </c>
    </row>
    <row r="1694" spans="1:13">
      <c r="A1694" s="6" t="s">
        <v>4820</v>
      </c>
      <c r="B1694" s="7" t="s">
        <v>4821</v>
      </c>
      <c r="C1694" s="5" t="s">
        <v>4822</v>
      </c>
      <c r="D1694" s="4" t="s">
        <v>4823</v>
      </c>
      <c r="E1694" s="5">
        <v>1</v>
      </c>
      <c r="F1694" s="2" t="str">
        <f t="shared" si="135"/>
        <v>G1PR620502</v>
      </c>
      <c r="G1694" s="2" t="str">
        <f t="shared" si="136"/>
        <v>Taken Waddengebied</v>
      </c>
      <c r="H1694" s="2" t="str">
        <f t="shared" si="137"/>
        <v>6205</v>
      </c>
      <c r="I1694" s="2" t="str">
        <f>IFERROR(VLOOKUP(H1694,'Productgroepen hoofdfuncties'!G:H,2,FALSE),H1694)</f>
        <v>Natuur en landschap</v>
      </c>
      <c r="J1694" s="2" t="str">
        <f t="shared" si="138"/>
        <v>62</v>
      </c>
      <c r="K1694" s="2" t="str">
        <f>IFERROR(VLOOKUP(J1694,'Productgroepen hoofdfuncties'!D:E,2,FALSE),J1694)</f>
        <v>Natuur</v>
      </c>
      <c r="L1694" s="2" t="str">
        <f t="shared" si="139"/>
        <v>6</v>
      </c>
      <c r="M1694" s="2" t="str">
        <f>IFERROR(VLOOKUP(L1694,'Productgroepen hoofdfuncties'!A:B,2,FALSE),L1694)</f>
        <v>Recreatie en natuur</v>
      </c>
    </row>
    <row r="1695" spans="1:13">
      <c r="A1695" s="8"/>
      <c r="B1695" s="9"/>
      <c r="C1695" s="5" t="s">
        <v>4824</v>
      </c>
      <c r="D1695" s="4" t="s">
        <v>4825</v>
      </c>
      <c r="E1695" s="5">
        <v>1</v>
      </c>
      <c r="F1695" s="2" t="str">
        <f t="shared" si="135"/>
        <v>G1PR620502</v>
      </c>
      <c r="G1695" s="2" t="str">
        <f t="shared" si="136"/>
        <v>Taken Waddengebied</v>
      </c>
      <c r="H1695" s="2" t="str">
        <f t="shared" si="137"/>
        <v>6205</v>
      </c>
      <c r="I1695" s="2" t="str">
        <f>IFERROR(VLOOKUP(H1695,'Productgroepen hoofdfuncties'!G:H,2,FALSE),H1695)</f>
        <v>Natuur en landschap</v>
      </c>
      <c r="J1695" s="2" t="str">
        <f t="shared" si="138"/>
        <v>62</v>
      </c>
      <c r="K1695" s="2" t="str">
        <f>IFERROR(VLOOKUP(J1695,'Productgroepen hoofdfuncties'!D:E,2,FALSE),J1695)</f>
        <v>Natuur</v>
      </c>
      <c r="L1695" s="2" t="str">
        <f t="shared" si="139"/>
        <v>6</v>
      </c>
      <c r="M1695" s="2" t="str">
        <f>IFERROR(VLOOKUP(L1695,'Productgroepen hoofdfuncties'!A:B,2,FALSE),L1695)</f>
        <v>Recreatie en natuur</v>
      </c>
    </row>
    <row r="1696" spans="1:13">
      <c r="A1696" s="10"/>
      <c r="B1696" s="11"/>
      <c r="C1696" s="5" t="s">
        <v>4826</v>
      </c>
      <c r="D1696" s="4" t="s">
        <v>4827</v>
      </c>
      <c r="E1696" s="5">
        <v>1</v>
      </c>
      <c r="F1696" s="2" t="str">
        <f t="shared" si="135"/>
        <v>G1PR620502</v>
      </c>
      <c r="G1696" s="2" t="str">
        <f t="shared" si="136"/>
        <v>Taken Waddengebied</v>
      </c>
      <c r="H1696" s="2" t="str">
        <f t="shared" si="137"/>
        <v>6205</v>
      </c>
      <c r="I1696" s="2" t="str">
        <f>IFERROR(VLOOKUP(H1696,'Productgroepen hoofdfuncties'!G:H,2,FALSE),H1696)</f>
        <v>Natuur en landschap</v>
      </c>
      <c r="J1696" s="2" t="str">
        <f t="shared" si="138"/>
        <v>62</v>
      </c>
      <c r="K1696" s="2" t="str">
        <f>IFERROR(VLOOKUP(J1696,'Productgroepen hoofdfuncties'!D:E,2,FALSE),J1696)</f>
        <v>Natuur</v>
      </c>
      <c r="L1696" s="2" t="str">
        <f t="shared" si="139"/>
        <v>6</v>
      </c>
      <c r="M1696" s="2" t="str">
        <f>IFERROR(VLOOKUP(L1696,'Productgroepen hoofdfuncties'!A:B,2,FALSE),L1696)</f>
        <v>Recreatie en natuur</v>
      </c>
    </row>
    <row r="1697" spans="1:13">
      <c r="A1697" s="6" t="s">
        <v>4828</v>
      </c>
      <c r="B1697" s="7" t="s">
        <v>4576</v>
      </c>
      <c r="C1697" s="5" t="s">
        <v>4829</v>
      </c>
      <c r="D1697" s="4" t="s">
        <v>4830</v>
      </c>
      <c r="E1697" s="5">
        <v>1</v>
      </c>
      <c r="F1697" s="2" t="str">
        <f t="shared" si="135"/>
        <v>G1PR620503</v>
      </c>
      <c r="G1697" s="2" t="str">
        <f t="shared" si="136"/>
        <v>Monitoring natuur</v>
      </c>
      <c r="H1697" s="2" t="str">
        <f t="shared" si="137"/>
        <v>6205</v>
      </c>
      <c r="I1697" s="2" t="str">
        <f>IFERROR(VLOOKUP(H1697,'Productgroepen hoofdfuncties'!G:H,2,FALSE),H1697)</f>
        <v>Natuur en landschap</v>
      </c>
      <c r="J1697" s="2" t="str">
        <f t="shared" si="138"/>
        <v>62</v>
      </c>
      <c r="K1697" s="2" t="str">
        <f>IFERROR(VLOOKUP(J1697,'Productgroepen hoofdfuncties'!D:E,2,FALSE),J1697)</f>
        <v>Natuur</v>
      </c>
      <c r="L1697" s="2" t="str">
        <f t="shared" si="139"/>
        <v>6</v>
      </c>
      <c r="M1697" s="2" t="str">
        <f>IFERROR(VLOOKUP(L1697,'Productgroepen hoofdfuncties'!A:B,2,FALSE),L1697)</f>
        <v>Recreatie en natuur</v>
      </c>
    </row>
    <row r="1698" spans="1:13">
      <c r="A1698" s="10"/>
      <c r="B1698" s="11"/>
      <c r="C1698" s="5" t="s">
        <v>4831</v>
      </c>
      <c r="D1698" s="4" t="s">
        <v>4832</v>
      </c>
      <c r="E1698" s="5">
        <v>1</v>
      </c>
      <c r="F1698" s="2" t="str">
        <f t="shared" si="135"/>
        <v>G1PR620503</v>
      </c>
      <c r="G1698" s="2" t="str">
        <f t="shared" si="136"/>
        <v>Monitoring natuur</v>
      </c>
      <c r="H1698" s="2" t="str">
        <f t="shared" si="137"/>
        <v>6205</v>
      </c>
      <c r="I1698" s="2" t="str">
        <f>IFERROR(VLOOKUP(H1698,'Productgroepen hoofdfuncties'!G:H,2,FALSE),H1698)</f>
        <v>Natuur en landschap</v>
      </c>
      <c r="J1698" s="2" t="str">
        <f t="shared" si="138"/>
        <v>62</v>
      </c>
      <c r="K1698" s="2" t="str">
        <f>IFERROR(VLOOKUP(J1698,'Productgroepen hoofdfuncties'!D:E,2,FALSE),J1698)</f>
        <v>Natuur</v>
      </c>
      <c r="L1698" s="2" t="str">
        <f t="shared" si="139"/>
        <v>6</v>
      </c>
      <c r="M1698" s="2" t="str">
        <f>IFERROR(VLOOKUP(L1698,'Productgroepen hoofdfuncties'!A:B,2,FALSE),L1698)</f>
        <v>Recreatie en natuur</v>
      </c>
    </row>
    <row r="1699" spans="1:13">
      <c r="A1699" s="6" t="s">
        <v>4833</v>
      </c>
      <c r="B1699" s="7" t="s">
        <v>4834</v>
      </c>
      <c r="C1699" s="5" t="s">
        <v>4835</v>
      </c>
      <c r="D1699" s="4" t="s">
        <v>4836</v>
      </c>
      <c r="E1699" s="5">
        <v>1</v>
      </c>
      <c r="F1699" s="2" t="str">
        <f t="shared" si="135"/>
        <v>G1PR620509</v>
      </c>
      <c r="G1699" s="2" t="str">
        <f t="shared" si="136"/>
        <v>Kompas-proj. Natuur en landschap</v>
      </c>
      <c r="H1699" s="2" t="str">
        <f t="shared" si="137"/>
        <v>6205</v>
      </c>
      <c r="I1699" s="2" t="str">
        <f>IFERROR(VLOOKUP(H1699,'Productgroepen hoofdfuncties'!G:H,2,FALSE),H1699)</f>
        <v>Natuur en landschap</v>
      </c>
      <c r="J1699" s="2" t="str">
        <f t="shared" si="138"/>
        <v>62</v>
      </c>
      <c r="K1699" s="2" t="str">
        <f>IFERROR(VLOOKUP(J1699,'Productgroepen hoofdfuncties'!D:E,2,FALSE),J1699)</f>
        <v>Natuur</v>
      </c>
      <c r="L1699" s="2" t="str">
        <f t="shared" si="139"/>
        <v>6</v>
      </c>
      <c r="M1699" s="2" t="str">
        <f>IFERROR(VLOOKUP(L1699,'Productgroepen hoofdfuncties'!A:B,2,FALSE),L1699)</f>
        <v>Recreatie en natuur</v>
      </c>
    </row>
    <row r="1700" spans="1:13">
      <c r="A1700" s="8"/>
      <c r="B1700" s="9"/>
      <c r="C1700" s="5" t="s">
        <v>4837</v>
      </c>
      <c r="D1700" s="4" t="s">
        <v>4838</v>
      </c>
      <c r="E1700" s="5">
        <v>1</v>
      </c>
      <c r="F1700" s="2" t="str">
        <f t="shared" si="135"/>
        <v>G1PR620509</v>
      </c>
      <c r="G1700" s="2" t="str">
        <f t="shared" si="136"/>
        <v>Kompas-proj. Natuur en landschap</v>
      </c>
      <c r="H1700" s="2" t="str">
        <f t="shared" si="137"/>
        <v>6205</v>
      </c>
      <c r="I1700" s="2" t="str">
        <f>IFERROR(VLOOKUP(H1700,'Productgroepen hoofdfuncties'!G:H,2,FALSE),H1700)</f>
        <v>Natuur en landschap</v>
      </c>
      <c r="J1700" s="2" t="str">
        <f t="shared" si="138"/>
        <v>62</v>
      </c>
      <c r="K1700" s="2" t="str">
        <f>IFERROR(VLOOKUP(J1700,'Productgroepen hoofdfuncties'!D:E,2,FALSE),J1700)</f>
        <v>Natuur</v>
      </c>
      <c r="L1700" s="2" t="str">
        <f t="shared" si="139"/>
        <v>6</v>
      </c>
      <c r="M1700" s="2" t="str">
        <f>IFERROR(VLOOKUP(L1700,'Productgroepen hoofdfuncties'!A:B,2,FALSE),L1700)</f>
        <v>Recreatie en natuur</v>
      </c>
    </row>
    <row r="1701" spans="1:13">
      <c r="A1701" s="8"/>
      <c r="B1701" s="9"/>
      <c r="C1701" s="5" t="s">
        <v>4839</v>
      </c>
      <c r="D1701" s="4" t="s">
        <v>4840</v>
      </c>
      <c r="E1701" s="5">
        <v>1</v>
      </c>
      <c r="F1701" s="2" t="str">
        <f t="shared" si="135"/>
        <v>G1PR620509</v>
      </c>
      <c r="G1701" s="2" t="str">
        <f t="shared" si="136"/>
        <v>Kompas-proj. Natuur en landschap</v>
      </c>
      <c r="H1701" s="2" t="str">
        <f t="shared" si="137"/>
        <v>6205</v>
      </c>
      <c r="I1701" s="2" t="str">
        <f>IFERROR(VLOOKUP(H1701,'Productgroepen hoofdfuncties'!G:H,2,FALSE),H1701)</f>
        <v>Natuur en landschap</v>
      </c>
      <c r="J1701" s="2" t="str">
        <f t="shared" si="138"/>
        <v>62</v>
      </c>
      <c r="K1701" s="2" t="str">
        <f>IFERROR(VLOOKUP(J1701,'Productgroepen hoofdfuncties'!D:E,2,FALSE),J1701)</f>
        <v>Natuur</v>
      </c>
      <c r="L1701" s="2" t="str">
        <f t="shared" si="139"/>
        <v>6</v>
      </c>
      <c r="M1701" s="2" t="str">
        <f>IFERROR(VLOOKUP(L1701,'Productgroepen hoofdfuncties'!A:B,2,FALSE),L1701)</f>
        <v>Recreatie en natuur</v>
      </c>
    </row>
    <row r="1702" spans="1:13">
      <c r="A1702" s="8"/>
      <c r="B1702" s="9"/>
      <c r="C1702" s="5" t="s">
        <v>4841</v>
      </c>
      <c r="D1702" s="4" t="s">
        <v>4842</v>
      </c>
      <c r="E1702" s="5">
        <v>1</v>
      </c>
      <c r="F1702" s="2" t="str">
        <f t="shared" si="135"/>
        <v>G1PR620509</v>
      </c>
      <c r="G1702" s="2" t="str">
        <f t="shared" si="136"/>
        <v>Kompas-proj. Natuur en landschap</v>
      </c>
      <c r="H1702" s="2" t="str">
        <f t="shared" si="137"/>
        <v>6205</v>
      </c>
      <c r="I1702" s="2" t="str">
        <f>IFERROR(VLOOKUP(H1702,'Productgroepen hoofdfuncties'!G:H,2,FALSE),H1702)</f>
        <v>Natuur en landschap</v>
      </c>
      <c r="J1702" s="2" t="str">
        <f t="shared" si="138"/>
        <v>62</v>
      </c>
      <c r="K1702" s="2" t="str">
        <f>IFERROR(VLOOKUP(J1702,'Productgroepen hoofdfuncties'!D:E,2,FALSE),J1702)</f>
        <v>Natuur</v>
      </c>
      <c r="L1702" s="2" t="str">
        <f t="shared" si="139"/>
        <v>6</v>
      </c>
      <c r="M1702" s="2" t="str">
        <f>IFERROR(VLOOKUP(L1702,'Productgroepen hoofdfuncties'!A:B,2,FALSE),L1702)</f>
        <v>Recreatie en natuur</v>
      </c>
    </row>
    <row r="1703" spans="1:13">
      <c r="A1703" s="10"/>
      <c r="B1703" s="11"/>
      <c r="C1703" s="5" t="s">
        <v>4843</v>
      </c>
      <c r="D1703" s="4" t="s">
        <v>4844</v>
      </c>
      <c r="E1703" s="5">
        <v>1</v>
      </c>
      <c r="F1703" s="2" t="str">
        <f t="shared" si="135"/>
        <v>G1PR620509</v>
      </c>
      <c r="G1703" s="2" t="str">
        <f t="shared" si="136"/>
        <v>Kompas-proj. Natuur en landschap</v>
      </c>
      <c r="H1703" s="2" t="str">
        <f t="shared" si="137"/>
        <v>6205</v>
      </c>
      <c r="I1703" s="2" t="str">
        <f>IFERROR(VLOOKUP(H1703,'Productgroepen hoofdfuncties'!G:H,2,FALSE),H1703)</f>
        <v>Natuur en landschap</v>
      </c>
      <c r="J1703" s="2" t="str">
        <f t="shared" si="138"/>
        <v>62</v>
      </c>
      <c r="K1703" s="2" t="str">
        <f>IFERROR(VLOOKUP(J1703,'Productgroepen hoofdfuncties'!D:E,2,FALSE),J1703)</f>
        <v>Natuur</v>
      </c>
      <c r="L1703" s="2" t="str">
        <f t="shared" si="139"/>
        <v>6</v>
      </c>
      <c r="M1703" s="2" t="str">
        <f>IFERROR(VLOOKUP(L1703,'Productgroepen hoofdfuncties'!A:B,2,FALSE),L1703)</f>
        <v>Recreatie en natuur</v>
      </c>
    </row>
    <row r="1704" spans="1:13">
      <c r="A1704" s="4" t="s">
        <v>4845</v>
      </c>
      <c r="B1704" s="5" t="s">
        <v>4846</v>
      </c>
      <c r="C1704" s="5" t="s">
        <v>4847</v>
      </c>
      <c r="D1704" s="4" t="s">
        <v>4848</v>
      </c>
      <c r="E1704" s="5">
        <v>1</v>
      </c>
      <c r="F1704" s="2" t="str">
        <f t="shared" si="135"/>
        <v>G1PR620600</v>
      </c>
      <c r="G1704" s="2" t="str">
        <f t="shared" si="136"/>
        <v>App.kosten Natuur Ontwikk PLG2</v>
      </c>
      <c r="H1704" s="2" t="str">
        <f t="shared" si="137"/>
        <v>6206</v>
      </c>
      <c r="I1704" s="2" t="str">
        <f>IFERROR(VLOOKUP(H1704,'Productgroepen hoofdfuncties'!G:H,2,FALSE),H1704)</f>
        <v>Natuurontwikkeling (PLG)</v>
      </c>
      <c r="J1704" s="2" t="str">
        <f t="shared" si="138"/>
        <v>62</v>
      </c>
      <c r="K1704" s="2" t="str">
        <f>IFERROR(VLOOKUP(J1704,'Productgroepen hoofdfuncties'!D:E,2,FALSE),J1704)</f>
        <v>Natuur</v>
      </c>
      <c r="L1704" s="2" t="str">
        <f t="shared" si="139"/>
        <v>6</v>
      </c>
      <c r="M1704" s="2" t="str">
        <f>IFERROR(VLOOKUP(L1704,'Productgroepen hoofdfuncties'!A:B,2,FALSE),L1704)</f>
        <v>Recreatie en natuur</v>
      </c>
    </row>
    <row r="1705" spans="1:13">
      <c r="A1705" s="6" t="s">
        <v>4849</v>
      </c>
      <c r="B1705" s="7" t="s">
        <v>4850</v>
      </c>
      <c r="C1705" s="5" t="s">
        <v>4851</v>
      </c>
      <c r="D1705" s="4" t="s">
        <v>4852</v>
      </c>
      <c r="E1705" s="5">
        <v>1</v>
      </c>
      <c r="F1705" s="2" t="str">
        <f t="shared" si="135"/>
        <v>G1PR620601</v>
      </c>
      <c r="G1705" s="2" t="str">
        <f t="shared" si="136"/>
        <v>Natuur ontwikkeling</v>
      </c>
      <c r="H1705" s="2" t="str">
        <f t="shared" si="137"/>
        <v>6206</v>
      </c>
      <c r="I1705" s="2" t="str">
        <f>IFERROR(VLOOKUP(H1705,'Productgroepen hoofdfuncties'!G:H,2,FALSE),H1705)</f>
        <v>Natuurontwikkeling (PLG)</v>
      </c>
      <c r="J1705" s="2" t="str">
        <f t="shared" si="138"/>
        <v>62</v>
      </c>
      <c r="K1705" s="2" t="str">
        <f>IFERROR(VLOOKUP(J1705,'Productgroepen hoofdfuncties'!D:E,2,FALSE),J1705)</f>
        <v>Natuur</v>
      </c>
      <c r="L1705" s="2" t="str">
        <f t="shared" si="139"/>
        <v>6</v>
      </c>
      <c r="M1705" s="2" t="str">
        <f>IFERROR(VLOOKUP(L1705,'Productgroepen hoofdfuncties'!A:B,2,FALSE),L1705)</f>
        <v>Recreatie en natuur</v>
      </c>
    </row>
    <row r="1706" spans="1:13">
      <c r="A1706" s="8"/>
      <c r="B1706" s="9"/>
      <c r="C1706" s="5" t="s">
        <v>4853</v>
      </c>
      <c r="D1706" s="4" t="s">
        <v>4854</v>
      </c>
      <c r="E1706" s="5">
        <v>1</v>
      </c>
      <c r="F1706" s="2" t="str">
        <f t="shared" si="135"/>
        <v>G1PR620601</v>
      </c>
      <c r="G1706" s="2" t="str">
        <f t="shared" si="136"/>
        <v>Natuur ontwikkeling</v>
      </c>
      <c r="H1706" s="2" t="str">
        <f t="shared" si="137"/>
        <v>6206</v>
      </c>
      <c r="I1706" s="2" t="str">
        <f>IFERROR(VLOOKUP(H1706,'Productgroepen hoofdfuncties'!G:H,2,FALSE),H1706)</f>
        <v>Natuurontwikkeling (PLG)</v>
      </c>
      <c r="J1706" s="2" t="str">
        <f t="shared" si="138"/>
        <v>62</v>
      </c>
      <c r="K1706" s="2" t="str">
        <f>IFERROR(VLOOKUP(J1706,'Productgroepen hoofdfuncties'!D:E,2,FALSE),J1706)</f>
        <v>Natuur</v>
      </c>
      <c r="L1706" s="2" t="str">
        <f t="shared" si="139"/>
        <v>6</v>
      </c>
      <c r="M1706" s="2" t="str">
        <f>IFERROR(VLOOKUP(L1706,'Productgroepen hoofdfuncties'!A:B,2,FALSE),L1706)</f>
        <v>Recreatie en natuur</v>
      </c>
    </row>
    <row r="1707" spans="1:13">
      <c r="A1707" s="8"/>
      <c r="B1707" s="9"/>
      <c r="C1707" s="5" t="s">
        <v>4855</v>
      </c>
      <c r="D1707" s="4" t="s">
        <v>4856</v>
      </c>
      <c r="E1707" s="5">
        <v>1</v>
      </c>
      <c r="F1707" s="2" t="str">
        <f t="shared" si="135"/>
        <v>G1PR620601</v>
      </c>
      <c r="G1707" s="2" t="str">
        <f t="shared" si="136"/>
        <v>Natuur ontwikkeling</v>
      </c>
      <c r="H1707" s="2" t="str">
        <f t="shared" si="137"/>
        <v>6206</v>
      </c>
      <c r="I1707" s="2" t="str">
        <f>IFERROR(VLOOKUP(H1707,'Productgroepen hoofdfuncties'!G:H,2,FALSE),H1707)</f>
        <v>Natuurontwikkeling (PLG)</v>
      </c>
      <c r="J1707" s="2" t="str">
        <f t="shared" si="138"/>
        <v>62</v>
      </c>
      <c r="K1707" s="2" t="str">
        <f>IFERROR(VLOOKUP(J1707,'Productgroepen hoofdfuncties'!D:E,2,FALSE),J1707)</f>
        <v>Natuur</v>
      </c>
      <c r="L1707" s="2" t="str">
        <f t="shared" si="139"/>
        <v>6</v>
      </c>
      <c r="M1707" s="2" t="str">
        <f>IFERROR(VLOOKUP(L1707,'Productgroepen hoofdfuncties'!A:B,2,FALSE),L1707)</f>
        <v>Recreatie en natuur</v>
      </c>
    </row>
    <row r="1708" spans="1:13">
      <c r="A1708" s="8"/>
      <c r="B1708" s="9"/>
      <c r="C1708" s="5" t="s">
        <v>4857</v>
      </c>
      <c r="D1708" s="4" t="s">
        <v>4858</v>
      </c>
      <c r="E1708" s="5">
        <v>1</v>
      </c>
      <c r="F1708" s="2" t="str">
        <f t="shared" si="135"/>
        <v>G1PR620601</v>
      </c>
      <c r="G1708" s="2" t="str">
        <f t="shared" si="136"/>
        <v>Natuur ontwikkeling</v>
      </c>
      <c r="H1708" s="2" t="str">
        <f t="shared" si="137"/>
        <v>6206</v>
      </c>
      <c r="I1708" s="2" t="str">
        <f>IFERROR(VLOOKUP(H1708,'Productgroepen hoofdfuncties'!G:H,2,FALSE),H1708)</f>
        <v>Natuurontwikkeling (PLG)</v>
      </c>
      <c r="J1708" s="2" t="str">
        <f t="shared" si="138"/>
        <v>62</v>
      </c>
      <c r="K1708" s="2" t="str">
        <f>IFERROR(VLOOKUP(J1708,'Productgroepen hoofdfuncties'!D:E,2,FALSE),J1708)</f>
        <v>Natuur</v>
      </c>
      <c r="L1708" s="2" t="str">
        <f t="shared" si="139"/>
        <v>6</v>
      </c>
      <c r="M1708" s="2" t="str">
        <f>IFERROR(VLOOKUP(L1708,'Productgroepen hoofdfuncties'!A:B,2,FALSE),L1708)</f>
        <v>Recreatie en natuur</v>
      </c>
    </row>
    <row r="1709" spans="1:13">
      <c r="A1709" s="8"/>
      <c r="B1709" s="9"/>
      <c r="C1709" s="5" t="s">
        <v>4859</v>
      </c>
      <c r="D1709" s="4" t="s">
        <v>4860</v>
      </c>
      <c r="E1709" s="5">
        <v>1</v>
      </c>
      <c r="F1709" s="2" t="str">
        <f t="shared" si="135"/>
        <v>G1PR620601</v>
      </c>
      <c r="G1709" s="2" t="str">
        <f t="shared" si="136"/>
        <v>Natuur ontwikkeling</v>
      </c>
      <c r="H1709" s="2" t="str">
        <f t="shared" si="137"/>
        <v>6206</v>
      </c>
      <c r="I1709" s="2" t="str">
        <f>IFERROR(VLOOKUP(H1709,'Productgroepen hoofdfuncties'!G:H,2,FALSE),H1709)</f>
        <v>Natuurontwikkeling (PLG)</v>
      </c>
      <c r="J1709" s="2" t="str">
        <f t="shared" si="138"/>
        <v>62</v>
      </c>
      <c r="K1709" s="2" t="str">
        <f>IFERROR(VLOOKUP(J1709,'Productgroepen hoofdfuncties'!D:E,2,FALSE),J1709)</f>
        <v>Natuur</v>
      </c>
      <c r="L1709" s="2" t="str">
        <f t="shared" si="139"/>
        <v>6</v>
      </c>
      <c r="M1709" s="2" t="str">
        <f>IFERROR(VLOOKUP(L1709,'Productgroepen hoofdfuncties'!A:B,2,FALSE),L1709)</f>
        <v>Recreatie en natuur</v>
      </c>
    </row>
    <row r="1710" spans="1:13">
      <c r="A1710" s="8"/>
      <c r="B1710" s="9"/>
      <c r="C1710" s="5" t="s">
        <v>4861</v>
      </c>
      <c r="D1710" s="4" t="s">
        <v>4862</v>
      </c>
      <c r="E1710" s="5">
        <v>1</v>
      </c>
      <c r="F1710" s="2" t="str">
        <f t="shared" si="135"/>
        <v>G1PR620601</v>
      </c>
      <c r="G1710" s="2" t="str">
        <f t="shared" si="136"/>
        <v>Natuur ontwikkeling</v>
      </c>
      <c r="H1710" s="2" t="str">
        <f t="shared" si="137"/>
        <v>6206</v>
      </c>
      <c r="I1710" s="2" t="str">
        <f>IFERROR(VLOOKUP(H1710,'Productgroepen hoofdfuncties'!G:H,2,FALSE),H1710)</f>
        <v>Natuurontwikkeling (PLG)</v>
      </c>
      <c r="J1710" s="2" t="str">
        <f t="shared" si="138"/>
        <v>62</v>
      </c>
      <c r="K1710" s="2" t="str">
        <f>IFERROR(VLOOKUP(J1710,'Productgroepen hoofdfuncties'!D:E,2,FALSE),J1710)</f>
        <v>Natuur</v>
      </c>
      <c r="L1710" s="2" t="str">
        <f t="shared" si="139"/>
        <v>6</v>
      </c>
      <c r="M1710" s="2" t="str">
        <f>IFERROR(VLOOKUP(L1710,'Productgroepen hoofdfuncties'!A:B,2,FALSE),L1710)</f>
        <v>Recreatie en natuur</v>
      </c>
    </row>
    <row r="1711" spans="1:13">
      <c r="A1711" s="8"/>
      <c r="B1711" s="9"/>
      <c r="C1711" s="5" t="s">
        <v>4863</v>
      </c>
      <c r="D1711" s="4" t="s">
        <v>4864</v>
      </c>
      <c r="E1711" s="5">
        <v>1</v>
      </c>
      <c r="F1711" s="2" t="str">
        <f t="shared" si="135"/>
        <v>G1PR620601</v>
      </c>
      <c r="G1711" s="2" t="str">
        <f t="shared" si="136"/>
        <v>Natuur ontwikkeling</v>
      </c>
      <c r="H1711" s="2" t="str">
        <f t="shared" si="137"/>
        <v>6206</v>
      </c>
      <c r="I1711" s="2" t="str">
        <f>IFERROR(VLOOKUP(H1711,'Productgroepen hoofdfuncties'!G:H,2,FALSE),H1711)</f>
        <v>Natuurontwikkeling (PLG)</v>
      </c>
      <c r="J1711" s="2" t="str">
        <f t="shared" si="138"/>
        <v>62</v>
      </c>
      <c r="K1711" s="2" t="str">
        <f>IFERROR(VLOOKUP(J1711,'Productgroepen hoofdfuncties'!D:E,2,FALSE),J1711)</f>
        <v>Natuur</v>
      </c>
      <c r="L1711" s="2" t="str">
        <f t="shared" si="139"/>
        <v>6</v>
      </c>
      <c r="M1711" s="2" t="str">
        <f>IFERROR(VLOOKUP(L1711,'Productgroepen hoofdfuncties'!A:B,2,FALSE),L1711)</f>
        <v>Recreatie en natuur</v>
      </c>
    </row>
    <row r="1712" spans="1:13">
      <c r="A1712" s="8"/>
      <c r="B1712" s="9"/>
      <c r="C1712" s="5" t="s">
        <v>4865</v>
      </c>
      <c r="D1712" s="4" t="s">
        <v>4866</v>
      </c>
      <c r="E1712" s="5">
        <v>1</v>
      </c>
      <c r="F1712" s="2" t="str">
        <f t="shared" si="135"/>
        <v>G1PR620601</v>
      </c>
      <c r="G1712" s="2" t="str">
        <f t="shared" si="136"/>
        <v>Natuur ontwikkeling</v>
      </c>
      <c r="H1712" s="2" t="str">
        <f t="shared" si="137"/>
        <v>6206</v>
      </c>
      <c r="I1712" s="2" t="str">
        <f>IFERROR(VLOOKUP(H1712,'Productgroepen hoofdfuncties'!G:H,2,FALSE),H1712)</f>
        <v>Natuurontwikkeling (PLG)</v>
      </c>
      <c r="J1712" s="2" t="str">
        <f t="shared" si="138"/>
        <v>62</v>
      </c>
      <c r="K1712" s="2" t="str">
        <f>IFERROR(VLOOKUP(J1712,'Productgroepen hoofdfuncties'!D:E,2,FALSE),J1712)</f>
        <v>Natuur</v>
      </c>
      <c r="L1712" s="2" t="str">
        <f t="shared" si="139"/>
        <v>6</v>
      </c>
      <c r="M1712" s="2" t="str">
        <f>IFERROR(VLOOKUP(L1712,'Productgroepen hoofdfuncties'!A:B,2,FALSE),L1712)</f>
        <v>Recreatie en natuur</v>
      </c>
    </row>
    <row r="1713" spans="1:13">
      <c r="A1713" s="8"/>
      <c r="B1713" s="9"/>
      <c r="C1713" s="5" t="s">
        <v>4867</v>
      </c>
      <c r="D1713" s="4" t="s">
        <v>4868</v>
      </c>
      <c r="E1713" s="5">
        <v>1</v>
      </c>
      <c r="F1713" s="2" t="str">
        <f t="shared" si="135"/>
        <v>G1PR620601</v>
      </c>
      <c r="G1713" s="2" t="str">
        <f t="shared" si="136"/>
        <v>Natuur ontwikkeling</v>
      </c>
      <c r="H1713" s="2" t="str">
        <f t="shared" si="137"/>
        <v>6206</v>
      </c>
      <c r="I1713" s="2" t="str">
        <f>IFERROR(VLOOKUP(H1713,'Productgroepen hoofdfuncties'!G:H,2,FALSE),H1713)</f>
        <v>Natuurontwikkeling (PLG)</v>
      </c>
      <c r="J1713" s="2" t="str">
        <f t="shared" si="138"/>
        <v>62</v>
      </c>
      <c r="K1713" s="2" t="str">
        <f>IFERROR(VLOOKUP(J1713,'Productgroepen hoofdfuncties'!D:E,2,FALSE),J1713)</f>
        <v>Natuur</v>
      </c>
      <c r="L1713" s="2" t="str">
        <f t="shared" si="139"/>
        <v>6</v>
      </c>
      <c r="M1713" s="2" t="str">
        <f>IFERROR(VLOOKUP(L1713,'Productgroepen hoofdfuncties'!A:B,2,FALSE),L1713)</f>
        <v>Recreatie en natuur</v>
      </c>
    </row>
    <row r="1714" spans="1:13">
      <c r="A1714" s="8"/>
      <c r="B1714" s="9"/>
      <c r="C1714" s="5" t="s">
        <v>4869</v>
      </c>
      <c r="D1714" s="4" t="s">
        <v>4870</v>
      </c>
      <c r="E1714" s="5">
        <v>1</v>
      </c>
      <c r="F1714" s="2" t="str">
        <f t="shared" si="135"/>
        <v>G1PR620601</v>
      </c>
      <c r="G1714" s="2" t="str">
        <f t="shared" si="136"/>
        <v>Natuur ontwikkeling</v>
      </c>
      <c r="H1714" s="2" t="str">
        <f t="shared" si="137"/>
        <v>6206</v>
      </c>
      <c r="I1714" s="2" t="str">
        <f>IFERROR(VLOOKUP(H1714,'Productgroepen hoofdfuncties'!G:H,2,FALSE),H1714)</f>
        <v>Natuurontwikkeling (PLG)</v>
      </c>
      <c r="J1714" s="2" t="str">
        <f t="shared" si="138"/>
        <v>62</v>
      </c>
      <c r="K1714" s="2" t="str">
        <f>IFERROR(VLOOKUP(J1714,'Productgroepen hoofdfuncties'!D:E,2,FALSE),J1714)</f>
        <v>Natuur</v>
      </c>
      <c r="L1714" s="2" t="str">
        <f t="shared" si="139"/>
        <v>6</v>
      </c>
      <c r="M1714" s="2" t="str">
        <f>IFERROR(VLOOKUP(L1714,'Productgroepen hoofdfuncties'!A:B,2,FALSE),L1714)</f>
        <v>Recreatie en natuur</v>
      </c>
    </row>
    <row r="1715" spans="1:13">
      <c r="A1715" s="10"/>
      <c r="B1715" s="11"/>
      <c r="C1715" s="5" t="s">
        <v>4871</v>
      </c>
      <c r="D1715" s="4" t="s">
        <v>4872</v>
      </c>
      <c r="E1715" s="5">
        <v>1</v>
      </c>
      <c r="F1715" s="2" t="str">
        <f t="shared" si="135"/>
        <v>G1PR620601</v>
      </c>
      <c r="G1715" s="2" t="str">
        <f t="shared" si="136"/>
        <v>Natuur ontwikkeling</v>
      </c>
      <c r="H1715" s="2" t="str">
        <f t="shared" si="137"/>
        <v>6206</v>
      </c>
      <c r="I1715" s="2" t="str">
        <f>IFERROR(VLOOKUP(H1715,'Productgroepen hoofdfuncties'!G:H,2,FALSE),H1715)</f>
        <v>Natuurontwikkeling (PLG)</v>
      </c>
      <c r="J1715" s="2" t="str">
        <f t="shared" si="138"/>
        <v>62</v>
      </c>
      <c r="K1715" s="2" t="str">
        <f>IFERROR(VLOOKUP(J1715,'Productgroepen hoofdfuncties'!D:E,2,FALSE),J1715)</f>
        <v>Natuur</v>
      </c>
      <c r="L1715" s="2" t="str">
        <f t="shared" si="139"/>
        <v>6</v>
      </c>
      <c r="M1715" s="2" t="str">
        <f>IFERROR(VLOOKUP(L1715,'Productgroepen hoofdfuncties'!A:B,2,FALSE),L1715)</f>
        <v>Recreatie en natuur</v>
      </c>
    </row>
    <row r="1716" spans="1:13">
      <c r="A1716" s="4" t="s">
        <v>4873</v>
      </c>
      <c r="B1716" s="5" t="s">
        <v>4874</v>
      </c>
      <c r="C1716" s="5" t="s">
        <v>4875</v>
      </c>
      <c r="D1716" s="4" t="s">
        <v>4876</v>
      </c>
      <c r="E1716" s="5">
        <v>1</v>
      </c>
      <c r="F1716" s="2" t="str">
        <f t="shared" si="135"/>
        <v>G1PR620700</v>
      </c>
      <c r="G1716" s="2" t="str">
        <f t="shared" si="136"/>
        <v>App.kosten Natuur Beheer PLG2</v>
      </c>
      <c r="H1716" s="2" t="str">
        <f t="shared" si="137"/>
        <v>6207</v>
      </c>
      <c r="I1716" s="2" t="str">
        <f>IFERROR(VLOOKUP(H1716,'Productgroepen hoofdfuncties'!G:H,2,FALSE),H1716)</f>
        <v>Natuurbeheer (PLG)</v>
      </c>
      <c r="J1716" s="2" t="str">
        <f t="shared" si="138"/>
        <v>62</v>
      </c>
      <c r="K1716" s="2" t="str">
        <f>IFERROR(VLOOKUP(J1716,'Productgroepen hoofdfuncties'!D:E,2,FALSE),J1716)</f>
        <v>Natuur</v>
      </c>
      <c r="L1716" s="2" t="str">
        <f t="shared" si="139"/>
        <v>6</v>
      </c>
      <c r="M1716" s="2" t="str">
        <f>IFERROR(VLOOKUP(L1716,'Productgroepen hoofdfuncties'!A:B,2,FALSE),L1716)</f>
        <v>Recreatie en natuur</v>
      </c>
    </row>
    <row r="1717" spans="1:13">
      <c r="A1717" s="6" t="s">
        <v>4877</v>
      </c>
      <c r="B1717" s="7" t="s">
        <v>4878</v>
      </c>
      <c r="C1717" s="5" t="s">
        <v>4879</v>
      </c>
      <c r="D1717" s="4" t="s">
        <v>4880</v>
      </c>
      <c r="E1717" s="5">
        <v>1</v>
      </c>
      <c r="F1717" s="2" t="str">
        <f t="shared" si="135"/>
        <v>G1PR620701</v>
      </c>
      <c r="G1717" s="2" t="str">
        <f t="shared" si="136"/>
        <v>Natuur beheer</v>
      </c>
      <c r="H1717" s="2" t="str">
        <f t="shared" si="137"/>
        <v>6207</v>
      </c>
      <c r="I1717" s="2" t="str">
        <f>IFERROR(VLOOKUP(H1717,'Productgroepen hoofdfuncties'!G:H,2,FALSE),H1717)</f>
        <v>Natuurbeheer (PLG)</v>
      </c>
      <c r="J1717" s="2" t="str">
        <f t="shared" si="138"/>
        <v>62</v>
      </c>
      <c r="K1717" s="2" t="str">
        <f>IFERROR(VLOOKUP(J1717,'Productgroepen hoofdfuncties'!D:E,2,FALSE),J1717)</f>
        <v>Natuur</v>
      </c>
      <c r="L1717" s="2" t="str">
        <f t="shared" si="139"/>
        <v>6</v>
      </c>
      <c r="M1717" s="2" t="str">
        <f>IFERROR(VLOOKUP(L1717,'Productgroepen hoofdfuncties'!A:B,2,FALSE),L1717)</f>
        <v>Recreatie en natuur</v>
      </c>
    </row>
    <row r="1718" spans="1:13">
      <c r="A1718" s="8"/>
      <c r="B1718" s="9"/>
      <c r="C1718" s="5" t="s">
        <v>4881</v>
      </c>
      <c r="D1718" s="4" t="s">
        <v>4882</v>
      </c>
      <c r="E1718" s="5">
        <v>1</v>
      </c>
      <c r="F1718" s="2" t="str">
        <f t="shared" si="135"/>
        <v>G1PR620701</v>
      </c>
      <c r="G1718" s="2" t="str">
        <f t="shared" si="136"/>
        <v>Natuur beheer</v>
      </c>
      <c r="H1718" s="2" t="str">
        <f t="shared" si="137"/>
        <v>6207</v>
      </c>
      <c r="I1718" s="2" t="str">
        <f>IFERROR(VLOOKUP(H1718,'Productgroepen hoofdfuncties'!G:H,2,FALSE),H1718)</f>
        <v>Natuurbeheer (PLG)</v>
      </c>
      <c r="J1718" s="2" t="str">
        <f t="shared" si="138"/>
        <v>62</v>
      </c>
      <c r="K1718" s="2" t="str">
        <f>IFERROR(VLOOKUP(J1718,'Productgroepen hoofdfuncties'!D:E,2,FALSE),J1718)</f>
        <v>Natuur</v>
      </c>
      <c r="L1718" s="2" t="str">
        <f t="shared" si="139"/>
        <v>6</v>
      </c>
      <c r="M1718" s="2" t="str">
        <f>IFERROR(VLOOKUP(L1718,'Productgroepen hoofdfuncties'!A:B,2,FALSE),L1718)</f>
        <v>Recreatie en natuur</v>
      </c>
    </row>
    <row r="1719" spans="1:13">
      <c r="A1719" s="8"/>
      <c r="B1719" s="9"/>
      <c r="C1719" s="5" t="s">
        <v>4883</v>
      </c>
      <c r="D1719" s="4" t="s">
        <v>4884</v>
      </c>
      <c r="E1719" s="5">
        <v>1</v>
      </c>
      <c r="F1719" s="2" t="str">
        <f t="shared" si="135"/>
        <v>G1PR620701</v>
      </c>
      <c r="G1719" s="2" t="str">
        <f t="shared" si="136"/>
        <v>Natuur beheer</v>
      </c>
      <c r="H1719" s="2" t="str">
        <f t="shared" si="137"/>
        <v>6207</v>
      </c>
      <c r="I1719" s="2" t="str">
        <f>IFERROR(VLOOKUP(H1719,'Productgroepen hoofdfuncties'!G:H,2,FALSE),H1719)</f>
        <v>Natuurbeheer (PLG)</v>
      </c>
      <c r="J1719" s="2" t="str">
        <f t="shared" si="138"/>
        <v>62</v>
      </c>
      <c r="K1719" s="2" t="str">
        <f>IFERROR(VLOOKUP(J1719,'Productgroepen hoofdfuncties'!D:E,2,FALSE),J1719)</f>
        <v>Natuur</v>
      </c>
      <c r="L1719" s="2" t="str">
        <f t="shared" si="139"/>
        <v>6</v>
      </c>
      <c r="M1719" s="2" t="str">
        <f>IFERROR(VLOOKUP(L1719,'Productgroepen hoofdfuncties'!A:B,2,FALSE),L1719)</f>
        <v>Recreatie en natuur</v>
      </c>
    </row>
    <row r="1720" spans="1:13">
      <c r="A1720" s="8"/>
      <c r="B1720" s="9"/>
      <c r="C1720" s="5" t="s">
        <v>4885</v>
      </c>
      <c r="D1720" s="4" t="s">
        <v>4886</v>
      </c>
      <c r="E1720" s="5">
        <v>1</v>
      </c>
      <c r="F1720" s="2" t="str">
        <f t="shared" si="135"/>
        <v>G1PR620701</v>
      </c>
      <c r="G1720" s="2" t="str">
        <f t="shared" si="136"/>
        <v>Natuur beheer</v>
      </c>
      <c r="H1720" s="2" t="str">
        <f t="shared" si="137"/>
        <v>6207</v>
      </c>
      <c r="I1720" s="2" t="str">
        <f>IFERROR(VLOOKUP(H1720,'Productgroepen hoofdfuncties'!G:H,2,FALSE),H1720)</f>
        <v>Natuurbeheer (PLG)</v>
      </c>
      <c r="J1720" s="2" t="str">
        <f t="shared" si="138"/>
        <v>62</v>
      </c>
      <c r="K1720" s="2" t="str">
        <f>IFERROR(VLOOKUP(J1720,'Productgroepen hoofdfuncties'!D:E,2,FALSE),J1720)</f>
        <v>Natuur</v>
      </c>
      <c r="L1720" s="2" t="str">
        <f t="shared" si="139"/>
        <v>6</v>
      </c>
      <c r="M1720" s="2" t="str">
        <f>IFERROR(VLOOKUP(L1720,'Productgroepen hoofdfuncties'!A:B,2,FALSE),L1720)</f>
        <v>Recreatie en natuur</v>
      </c>
    </row>
    <row r="1721" spans="1:13">
      <c r="A1721" s="8"/>
      <c r="B1721" s="9"/>
      <c r="C1721" s="5" t="s">
        <v>4887</v>
      </c>
      <c r="D1721" s="4" t="s">
        <v>4888</v>
      </c>
      <c r="E1721" s="5">
        <v>1</v>
      </c>
      <c r="F1721" s="2" t="str">
        <f t="shared" si="135"/>
        <v>G1PR620701</v>
      </c>
      <c r="G1721" s="2" t="str">
        <f t="shared" si="136"/>
        <v>Natuur beheer</v>
      </c>
      <c r="H1721" s="2" t="str">
        <f t="shared" si="137"/>
        <v>6207</v>
      </c>
      <c r="I1721" s="2" t="str">
        <f>IFERROR(VLOOKUP(H1721,'Productgroepen hoofdfuncties'!G:H,2,FALSE),H1721)</f>
        <v>Natuurbeheer (PLG)</v>
      </c>
      <c r="J1721" s="2" t="str">
        <f t="shared" si="138"/>
        <v>62</v>
      </c>
      <c r="K1721" s="2" t="str">
        <f>IFERROR(VLOOKUP(J1721,'Productgroepen hoofdfuncties'!D:E,2,FALSE),J1721)</f>
        <v>Natuur</v>
      </c>
      <c r="L1721" s="2" t="str">
        <f t="shared" si="139"/>
        <v>6</v>
      </c>
      <c r="M1721" s="2" t="str">
        <f>IFERROR(VLOOKUP(L1721,'Productgroepen hoofdfuncties'!A:B,2,FALSE),L1721)</f>
        <v>Recreatie en natuur</v>
      </c>
    </row>
    <row r="1722" spans="1:13">
      <c r="A1722" s="8"/>
      <c r="B1722" s="9"/>
      <c r="C1722" s="5" t="s">
        <v>4889</v>
      </c>
      <c r="D1722" s="4" t="s">
        <v>4890</v>
      </c>
      <c r="E1722" s="5">
        <v>1</v>
      </c>
      <c r="F1722" s="2" t="str">
        <f t="shared" si="135"/>
        <v>G1PR620701</v>
      </c>
      <c r="G1722" s="2" t="str">
        <f t="shared" si="136"/>
        <v>Natuur beheer</v>
      </c>
      <c r="H1722" s="2" t="str">
        <f t="shared" si="137"/>
        <v>6207</v>
      </c>
      <c r="I1722" s="2" t="str">
        <f>IFERROR(VLOOKUP(H1722,'Productgroepen hoofdfuncties'!G:H,2,FALSE),H1722)</f>
        <v>Natuurbeheer (PLG)</v>
      </c>
      <c r="J1722" s="2" t="str">
        <f t="shared" si="138"/>
        <v>62</v>
      </c>
      <c r="K1722" s="2" t="str">
        <f>IFERROR(VLOOKUP(J1722,'Productgroepen hoofdfuncties'!D:E,2,FALSE),J1722)</f>
        <v>Natuur</v>
      </c>
      <c r="L1722" s="2" t="str">
        <f t="shared" si="139"/>
        <v>6</v>
      </c>
      <c r="M1722" s="2" t="str">
        <f>IFERROR(VLOOKUP(L1722,'Productgroepen hoofdfuncties'!A:B,2,FALSE),L1722)</f>
        <v>Recreatie en natuur</v>
      </c>
    </row>
    <row r="1723" spans="1:13">
      <c r="A1723" s="8"/>
      <c r="B1723" s="9"/>
      <c r="C1723" s="5" t="s">
        <v>4891</v>
      </c>
      <c r="D1723" s="4" t="s">
        <v>4892</v>
      </c>
      <c r="E1723" s="5">
        <v>1</v>
      </c>
      <c r="F1723" s="2" t="str">
        <f t="shared" si="135"/>
        <v>G1PR620701</v>
      </c>
      <c r="G1723" s="2" t="str">
        <f t="shared" si="136"/>
        <v>Natuur beheer</v>
      </c>
      <c r="H1723" s="2" t="str">
        <f t="shared" si="137"/>
        <v>6207</v>
      </c>
      <c r="I1723" s="2" t="str">
        <f>IFERROR(VLOOKUP(H1723,'Productgroepen hoofdfuncties'!G:H,2,FALSE),H1723)</f>
        <v>Natuurbeheer (PLG)</v>
      </c>
      <c r="J1723" s="2" t="str">
        <f t="shared" si="138"/>
        <v>62</v>
      </c>
      <c r="K1723" s="2" t="str">
        <f>IFERROR(VLOOKUP(J1723,'Productgroepen hoofdfuncties'!D:E,2,FALSE),J1723)</f>
        <v>Natuur</v>
      </c>
      <c r="L1723" s="2" t="str">
        <f t="shared" si="139"/>
        <v>6</v>
      </c>
      <c r="M1723" s="2" t="str">
        <f>IFERROR(VLOOKUP(L1723,'Productgroepen hoofdfuncties'!A:B,2,FALSE),L1723)</f>
        <v>Recreatie en natuur</v>
      </c>
    </row>
    <row r="1724" spans="1:13">
      <c r="A1724" s="8"/>
      <c r="B1724" s="9"/>
      <c r="C1724" s="5" t="s">
        <v>4893</v>
      </c>
      <c r="D1724" s="4" t="s">
        <v>4894</v>
      </c>
      <c r="E1724" s="5">
        <v>1</v>
      </c>
      <c r="F1724" s="2" t="str">
        <f t="shared" si="135"/>
        <v>G1PR620701</v>
      </c>
      <c r="G1724" s="2" t="str">
        <f t="shared" si="136"/>
        <v>Natuur beheer</v>
      </c>
      <c r="H1724" s="2" t="str">
        <f t="shared" si="137"/>
        <v>6207</v>
      </c>
      <c r="I1724" s="2" t="str">
        <f>IFERROR(VLOOKUP(H1724,'Productgroepen hoofdfuncties'!G:H,2,FALSE),H1724)</f>
        <v>Natuurbeheer (PLG)</v>
      </c>
      <c r="J1724" s="2" t="str">
        <f t="shared" si="138"/>
        <v>62</v>
      </c>
      <c r="K1724" s="2" t="str">
        <f>IFERROR(VLOOKUP(J1724,'Productgroepen hoofdfuncties'!D:E,2,FALSE),J1724)</f>
        <v>Natuur</v>
      </c>
      <c r="L1724" s="2" t="str">
        <f t="shared" si="139"/>
        <v>6</v>
      </c>
      <c r="M1724" s="2" t="str">
        <f>IFERROR(VLOOKUP(L1724,'Productgroepen hoofdfuncties'!A:B,2,FALSE),L1724)</f>
        <v>Recreatie en natuur</v>
      </c>
    </row>
    <row r="1725" spans="1:13">
      <c r="A1725" s="8"/>
      <c r="B1725" s="9"/>
      <c r="C1725" s="5" t="s">
        <v>4895</v>
      </c>
      <c r="D1725" s="4" t="s">
        <v>4695</v>
      </c>
      <c r="E1725" s="5">
        <v>1</v>
      </c>
      <c r="F1725" s="2" t="str">
        <f t="shared" si="135"/>
        <v>G1PR620701</v>
      </c>
      <c r="G1725" s="2" t="str">
        <f t="shared" si="136"/>
        <v>Natuur beheer</v>
      </c>
      <c r="H1725" s="2" t="str">
        <f t="shared" si="137"/>
        <v>6207</v>
      </c>
      <c r="I1725" s="2" t="str">
        <f>IFERROR(VLOOKUP(H1725,'Productgroepen hoofdfuncties'!G:H,2,FALSE),H1725)</f>
        <v>Natuurbeheer (PLG)</v>
      </c>
      <c r="J1725" s="2" t="str">
        <f t="shared" si="138"/>
        <v>62</v>
      </c>
      <c r="K1725" s="2" t="str">
        <f>IFERROR(VLOOKUP(J1725,'Productgroepen hoofdfuncties'!D:E,2,FALSE),J1725)</f>
        <v>Natuur</v>
      </c>
      <c r="L1725" s="2" t="str">
        <f t="shared" si="139"/>
        <v>6</v>
      </c>
      <c r="M1725" s="2" t="str">
        <f>IFERROR(VLOOKUP(L1725,'Productgroepen hoofdfuncties'!A:B,2,FALSE),L1725)</f>
        <v>Recreatie en natuur</v>
      </c>
    </row>
    <row r="1726" spans="1:13">
      <c r="A1726" s="10"/>
      <c r="B1726" s="11"/>
      <c r="C1726" s="5" t="s">
        <v>4896</v>
      </c>
      <c r="D1726" s="4" t="s">
        <v>4897</v>
      </c>
      <c r="E1726" s="5">
        <v>1</v>
      </c>
      <c r="F1726" s="2" t="str">
        <f t="shared" si="135"/>
        <v>G1PR620701</v>
      </c>
      <c r="G1726" s="2" t="str">
        <f t="shared" si="136"/>
        <v>Natuur beheer</v>
      </c>
      <c r="H1726" s="2" t="str">
        <f t="shared" si="137"/>
        <v>6207</v>
      </c>
      <c r="I1726" s="2" t="str">
        <f>IFERROR(VLOOKUP(H1726,'Productgroepen hoofdfuncties'!G:H,2,FALSE),H1726)</f>
        <v>Natuurbeheer (PLG)</v>
      </c>
      <c r="J1726" s="2" t="str">
        <f t="shared" si="138"/>
        <v>62</v>
      </c>
      <c r="K1726" s="2" t="str">
        <f>IFERROR(VLOOKUP(J1726,'Productgroepen hoofdfuncties'!D:E,2,FALSE),J1726)</f>
        <v>Natuur</v>
      </c>
      <c r="L1726" s="2" t="str">
        <f t="shared" si="139"/>
        <v>6</v>
      </c>
      <c r="M1726" s="2" t="str">
        <f>IFERROR(VLOOKUP(L1726,'Productgroepen hoofdfuncties'!A:B,2,FALSE),L1726)</f>
        <v>Recreatie en natuur</v>
      </c>
    </row>
    <row r="1727" spans="1:13">
      <c r="A1727" s="4" t="s">
        <v>4898</v>
      </c>
      <c r="B1727" s="5" t="s">
        <v>4899</v>
      </c>
      <c r="C1727" s="5" t="s">
        <v>4900</v>
      </c>
      <c r="D1727" s="4" t="s">
        <v>4901</v>
      </c>
      <c r="E1727" s="5">
        <v>1</v>
      </c>
      <c r="F1727" s="2" t="str">
        <f t="shared" si="135"/>
        <v>G1PR620800</v>
      </c>
      <c r="G1727" s="2" t="str">
        <f t="shared" si="136"/>
        <v>App.kosten Landschap PLG2</v>
      </c>
      <c r="H1727" s="2" t="str">
        <f t="shared" si="137"/>
        <v>6208</v>
      </c>
      <c r="I1727" s="2" t="str">
        <f>IFERROR(VLOOKUP(H1727,'Productgroepen hoofdfuncties'!G:H,2,FALSE),H1727)</f>
        <v>Landschap (PLG)</v>
      </c>
      <c r="J1727" s="2" t="str">
        <f t="shared" si="138"/>
        <v>62</v>
      </c>
      <c r="K1727" s="2" t="str">
        <f>IFERROR(VLOOKUP(J1727,'Productgroepen hoofdfuncties'!D:E,2,FALSE),J1727)</f>
        <v>Natuur</v>
      </c>
      <c r="L1727" s="2" t="str">
        <f t="shared" si="139"/>
        <v>6</v>
      </c>
      <c r="M1727" s="2" t="str">
        <f>IFERROR(VLOOKUP(L1727,'Productgroepen hoofdfuncties'!A:B,2,FALSE),L1727)</f>
        <v>Recreatie en natuur</v>
      </c>
    </row>
    <row r="1728" spans="1:13">
      <c r="A1728" s="6" t="s">
        <v>4902</v>
      </c>
      <c r="B1728" s="7" t="s">
        <v>4903</v>
      </c>
      <c r="C1728" s="5" t="s">
        <v>4904</v>
      </c>
      <c r="D1728" s="4" t="s">
        <v>4905</v>
      </c>
      <c r="E1728" s="5">
        <v>1</v>
      </c>
      <c r="F1728" s="2" t="str">
        <f t="shared" si="135"/>
        <v>G1PR620801</v>
      </c>
      <c r="G1728" s="2" t="str">
        <f t="shared" si="136"/>
        <v>Landschap</v>
      </c>
      <c r="H1728" s="2" t="str">
        <f t="shared" si="137"/>
        <v>6208</v>
      </c>
      <c r="I1728" s="2" t="str">
        <f>IFERROR(VLOOKUP(H1728,'Productgroepen hoofdfuncties'!G:H,2,FALSE),H1728)</f>
        <v>Landschap (PLG)</v>
      </c>
      <c r="J1728" s="2" t="str">
        <f t="shared" si="138"/>
        <v>62</v>
      </c>
      <c r="K1728" s="2" t="str">
        <f>IFERROR(VLOOKUP(J1728,'Productgroepen hoofdfuncties'!D:E,2,FALSE),J1728)</f>
        <v>Natuur</v>
      </c>
      <c r="L1728" s="2" t="str">
        <f t="shared" si="139"/>
        <v>6</v>
      </c>
      <c r="M1728" s="2" t="str">
        <f>IFERROR(VLOOKUP(L1728,'Productgroepen hoofdfuncties'!A:B,2,FALSE),L1728)</f>
        <v>Recreatie en natuur</v>
      </c>
    </row>
    <row r="1729" spans="1:13">
      <c r="A1729" s="8"/>
      <c r="B1729" s="9"/>
      <c r="C1729" s="5" t="s">
        <v>4906</v>
      </c>
      <c r="D1729" s="4" t="s">
        <v>4907</v>
      </c>
      <c r="E1729" s="5">
        <v>1</v>
      </c>
      <c r="F1729" s="2" t="str">
        <f t="shared" si="135"/>
        <v>G1PR620801</v>
      </c>
      <c r="G1729" s="2" t="str">
        <f t="shared" si="136"/>
        <v>Landschap</v>
      </c>
      <c r="H1729" s="2" t="str">
        <f t="shared" si="137"/>
        <v>6208</v>
      </c>
      <c r="I1729" s="2" t="str">
        <f>IFERROR(VLOOKUP(H1729,'Productgroepen hoofdfuncties'!G:H,2,FALSE),H1729)</f>
        <v>Landschap (PLG)</v>
      </c>
      <c r="J1729" s="2" t="str">
        <f t="shared" si="138"/>
        <v>62</v>
      </c>
      <c r="K1729" s="2" t="str">
        <f>IFERROR(VLOOKUP(J1729,'Productgroepen hoofdfuncties'!D:E,2,FALSE),J1729)</f>
        <v>Natuur</v>
      </c>
      <c r="L1729" s="2" t="str">
        <f t="shared" si="139"/>
        <v>6</v>
      </c>
      <c r="M1729" s="2" t="str">
        <f>IFERROR(VLOOKUP(L1729,'Productgroepen hoofdfuncties'!A:B,2,FALSE),L1729)</f>
        <v>Recreatie en natuur</v>
      </c>
    </row>
    <row r="1730" spans="1:13">
      <c r="A1730" s="8"/>
      <c r="B1730" s="9"/>
      <c r="C1730" s="5" t="s">
        <v>4908</v>
      </c>
      <c r="D1730" s="4" t="s">
        <v>4903</v>
      </c>
      <c r="E1730" s="5">
        <v>1</v>
      </c>
      <c r="F1730" s="2" t="str">
        <f t="shared" si="135"/>
        <v>G1PR620801</v>
      </c>
      <c r="G1730" s="2" t="str">
        <f t="shared" si="136"/>
        <v>Landschap</v>
      </c>
      <c r="H1730" s="2" t="str">
        <f t="shared" si="137"/>
        <v>6208</v>
      </c>
      <c r="I1730" s="2" t="str">
        <f>IFERROR(VLOOKUP(H1730,'Productgroepen hoofdfuncties'!G:H,2,FALSE),H1730)</f>
        <v>Landschap (PLG)</v>
      </c>
      <c r="J1730" s="2" t="str">
        <f t="shared" si="138"/>
        <v>62</v>
      </c>
      <c r="K1730" s="2" t="str">
        <f>IFERROR(VLOOKUP(J1730,'Productgroepen hoofdfuncties'!D:E,2,FALSE),J1730)</f>
        <v>Natuur</v>
      </c>
      <c r="L1730" s="2" t="str">
        <f t="shared" si="139"/>
        <v>6</v>
      </c>
      <c r="M1730" s="2" t="str">
        <f>IFERROR(VLOOKUP(L1730,'Productgroepen hoofdfuncties'!A:B,2,FALSE),L1730)</f>
        <v>Recreatie en natuur</v>
      </c>
    </row>
    <row r="1731" spans="1:13">
      <c r="A1731" s="8"/>
      <c r="B1731" s="9"/>
      <c r="C1731" s="5" t="s">
        <v>4909</v>
      </c>
      <c r="D1731" s="4" t="s">
        <v>4910</v>
      </c>
      <c r="E1731" s="5">
        <v>1</v>
      </c>
      <c r="F1731" s="2" t="str">
        <f t="shared" si="135"/>
        <v>G1PR620801</v>
      </c>
      <c r="G1731" s="2" t="str">
        <f t="shared" si="136"/>
        <v>Landschap</v>
      </c>
      <c r="H1731" s="2" t="str">
        <f t="shared" si="137"/>
        <v>6208</v>
      </c>
      <c r="I1731" s="2" t="str">
        <f>IFERROR(VLOOKUP(H1731,'Productgroepen hoofdfuncties'!G:H,2,FALSE),H1731)</f>
        <v>Landschap (PLG)</v>
      </c>
      <c r="J1731" s="2" t="str">
        <f t="shared" si="138"/>
        <v>62</v>
      </c>
      <c r="K1731" s="2" t="str">
        <f>IFERROR(VLOOKUP(J1731,'Productgroepen hoofdfuncties'!D:E,2,FALSE),J1731)</f>
        <v>Natuur</v>
      </c>
      <c r="L1731" s="2" t="str">
        <f t="shared" si="139"/>
        <v>6</v>
      </c>
      <c r="M1731" s="2" t="str">
        <f>IFERROR(VLOOKUP(L1731,'Productgroepen hoofdfuncties'!A:B,2,FALSE),L1731)</f>
        <v>Recreatie en natuur</v>
      </c>
    </row>
    <row r="1732" spans="1:13">
      <c r="A1732" s="8"/>
      <c r="B1732" s="9"/>
      <c r="C1732" s="5" t="s">
        <v>4911</v>
      </c>
      <c r="D1732" s="4" t="s">
        <v>4912</v>
      </c>
      <c r="E1732" s="5">
        <v>1</v>
      </c>
      <c r="F1732" s="2" t="str">
        <f t="shared" si="135"/>
        <v>G1PR620801</v>
      </c>
      <c r="G1732" s="2" t="str">
        <f t="shared" si="136"/>
        <v>Landschap</v>
      </c>
      <c r="H1732" s="2" t="str">
        <f t="shared" si="137"/>
        <v>6208</v>
      </c>
      <c r="I1732" s="2" t="str">
        <f>IFERROR(VLOOKUP(H1732,'Productgroepen hoofdfuncties'!G:H,2,FALSE),H1732)</f>
        <v>Landschap (PLG)</v>
      </c>
      <c r="J1732" s="2" t="str">
        <f t="shared" si="138"/>
        <v>62</v>
      </c>
      <c r="K1732" s="2" t="str">
        <f>IFERROR(VLOOKUP(J1732,'Productgroepen hoofdfuncties'!D:E,2,FALSE),J1732)</f>
        <v>Natuur</v>
      </c>
      <c r="L1732" s="2" t="str">
        <f t="shared" si="139"/>
        <v>6</v>
      </c>
      <c r="M1732" s="2" t="str">
        <f>IFERROR(VLOOKUP(L1732,'Productgroepen hoofdfuncties'!A:B,2,FALSE),L1732)</f>
        <v>Recreatie en natuur</v>
      </c>
    </row>
    <row r="1733" spans="1:13">
      <c r="A1733" s="10"/>
      <c r="B1733" s="11"/>
      <c r="C1733" s="5" t="s">
        <v>4913</v>
      </c>
      <c r="D1733" s="4" t="s">
        <v>4914</v>
      </c>
      <c r="E1733" s="5">
        <v>1</v>
      </c>
      <c r="F1733" s="2" t="str">
        <f t="shared" si="135"/>
        <v>G1PR620801</v>
      </c>
      <c r="G1733" s="2" t="str">
        <f t="shared" si="136"/>
        <v>Landschap</v>
      </c>
      <c r="H1733" s="2" t="str">
        <f t="shared" si="137"/>
        <v>6208</v>
      </c>
      <c r="I1733" s="2" t="str">
        <f>IFERROR(VLOOKUP(H1733,'Productgroepen hoofdfuncties'!G:H,2,FALSE),H1733)</f>
        <v>Landschap (PLG)</v>
      </c>
      <c r="J1733" s="2" t="str">
        <f t="shared" si="138"/>
        <v>62</v>
      </c>
      <c r="K1733" s="2" t="str">
        <f>IFERROR(VLOOKUP(J1733,'Productgroepen hoofdfuncties'!D:E,2,FALSE),J1733)</f>
        <v>Natuur</v>
      </c>
      <c r="L1733" s="2" t="str">
        <f t="shared" si="139"/>
        <v>6</v>
      </c>
      <c r="M1733" s="2" t="str">
        <f>IFERROR(VLOOKUP(L1733,'Productgroepen hoofdfuncties'!A:B,2,FALSE),L1733)</f>
        <v>Recreatie en natuur</v>
      </c>
    </row>
    <row r="1734" spans="1:13">
      <c r="A1734" s="4" t="s">
        <v>4915</v>
      </c>
      <c r="B1734" s="5" t="s">
        <v>4916</v>
      </c>
      <c r="C1734" s="5" t="s">
        <v>4917</v>
      </c>
      <c r="D1734" s="4" t="s">
        <v>4916</v>
      </c>
      <c r="E1734" s="5">
        <v>1</v>
      </c>
      <c r="F1734" s="2" t="str">
        <f t="shared" si="135"/>
        <v>G1PR700100</v>
      </c>
      <c r="G1734" s="2" t="str">
        <f t="shared" si="136"/>
        <v>App. kst. Vestigingenregister</v>
      </c>
      <c r="H1734" s="2" t="str">
        <f t="shared" si="137"/>
        <v>7001</v>
      </c>
      <c r="I1734" s="2" t="str">
        <f>IFERROR(VLOOKUP(H1734,'Productgroepen hoofdfuncties'!G:H,2,FALSE),H1734)</f>
        <v>Algemeen economische zaken</v>
      </c>
      <c r="J1734" s="2" t="str">
        <f t="shared" si="138"/>
        <v>70</v>
      </c>
      <c r="K1734" s="2" t="str">
        <f>IFERROR(VLOOKUP(J1734,'Productgroepen hoofdfuncties'!D:E,2,FALSE),J1734)</f>
        <v>Algemene economische aangelegenheden</v>
      </c>
      <c r="L1734" s="2" t="str">
        <f t="shared" si="139"/>
        <v>7</v>
      </c>
      <c r="M1734" s="2" t="str">
        <f>IFERROR(VLOOKUP(L1734,'Productgroepen hoofdfuncties'!A:B,2,FALSE),L1734)</f>
        <v>Economische en agrarische zaken</v>
      </c>
    </row>
    <row r="1735" spans="1:13">
      <c r="A1735" s="4" t="s">
        <v>4918</v>
      </c>
      <c r="B1735" s="5" t="s">
        <v>4919</v>
      </c>
      <c r="C1735" s="5"/>
      <c r="D1735" s="4"/>
      <c r="E1735" s="5"/>
      <c r="F1735" s="2" t="str">
        <f t="shared" si="135"/>
        <v>G1PR700101</v>
      </c>
      <c r="G1735" s="2" t="str">
        <f t="shared" si="136"/>
        <v>Beleidssecretariaten</v>
      </c>
      <c r="H1735" s="2" t="str">
        <f t="shared" si="137"/>
        <v>7001</v>
      </c>
      <c r="I1735" s="2" t="str">
        <f>IFERROR(VLOOKUP(H1735,'Productgroepen hoofdfuncties'!G:H,2,FALSE),H1735)</f>
        <v>Algemeen economische zaken</v>
      </c>
      <c r="J1735" s="2" t="str">
        <f t="shared" si="138"/>
        <v>70</v>
      </c>
      <c r="K1735" s="2" t="str">
        <f>IFERROR(VLOOKUP(J1735,'Productgroepen hoofdfuncties'!D:E,2,FALSE),J1735)</f>
        <v>Algemene economische aangelegenheden</v>
      </c>
      <c r="L1735" s="2" t="str">
        <f t="shared" si="139"/>
        <v>7</v>
      </c>
      <c r="M1735" s="2" t="str">
        <f>IFERROR(VLOOKUP(L1735,'Productgroepen hoofdfuncties'!A:B,2,FALSE),L1735)</f>
        <v>Economische en agrarische zaken</v>
      </c>
    </row>
    <row r="1736" spans="1:13">
      <c r="A1736" s="6" t="s">
        <v>4920</v>
      </c>
      <c r="B1736" s="7" t="s">
        <v>4921</v>
      </c>
      <c r="C1736" s="5" t="s">
        <v>4922</v>
      </c>
      <c r="D1736" s="4" t="s">
        <v>4923</v>
      </c>
      <c r="E1736" s="5">
        <v>1</v>
      </c>
      <c r="F1736" s="2" t="str">
        <f t="shared" ref="F1736:F1799" si="140">IF(A1736="",F1735,A1736)</f>
        <v>G1PR700102</v>
      </c>
      <c r="G1736" s="2" t="str">
        <f t="shared" ref="G1736:G1799" si="141">IF(B1736="",G1735,B1736)</f>
        <v>Vestigingenregister</v>
      </c>
      <c r="H1736" s="2" t="str">
        <f t="shared" ref="H1736:H1799" si="142">IF(RIGHT(LEFT($F1736,5),1)="K","Apparaatskosten personeel",IF(RIGHT(LEFT($F1736,5),1)="I","Apparaatskosten materieel",LEFT(RIGHT($F1736,6),4)))</f>
        <v>7001</v>
      </c>
      <c r="I1736" s="2" t="str">
        <f>IFERROR(VLOOKUP(H1736,'Productgroepen hoofdfuncties'!G:H,2,FALSE),H1736)</f>
        <v>Algemeen economische zaken</v>
      </c>
      <c r="J1736" s="2" t="str">
        <f t="shared" ref="J1736:J1799" si="143">IF(RIGHT(LEFT($F1736,5),1)="K","Kostenplaatsen",IF(RIGHT(LEFT($F1736,5),1)="I","Kostenplaatsen",LEFT(RIGHT($F1736,6),2)))</f>
        <v>70</v>
      </c>
      <c r="K1736" s="2" t="str">
        <f>IFERROR(VLOOKUP(J1736,'Productgroepen hoofdfuncties'!D:E,2,FALSE),J1736)</f>
        <v>Algemene economische aangelegenheden</v>
      </c>
      <c r="L1736" s="2" t="str">
        <f t="shared" ref="L1736:L1799" si="144">IF(RIGHT(LEFT($F1736,5),1)="K","Kostenplaatsen",IF(RIGHT(LEFT($F1736,5),1)="I","Kostenplaatsen",LEFT(RIGHT($F1736,6),1)))</f>
        <v>7</v>
      </c>
      <c r="M1736" s="2" t="str">
        <f>IFERROR(VLOOKUP(L1736,'Productgroepen hoofdfuncties'!A:B,2,FALSE),L1736)</f>
        <v>Economische en agrarische zaken</v>
      </c>
    </row>
    <row r="1737" spans="1:13">
      <c r="A1737" s="10"/>
      <c r="B1737" s="11"/>
      <c r="C1737" s="5" t="s">
        <v>4924</v>
      </c>
      <c r="D1737" s="4" t="s">
        <v>4925</v>
      </c>
      <c r="E1737" s="5">
        <v>1</v>
      </c>
      <c r="F1737" s="2" t="str">
        <f t="shared" si="140"/>
        <v>G1PR700102</v>
      </c>
      <c r="G1737" s="2" t="str">
        <f t="shared" si="141"/>
        <v>Vestigingenregister</v>
      </c>
      <c r="H1737" s="2" t="str">
        <f t="shared" si="142"/>
        <v>7001</v>
      </c>
      <c r="I1737" s="2" t="str">
        <f>IFERROR(VLOOKUP(H1737,'Productgroepen hoofdfuncties'!G:H,2,FALSE),H1737)</f>
        <v>Algemeen economische zaken</v>
      </c>
      <c r="J1737" s="2" t="str">
        <f t="shared" si="143"/>
        <v>70</v>
      </c>
      <c r="K1737" s="2" t="str">
        <f>IFERROR(VLOOKUP(J1737,'Productgroepen hoofdfuncties'!D:E,2,FALSE),J1737)</f>
        <v>Algemene economische aangelegenheden</v>
      </c>
      <c r="L1737" s="2" t="str">
        <f t="shared" si="144"/>
        <v>7</v>
      </c>
      <c r="M1737" s="2" t="str">
        <f>IFERROR(VLOOKUP(L1737,'Productgroepen hoofdfuncties'!A:B,2,FALSE),L1737)</f>
        <v>Economische en agrarische zaken</v>
      </c>
    </row>
    <row r="1738" spans="1:13">
      <c r="A1738" s="4" t="s">
        <v>4926</v>
      </c>
      <c r="B1738" s="5" t="s">
        <v>4927</v>
      </c>
      <c r="C1738" s="5" t="s">
        <v>4928</v>
      </c>
      <c r="D1738" s="4" t="s">
        <v>4927</v>
      </c>
      <c r="E1738" s="5">
        <v>1</v>
      </c>
      <c r="F1738" s="2" t="str">
        <f t="shared" si="140"/>
        <v>G1PR700200</v>
      </c>
      <c r="G1738" s="2" t="str">
        <f t="shared" si="141"/>
        <v>App. kst. promotie en acquisitie</v>
      </c>
      <c r="H1738" s="2" t="str">
        <f t="shared" si="142"/>
        <v>7002</v>
      </c>
      <c r="I1738" s="2" t="str">
        <f>IFERROR(VLOOKUP(H1738,'Productgroepen hoofdfuncties'!G:H,2,FALSE),H1738)</f>
        <v>Promotie en acquisitie</v>
      </c>
      <c r="J1738" s="2" t="str">
        <f t="shared" si="143"/>
        <v>70</v>
      </c>
      <c r="K1738" s="2" t="str">
        <f>IFERROR(VLOOKUP(J1738,'Productgroepen hoofdfuncties'!D:E,2,FALSE),J1738)</f>
        <v>Algemene economische aangelegenheden</v>
      </c>
      <c r="L1738" s="2" t="str">
        <f t="shared" si="144"/>
        <v>7</v>
      </c>
      <c r="M1738" s="2" t="str">
        <f>IFERROR(VLOOKUP(L1738,'Productgroepen hoofdfuncties'!A:B,2,FALSE),L1738)</f>
        <v>Economische en agrarische zaken</v>
      </c>
    </row>
    <row r="1739" spans="1:13">
      <c r="A1739" s="6" t="s">
        <v>4929</v>
      </c>
      <c r="B1739" s="7" t="s">
        <v>4930</v>
      </c>
      <c r="C1739" s="5" t="s">
        <v>4931</v>
      </c>
      <c r="D1739" s="4" t="s">
        <v>4932</v>
      </c>
      <c r="E1739" s="5">
        <v>1</v>
      </c>
      <c r="F1739" s="2" t="str">
        <f t="shared" si="140"/>
        <v>G1PR700201</v>
      </c>
      <c r="G1739" s="2" t="str">
        <f t="shared" si="141"/>
        <v>Promotie En Acquisitie</v>
      </c>
      <c r="H1739" s="2" t="str">
        <f t="shared" si="142"/>
        <v>7002</v>
      </c>
      <c r="I1739" s="2" t="str">
        <f>IFERROR(VLOOKUP(H1739,'Productgroepen hoofdfuncties'!G:H,2,FALSE),H1739)</f>
        <v>Promotie en acquisitie</v>
      </c>
      <c r="J1739" s="2" t="str">
        <f t="shared" si="143"/>
        <v>70</v>
      </c>
      <c r="K1739" s="2" t="str">
        <f>IFERROR(VLOOKUP(J1739,'Productgroepen hoofdfuncties'!D:E,2,FALSE),J1739)</f>
        <v>Algemene economische aangelegenheden</v>
      </c>
      <c r="L1739" s="2" t="str">
        <f t="shared" si="144"/>
        <v>7</v>
      </c>
      <c r="M1739" s="2" t="str">
        <f>IFERROR(VLOOKUP(L1739,'Productgroepen hoofdfuncties'!A:B,2,FALSE),L1739)</f>
        <v>Economische en agrarische zaken</v>
      </c>
    </row>
    <row r="1740" spans="1:13">
      <c r="A1740" s="8"/>
      <c r="B1740" s="9"/>
      <c r="C1740" s="5" t="s">
        <v>4933</v>
      </c>
      <c r="D1740" s="4" t="s">
        <v>4934</v>
      </c>
      <c r="E1740" s="5">
        <v>1</v>
      </c>
      <c r="F1740" s="2" t="str">
        <f t="shared" si="140"/>
        <v>G1PR700201</v>
      </c>
      <c r="G1740" s="2" t="str">
        <f t="shared" si="141"/>
        <v>Promotie En Acquisitie</v>
      </c>
      <c r="H1740" s="2" t="str">
        <f t="shared" si="142"/>
        <v>7002</v>
      </c>
      <c r="I1740" s="2" t="str">
        <f>IFERROR(VLOOKUP(H1740,'Productgroepen hoofdfuncties'!G:H,2,FALSE),H1740)</f>
        <v>Promotie en acquisitie</v>
      </c>
      <c r="J1740" s="2" t="str">
        <f t="shared" si="143"/>
        <v>70</v>
      </c>
      <c r="K1740" s="2" t="str">
        <f>IFERROR(VLOOKUP(J1740,'Productgroepen hoofdfuncties'!D:E,2,FALSE),J1740)</f>
        <v>Algemene economische aangelegenheden</v>
      </c>
      <c r="L1740" s="2" t="str">
        <f t="shared" si="144"/>
        <v>7</v>
      </c>
      <c r="M1740" s="2" t="str">
        <f>IFERROR(VLOOKUP(L1740,'Productgroepen hoofdfuncties'!A:B,2,FALSE),L1740)</f>
        <v>Economische en agrarische zaken</v>
      </c>
    </row>
    <row r="1741" spans="1:13">
      <c r="A1741" s="8"/>
      <c r="B1741" s="9"/>
      <c r="C1741" s="5" t="s">
        <v>4935</v>
      </c>
      <c r="D1741" s="4" t="s">
        <v>4936</v>
      </c>
      <c r="E1741" s="5">
        <v>1</v>
      </c>
      <c r="F1741" s="2" t="str">
        <f t="shared" si="140"/>
        <v>G1PR700201</v>
      </c>
      <c r="G1741" s="2" t="str">
        <f t="shared" si="141"/>
        <v>Promotie En Acquisitie</v>
      </c>
      <c r="H1741" s="2" t="str">
        <f t="shared" si="142"/>
        <v>7002</v>
      </c>
      <c r="I1741" s="2" t="str">
        <f>IFERROR(VLOOKUP(H1741,'Productgroepen hoofdfuncties'!G:H,2,FALSE),H1741)</f>
        <v>Promotie en acquisitie</v>
      </c>
      <c r="J1741" s="2" t="str">
        <f t="shared" si="143"/>
        <v>70</v>
      </c>
      <c r="K1741" s="2" t="str">
        <f>IFERROR(VLOOKUP(J1741,'Productgroepen hoofdfuncties'!D:E,2,FALSE),J1741)</f>
        <v>Algemene economische aangelegenheden</v>
      </c>
      <c r="L1741" s="2" t="str">
        <f t="shared" si="144"/>
        <v>7</v>
      </c>
      <c r="M1741" s="2" t="str">
        <f>IFERROR(VLOOKUP(L1741,'Productgroepen hoofdfuncties'!A:B,2,FALSE),L1741)</f>
        <v>Economische en agrarische zaken</v>
      </c>
    </row>
    <row r="1742" spans="1:13">
      <c r="A1742" s="8"/>
      <c r="B1742" s="9"/>
      <c r="C1742" s="5" t="s">
        <v>4937</v>
      </c>
      <c r="D1742" s="4" t="s">
        <v>4938</v>
      </c>
      <c r="E1742" s="5">
        <v>1</v>
      </c>
      <c r="F1742" s="2" t="str">
        <f t="shared" si="140"/>
        <v>G1PR700201</v>
      </c>
      <c r="G1742" s="2" t="str">
        <f t="shared" si="141"/>
        <v>Promotie En Acquisitie</v>
      </c>
      <c r="H1742" s="2" t="str">
        <f t="shared" si="142"/>
        <v>7002</v>
      </c>
      <c r="I1742" s="2" t="str">
        <f>IFERROR(VLOOKUP(H1742,'Productgroepen hoofdfuncties'!G:H,2,FALSE),H1742)</f>
        <v>Promotie en acquisitie</v>
      </c>
      <c r="J1742" s="2" t="str">
        <f t="shared" si="143"/>
        <v>70</v>
      </c>
      <c r="K1742" s="2" t="str">
        <f>IFERROR(VLOOKUP(J1742,'Productgroepen hoofdfuncties'!D:E,2,FALSE),J1742)</f>
        <v>Algemene economische aangelegenheden</v>
      </c>
      <c r="L1742" s="2" t="str">
        <f t="shared" si="144"/>
        <v>7</v>
      </c>
      <c r="M1742" s="2" t="str">
        <f>IFERROR(VLOOKUP(L1742,'Productgroepen hoofdfuncties'!A:B,2,FALSE),L1742)</f>
        <v>Economische en agrarische zaken</v>
      </c>
    </row>
    <row r="1743" spans="1:13">
      <c r="A1743" s="8"/>
      <c r="B1743" s="9"/>
      <c r="C1743" s="5" t="s">
        <v>4939</v>
      </c>
      <c r="D1743" s="4" t="s">
        <v>4940</v>
      </c>
      <c r="E1743" s="5">
        <v>1</v>
      </c>
      <c r="F1743" s="2" t="str">
        <f t="shared" si="140"/>
        <v>G1PR700201</v>
      </c>
      <c r="G1743" s="2" t="str">
        <f t="shared" si="141"/>
        <v>Promotie En Acquisitie</v>
      </c>
      <c r="H1743" s="2" t="str">
        <f t="shared" si="142"/>
        <v>7002</v>
      </c>
      <c r="I1743" s="2" t="str">
        <f>IFERROR(VLOOKUP(H1743,'Productgroepen hoofdfuncties'!G:H,2,FALSE),H1743)</f>
        <v>Promotie en acquisitie</v>
      </c>
      <c r="J1743" s="2" t="str">
        <f t="shared" si="143"/>
        <v>70</v>
      </c>
      <c r="K1743" s="2" t="str">
        <f>IFERROR(VLOOKUP(J1743,'Productgroepen hoofdfuncties'!D:E,2,FALSE),J1743)</f>
        <v>Algemene economische aangelegenheden</v>
      </c>
      <c r="L1743" s="2" t="str">
        <f t="shared" si="144"/>
        <v>7</v>
      </c>
      <c r="M1743" s="2" t="str">
        <f>IFERROR(VLOOKUP(L1743,'Productgroepen hoofdfuncties'!A:B,2,FALSE),L1743)</f>
        <v>Economische en agrarische zaken</v>
      </c>
    </row>
    <row r="1744" spans="1:13">
      <c r="A1744" s="8"/>
      <c r="B1744" s="9"/>
      <c r="C1744" s="5" t="s">
        <v>4941</v>
      </c>
      <c r="D1744" s="4" t="s">
        <v>4942</v>
      </c>
      <c r="E1744" s="5">
        <v>1</v>
      </c>
      <c r="F1744" s="2" t="str">
        <f t="shared" si="140"/>
        <v>G1PR700201</v>
      </c>
      <c r="G1744" s="2" t="str">
        <f t="shared" si="141"/>
        <v>Promotie En Acquisitie</v>
      </c>
      <c r="H1744" s="2" t="str">
        <f t="shared" si="142"/>
        <v>7002</v>
      </c>
      <c r="I1744" s="2" t="str">
        <f>IFERROR(VLOOKUP(H1744,'Productgroepen hoofdfuncties'!G:H,2,FALSE),H1744)</f>
        <v>Promotie en acquisitie</v>
      </c>
      <c r="J1744" s="2" t="str">
        <f t="shared" si="143"/>
        <v>70</v>
      </c>
      <c r="K1744" s="2" t="str">
        <f>IFERROR(VLOOKUP(J1744,'Productgroepen hoofdfuncties'!D:E,2,FALSE),J1744)</f>
        <v>Algemene economische aangelegenheden</v>
      </c>
      <c r="L1744" s="2" t="str">
        <f t="shared" si="144"/>
        <v>7</v>
      </c>
      <c r="M1744" s="2" t="str">
        <f>IFERROR(VLOOKUP(L1744,'Productgroepen hoofdfuncties'!A:B,2,FALSE),L1744)</f>
        <v>Economische en agrarische zaken</v>
      </c>
    </row>
    <row r="1745" spans="1:13">
      <c r="A1745" s="8"/>
      <c r="B1745" s="9"/>
      <c r="C1745" s="5" t="s">
        <v>4943</v>
      </c>
      <c r="D1745" s="4" t="s">
        <v>4944</v>
      </c>
      <c r="E1745" s="5">
        <v>1</v>
      </c>
      <c r="F1745" s="2" t="str">
        <f t="shared" si="140"/>
        <v>G1PR700201</v>
      </c>
      <c r="G1745" s="2" t="str">
        <f t="shared" si="141"/>
        <v>Promotie En Acquisitie</v>
      </c>
      <c r="H1745" s="2" t="str">
        <f t="shared" si="142"/>
        <v>7002</v>
      </c>
      <c r="I1745" s="2" t="str">
        <f>IFERROR(VLOOKUP(H1745,'Productgroepen hoofdfuncties'!G:H,2,FALSE),H1745)</f>
        <v>Promotie en acquisitie</v>
      </c>
      <c r="J1745" s="2" t="str">
        <f t="shared" si="143"/>
        <v>70</v>
      </c>
      <c r="K1745" s="2" t="str">
        <f>IFERROR(VLOOKUP(J1745,'Productgroepen hoofdfuncties'!D:E,2,FALSE),J1745)</f>
        <v>Algemene economische aangelegenheden</v>
      </c>
      <c r="L1745" s="2" t="str">
        <f t="shared" si="144"/>
        <v>7</v>
      </c>
      <c r="M1745" s="2" t="str">
        <f>IFERROR(VLOOKUP(L1745,'Productgroepen hoofdfuncties'!A:B,2,FALSE),L1745)</f>
        <v>Economische en agrarische zaken</v>
      </c>
    </row>
    <row r="1746" spans="1:13">
      <c r="A1746" s="10"/>
      <c r="B1746" s="11"/>
      <c r="C1746" s="5" t="s">
        <v>4945</v>
      </c>
      <c r="D1746" s="4" t="s">
        <v>4946</v>
      </c>
      <c r="E1746" s="5">
        <v>1</v>
      </c>
      <c r="F1746" s="2" t="str">
        <f t="shared" si="140"/>
        <v>G1PR700201</v>
      </c>
      <c r="G1746" s="2" t="str">
        <f t="shared" si="141"/>
        <v>Promotie En Acquisitie</v>
      </c>
      <c r="H1746" s="2" t="str">
        <f t="shared" si="142"/>
        <v>7002</v>
      </c>
      <c r="I1746" s="2" t="str">
        <f>IFERROR(VLOOKUP(H1746,'Productgroepen hoofdfuncties'!G:H,2,FALSE),H1746)</f>
        <v>Promotie en acquisitie</v>
      </c>
      <c r="J1746" s="2" t="str">
        <f t="shared" si="143"/>
        <v>70</v>
      </c>
      <c r="K1746" s="2" t="str">
        <f>IFERROR(VLOOKUP(J1746,'Productgroepen hoofdfuncties'!D:E,2,FALSE),J1746)</f>
        <v>Algemene economische aangelegenheden</v>
      </c>
      <c r="L1746" s="2" t="str">
        <f t="shared" si="144"/>
        <v>7</v>
      </c>
      <c r="M1746" s="2" t="str">
        <f>IFERROR(VLOOKUP(L1746,'Productgroepen hoofdfuncties'!A:B,2,FALSE),L1746)</f>
        <v>Economische en agrarische zaken</v>
      </c>
    </row>
    <row r="1747" spans="1:13">
      <c r="A1747" s="4" t="s">
        <v>4947</v>
      </c>
      <c r="B1747" s="5" t="s">
        <v>4948</v>
      </c>
      <c r="C1747" s="5" t="s">
        <v>4949</v>
      </c>
      <c r="D1747" s="4" t="s">
        <v>4948</v>
      </c>
      <c r="E1747" s="5">
        <v>1</v>
      </c>
      <c r="F1747" s="2" t="str">
        <f t="shared" si="140"/>
        <v>G1PR700300</v>
      </c>
      <c r="G1747" s="2" t="str">
        <f t="shared" si="141"/>
        <v>App. kst. toeristische promotie</v>
      </c>
      <c r="H1747" s="2" t="str">
        <f t="shared" si="142"/>
        <v>7003</v>
      </c>
      <c r="I1747" s="2" t="str">
        <f>IFERROR(VLOOKUP(H1747,'Productgroepen hoofdfuncties'!G:H,2,FALSE),H1747)</f>
        <v>Toeristische promotie</v>
      </c>
      <c r="J1747" s="2" t="str">
        <f t="shared" si="143"/>
        <v>70</v>
      </c>
      <c r="K1747" s="2" t="str">
        <f>IFERROR(VLOOKUP(J1747,'Productgroepen hoofdfuncties'!D:E,2,FALSE),J1747)</f>
        <v>Algemene economische aangelegenheden</v>
      </c>
      <c r="L1747" s="2" t="str">
        <f t="shared" si="144"/>
        <v>7</v>
      </c>
      <c r="M1747" s="2" t="str">
        <f>IFERROR(VLOOKUP(L1747,'Productgroepen hoofdfuncties'!A:B,2,FALSE),L1747)</f>
        <v>Economische en agrarische zaken</v>
      </c>
    </row>
    <row r="1748" spans="1:13">
      <c r="A1748" s="6" t="s">
        <v>4950</v>
      </c>
      <c r="B1748" s="7" t="s">
        <v>4454</v>
      </c>
      <c r="C1748" s="5" t="s">
        <v>4951</v>
      </c>
      <c r="D1748" s="4" t="s">
        <v>4952</v>
      </c>
      <c r="E1748" s="5">
        <v>1</v>
      </c>
      <c r="F1748" s="2" t="str">
        <f t="shared" si="140"/>
        <v>G1PR700301</v>
      </c>
      <c r="G1748" s="2" t="str">
        <f t="shared" si="141"/>
        <v>Toeristische Promotie</v>
      </c>
      <c r="H1748" s="2" t="str">
        <f t="shared" si="142"/>
        <v>7003</v>
      </c>
      <c r="I1748" s="2" t="str">
        <f>IFERROR(VLOOKUP(H1748,'Productgroepen hoofdfuncties'!G:H,2,FALSE),H1748)</f>
        <v>Toeristische promotie</v>
      </c>
      <c r="J1748" s="2" t="str">
        <f t="shared" si="143"/>
        <v>70</v>
      </c>
      <c r="K1748" s="2" t="str">
        <f>IFERROR(VLOOKUP(J1748,'Productgroepen hoofdfuncties'!D:E,2,FALSE),J1748)</f>
        <v>Algemene economische aangelegenheden</v>
      </c>
      <c r="L1748" s="2" t="str">
        <f t="shared" si="144"/>
        <v>7</v>
      </c>
      <c r="M1748" s="2" t="str">
        <f>IFERROR(VLOOKUP(L1748,'Productgroepen hoofdfuncties'!A:B,2,FALSE),L1748)</f>
        <v>Economische en agrarische zaken</v>
      </c>
    </row>
    <row r="1749" spans="1:13">
      <c r="A1749" s="8"/>
      <c r="B1749" s="9"/>
      <c r="C1749" s="5" t="s">
        <v>4953</v>
      </c>
      <c r="D1749" s="4" t="s">
        <v>4954</v>
      </c>
      <c r="E1749" s="5">
        <v>1</v>
      </c>
      <c r="F1749" s="2" t="str">
        <f t="shared" si="140"/>
        <v>G1PR700301</v>
      </c>
      <c r="G1749" s="2" t="str">
        <f t="shared" si="141"/>
        <v>Toeristische Promotie</v>
      </c>
      <c r="H1749" s="2" t="str">
        <f t="shared" si="142"/>
        <v>7003</v>
      </c>
      <c r="I1749" s="2" t="str">
        <f>IFERROR(VLOOKUP(H1749,'Productgroepen hoofdfuncties'!G:H,2,FALSE),H1749)</f>
        <v>Toeristische promotie</v>
      </c>
      <c r="J1749" s="2" t="str">
        <f t="shared" si="143"/>
        <v>70</v>
      </c>
      <c r="K1749" s="2" t="str">
        <f>IFERROR(VLOOKUP(J1749,'Productgroepen hoofdfuncties'!D:E,2,FALSE),J1749)</f>
        <v>Algemene economische aangelegenheden</v>
      </c>
      <c r="L1749" s="2" t="str">
        <f t="shared" si="144"/>
        <v>7</v>
      </c>
      <c r="M1749" s="2" t="str">
        <f>IFERROR(VLOOKUP(L1749,'Productgroepen hoofdfuncties'!A:B,2,FALSE),L1749)</f>
        <v>Economische en agrarische zaken</v>
      </c>
    </row>
    <row r="1750" spans="1:13">
      <c r="A1750" s="8"/>
      <c r="B1750" s="9"/>
      <c r="C1750" s="5" t="s">
        <v>4955</v>
      </c>
      <c r="D1750" s="4" t="s">
        <v>4938</v>
      </c>
      <c r="E1750" s="5">
        <v>1</v>
      </c>
      <c r="F1750" s="2" t="str">
        <f t="shared" si="140"/>
        <v>G1PR700301</v>
      </c>
      <c r="G1750" s="2" t="str">
        <f t="shared" si="141"/>
        <v>Toeristische Promotie</v>
      </c>
      <c r="H1750" s="2" t="str">
        <f t="shared" si="142"/>
        <v>7003</v>
      </c>
      <c r="I1750" s="2" t="str">
        <f>IFERROR(VLOOKUP(H1750,'Productgroepen hoofdfuncties'!G:H,2,FALSE),H1750)</f>
        <v>Toeristische promotie</v>
      </c>
      <c r="J1750" s="2" t="str">
        <f t="shared" si="143"/>
        <v>70</v>
      </c>
      <c r="K1750" s="2" t="str">
        <f>IFERROR(VLOOKUP(J1750,'Productgroepen hoofdfuncties'!D:E,2,FALSE),J1750)</f>
        <v>Algemene economische aangelegenheden</v>
      </c>
      <c r="L1750" s="2" t="str">
        <f t="shared" si="144"/>
        <v>7</v>
      </c>
      <c r="M1750" s="2" t="str">
        <f>IFERROR(VLOOKUP(L1750,'Productgroepen hoofdfuncties'!A:B,2,FALSE),L1750)</f>
        <v>Economische en agrarische zaken</v>
      </c>
    </row>
    <row r="1751" spans="1:13">
      <c r="A1751" s="8"/>
      <c r="B1751" s="9"/>
      <c r="C1751" s="5" t="s">
        <v>4956</v>
      </c>
      <c r="D1751" s="4" t="s">
        <v>4957</v>
      </c>
      <c r="E1751" s="5">
        <v>1</v>
      </c>
      <c r="F1751" s="2" t="str">
        <f t="shared" si="140"/>
        <v>G1PR700301</v>
      </c>
      <c r="G1751" s="2" t="str">
        <f t="shared" si="141"/>
        <v>Toeristische Promotie</v>
      </c>
      <c r="H1751" s="2" t="str">
        <f t="shared" si="142"/>
        <v>7003</v>
      </c>
      <c r="I1751" s="2" t="str">
        <f>IFERROR(VLOOKUP(H1751,'Productgroepen hoofdfuncties'!G:H,2,FALSE),H1751)</f>
        <v>Toeristische promotie</v>
      </c>
      <c r="J1751" s="2" t="str">
        <f t="shared" si="143"/>
        <v>70</v>
      </c>
      <c r="K1751" s="2" t="str">
        <f>IFERROR(VLOOKUP(J1751,'Productgroepen hoofdfuncties'!D:E,2,FALSE),J1751)</f>
        <v>Algemene economische aangelegenheden</v>
      </c>
      <c r="L1751" s="2" t="str">
        <f t="shared" si="144"/>
        <v>7</v>
      </c>
      <c r="M1751" s="2" t="str">
        <f>IFERROR(VLOOKUP(L1751,'Productgroepen hoofdfuncties'!A:B,2,FALSE),L1751)</f>
        <v>Economische en agrarische zaken</v>
      </c>
    </row>
    <row r="1752" spans="1:13">
      <c r="A1752" s="8"/>
      <c r="B1752" s="9"/>
      <c r="C1752" s="5" t="s">
        <v>4958</v>
      </c>
      <c r="D1752" s="4" t="s">
        <v>4959</v>
      </c>
      <c r="E1752" s="5">
        <v>1</v>
      </c>
      <c r="F1752" s="2" t="str">
        <f t="shared" si="140"/>
        <v>G1PR700301</v>
      </c>
      <c r="G1752" s="2" t="str">
        <f t="shared" si="141"/>
        <v>Toeristische Promotie</v>
      </c>
      <c r="H1752" s="2" t="str">
        <f t="shared" si="142"/>
        <v>7003</v>
      </c>
      <c r="I1752" s="2" t="str">
        <f>IFERROR(VLOOKUP(H1752,'Productgroepen hoofdfuncties'!G:H,2,FALSE),H1752)</f>
        <v>Toeristische promotie</v>
      </c>
      <c r="J1752" s="2" t="str">
        <f t="shared" si="143"/>
        <v>70</v>
      </c>
      <c r="K1752" s="2" t="str">
        <f>IFERROR(VLOOKUP(J1752,'Productgroepen hoofdfuncties'!D:E,2,FALSE),J1752)</f>
        <v>Algemene economische aangelegenheden</v>
      </c>
      <c r="L1752" s="2" t="str">
        <f t="shared" si="144"/>
        <v>7</v>
      </c>
      <c r="M1752" s="2" t="str">
        <f>IFERROR(VLOOKUP(L1752,'Productgroepen hoofdfuncties'!A:B,2,FALSE),L1752)</f>
        <v>Economische en agrarische zaken</v>
      </c>
    </row>
    <row r="1753" spans="1:13">
      <c r="A1753" s="8"/>
      <c r="B1753" s="9"/>
      <c r="C1753" s="5" t="s">
        <v>4960</v>
      </c>
      <c r="D1753" s="4" t="s">
        <v>4961</v>
      </c>
      <c r="E1753" s="5">
        <v>1</v>
      </c>
      <c r="F1753" s="2" t="str">
        <f t="shared" si="140"/>
        <v>G1PR700301</v>
      </c>
      <c r="G1753" s="2" t="str">
        <f t="shared" si="141"/>
        <v>Toeristische Promotie</v>
      </c>
      <c r="H1753" s="2" t="str">
        <f t="shared" si="142"/>
        <v>7003</v>
      </c>
      <c r="I1753" s="2" t="str">
        <f>IFERROR(VLOOKUP(H1753,'Productgroepen hoofdfuncties'!G:H,2,FALSE),H1753)</f>
        <v>Toeristische promotie</v>
      </c>
      <c r="J1753" s="2" t="str">
        <f t="shared" si="143"/>
        <v>70</v>
      </c>
      <c r="K1753" s="2" t="str">
        <f>IFERROR(VLOOKUP(J1753,'Productgroepen hoofdfuncties'!D:E,2,FALSE),J1753)</f>
        <v>Algemene economische aangelegenheden</v>
      </c>
      <c r="L1753" s="2" t="str">
        <f t="shared" si="144"/>
        <v>7</v>
      </c>
      <c r="M1753" s="2" t="str">
        <f>IFERROR(VLOOKUP(L1753,'Productgroepen hoofdfuncties'!A:B,2,FALSE),L1753)</f>
        <v>Economische en agrarische zaken</v>
      </c>
    </row>
    <row r="1754" spans="1:13">
      <c r="A1754" s="10"/>
      <c r="B1754" s="11"/>
      <c r="C1754" s="5" t="s">
        <v>4962</v>
      </c>
      <c r="D1754" s="4" t="s">
        <v>4963</v>
      </c>
      <c r="E1754" s="5">
        <v>1</v>
      </c>
      <c r="F1754" s="2" t="str">
        <f t="shared" si="140"/>
        <v>G1PR700301</v>
      </c>
      <c r="G1754" s="2" t="str">
        <f t="shared" si="141"/>
        <v>Toeristische Promotie</v>
      </c>
      <c r="H1754" s="2" t="str">
        <f t="shared" si="142"/>
        <v>7003</v>
      </c>
      <c r="I1754" s="2" t="str">
        <f>IFERROR(VLOOKUP(H1754,'Productgroepen hoofdfuncties'!G:H,2,FALSE),H1754)</f>
        <v>Toeristische promotie</v>
      </c>
      <c r="J1754" s="2" t="str">
        <f t="shared" si="143"/>
        <v>70</v>
      </c>
      <c r="K1754" s="2" t="str">
        <f>IFERROR(VLOOKUP(J1754,'Productgroepen hoofdfuncties'!D:E,2,FALSE),J1754)</f>
        <v>Algemene economische aangelegenheden</v>
      </c>
      <c r="L1754" s="2" t="str">
        <f t="shared" si="144"/>
        <v>7</v>
      </c>
      <c r="M1754" s="2" t="str">
        <f>IFERROR(VLOOKUP(L1754,'Productgroepen hoofdfuncties'!A:B,2,FALSE),L1754)</f>
        <v>Economische en agrarische zaken</v>
      </c>
    </row>
    <row r="1755" spans="1:13">
      <c r="A1755" s="4" t="s">
        <v>4964</v>
      </c>
      <c r="B1755" s="5" t="s">
        <v>4965</v>
      </c>
      <c r="C1755" s="5" t="s">
        <v>4966</v>
      </c>
      <c r="D1755" s="4" t="s">
        <v>4965</v>
      </c>
      <c r="E1755" s="5">
        <v>1</v>
      </c>
      <c r="F1755" s="2" t="str">
        <f t="shared" si="140"/>
        <v>G1PR710100</v>
      </c>
      <c r="G1755" s="2" t="str">
        <f t="shared" si="141"/>
        <v>App. kst. kennis en technologie</v>
      </c>
      <c r="H1755" s="2" t="str">
        <f t="shared" si="142"/>
        <v>7101</v>
      </c>
      <c r="I1755" s="2" t="str">
        <f>IFERROR(VLOOKUP(H1755,'Productgroepen hoofdfuncties'!G:H,2,FALSE),H1755)</f>
        <v>7101</v>
      </c>
      <c r="J1755" s="2" t="str">
        <f t="shared" si="143"/>
        <v>71</v>
      </c>
      <c r="K1755" s="2" t="str">
        <f>IFERROR(VLOOKUP(J1755,'Productgroepen hoofdfuncties'!D:E,2,FALSE),J1755)</f>
        <v>Bevordering economische activiteiten</v>
      </c>
      <c r="L1755" s="2" t="str">
        <f t="shared" si="144"/>
        <v>7</v>
      </c>
      <c r="M1755" s="2" t="str">
        <f>IFERROR(VLOOKUP(L1755,'Productgroepen hoofdfuncties'!A:B,2,FALSE),L1755)</f>
        <v>Economische en agrarische zaken</v>
      </c>
    </row>
    <row r="1756" spans="1:13">
      <c r="A1756" s="4" t="s">
        <v>4967</v>
      </c>
      <c r="B1756" s="5" t="s">
        <v>4968</v>
      </c>
      <c r="C1756" s="5"/>
      <c r="D1756" s="4"/>
      <c r="E1756" s="5"/>
      <c r="F1756" s="2" t="str">
        <f t="shared" si="140"/>
        <v>G1PR710101</v>
      </c>
      <c r="G1756" s="2" t="str">
        <f t="shared" si="141"/>
        <v>Kennis En Technologie</v>
      </c>
      <c r="H1756" s="2" t="str">
        <f t="shared" si="142"/>
        <v>7101</v>
      </c>
      <c r="I1756" s="2" t="str">
        <f>IFERROR(VLOOKUP(H1756,'Productgroepen hoofdfuncties'!G:H,2,FALSE),H1756)</f>
        <v>7101</v>
      </c>
      <c r="J1756" s="2" t="str">
        <f t="shared" si="143"/>
        <v>71</v>
      </c>
      <c r="K1756" s="2" t="str">
        <f>IFERROR(VLOOKUP(J1756,'Productgroepen hoofdfuncties'!D:E,2,FALSE),J1756)</f>
        <v>Bevordering economische activiteiten</v>
      </c>
      <c r="L1756" s="2" t="str">
        <f t="shared" si="144"/>
        <v>7</v>
      </c>
      <c r="M1756" s="2" t="str">
        <f>IFERROR(VLOOKUP(L1756,'Productgroepen hoofdfuncties'!A:B,2,FALSE),L1756)</f>
        <v>Economische en agrarische zaken</v>
      </c>
    </row>
    <row r="1757" spans="1:13">
      <c r="A1757" s="4" t="s">
        <v>4969</v>
      </c>
      <c r="B1757" s="5" t="s">
        <v>2023</v>
      </c>
      <c r="C1757" s="5"/>
      <c r="D1757" s="4"/>
      <c r="E1757" s="5"/>
      <c r="F1757" s="2" t="str">
        <f t="shared" si="140"/>
        <v>G1PR710200</v>
      </c>
      <c r="G1757" s="2" t="str">
        <f t="shared" si="141"/>
        <v>Apparaatskosten</v>
      </c>
      <c r="H1757" s="2" t="str">
        <f t="shared" si="142"/>
        <v>7102</v>
      </c>
      <c r="I1757" s="2" t="str">
        <f>IFERROR(VLOOKUP(H1757,'Productgroepen hoofdfuncties'!G:H,2,FALSE),H1757)</f>
        <v>7102</v>
      </c>
      <c r="J1757" s="2" t="str">
        <f t="shared" si="143"/>
        <v>71</v>
      </c>
      <c r="K1757" s="2" t="str">
        <f>IFERROR(VLOOKUP(J1757,'Productgroepen hoofdfuncties'!D:E,2,FALSE),J1757)</f>
        <v>Bevordering economische activiteiten</v>
      </c>
      <c r="L1757" s="2" t="str">
        <f t="shared" si="144"/>
        <v>7</v>
      </c>
      <c r="M1757" s="2" t="str">
        <f>IFERROR(VLOOKUP(L1757,'Productgroepen hoofdfuncties'!A:B,2,FALSE),L1757)</f>
        <v>Economische en agrarische zaken</v>
      </c>
    </row>
    <row r="1758" spans="1:13">
      <c r="A1758" s="4" t="s">
        <v>4970</v>
      </c>
      <c r="B1758" s="5" t="s">
        <v>4971</v>
      </c>
      <c r="C1758" s="5" t="s">
        <v>4972</v>
      </c>
      <c r="D1758" s="4" t="s">
        <v>4973</v>
      </c>
      <c r="E1758" s="5">
        <v>1</v>
      </c>
      <c r="F1758" s="2" t="str">
        <f t="shared" si="140"/>
        <v>G1PR710201</v>
      </c>
      <c r="G1758" s="2" t="str">
        <f t="shared" si="141"/>
        <v>Bedrijfsterreinen</v>
      </c>
      <c r="H1758" s="2" t="str">
        <f t="shared" si="142"/>
        <v>7102</v>
      </c>
      <c r="I1758" s="2" t="str">
        <f>IFERROR(VLOOKUP(H1758,'Productgroepen hoofdfuncties'!G:H,2,FALSE),H1758)</f>
        <v>7102</v>
      </c>
      <c r="J1758" s="2" t="str">
        <f t="shared" si="143"/>
        <v>71</v>
      </c>
      <c r="K1758" s="2" t="str">
        <f>IFERROR(VLOOKUP(J1758,'Productgroepen hoofdfuncties'!D:E,2,FALSE),J1758)</f>
        <v>Bevordering economische activiteiten</v>
      </c>
      <c r="L1758" s="2" t="str">
        <f t="shared" si="144"/>
        <v>7</v>
      </c>
      <c r="M1758" s="2" t="str">
        <f>IFERROR(VLOOKUP(L1758,'Productgroepen hoofdfuncties'!A:B,2,FALSE),L1758)</f>
        <v>Economische en agrarische zaken</v>
      </c>
    </row>
    <row r="1759" spans="1:13">
      <c r="A1759" s="4" t="s">
        <v>4974</v>
      </c>
      <c r="B1759" s="5" t="s">
        <v>4975</v>
      </c>
      <c r="C1759" s="5" t="s">
        <v>4976</v>
      </c>
      <c r="D1759" s="4" t="s">
        <v>4975</v>
      </c>
      <c r="E1759" s="5">
        <v>1</v>
      </c>
      <c r="F1759" s="2" t="str">
        <f t="shared" si="140"/>
        <v>G1PR710300</v>
      </c>
      <c r="G1759" s="2" t="str">
        <f t="shared" si="141"/>
        <v>App. kst. arbeidsmarkt</v>
      </c>
      <c r="H1759" s="2" t="str">
        <f t="shared" si="142"/>
        <v>7103</v>
      </c>
      <c r="I1759" s="2" t="str">
        <f>IFERROR(VLOOKUP(H1759,'Productgroepen hoofdfuncties'!G:H,2,FALSE),H1759)</f>
        <v>Werkgelegenheid en arbeidsmarkt</v>
      </c>
      <c r="J1759" s="2" t="str">
        <f t="shared" si="143"/>
        <v>71</v>
      </c>
      <c r="K1759" s="2" t="str">
        <f>IFERROR(VLOOKUP(J1759,'Productgroepen hoofdfuncties'!D:E,2,FALSE),J1759)</f>
        <v>Bevordering economische activiteiten</v>
      </c>
      <c r="L1759" s="2" t="str">
        <f t="shared" si="144"/>
        <v>7</v>
      </c>
      <c r="M1759" s="2" t="str">
        <f>IFERROR(VLOOKUP(L1759,'Productgroepen hoofdfuncties'!A:B,2,FALSE),L1759)</f>
        <v>Economische en agrarische zaken</v>
      </c>
    </row>
    <row r="1760" spans="1:13">
      <c r="A1760" s="6" t="s">
        <v>4977</v>
      </c>
      <c r="B1760" s="7" t="s">
        <v>4978</v>
      </c>
      <c r="C1760" s="5" t="s">
        <v>4979</v>
      </c>
      <c r="D1760" s="4" t="s">
        <v>4980</v>
      </c>
      <c r="E1760" s="5">
        <v>1</v>
      </c>
      <c r="F1760" s="2" t="str">
        <f t="shared" si="140"/>
        <v>G1PR710301</v>
      </c>
      <c r="G1760" s="2" t="str">
        <f t="shared" si="141"/>
        <v>Arbeidsmarkt</v>
      </c>
      <c r="H1760" s="2" t="str">
        <f t="shared" si="142"/>
        <v>7103</v>
      </c>
      <c r="I1760" s="2" t="str">
        <f>IFERROR(VLOOKUP(H1760,'Productgroepen hoofdfuncties'!G:H,2,FALSE),H1760)</f>
        <v>Werkgelegenheid en arbeidsmarkt</v>
      </c>
      <c r="J1760" s="2" t="str">
        <f t="shared" si="143"/>
        <v>71</v>
      </c>
      <c r="K1760" s="2" t="str">
        <f>IFERROR(VLOOKUP(J1760,'Productgroepen hoofdfuncties'!D:E,2,FALSE),J1760)</f>
        <v>Bevordering economische activiteiten</v>
      </c>
      <c r="L1760" s="2" t="str">
        <f t="shared" si="144"/>
        <v>7</v>
      </c>
      <c r="M1760" s="2" t="str">
        <f>IFERROR(VLOOKUP(L1760,'Productgroepen hoofdfuncties'!A:B,2,FALSE),L1760)</f>
        <v>Economische en agrarische zaken</v>
      </c>
    </row>
    <row r="1761" spans="1:13">
      <c r="A1761" s="8"/>
      <c r="B1761" s="9"/>
      <c r="C1761" s="5" t="s">
        <v>4981</v>
      </c>
      <c r="D1761" s="4" t="s">
        <v>4982</v>
      </c>
      <c r="E1761" s="5">
        <v>1</v>
      </c>
      <c r="F1761" s="2" t="str">
        <f t="shared" si="140"/>
        <v>G1PR710301</v>
      </c>
      <c r="G1761" s="2" t="str">
        <f t="shared" si="141"/>
        <v>Arbeidsmarkt</v>
      </c>
      <c r="H1761" s="2" t="str">
        <f t="shared" si="142"/>
        <v>7103</v>
      </c>
      <c r="I1761" s="2" t="str">
        <f>IFERROR(VLOOKUP(H1761,'Productgroepen hoofdfuncties'!G:H,2,FALSE),H1761)</f>
        <v>Werkgelegenheid en arbeidsmarkt</v>
      </c>
      <c r="J1761" s="2" t="str">
        <f t="shared" si="143"/>
        <v>71</v>
      </c>
      <c r="K1761" s="2" t="str">
        <f>IFERROR(VLOOKUP(J1761,'Productgroepen hoofdfuncties'!D:E,2,FALSE),J1761)</f>
        <v>Bevordering economische activiteiten</v>
      </c>
      <c r="L1761" s="2" t="str">
        <f t="shared" si="144"/>
        <v>7</v>
      </c>
      <c r="M1761" s="2" t="str">
        <f>IFERROR(VLOOKUP(L1761,'Productgroepen hoofdfuncties'!A:B,2,FALSE),L1761)</f>
        <v>Economische en agrarische zaken</v>
      </c>
    </row>
    <row r="1762" spans="1:13">
      <c r="A1762" s="8"/>
      <c r="B1762" s="9"/>
      <c r="C1762" s="5" t="s">
        <v>4983</v>
      </c>
      <c r="D1762" s="4" t="s">
        <v>4984</v>
      </c>
      <c r="E1762" s="5">
        <v>1</v>
      </c>
      <c r="F1762" s="2" t="str">
        <f t="shared" si="140"/>
        <v>G1PR710301</v>
      </c>
      <c r="G1762" s="2" t="str">
        <f t="shared" si="141"/>
        <v>Arbeidsmarkt</v>
      </c>
      <c r="H1762" s="2" t="str">
        <f t="shared" si="142"/>
        <v>7103</v>
      </c>
      <c r="I1762" s="2" t="str">
        <f>IFERROR(VLOOKUP(H1762,'Productgroepen hoofdfuncties'!G:H,2,FALSE),H1762)</f>
        <v>Werkgelegenheid en arbeidsmarkt</v>
      </c>
      <c r="J1762" s="2" t="str">
        <f t="shared" si="143"/>
        <v>71</v>
      </c>
      <c r="K1762" s="2" t="str">
        <f>IFERROR(VLOOKUP(J1762,'Productgroepen hoofdfuncties'!D:E,2,FALSE),J1762)</f>
        <v>Bevordering economische activiteiten</v>
      </c>
      <c r="L1762" s="2" t="str">
        <f t="shared" si="144"/>
        <v>7</v>
      </c>
      <c r="M1762" s="2" t="str">
        <f>IFERROR(VLOOKUP(L1762,'Productgroepen hoofdfuncties'!A:B,2,FALSE),L1762)</f>
        <v>Economische en agrarische zaken</v>
      </c>
    </row>
    <row r="1763" spans="1:13">
      <c r="A1763" s="8"/>
      <c r="B1763" s="9"/>
      <c r="C1763" s="5" t="s">
        <v>4985</v>
      </c>
      <c r="D1763" s="4" t="s">
        <v>4986</v>
      </c>
      <c r="E1763" s="5">
        <v>1</v>
      </c>
      <c r="F1763" s="2" t="str">
        <f t="shared" si="140"/>
        <v>G1PR710301</v>
      </c>
      <c r="G1763" s="2" t="str">
        <f t="shared" si="141"/>
        <v>Arbeidsmarkt</v>
      </c>
      <c r="H1763" s="2" t="str">
        <f t="shared" si="142"/>
        <v>7103</v>
      </c>
      <c r="I1763" s="2" t="str">
        <f>IFERROR(VLOOKUP(H1763,'Productgroepen hoofdfuncties'!G:H,2,FALSE),H1763)</f>
        <v>Werkgelegenheid en arbeidsmarkt</v>
      </c>
      <c r="J1763" s="2" t="str">
        <f t="shared" si="143"/>
        <v>71</v>
      </c>
      <c r="K1763" s="2" t="str">
        <f>IFERROR(VLOOKUP(J1763,'Productgroepen hoofdfuncties'!D:E,2,FALSE),J1763)</f>
        <v>Bevordering economische activiteiten</v>
      </c>
      <c r="L1763" s="2" t="str">
        <f t="shared" si="144"/>
        <v>7</v>
      </c>
      <c r="M1763" s="2" t="str">
        <f>IFERROR(VLOOKUP(L1763,'Productgroepen hoofdfuncties'!A:B,2,FALSE),L1763)</f>
        <v>Economische en agrarische zaken</v>
      </c>
    </row>
    <row r="1764" spans="1:13">
      <c r="A1764" s="8"/>
      <c r="B1764" s="9"/>
      <c r="C1764" s="5" t="s">
        <v>4987</v>
      </c>
      <c r="D1764" s="4" t="s">
        <v>4988</v>
      </c>
      <c r="E1764" s="5">
        <v>1</v>
      </c>
      <c r="F1764" s="2" t="str">
        <f t="shared" si="140"/>
        <v>G1PR710301</v>
      </c>
      <c r="G1764" s="2" t="str">
        <f t="shared" si="141"/>
        <v>Arbeidsmarkt</v>
      </c>
      <c r="H1764" s="2" t="str">
        <f t="shared" si="142"/>
        <v>7103</v>
      </c>
      <c r="I1764" s="2" t="str">
        <f>IFERROR(VLOOKUP(H1764,'Productgroepen hoofdfuncties'!G:H,2,FALSE),H1764)</f>
        <v>Werkgelegenheid en arbeidsmarkt</v>
      </c>
      <c r="J1764" s="2" t="str">
        <f t="shared" si="143"/>
        <v>71</v>
      </c>
      <c r="K1764" s="2" t="str">
        <f>IFERROR(VLOOKUP(J1764,'Productgroepen hoofdfuncties'!D:E,2,FALSE),J1764)</f>
        <v>Bevordering economische activiteiten</v>
      </c>
      <c r="L1764" s="2" t="str">
        <f t="shared" si="144"/>
        <v>7</v>
      </c>
      <c r="M1764" s="2" t="str">
        <f>IFERROR(VLOOKUP(L1764,'Productgroepen hoofdfuncties'!A:B,2,FALSE),L1764)</f>
        <v>Economische en agrarische zaken</v>
      </c>
    </row>
    <row r="1765" spans="1:13">
      <c r="A1765" s="8"/>
      <c r="B1765" s="9"/>
      <c r="C1765" s="5" t="s">
        <v>4989</v>
      </c>
      <c r="D1765" s="4" t="s">
        <v>4990</v>
      </c>
      <c r="E1765" s="5">
        <v>1</v>
      </c>
      <c r="F1765" s="2" t="str">
        <f t="shared" si="140"/>
        <v>G1PR710301</v>
      </c>
      <c r="G1765" s="2" t="str">
        <f t="shared" si="141"/>
        <v>Arbeidsmarkt</v>
      </c>
      <c r="H1765" s="2" t="str">
        <f t="shared" si="142"/>
        <v>7103</v>
      </c>
      <c r="I1765" s="2" t="str">
        <f>IFERROR(VLOOKUP(H1765,'Productgroepen hoofdfuncties'!G:H,2,FALSE),H1765)</f>
        <v>Werkgelegenheid en arbeidsmarkt</v>
      </c>
      <c r="J1765" s="2" t="str">
        <f t="shared" si="143"/>
        <v>71</v>
      </c>
      <c r="K1765" s="2" t="str">
        <f>IFERROR(VLOOKUP(J1765,'Productgroepen hoofdfuncties'!D:E,2,FALSE),J1765)</f>
        <v>Bevordering economische activiteiten</v>
      </c>
      <c r="L1765" s="2" t="str">
        <f t="shared" si="144"/>
        <v>7</v>
      </c>
      <c r="M1765" s="2" t="str">
        <f>IFERROR(VLOOKUP(L1765,'Productgroepen hoofdfuncties'!A:B,2,FALSE),L1765)</f>
        <v>Economische en agrarische zaken</v>
      </c>
    </row>
    <row r="1766" spans="1:13">
      <c r="A1766" s="8"/>
      <c r="B1766" s="9"/>
      <c r="C1766" s="5" t="s">
        <v>4991</v>
      </c>
      <c r="D1766" s="4" t="s">
        <v>4992</v>
      </c>
      <c r="E1766" s="5">
        <v>1</v>
      </c>
      <c r="F1766" s="2" t="str">
        <f t="shared" si="140"/>
        <v>G1PR710301</v>
      </c>
      <c r="G1766" s="2" t="str">
        <f t="shared" si="141"/>
        <v>Arbeidsmarkt</v>
      </c>
      <c r="H1766" s="2" t="str">
        <f t="shared" si="142"/>
        <v>7103</v>
      </c>
      <c r="I1766" s="2" t="str">
        <f>IFERROR(VLOOKUP(H1766,'Productgroepen hoofdfuncties'!G:H,2,FALSE),H1766)</f>
        <v>Werkgelegenheid en arbeidsmarkt</v>
      </c>
      <c r="J1766" s="2" t="str">
        <f t="shared" si="143"/>
        <v>71</v>
      </c>
      <c r="K1766" s="2" t="str">
        <f>IFERROR(VLOOKUP(J1766,'Productgroepen hoofdfuncties'!D:E,2,FALSE),J1766)</f>
        <v>Bevordering economische activiteiten</v>
      </c>
      <c r="L1766" s="2" t="str">
        <f t="shared" si="144"/>
        <v>7</v>
      </c>
      <c r="M1766" s="2" t="str">
        <f>IFERROR(VLOOKUP(L1766,'Productgroepen hoofdfuncties'!A:B,2,FALSE),L1766)</f>
        <v>Economische en agrarische zaken</v>
      </c>
    </row>
    <row r="1767" spans="1:13">
      <c r="A1767" s="8"/>
      <c r="B1767" s="9"/>
      <c r="C1767" s="5" t="s">
        <v>4993</v>
      </c>
      <c r="D1767" s="4" t="s">
        <v>4994</v>
      </c>
      <c r="E1767" s="5">
        <v>1</v>
      </c>
      <c r="F1767" s="2" t="str">
        <f t="shared" si="140"/>
        <v>G1PR710301</v>
      </c>
      <c r="G1767" s="2" t="str">
        <f t="shared" si="141"/>
        <v>Arbeidsmarkt</v>
      </c>
      <c r="H1767" s="2" t="str">
        <f t="shared" si="142"/>
        <v>7103</v>
      </c>
      <c r="I1767" s="2" t="str">
        <f>IFERROR(VLOOKUP(H1767,'Productgroepen hoofdfuncties'!G:H,2,FALSE),H1767)</f>
        <v>Werkgelegenheid en arbeidsmarkt</v>
      </c>
      <c r="J1767" s="2" t="str">
        <f t="shared" si="143"/>
        <v>71</v>
      </c>
      <c r="K1767" s="2" t="str">
        <f>IFERROR(VLOOKUP(J1767,'Productgroepen hoofdfuncties'!D:E,2,FALSE),J1767)</f>
        <v>Bevordering economische activiteiten</v>
      </c>
      <c r="L1767" s="2" t="str">
        <f t="shared" si="144"/>
        <v>7</v>
      </c>
      <c r="M1767" s="2" t="str">
        <f>IFERROR(VLOOKUP(L1767,'Productgroepen hoofdfuncties'!A:B,2,FALSE),L1767)</f>
        <v>Economische en agrarische zaken</v>
      </c>
    </row>
    <row r="1768" spans="1:13">
      <c r="A1768" s="8"/>
      <c r="B1768" s="9"/>
      <c r="C1768" s="5" t="s">
        <v>4995</v>
      </c>
      <c r="D1768" s="4" t="s">
        <v>4996</v>
      </c>
      <c r="E1768" s="5">
        <v>1</v>
      </c>
      <c r="F1768" s="2" t="str">
        <f t="shared" si="140"/>
        <v>G1PR710301</v>
      </c>
      <c r="G1768" s="2" t="str">
        <f t="shared" si="141"/>
        <v>Arbeidsmarkt</v>
      </c>
      <c r="H1768" s="2" t="str">
        <f t="shared" si="142"/>
        <v>7103</v>
      </c>
      <c r="I1768" s="2" t="str">
        <f>IFERROR(VLOOKUP(H1768,'Productgroepen hoofdfuncties'!G:H,2,FALSE),H1768)</f>
        <v>Werkgelegenheid en arbeidsmarkt</v>
      </c>
      <c r="J1768" s="2" t="str">
        <f t="shared" si="143"/>
        <v>71</v>
      </c>
      <c r="K1768" s="2" t="str">
        <f>IFERROR(VLOOKUP(J1768,'Productgroepen hoofdfuncties'!D:E,2,FALSE),J1768)</f>
        <v>Bevordering economische activiteiten</v>
      </c>
      <c r="L1768" s="2" t="str">
        <f t="shared" si="144"/>
        <v>7</v>
      </c>
      <c r="M1768" s="2" t="str">
        <f>IFERROR(VLOOKUP(L1768,'Productgroepen hoofdfuncties'!A:B,2,FALSE),L1768)</f>
        <v>Economische en agrarische zaken</v>
      </c>
    </row>
    <row r="1769" spans="1:13">
      <c r="A1769" s="8"/>
      <c r="B1769" s="9"/>
      <c r="C1769" s="5" t="s">
        <v>4997</v>
      </c>
      <c r="D1769" s="4" t="s">
        <v>4998</v>
      </c>
      <c r="E1769" s="5">
        <v>1</v>
      </c>
      <c r="F1769" s="2" t="str">
        <f t="shared" si="140"/>
        <v>G1PR710301</v>
      </c>
      <c r="G1769" s="2" t="str">
        <f t="shared" si="141"/>
        <v>Arbeidsmarkt</v>
      </c>
      <c r="H1769" s="2" t="str">
        <f t="shared" si="142"/>
        <v>7103</v>
      </c>
      <c r="I1769" s="2" t="str">
        <f>IFERROR(VLOOKUP(H1769,'Productgroepen hoofdfuncties'!G:H,2,FALSE),H1769)</f>
        <v>Werkgelegenheid en arbeidsmarkt</v>
      </c>
      <c r="J1769" s="2" t="str">
        <f t="shared" si="143"/>
        <v>71</v>
      </c>
      <c r="K1769" s="2" t="str">
        <f>IFERROR(VLOOKUP(J1769,'Productgroepen hoofdfuncties'!D:E,2,FALSE),J1769)</f>
        <v>Bevordering economische activiteiten</v>
      </c>
      <c r="L1769" s="2" t="str">
        <f t="shared" si="144"/>
        <v>7</v>
      </c>
      <c r="M1769" s="2" t="str">
        <f>IFERROR(VLOOKUP(L1769,'Productgroepen hoofdfuncties'!A:B,2,FALSE),L1769)</f>
        <v>Economische en agrarische zaken</v>
      </c>
    </row>
    <row r="1770" spans="1:13">
      <c r="A1770" s="8"/>
      <c r="B1770" s="9"/>
      <c r="C1770" s="5" t="s">
        <v>4999</v>
      </c>
      <c r="D1770" s="4" t="s">
        <v>5000</v>
      </c>
      <c r="E1770" s="5">
        <v>1</v>
      </c>
      <c r="F1770" s="2" t="str">
        <f t="shared" si="140"/>
        <v>G1PR710301</v>
      </c>
      <c r="G1770" s="2" t="str">
        <f t="shared" si="141"/>
        <v>Arbeidsmarkt</v>
      </c>
      <c r="H1770" s="2" t="str">
        <f t="shared" si="142"/>
        <v>7103</v>
      </c>
      <c r="I1770" s="2" t="str">
        <f>IFERROR(VLOOKUP(H1770,'Productgroepen hoofdfuncties'!G:H,2,FALSE),H1770)</f>
        <v>Werkgelegenheid en arbeidsmarkt</v>
      </c>
      <c r="J1770" s="2" t="str">
        <f t="shared" si="143"/>
        <v>71</v>
      </c>
      <c r="K1770" s="2" t="str">
        <f>IFERROR(VLOOKUP(J1770,'Productgroepen hoofdfuncties'!D:E,2,FALSE),J1770)</f>
        <v>Bevordering economische activiteiten</v>
      </c>
      <c r="L1770" s="2" t="str">
        <f t="shared" si="144"/>
        <v>7</v>
      </c>
      <c r="M1770" s="2" t="str">
        <f>IFERROR(VLOOKUP(L1770,'Productgroepen hoofdfuncties'!A:B,2,FALSE),L1770)</f>
        <v>Economische en agrarische zaken</v>
      </c>
    </row>
    <row r="1771" spans="1:13">
      <c r="A1771" s="8"/>
      <c r="B1771" s="9"/>
      <c r="C1771" s="5" t="s">
        <v>5001</v>
      </c>
      <c r="D1771" s="4" t="s">
        <v>5002</v>
      </c>
      <c r="E1771" s="5">
        <v>1</v>
      </c>
      <c r="F1771" s="2" t="str">
        <f t="shared" si="140"/>
        <v>G1PR710301</v>
      </c>
      <c r="G1771" s="2" t="str">
        <f t="shared" si="141"/>
        <v>Arbeidsmarkt</v>
      </c>
      <c r="H1771" s="2" t="str">
        <f t="shared" si="142"/>
        <v>7103</v>
      </c>
      <c r="I1771" s="2" t="str">
        <f>IFERROR(VLOOKUP(H1771,'Productgroepen hoofdfuncties'!G:H,2,FALSE),H1771)</f>
        <v>Werkgelegenheid en arbeidsmarkt</v>
      </c>
      <c r="J1771" s="2" t="str">
        <f t="shared" si="143"/>
        <v>71</v>
      </c>
      <c r="K1771" s="2" t="str">
        <f>IFERROR(VLOOKUP(J1771,'Productgroepen hoofdfuncties'!D:E,2,FALSE),J1771)</f>
        <v>Bevordering economische activiteiten</v>
      </c>
      <c r="L1771" s="2" t="str">
        <f t="shared" si="144"/>
        <v>7</v>
      </c>
      <c r="M1771" s="2" t="str">
        <f>IFERROR(VLOOKUP(L1771,'Productgroepen hoofdfuncties'!A:B,2,FALSE),L1771)</f>
        <v>Economische en agrarische zaken</v>
      </c>
    </row>
    <row r="1772" spans="1:13">
      <c r="A1772" s="8"/>
      <c r="B1772" s="9"/>
      <c r="C1772" s="5" t="s">
        <v>5003</v>
      </c>
      <c r="D1772" s="4" t="s">
        <v>5004</v>
      </c>
      <c r="E1772" s="5">
        <v>1</v>
      </c>
      <c r="F1772" s="2" t="str">
        <f t="shared" si="140"/>
        <v>G1PR710301</v>
      </c>
      <c r="G1772" s="2" t="str">
        <f t="shared" si="141"/>
        <v>Arbeidsmarkt</v>
      </c>
      <c r="H1772" s="2" t="str">
        <f t="shared" si="142"/>
        <v>7103</v>
      </c>
      <c r="I1772" s="2" t="str">
        <f>IFERROR(VLOOKUP(H1772,'Productgroepen hoofdfuncties'!G:H,2,FALSE),H1772)</f>
        <v>Werkgelegenheid en arbeidsmarkt</v>
      </c>
      <c r="J1772" s="2" t="str">
        <f t="shared" si="143"/>
        <v>71</v>
      </c>
      <c r="K1772" s="2" t="str">
        <f>IFERROR(VLOOKUP(J1772,'Productgroepen hoofdfuncties'!D:E,2,FALSE),J1772)</f>
        <v>Bevordering economische activiteiten</v>
      </c>
      <c r="L1772" s="2" t="str">
        <f t="shared" si="144"/>
        <v>7</v>
      </c>
      <c r="M1772" s="2" t="str">
        <f>IFERROR(VLOOKUP(L1772,'Productgroepen hoofdfuncties'!A:B,2,FALSE),L1772)</f>
        <v>Economische en agrarische zaken</v>
      </c>
    </row>
    <row r="1773" spans="1:13">
      <c r="A1773" s="8"/>
      <c r="B1773" s="9"/>
      <c r="C1773" s="5" t="s">
        <v>5005</v>
      </c>
      <c r="D1773" s="4" t="s">
        <v>5006</v>
      </c>
      <c r="E1773" s="5">
        <v>1</v>
      </c>
      <c r="F1773" s="2" t="str">
        <f t="shared" si="140"/>
        <v>G1PR710301</v>
      </c>
      <c r="G1773" s="2" t="str">
        <f t="shared" si="141"/>
        <v>Arbeidsmarkt</v>
      </c>
      <c r="H1773" s="2" t="str">
        <f t="shared" si="142"/>
        <v>7103</v>
      </c>
      <c r="I1773" s="2" t="str">
        <f>IFERROR(VLOOKUP(H1773,'Productgroepen hoofdfuncties'!G:H,2,FALSE),H1773)</f>
        <v>Werkgelegenheid en arbeidsmarkt</v>
      </c>
      <c r="J1773" s="2" t="str">
        <f t="shared" si="143"/>
        <v>71</v>
      </c>
      <c r="K1773" s="2" t="str">
        <f>IFERROR(VLOOKUP(J1773,'Productgroepen hoofdfuncties'!D:E,2,FALSE),J1773)</f>
        <v>Bevordering economische activiteiten</v>
      </c>
      <c r="L1773" s="2" t="str">
        <f t="shared" si="144"/>
        <v>7</v>
      </c>
      <c r="M1773" s="2" t="str">
        <f>IFERROR(VLOOKUP(L1773,'Productgroepen hoofdfuncties'!A:B,2,FALSE),L1773)</f>
        <v>Economische en agrarische zaken</v>
      </c>
    </row>
    <row r="1774" spans="1:13">
      <c r="A1774" s="8"/>
      <c r="B1774" s="9"/>
      <c r="C1774" s="5" t="s">
        <v>5007</v>
      </c>
      <c r="D1774" s="4" t="s">
        <v>5008</v>
      </c>
      <c r="E1774" s="5">
        <v>1</v>
      </c>
      <c r="F1774" s="2" t="str">
        <f t="shared" si="140"/>
        <v>G1PR710301</v>
      </c>
      <c r="G1774" s="2" t="str">
        <f t="shared" si="141"/>
        <v>Arbeidsmarkt</v>
      </c>
      <c r="H1774" s="2" t="str">
        <f t="shared" si="142"/>
        <v>7103</v>
      </c>
      <c r="I1774" s="2" t="str">
        <f>IFERROR(VLOOKUP(H1774,'Productgroepen hoofdfuncties'!G:H,2,FALSE),H1774)</f>
        <v>Werkgelegenheid en arbeidsmarkt</v>
      </c>
      <c r="J1774" s="2" t="str">
        <f t="shared" si="143"/>
        <v>71</v>
      </c>
      <c r="K1774" s="2" t="str">
        <f>IFERROR(VLOOKUP(J1774,'Productgroepen hoofdfuncties'!D:E,2,FALSE),J1774)</f>
        <v>Bevordering economische activiteiten</v>
      </c>
      <c r="L1774" s="2" t="str">
        <f t="shared" si="144"/>
        <v>7</v>
      </c>
      <c r="M1774" s="2" t="str">
        <f>IFERROR(VLOOKUP(L1774,'Productgroepen hoofdfuncties'!A:B,2,FALSE),L1774)</f>
        <v>Economische en agrarische zaken</v>
      </c>
    </row>
    <row r="1775" spans="1:13">
      <c r="A1775" s="8"/>
      <c r="B1775" s="9"/>
      <c r="C1775" s="5" t="s">
        <v>5009</v>
      </c>
      <c r="D1775" s="4" t="s">
        <v>5010</v>
      </c>
      <c r="E1775" s="5">
        <v>1</v>
      </c>
      <c r="F1775" s="2" t="str">
        <f t="shared" si="140"/>
        <v>G1PR710301</v>
      </c>
      <c r="G1775" s="2" t="str">
        <f t="shared" si="141"/>
        <v>Arbeidsmarkt</v>
      </c>
      <c r="H1775" s="2" t="str">
        <f t="shared" si="142"/>
        <v>7103</v>
      </c>
      <c r="I1775" s="2" t="str">
        <f>IFERROR(VLOOKUP(H1775,'Productgroepen hoofdfuncties'!G:H,2,FALSE),H1775)</f>
        <v>Werkgelegenheid en arbeidsmarkt</v>
      </c>
      <c r="J1775" s="2" t="str">
        <f t="shared" si="143"/>
        <v>71</v>
      </c>
      <c r="K1775" s="2" t="str">
        <f>IFERROR(VLOOKUP(J1775,'Productgroepen hoofdfuncties'!D:E,2,FALSE),J1775)</f>
        <v>Bevordering economische activiteiten</v>
      </c>
      <c r="L1775" s="2" t="str">
        <f t="shared" si="144"/>
        <v>7</v>
      </c>
      <c r="M1775" s="2" t="str">
        <f>IFERROR(VLOOKUP(L1775,'Productgroepen hoofdfuncties'!A:B,2,FALSE),L1775)</f>
        <v>Economische en agrarische zaken</v>
      </c>
    </row>
    <row r="1776" spans="1:13">
      <c r="A1776" s="8"/>
      <c r="B1776" s="9"/>
      <c r="C1776" s="5" t="s">
        <v>5011</v>
      </c>
      <c r="D1776" s="4" t="s">
        <v>5012</v>
      </c>
      <c r="E1776" s="5">
        <v>1</v>
      </c>
      <c r="F1776" s="2" t="str">
        <f t="shared" si="140"/>
        <v>G1PR710301</v>
      </c>
      <c r="G1776" s="2" t="str">
        <f t="shared" si="141"/>
        <v>Arbeidsmarkt</v>
      </c>
      <c r="H1776" s="2" t="str">
        <f t="shared" si="142"/>
        <v>7103</v>
      </c>
      <c r="I1776" s="2" t="str">
        <f>IFERROR(VLOOKUP(H1776,'Productgroepen hoofdfuncties'!G:H,2,FALSE),H1776)</f>
        <v>Werkgelegenheid en arbeidsmarkt</v>
      </c>
      <c r="J1776" s="2" t="str">
        <f t="shared" si="143"/>
        <v>71</v>
      </c>
      <c r="K1776" s="2" t="str">
        <f>IFERROR(VLOOKUP(J1776,'Productgroepen hoofdfuncties'!D:E,2,FALSE),J1776)</f>
        <v>Bevordering economische activiteiten</v>
      </c>
      <c r="L1776" s="2" t="str">
        <f t="shared" si="144"/>
        <v>7</v>
      </c>
      <c r="M1776" s="2" t="str">
        <f>IFERROR(VLOOKUP(L1776,'Productgroepen hoofdfuncties'!A:B,2,FALSE),L1776)</f>
        <v>Economische en agrarische zaken</v>
      </c>
    </row>
    <row r="1777" spans="1:13">
      <c r="A1777" s="8"/>
      <c r="B1777" s="9"/>
      <c r="C1777" s="5" t="s">
        <v>5013</v>
      </c>
      <c r="D1777" s="4" t="s">
        <v>5014</v>
      </c>
      <c r="E1777" s="5">
        <v>1</v>
      </c>
      <c r="F1777" s="2" t="str">
        <f t="shared" si="140"/>
        <v>G1PR710301</v>
      </c>
      <c r="G1777" s="2" t="str">
        <f t="shared" si="141"/>
        <v>Arbeidsmarkt</v>
      </c>
      <c r="H1777" s="2" t="str">
        <f t="shared" si="142"/>
        <v>7103</v>
      </c>
      <c r="I1777" s="2" t="str">
        <f>IFERROR(VLOOKUP(H1777,'Productgroepen hoofdfuncties'!G:H,2,FALSE),H1777)</f>
        <v>Werkgelegenheid en arbeidsmarkt</v>
      </c>
      <c r="J1777" s="2" t="str">
        <f t="shared" si="143"/>
        <v>71</v>
      </c>
      <c r="K1777" s="2" t="str">
        <f>IFERROR(VLOOKUP(J1777,'Productgroepen hoofdfuncties'!D:E,2,FALSE),J1777)</f>
        <v>Bevordering economische activiteiten</v>
      </c>
      <c r="L1777" s="2" t="str">
        <f t="shared" si="144"/>
        <v>7</v>
      </c>
      <c r="M1777" s="2" t="str">
        <f>IFERROR(VLOOKUP(L1777,'Productgroepen hoofdfuncties'!A:B,2,FALSE),L1777)</f>
        <v>Economische en agrarische zaken</v>
      </c>
    </row>
    <row r="1778" spans="1:13">
      <c r="A1778" s="8"/>
      <c r="B1778" s="9"/>
      <c r="C1778" s="5" t="s">
        <v>5015</v>
      </c>
      <c r="D1778" s="4" t="s">
        <v>5016</v>
      </c>
      <c r="E1778" s="5">
        <v>1</v>
      </c>
      <c r="F1778" s="2" t="str">
        <f t="shared" si="140"/>
        <v>G1PR710301</v>
      </c>
      <c r="G1778" s="2" t="str">
        <f t="shared" si="141"/>
        <v>Arbeidsmarkt</v>
      </c>
      <c r="H1778" s="2" t="str">
        <f t="shared" si="142"/>
        <v>7103</v>
      </c>
      <c r="I1778" s="2" t="str">
        <f>IFERROR(VLOOKUP(H1778,'Productgroepen hoofdfuncties'!G:H,2,FALSE),H1778)</f>
        <v>Werkgelegenheid en arbeidsmarkt</v>
      </c>
      <c r="J1778" s="2" t="str">
        <f t="shared" si="143"/>
        <v>71</v>
      </c>
      <c r="K1778" s="2" t="str">
        <f>IFERROR(VLOOKUP(J1778,'Productgroepen hoofdfuncties'!D:E,2,FALSE),J1778)</f>
        <v>Bevordering economische activiteiten</v>
      </c>
      <c r="L1778" s="2" t="str">
        <f t="shared" si="144"/>
        <v>7</v>
      </c>
      <c r="M1778" s="2" t="str">
        <f>IFERROR(VLOOKUP(L1778,'Productgroepen hoofdfuncties'!A:B,2,FALSE),L1778)</f>
        <v>Economische en agrarische zaken</v>
      </c>
    </row>
    <row r="1779" spans="1:13">
      <c r="A1779" s="8"/>
      <c r="B1779" s="9"/>
      <c r="C1779" s="5" t="s">
        <v>5017</v>
      </c>
      <c r="D1779" s="4" t="s">
        <v>5018</v>
      </c>
      <c r="E1779" s="5">
        <v>1</v>
      </c>
      <c r="F1779" s="2" t="str">
        <f t="shared" si="140"/>
        <v>G1PR710301</v>
      </c>
      <c r="G1779" s="2" t="str">
        <f t="shared" si="141"/>
        <v>Arbeidsmarkt</v>
      </c>
      <c r="H1779" s="2" t="str">
        <f t="shared" si="142"/>
        <v>7103</v>
      </c>
      <c r="I1779" s="2" t="str">
        <f>IFERROR(VLOOKUP(H1779,'Productgroepen hoofdfuncties'!G:H,2,FALSE),H1779)</f>
        <v>Werkgelegenheid en arbeidsmarkt</v>
      </c>
      <c r="J1779" s="2" t="str">
        <f t="shared" si="143"/>
        <v>71</v>
      </c>
      <c r="K1779" s="2" t="str">
        <f>IFERROR(VLOOKUP(J1779,'Productgroepen hoofdfuncties'!D:E,2,FALSE),J1779)</f>
        <v>Bevordering economische activiteiten</v>
      </c>
      <c r="L1779" s="2" t="str">
        <f t="shared" si="144"/>
        <v>7</v>
      </c>
      <c r="M1779" s="2" t="str">
        <f>IFERROR(VLOOKUP(L1779,'Productgroepen hoofdfuncties'!A:B,2,FALSE),L1779)</f>
        <v>Economische en agrarische zaken</v>
      </c>
    </row>
    <row r="1780" spans="1:13">
      <c r="A1780" s="8"/>
      <c r="B1780" s="9"/>
      <c r="C1780" s="5" t="s">
        <v>5019</v>
      </c>
      <c r="D1780" s="4" t="s">
        <v>5020</v>
      </c>
      <c r="E1780" s="5">
        <v>1</v>
      </c>
      <c r="F1780" s="2" t="str">
        <f t="shared" si="140"/>
        <v>G1PR710301</v>
      </c>
      <c r="G1780" s="2" t="str">
        <f t="shared" si="141"/>
        <v>Arbeidsmarkt</v>
      </c>
      <c r="H1780" s="2" t="str">
        <f t="shared" si="142"/>
        <v>7103</v>
      </c>
      <c r="I1780" s="2" t="str">
        <f>IFERROR(VLOOKUP(H1780,'Productgroepen hoofdfuncties'!G:H,2,FALSE),H1780)</f>
        <v>Werkgelegenheid en arbeidsmarkt</v>
      </c>
      <c r="J1780" s="2" t="str">
        <f t="shared" si="143"/>
        <v>71</v>
      </c>
      <c r="K1780" s="2" t="str">
        <f>IFERROR(VLOOKUP(J1780,'Productgroepen hoofdfuncties'!D:E,2,FALSE),J1780)</f>
        <v>Bevordering economische activiteiten</v>
      </c>
      <c r="L1780" s="2" t="str">
        <f t="shared" si="144"/>
        <v>7</v>
      </c>
      <c r="M1780" s="2" t="str">
        <f>IFERROR(VLOOKUP(L1780,'Productgroepen hoofdfuncties'!A:B,2,FALSE),L1780)</f>
        <v>Economische en agrarische zaken</v>
      </c>
    </row>
    <row r="1781" spans="1:13">
      <c r="A1781" s="8"/>
      <c r="B1781" s="9"/>
      <c r="C1781" s="5" t="s">
        <v>5021</v>
      </c>
      <c r="D1781" s="4" t="s">
        <v>5022</v>
      </c>
      <c r="E1781" s="5">
        <v>1</v>
      </c>
      <c r="F1781" s="2" t="str">
        <f t="shared" si="140"/>
        <v>G1PR710301</v>
      </c>
      <c r="G1781" s="2" t="str">
        <f t="shared" si="141"/>
        <v>Arbeidsmarkt</v>
      </c>
      <c r="H1781" s="2" t="str">
        <f t="shared" si="142"/>
        <v>7103</v>
      </c>
      <c r="I1781" s="2" t="str">
        <f>IFERROR(VLOOKUP(H1781,'Productgroepen hoofdfuncties'!G:H,2,FALSE),H1781)</f>
        <v>Werkgelegenheid en arbeidsmarkt</v>
      </c>
      <c r="J1781" s="2" t="str">
        <f t="shared" si="143"/>
        <v>71</v>
      </c>
      <c r="K1781" s="2" t="str">
        <f>IFERROR(VLOOKUP(J1781,'Productgroepen hoofdfuncties'!D:E,2,FALSE),J1781)</f>
        <v>Bevordering economische activiteiten</v>
      </c>
      <c r="L1781" s="2" t="str">
        <f t="shared" si="144"/>
        <v>7</v>
      </c>
      <c r="M1781" s="2" t="str">
        <f>IFERROR(VLOOKUP(L1781,'Productgroepen hoofdfuncties'!A:B,2,FALSE),L1781)</f>
        <v>Economische en agrarische zaken</v>
      </c>
    </row>
    <row r="1782" spans="1:13">
      <c r="A1782" s="8"/>
      <c r="B1782" s="9"/>
      <c r="C1782" s="5" t="s">
        <v>5023</v>
      </c>
      <c r="D1782" s="4" t="s">
        <v>5024</v>
      </c>
      <c r="E1782" s="5">
        <v>1</v>
      </c>
      <c r="F1782" s="2" t="str">
        <f t="shared" si="140"/>
        <v>G1PR710301</v>
      </c>
      <c r="G1782" s="2" t="str">
        <f t="shared" si="141"/>
        <v>Arbeidsmarkt</v>
      </c>
      <c r="H1782" s="2" t="str">
        <f t="shared" si="142"/>
        <v>7103</v>
      </c>
      <c r="I1782" s="2" t="str">
        <f>IFERROR(VLOOKUP(H1782,'Productgroepen hoofdfuncties'!G:H,2,FALSE),H1782)</f>
        <v>Werkgelegenheid en arbeidsmarkt</v>
      </c>
      <c r="J1782" s="2" t="str">
        <f t="shared" si="143"/>
        <v>71</v>
      </c>
      <c r="K1782" s="2" t="str">
        <f>IFERROR(VLOOKUP(J1782,'Productgroepen hoofdfuncties'!D:E,2,FALSE),J1782)</f>
        <v>Bevordering economische activiteiten</v>
      </c>
      <c r="L1782" s="2" t="str">
        <f t="shared" si="144"/>
        <v>7</v>
      </c>
      <c r="M1782" s="2" t="str">
        <f>IFERROR(VLOOKUP(L1782,'Productgroepen hoofdfuncties'!A:B,2,FALSE),L1782)</f>
        <v>Economische en agrarische zaken</v>
      </c>
    </row>
    <row r="1783" spans="1:13">
      <c r="A1783" s="8"/>
      <c r="B1783" s="9"/>
      <c r="C1783" s="5" t="s">
        <v>5025</v>
      </c>
      <c r="D1783" s="4" t="s">
        <v>5026</v>
      </c>
      <c r="E1783" s="5">
        <v>1</v>
      </c>
      <c r="F1783" s="2" t="str">
        <f t="shared" si="140"/>
        <v>G1PR710301</v>
      </c>
      <c r="G1783" s="2" t="str">
        <f t="shared" si="141"/>
        <v>Arbeidsmarkt</v>
      </c>
      <c r="H1783" s="2" t="str">
        <f t="shared" si="142"/>
        <v>7103</v>
      </c>
      <c r="I1783" s="2" t="str">
        <f>IFERROR(VLOOKUP(H1783,'Productgroepen hoofdfuncties'!G:H,2,FALSE),H1783)</f>
        <v>Werkgelegenheid en arbeidsmarkt</v>
      </c>
      <c r="J1783" s="2" t="str">
        <f t="shared" si="143"/>
        <v>71</v>
      </c>
      <c r="K1783" s="2" t="str">
        <f>IFERROR(VLOOKUP(J1783,'Productgroepen hoofdfuncties'!D:E,2,FALSE),J1783)</f>
        <v>Bevordering economische activiteiten</v>
      </c>
      <c r="L1783" s="2" t="str">
        <f t="shared" si="144"/>
        <v>7</v>
      </c>
      <c r="M1783" s="2" t="str">
        <f>IFERROR(VLOOKUP(L1783,'Productgroepen hoofdfuncties'!A:B,2,FALSE),L1783)</f>
        <v>Economische en agrarische zaken</v>
      </c>
    </row>
    <row r="1784" spans="1:13">
      <c r="A1784" s="10"/>
      <c r="B1784" s="11"/>
      <c r="C1784" s="5" t="s">
        <v>5027</v>
      </c>
      <c r="D1784" s="4" t="s">
        <v>5028</v>
      </c>
      <c r="E1784" s="5">
        <v>1</v>
      </c>
      <c r="F1784" s="2" t="str">
        <f t="shared" si="140"/>
        <v>G1PR710301</v>
      </c>
      <c r="G1784" s="2" t="str">
        <f t="shared" si="141"/>
        <v>Arbeidsmarkt</v>
      </c>
      <c r="H1784" s="2" t="str">
        <f t="shared" si="142"/>
        <v>7103</v>
      </c>
      <c r="I1784" s="2" t="str">
        <f>IFERROR(VLOOKUP(H1784,'Productgroepen hoofdfuncties'!G:H,2,FALSE),H1784)</f>
        <v>Werkgelegenheid en arbeidsmarkt</v>
      </c>
      <c r="J1784" s="2" t="str">
        <f t="shared" si="143"/>
        <v>71</v>
      </c>
      <c r="K1784" s="2" t="str">
        <f>IFERROR(VLOOKUP(J1784,'Productgroepen hoofdfuncties'!D:E,2,FALSE),J1784)</f>
        <v>Bevordering economische activiteiten</v>
      </c>
      <c r="L1784" s="2" t="str">
        <f t="shared" si="144"/>
        <v>7</v>
      </c>
      <c r="M1784" s="2" t="str">
        <f>IFERROR(VLOOKUP(L1784,'Productgroepen hoofdfuncties'!A:B,2,FALSE),L1784)</f>
        <v>Economische en agrarische zaken</v>
      </c>
    </row>
    <row r="1785" spans="1:13">
      <c r="A1785" s="4" t="s">
        <v>5029</v>
      </c>
      <c r="B1785" s="5" t="s">
        <v>2023</v>
      </c>
      <c r="C1785" s="5"/>
      <c r="D1785" s="4"/>
      <c r="E1785" s="5"/>
      <c r="F1785" s="2" t="str">
        <f t="shared" si="140"/>
        <v>G1PR710400</v>
      </c>
      <c r="G1785" s="2" t="str">
        <f t="shared" si="141"/>
        <v>Apparaatskosten</v>
      </c>
      <c r="H1785" s="2" t="str">
        <f t="shared" si="142"/>
        <v>7104</v>
      </c>
      <c r="I1785" s="2" t="str">
        <f>IFERROR(VLOOKUP(H1785,'Productgroepen hoofdfuncties'!G:H,2,FALSE),H1785)</f>
        <v>7104</v>
      </c>
      <c r="J1785" s="2" t="str">
        <f t="shared" si="143"/>
        <v>71</v>
      </c>
      <c r="K1785" s="2" t="str">
        <f>IFERROR(VLOOKUP(J1785,'Productgroepen hoofdfuncties'!D:E,2,FALSE),J1785)</f>
        <v>Bevordering economische activiteiten</v>
      </c>
      <c r="L1785" s="2" t="str">
        <f t="shared" si="144"/>
        <v>7</v>
      </c>
      <c r="M1785" s="2" t="str">
        <f>IFERROR(VLOOKUP(L1785,'Productgroepen hoofdfuncties'!A:B,2,FALSE),L1785)</f>
        <v>Economische en agrarische zaken</v>
      </c>
    </row>
    <row r="1786" spans="1:13">
      <c r="A1786" s="4" t="s">
        <v>5030</v>
      </c>
      <c r="B1786" s="5" t="s">
        <v>5031</v>
      </c>
      <c r="C1786" s="5"/>
      <c r="D1786" s="4"/>
      <c r="E1786" s="5"/>
      <c r="F1786" s="2" t="str">
        <f t="shared" si="140"/>
        <v>G1PR710401</v>
      </c>
      <c r="G1786" s="2" t="str">
        <f t="shared" si="141"/>
        <v>Sectorstructuur</v>
      </c>
      <c r="H1786" s="2" t="str">
        <f t="shared" si="142"/>
        <v>7104</v>
      </c>
      <c r="I1786" s="2" t="str">
        <f>IFERROR(VLOOKUP(H1786,'Productgroepen hoofdfuncties'!G:H,2,FALSE),H1786)</f>
        <v>7104</v>
      </c>
      <c r="J1786" s="2" t="str">
        <f t="shared" si="143"/>
        <v>71</v>
      </c>
      <c r="K1786" s="2" t="str">
        <f>IFERROR(VLOOKUP(J1786,'Productgroepen hoofdfuncties'!D:E,2,FALSE),J1786)</f>
        <v>Bevordering economische activiteiten</v>
      </c>
      <c r="L1786" s="2" t="str">
        <f t="shared" si="144"/>
        <v>7</v>
      </c>
      <c r="M1786" s="2" t="str">
        <f>IFERROR(VLOOKUP(L1786,'Productgroepen hoofdfuncties'!A:B,2,FALSE),L1786)</f>
        <v>Economische en agrarische zaken</v>
      </c>
    </row>
    <row r="1787" spans="1:13">
      <c r="A1787" s="4" t="s">
        <v>5032</v>
      </c>
      <c r="B1787" s="5" t="s">
        <v>2023</v>
      </c>
      <c r="C1787" s="5"/>
      <c r="D1787" s="4"/>
      <c r="E1787" s="5"/>
      <c r="F1787" s="2" t="str">
        <f t="shared" si="140"/>
        <v>G1PR710500</v>
      </c>
      <c r="G1787" s="2" t="str">
        <f t="shared" si="141"/>
        <v>Apparaatskosten</v>
      </c>
      <c r="H1787" s="2" t="str">
        <f t="shared" si="142"/>
        <v>7105</v>
      </c>
      <c r="I1787" s="2" t="str">
        <f>IFERROR(VLOOKUP(H1787,'Productgroepen hoofdfuncties'!G:H,2,FALSE),H1787)</f>
        <v>7105</v>
      </c>
      <c r="J1787" s="2" t="str">
        <f t="shared" si="143"/>
        <v>71</v>
      </c>
      <c r="K1787" s="2" t="str">
        <f>IFERROR(VLOOKUP(J1787,'Productgroepen hoofdfuncties'!D:E,2,FALSE),J1787)</f>
        <v>Bevordering economische activiteiten</v>
      </c>
      <c r="L1787" s="2" t="str">
        <f t="shared" si="144"/>
        <v>7</v>
      </c>
      <c r="M1787" s="2" t="str">
        <f>IFERROR(VLOOKUP(L1787,'Productgroepen hoofdfuncties'!A:B,2,FALSE),L1787)</f>
        <v>Economische en agrarische zaken</v>
      </c>
    </row>
    <row r="1788" spans="1:13">
      <c r="A1788" s="4" t="s">
        <v>5033</v>
      </c>
      <c r="B1788" s="5" t="s">
        <v>5034</v>
      </c>
      <c r="C1788" s="5"/>
      <c r="D1788" s="4"/>
      <c r="E1788" s="5"/>
      <c r="F1788" s="2" t="str">
        <f t="shared" si="140"/>
        <v>G1PR710501</v>
      </c>
      <c r="G1788" s="2" t="str">
        <f t="shared" si="141"/>
        <v>Provinciale Deelnemingen</v>
      </c>
      <c r="H1788" s="2" t="str">
        <f t="shared" si="142"/>
        <v>7105</v>
      </c>
      <c r="I1788" s="2" t="str">
        <f>IFERROR(VLOOKUP(H1788,'Productgroepen hoofdfuncties'!G:H,2,FALSE),H1788)</f>
        <v>7105</v>
      </c>
      <c r="J1788" s="2" t="str">
        <f t="shared" si="143"/>
        <v>71</v>
      </c>
      <c r="K1788" s="2" t="str">
        <f>IFERROR(VLOOKUP(J1788,'Productgroepen hoofdfuncties'!D:E,2,FALSE),J1788)</f>
        <v>Bevordering economische activiteiten</v>
      </c>
      <c r="L1788" s="2" t="str">
        <f t="shared" si="144"/>
        <v>7</v>
      </c>
      <c r="M1788" s="2" t="str">
        <f>IFERROR(VLOOKUP(L1788,'Productgroepen hoofdfuncties'!A:B,2,FALSE),L1788)</f>
        <v>Economische en agrarische zaken</v>
      </c>
    </row>
    <row r="1789" spans="1:13">
      <c r="A1789" s="4" t="s">
        <v>5035</v>
      </c>
      <c r="B1789" s="5" t="s">
        <v>5036</v>
      </c>
      <c r="C1789" s="5" t="s">
        <v>5037</v>
      </c>
      <c r="D1789" s="4" t="s">
        <v>5036</v>
      </c>
      <c r="E1789" s="5">
        <v>1</v>
      </c>
      <c r="F1789" s="2" t="str">
        <f t="shared" si="140"/>
        <v>G1PR710600</v>
      </c>
      <c r="G1789" s="2" t="str">
        <f t="shared" si="141"/>
        <v>App. kst. regioprogramma's</v>
      </c>
      <c r="H1789" s="2" t="str">
        <f t="shared" si="142"/>
        <v>7106</v>
      </c>
      <c r="I1789" s="2" t="str">
        <f>IFERROR(VLOOKUP(H1789,'Productgroepen hoofdfuncties'!G:H,2,FALSE),H1789)</f>
        <v>Regioprogramma's</v>
      </c>
      <c r="J1789" s="2" t="str">
        <f t="shared" si="143"/>
        <v>71</v>
      </c>
      <c r="K1789" s="2" t="str">
        <f>IFERROR(VLOOKUP(J1789,'Productgroepen hoofdfuncties'!D:E,2,FALSE),J1789)</f>
        <v>Bevordering economische activiteiten</v>
      </c>
      <c r="L1789" s="2" t="str">
        <f t="shared" si="144"/>
        <v>7</v>
      </c>
      <c r="M1789" s="2" t="str">
        <f>IFERROR(VLOOKUP(L1789,'Productgroepen hoofdfuncties'!A:B,2,FALSE),L1789)</f>
        <v>Economische en agrarische zaken</v>
      </c>
    </row>
    <row r="1790" spans="1:13">
      <c r="A1790" s="6" t="s">
        <v>5038</v>
      </c>
      <c r="B1790" s="7" t="s">
        <v>5039</v>
      </c>
      <c r="C1790" s="5" t="s">
        <v>5040</v>
      </c>
      <c r="D1790" s="4" t="s">
        <v>5041</v>
      </c>
      <c r="E1790" s="5">
        <v>1</v>
      </c>
      <c r="F1790" s="2" t="str">
        <f t="shared" si="140"/>
        <v>G1PR710601</v>
      </c>
      <c r="G1790" s="2" t="str">
        <f t="shared" si="141"/>
        <v>Regioprogramma's</v>
      </c>
      <c r="H1790" s="2" t="str">
        <f t="shared" si="142"/>
        <v>7106</v>
      </c>
      <c r="I1790" s="2" t="str">
        <f>IFERROR(VLOOKUP(H1790,'Productgroepen hoofdfuncties'!G:H,2,FALSE),H1790)</f>
        <v>Regioprogramma's</v>
      </c>
      <c r="J1790" s="2" t="str">
        <f t="shared" si="143"/>
        <v>71</v>
      </c>
      <c r="K1790" s="2" t="str">
        <f>IFERROR(VLOOKUP(J1790,'Productgroepen hoofdfuncties'!D:E,2,FALSE),J1790)</f>
        <v>Bevordering economische activiteiten</v>
      </c>
      <c r="L1790" s="2" t="str">
        <f t="shared" si="144"/>
        <v>7</v>
      </c>
      <c r="M1790" s="2" t="str">
        <f>IFERROR(VLOOKUP(L1790,'Productgroepen hoofdfuncties'!A:B,2,FALSE),L1790)</f>
        <v>Economische en agrarische zaken</v>
      </c>
    </row>
    <row r="1791" spans="1:13">
      <c r="A1791" s="8"/>
      <c r="B1791" s="9"/>
      <c r="C1791" s="5" t="s">
        <v>5042</v>
      </c>
      <c r="D1791" s="4" t="s">
        <v>5043</v>
      </c>
      <c r="E1791" s="5">
        <v>1</v>
      </c>
      <c r="F1791" s="2" t="str">
        <f t="shared" si="140"/>
        <v>G1PR710601</v>
      </c>
      <c r="G1791" s="2" t="str">
        <f t="shared" si="141"/>
        <v>Regioprogramma's</v>
      </c>
      <c r="H1791" s="2" t="str">
        <f t="shared" si="142"/>
        <v>7106</v>
      </c>
      <c r="I1791" s="2" t="str">
        <f>IFERROR(VLOOKUP(H1791,'Productgroepen hoofdfuncties'!G:H,2,FALSE),H1791)</f>
        <v>Regioprogramma's</v>
      </c>
      <c r="J1791" s="2" t="str">
        <f t="shared" si="143"/>
        <v>71</v>
      </c>
      <c r="K1791" s="2" t="str">
        <f>IFERROR(VLOOKUP(J1791,'Productgroepen hoofdfuncties'!D:E,2,FALSE),J1791)</f>
        <v>Bevordering economische activiteiten</v>
      </c>
      <c r="L1791" s="2" t="str">
        <f t="shared" si="144"/>
        <v>7</v>
      </c>
      <c r="M1791" s="2" t="str">
        <f>IFERROR(VLOOKUP(L1791,'Productgroepen hoofdfuncties'!A:B,2,FALSE),L1791)</f>
        <v>Economische en agrarische zaken</v>
      </c>
    </row>
    <row r="1792" spans="1:13">
      <c r="A1792" s="8"/>
      <c r="B1792" s="9"/>
      <c r="C1792" s="5" t="s">
        <v>5044</v>
      </c>
      <c r="D1792" s="4" t="s">
        <v>5045</v>
      </c>
      <c r="E1792" s="5">
        <v>1</v>
      </c>
      <c r="F1792" s="2" t="str">
        <f t="shared" si="140"/>
        <v>G1PR710601</v>
      </c>
      <c r="G1792" s="2" t="str">
        <f t="shared" si="141"/>
        <v>Regioprogramma's</v>
      </c>
      <c r="H1792" s="2" t="str">
        <f t="shared" si="142"/>
        <v>7106</v>
      </c>
      <c r="I1792" s="2" t="str">
        <f>IFERROR(VLOOKUP(H1792,'Productgroepen hoofdfuncties'!G:H,2,FALSE),H1792)</f>
        <v>Regioprogramma's</v>
      </c>
      <c r="J1792" s="2" t="str">
        <f t="shared" si="143"/>
        <v>71</v>
      </c>
      <c r="K1792" s="2" t="str">
        <f>IFERROR(VLOOKUP(J1792,'Productgroepen hoofdfuncties'!D:E,2,FALSE),J1792)</f>
        <v>Bevordering economische activiteiten</v>
      </c>
      <c r="L1792" s="2" t="str">
        <f t="shared" si="144"/>
        <v>7</v>
      </c>
      <c r="M1792" s="2" t="str">
        <f>IFERROR(VLOOKUP(L1792,'Productgroepen hoofdfuncties'!A:B,2,FALSE),L1792)</f>
        <v>Economische en agrarische zaken</v>
      </c>
    </row>
    <row r="1793" spans="1:13">
      <c r="A1793" s="8"/>
      <c r="B1793" s="9"/>
      <c r="C1793" s="5" t="s">
        <v>5046</v>
      </c>
      <c r="D1793" s="4" t="s">
        <v>5047</v>
      </c>
      <c r="E1793" s="5">
        <v>1</v>
      </c>
      <c r="F1793" s="2" t="str">
        <f t="shared" si="140"/>
        <v>G1PR710601</v>
      </c>
      <c r="G1793" s="2" t="str">
        <f t="shared" si="141"/>
        <v>Regioprogramma's</v>
      </c>
      <c r="H1793" s="2" t="str">
        <f t="shared" si="142"/>
        <v>7106</v>
      </c>
      <c r="I1793" s="2" t="str">
        <f>IFERROR(VLOOKUP(H1793,'Productgroepen hoofdfuncties'!G:H,2,FALSE),H1793)</f>
        <v>Regioprogramma's</v>
      </c>
      <c r="J1793" s="2" t="str">
        <f t="shared" si="143"/>
        <v>71</v>
      </c>
      <c r="K1793" s="2" t="str">
        <f>IFERROR(VLOOKUP(J1793,'Productgroepen hoofdfuncties'!D:E,2,FALSE),J1793)</f>
        <v>Bevordering economische activiteiten</v>
      </c>
      <c r="L1793" s="2" t="str">
        <f t="shared" si="144"/>
        <v>7</v>
      </c>
      <c r="M1793" s="2" t="str">
        <f>IFERROR(VLOOKUP(L1793,'Productgroepen hoofdfuncties'!A:B,2,FALSE),L1793)</f>
        <v>Economische en agrarische zaken</v>
      </c>
    </row>
    <row r="1794" spans="1:13">
      <c r="A1794" s="8"/>
      <c r="B1794" s="9"/>
      <c r="C1794" s="5" t="s">
        <v>5048</v>
      </c>
      <c r="D1794" s="4" t="s">
        <v>5049</v>
      </c>
      <c r="E1794" s="5">
        <v>1</v>
      </c>
      <c r="F1794" s="2" t="str">
        <f t="shared" si="140"/>
        <v>G1PR710601</v>
      </c>
      <c r="G1794" s="2" t="str">
        <f t="shared" si="141"/>
        <v>Regioprogramma's</v>
      </c>
      <c r="H1794" s="2" t="str">
        <f t="shared" si="142"/>
        <v>7106</v>
      </c>
      <c r="I1794" s="2" t="str">
        <f>IFERROR(VLOOKUP(H1794,'Productgroepen hoofdfuncties'!G:H,2,FALSE),H1794)</f>
        <v>Regioprogramma's</v>
      </c>
      <c r="J1794" s="2" t="str">
        <f t="shared" si="143"/>
        <v>71</v>
      </c>
      <c r="K1794" s="2" t="str">
        <f>IFERROR(VLOOKUP(J1794,'Productgroepen hoofdfuncties'!D:E,2,FALSE),J1794)</f>
        <v>Bevordering economische activiteiten</v>
      </c>
      <c r="L1794" s="2" t="str">
        <f t="shared" si="144"/>
        <v>7</v>
      </c>
      <c r="M1794" s="2" t="str">
        <f>IFERROR(VLOOKUP(L1794,'Productgroepen hoofdfuncties'!A:B,2,FALSE),L1794)</f>
        <v>Economische en agrarische zaken</v>
      </c>
    </row>
    <row r="1795" spans="1:13">
      <c r="A1795" s="8"/>
      <c r="B1795" s="9"/>
      <c r="C1795" s="5" t="s">
        <v>5050</v>
      </c>
      <c r="D1795" s="4" t="s">
        <v>5051</v>
      </c>
      <c r="E1795" s="5">
        <v>1</v>
      </c>
      <c r="F1795" s="2" t="str">
        <f t="shared" si="140"/>
        <v>G1PR710601</v>
      </c>
      <c r="G1795" s="2" t="str">
        <f t="shared" si="141"/>
        <v>Regioprogramma's</v>
      </c>
      <c r="H1795" s="2" t="str">
        <f t="shared" si="142"/>
        <v>7106</v>
      </c>
      <c r="I1795" s="2" t="str">
        <f>IFERROR(VLOOKUP(H1795,'Productgroepen hoofdfuncties'!G:H,2,FALSE),H1795)</f>
        <v>Regioprogramma's</v>
      </c>
      <c r="J1795" s="2" t="str">
        <f t="shared" si="143"/>
        <v>71</v>
      </c>
      <c r="K1795" s="2" t="str">
        <f>IFERROR(VLOOKUP(J1795,'Productgroepen hoofdfuncties'!D:E,2,FALSE),J1795)</f>
        <v>Bevordering economische activiteiten</v>
      </c>
      <c r="L1795" s="2" t="str">
        <f t="shared" si="144"/>
        <v>7</v>
      </c>
      <c r="M1795" s="2" t="str">
        <f>IFERROR(VLOOKUP(L1795,'Productgroepen hoofdfuncties'!A:B,2,FALSE),L1795)</f>
        <v>Economische en agrarische zaken</v>
      </c>
    </row>
    <row r="1796" spans="1:13">
      <c r="A1796" s="8"/>
      <c r="B1796" s="9"/>
      <c r="C1796" s="5" t="s">
        <v>5052</v>
      </c>
      <c r="D1796" s="4" t="s">
        <v>5053</v>
      </c>
      <c r="E1796" s="5">
        <v>1</v>
      </c>
      <c r="F1796" s="2" t="str">
        <f t="shared" si="140"/>
        <v>G1PR710601</v>
      </c>
      <c r="G1796" s="2" t="str">
        <f t="shared" si="141"/>
        <v>Regioprogramma's</v>
      </c>
      <c r="H1796" s="2" t="str">
        <f t="shared" si="142"/>
        <v>7106</v>
      </c>
      <c r="I1796" s="2" t="str">
        <f>IFERROR(VLOOKUP(H1796,'Productgroepen hoofdfuncties'!G:H,2,FALSE),H1796)</f>
        <v>Regioprogramma's</v>
      </c>
      <c r="J1796" s="2" t="str">
        <f t="shared" si="143"/>
        <v>71</v>
      </c>
      <c r="K1796" s="2" t="str">
        <f>IFERROR(VLOOKUP(J1796,'Productgroepen hoofdfuncties'!D:E,2,FALSE),J1796)</f>
        <v>Bevordering economische activiteiten</v>
      </c>
      <c r="L1796" s="2" t="str">
        <f t="shared" si="144"/>
        <v>7</v>
      </c>
      <c r="M1796" s="2" t="str">
        <f>IFERROR(VLOOKUP(L1796,'Productgroepen hoofdfuncties'!A:B,2,FALSE),L1796)</f>
        <v>Economische en agrarische zaken</v>
      </c>
    </row>
    <row r="1797" spans="1:13">
      <c r="A1797" s="8"/>
      <c r="B1797" s="9"/>
      <c r="C1797" s="5" t="s">
        <v>5054</v>
      </c>
      <c r="D1797" s="4" t="s">
        <v>5055</v>
      </c>
      <c r="E1797" s="5">
        <v>1</v>
      </c>
      <c r="F1797" s="2" t="str">
        <f t="shared" si="140"/>
        <v>G1PR710601</v>
      </c>
      <c r="G1797" s="2" t="str">
        <f t="shared" si="141"/>
        <v>Regioprogramma's</v>
      </c>
      <c r="H1797" s="2" t="str">
        <f t="shared" si="142"/>
        <v>7106</v>
      </c>
      <c r="I1797" s="2" t="str">
        <f>IFERROR(VLOOKUP(H1797,'Productgroepen hoofdfuncties'!G:H,2,FALSE),H1797)</f>
        <v>Regioprogramma's</v>
      </c>
      <c r="J1797" s="2" t="str">
        <f t="shared" si="143"/>
        <v>71</v>
      </c>
      <c r="K1797" s="2" t="str">
        <f>IFERROR(VLOOKUP(J1797,'Productgroepen hoofdfuncties'!D:E,2,FALSE),J1797)</f>
        <v>Bevordering economische activiteiten</v>
      </c>
      <c r="L1797" s="2" t="str">
        <f t="shared" si="144"/>
        <v>7</v>
      </c>
      <c r="M1797" s="2" t="str">
        <f>IFERROR(VLOOKUP(L1797,'Productgroepen hoofdfuncties'!A:B,2,FALSE),L1797)</f>
        <v>Economische en agrarische zaken</v>
      </c>
    </row>
    <row r="1798" spans="1:13">
      <c r="A1798" s="8"/>
      <c r="B1798" s="9"/>
      <c r="C1798" s="5" t="s">
        <v>5056</v>
      </c>
      <c r="D1798" s="4" t="s">
        <v>5057</v>
      </c>
      <c r="E1798" s="5">
        <v>1</v>
      </c>
      <c r="F1798" s="2" t="str">
        <f t="shared" si="140"/>
        <v>G1PR710601</v>
      </c>
      <c r="G1798" s="2" t="str">
        <f t="shared" si="141"/>
        <v>Regioprogramma's</v>
      </c>
      <c r="H1798" s="2" t="str">
        <f t="shared" si="142"/>
        <v>7106</v>
      </c>
      <c r="I1798" s="2" t="str">
        <f>IFERROR(VLOOKUP(H1798,'Productgroepen hoofdfuncties'!G:H,2,FALSE),H1798)</f>
        <v>Regioprogramma's</v>
      </c>
      <c r="J1798" s="2" t="str">
        <f t="shared" si="143"/>
        <v>71</v>
      </c>
      <c r="K1798" s="2" t="str">
        <f>IFERROR(VLOOKUP(J1798,'Productgroepen hoofdfuncties'!D:E,2,FALSE),J1798)</f>
        <v>Bevordering economische activiteiten</v>
      </c>
      <c r="L1798" s="2" t="str">
        <f t="shared" si="144"/>
        <v>7</v>
      </c>
      <c r="M1798" s="2" t="str">
        <f>IFERROR(VLOOKUP(L1798,'Productgroepen hoofdfuncties'!A:B,2,FALSE),L1798)</f>
        <v>Economische en agrarische zaken</v>
      </c>
    </row>
    <row r="1799" spans="1:13">
      <c r="A1799" s="8"/>
      <c r="B1799" s="9"/>
      <c r="C1799" s="5" t="s">
        <v>5058</v>
      </c>
      <c r="D1799" s="4" t="s">
        <v>5059</v>
      </c>
      <c r="E1799" s="5">
        <v>1</v>
      </c>
      <c r="F1799" s="2" t="str">
        <f t="shared" si="140"/>
        <v>G1PR710601</v>
      </c>
      <c r="G1799" s="2" t="str">
        <f t="shared" si="141"/>
        <v>Regioprogramma's</v>
      </c>
      <c r="H1799" s="2" t="str">
        <f t="shared" si="142"/>
        <v>7106</v>
      </c>
      <c r="I1799" s="2" t="str">
        <f>IFERROR(VLOOKUP(H1799,'Productgroepen hoofdfuncties'!G:H,2,FALSE),H1799)</f>
        <v>Regioprogramma's</v>
      </c>
      <c r="J1799" s="2" t="str">
        <f t="shared" si="143"/>
        <v>71</v>
      </c>
      <c r="K1799" s="2" t="str">
        <f>IFERROR(VLOOKUP(J1799,'Productgroepen hoofdfuncties'!D:E,2,FALSE),J1799)</f>
        <v>Bevordering economische activiteiten</v>
      </c>
      <c r="L1799" s="2" t="str">
        <f t="shared" si="144"/>
        <v>7</v>
      </c>
      <c r="M1799" s="2" t="str">
        <f>IFERROR(VLOOKUP(L1799,'Productgroepen hoofdfuncties'!A:B,2,FALSE),L1799)</f>
        <v>Economische en agrarische zaken</v>
      </c>
    </row>
    <row r="1800" spans="1:13">
      <c r="A1800" s="8"/>
      <c r="B1800" s="9"/>
      <c r="C1800" s="5" t="s">
        <v>5060</v>
      </c>
      <c r="D1800" s="4" t="s">
        <v>5061</v>
      </c>
      <c r="E1800" s="5">
        <v>1</v>
      </c>
      <c r="F1800" s="2" t="str">
        <f t="shared" ref="F1800:F1863" si="145">IF(A1800="",F1799,A1800)</f>
        <v>G1PR710601</v>
      </c>
      <c r="G1800" s="2" t="str">
        <f t="shared" ref="G1800:G1863" si="146">IF(B1800="",G1799,B1800)</f>
        <v>Regioprogramma's</v>
      </c>
      <c r="H1800" s="2" t="str">
        <f t="shared" ref="H1800:H1863" si="147">IF(RIGHT(LEFT($F1800,5),1)="K","Apparaatskosten personeel",IF(RIGHT(LEFT($F1800,5),1)="I","Apparaatskosten materieel",LEFT(RIGHT($F1800,6),4)))</f>
        <v>7106</v>
      </c>
      <c r="I1800" s="2" t="str">
        <f>IFERROR(VLOOKUP(H1800,'Productgroepen hoofdfuncties'!G:H,2,FALSE),H1800)</f>
        <v>Regioprogramma's</v>
      </c>
      <c r="J1800" s="2" t="str">
        <f t="shared" ref="J1800:J1863" si="148">IF(RIGHT(LEFT($F1800,5),1)="K","Kostenplaatsen",IF(RIGHT(LEFT($F1800,5),1)="I","Kostenplaatsen",LEFT(RIGHT($F1800,6),2)))</f>
        <v>71</v>
      </c>
      <c r="K1800" s="2" t="str">
        <f>IFERROR(VLOOKUP(J1800,'Productgroepen hoofdfuncties'!D:E,2,FALSE),J1800)</f>
        <v>Bevordering economische activiteiten</v>
      </c>
      <c r="L1800" s="2" t="str">
        <f t="shared" ref="L1800:L1863" si="149">IF(RIGHT(LEFT($F1800,5),1)="K","Kostenplaatsen",IF(RIGHT(LEFT($F1800,5),1)="I","Kostenplaatsen",LEFT(RIGHT($F1800,6),1)))</f>
        <v>7</v>
      </c>
      <c r="M1800" s="2" t="str">
        <f>IFERROR(VLOOKUP(L1800,'Productgroepen hoofdfuncties'!A:B,2,FALSE),L1800)</f>
        <v>Economische en agrarische zaken</v>
      </c>
    </row>
    <row r="1801" spans="1:13">
      <c r="A1801" s="8"/>
      <c r="B1801" s="9"/>
      <c r="C1801" s="5" t="s">
        <v>5062</v>
      </c>
      <c r="D1801" s="4" t="s">
        <v>5063</v>
      </c>
      <c r="E1801" s="5">
        <v>1</v>
      </c>
      <c r="F1801" s="2" t="str">
        <f t="shared" si="145"/>
        <v>G1PR710601</v>
      </c>
      <c r="G1801" s="2" t="str">
        <f t="shared" si="146"/>
        <v>Regioprogramma's</v>
      </c>
      <c r="H1801" s="2" t="str">
        <f t="shared" si="147"/>
        <v>7106</v>
      </c>
      <c r="I1801" s="2" t="str">
        <f>IFERROR(VLOOKUP(H1801,'Productgroepen hoofdfuncties'!G:H,2,FALSE),H1801)</f>
        <v>Regioprogramma's</v>
      </c>
      <c r="J1801" s="2" t="str">
        <f t="shared" si="148"/>
        <v>71</v>
      </c>
      <c r="K1801" s="2" t="str">
        <f>IFERROR(VLOOKUP(J1801,'Productgroepen hoofdfuncties'!D:E,2,FALSE),J1801)</f>
        <v>Bevordering economische activiteiten</v>
      </c>
      <c r="L1801" s="2" t="str">
        <f t="shared" si="149"/>
        <v>7</v>
      </c>
      <c r="M1801" s="2" t="str">
        <f>IFERROR(VLOOKUP(L1801,'Productgroepen hoofdfuncties'!A:B,2,FALSE),L1801)</f>
        <v>Economische en agrarische zaken</v>
      </c>
    </row>
    <row r="1802" spans="1:13">
      <c r="A1802" s="8"/>
      <c r="B1802" s="9"/>
      <c r="C1802" s="5" t="s">
        <v>5064</v>
      </c>
      <c r="D1802" s="4" t="s">
        <v>5065</v>
      </c>
      <c r="E1802" s="5">
        <v>1</v>
      </c>
      <c r="F1802" s="2" t="str">
        <f t="shared" si="145"/>
        <v>G1PR710601</v>
      </c>
      <c r="G1802" s="2" t="str">
        <f t="shared" si="146"/>
        <v>Regioprogramma's</v>
      </c>
      <c r="H1802" s="2" t="str">
        <f t="shared" si="147"/>
        <v>7106</v>
      </c>
      <c r="I1802" s="2" t="str">
        <f>IFERROR(VLOOKUP(H1802,'Productgroepen hoofdfuncties'!G:H,2,FALSE),H1802)</f>
        <v>Regioprogramma's</v>
      </c>
      <c r="J1802" s="2" t="str">
        <f t="shared" si="148"/>
        <v>71</v>
      </c>
      <c r="K1802" s="2" t="str">
        <f>IFERROR(VLOOKUP(J1802,'Productgroepen hoofdfuncties'!D:E,2,FALSE),J1802)</f>
        <v>Bevordering economische activiteiten</v>
      </c>
      <c r="L1802" s="2" t="str">
        <f t="shared" si="149"/>
        <v>7</v>
      </c>
      <c r="M1802" s="2" t="str">
        <f>IFERROR(VLOOKUP(L1802,'Productgroepen hoofdfuncties'!A:B,2,FALSE),L1802)</f>
        <v>Economische en agrarische zaken</v>
      </c>
    </row>
    <row r="1803" spans="1:13">
      <c r="A1803" s="8"/>
      <c r="B1803" s="9"/>
      <c r="C1803" s="5" t="s">
        <v>5066</v>
      </c>
      <c r="D1803" s="4" t="s">
        <v>5067</v>
      </c>
      <c r="E1803" s="5">
        <v>1</v>
      </c>
      <c r="F1803" s="2" t="str">
        <f t="shared" si="145"/>
        <v>G1PR710601</v>
      </c>
      <c r="G1803" s="2" t="str">
        <f t="shared" si="146"/>
        <v>Regioprogramma's</v>
      </c>
      <c r="H1803" s="2" t="str">
        <f t="shared" si="147"/>
        <v>7106</v>
      </c>
      <c r="I1803" s="2" t="str">
        <f>IFERROR(VLOOKUP(H1803,'Productgroepen hoofdfuncties'!G:H,2,FALSE),H1803)</f>
        <v>Regioprogramma's</v>
      </c>
      <c r="J1803" s="2" t="str">
        <f t="shared" si="148"/>
        <v>71</v>
      </c>
      <c r="K1803" s="2" t="str">
        <f>IFERROR(VLOOKUP(J1803,'Productgroepen hoofdfuncties'!D:E,2,FALSE),J1803)</f>
        <v>Bevordering economische activiteiten</v>
      </c>
      <c r="L1803" s="2" t="str">
        <f t="shared" si="149"/>
        <v>7</v>
      </c>
      <c r="M1803" s="2" t="str">
        <f>IFERROR(VLOOKUP(L1803,'Productgroepen hoofdfuncties'!A:B,2,FALSE),L1803)</f>
        <v>Economische en agrarische zaken</v>
      </c>
    </row>
    <row r="1804" spans="1:13">
      <c r="A1804" s="8"/>
      <c r="B1804" s="9"/>
      <c r="C1804" s="5" t="s">
        <v>5068</v>
      </c>
      <c r="D1804" s="4" t="s">
        <v>5069</v>
      </c>
      <c r="E1804" s="5">
        <v>1</v>
      </c>
      <c r="F1804" s="2" t="str">
        <f t="shared" si="145"/>
        <v>G1PR710601</v>
      </c>
      <c r="G1804" s="2" t="str">
        <f t="shared" si="146"/>
        <v>Regioprogramma's</v>
      </c>
      <c r="H1804" s="2" t="str">
        <f t="shared" si="147"/>
        <v>7106</v>
      </c>
      <c r="I1804" s="2" t="str">
        <f>IFERROR(VLOOKUP(H1804,'Productgroepen hoofdfuncties'!G:H,2,FALSE),H1804)</f>
        <v>Regioprogramma's</v>
      </c>
      <c r="J1804" s="2" t="str">
        <f t="shared" si="148"/>
        <v>71</v>
      </c>
      <c r="K1804" s="2" t="str">
        <f>IFERROR(VLOOKUP(J1804,'Productgroepen hoofdfuncties'!D:E,2,FALSE),J1804)</f>
        <v>Bevordering economische activiteiten</v>
      </c>
      <c r="L1804" s="2" t="str">
        <f t="shared" si="149"/>
        <v>7</v>
      </c>
      <c r="M1804" s="2" t="str">
        <f>IFERROR(VLOOKUP(L1804,'Productgroepen hoofdfuncties'!A:B,2,FALSE),L1804)</f>
        <v>Economische en agrarische zaken</v>
      </c>
    </row>
    <row r="1805" spans="1:13">
      <c r="A1805" s="8"/>
      <c r="B1805" s="9"/>
      <c r="C1805" s="5" t="s">
        <v>5070</v>
      </c>
      <c r="D1805" s="4" t="s">
        <v>5071</v>
      </c>
      <c r="E1805" s="5">
        <v>1</v>
      </c>
      <c r="F1805" s="2" t="str">
        <f t="shared" si="145"/>
        <v>G1PR710601</v>
      </c>
      <c r="G1805" s="2" t="str">
        <f t="shared" si="146"/>
        <v>Regioprogramma's</v>
      </c>
      <c r="H1805" s="2" t="str">
        <f t="shared" si="147"/>
        <v>7106</v>
      </c>
      <c r="I1805" s="2" t="str">
        <f>IFERROR(VLOOKUP(H1805,'Productgroepen hoofdfuncties'!G:H,2,FALSE),H1805)</f>
        <v>Regioprogramma's</v>
      </c>
      <c r="J1805" s="2" t="str">
        <f t="shared" si="148"/>
        <v>71</v>
      </c>
      <c r="K1805" s="2" t="str">
        <f>IFERROR(VLOOKUP(J1805,'Productgroepen hoofdfuncties'!D:E,2,FALSE),J1805)</f>
        <v>Bevordering economische activiteiten</v>
      </c>
      <c r="L1805" s="2" t="str">
        <f t="shared" si="149"/>
        <v>7</v>
      </c>
      <c r="M1805" s="2" t="str">
        <f>IFERROR(VLOOKUP(L1805,'Productgroepen hoofdfuncties'!A:B,2,FALSE),L1805)</f>
        <v>Economische en agrarische zaken</v>
      </c>
    </row>
    <row r="1806" spans="1:13">
      <c r="A1806" s="8"/>
      <c r="B1806" s="9"/>
      <c r="C1806" s="5" t="s">
        <v>5072</v>
      </c>
      <c r="D1806" s="4" t="s">
        <v>5073</v>
      </c>
      <c r="E1806" s="5">
        <v>1</v>
      </c>
      <c r="F1806" s="2" t="str">
        <f t="shared" si="145"/>
        <v>G1PR710601</v>
      </c>
      <c r="G1806" s="2" t="str">
        <f t="shared" si="146"/>
        <v>Regioprogramma's</v>
      </c>
      <c r="H1806" s="2" t="str">
        <f t="shared" si="147"/>
        <v>7106</v>
      </c>
      <c r="I1806" s="2" t="str">
        <f>IFERROR(VLOOKUP(H1806,'Productgroepen hoofdfuncties'!G:H,2,FALSE),H1806)</f>
        <v>Regioprogramma's</v>
      </c>
      <c r="J1806" s="2" t="str">
        <f t="shared" si="148"/>
        <v>71</v>
      </c>
      <c r="K1806" s="2" t="str">
        <f>IFERROR(VLOOKUP(J1806,'Productgroepen hoofdfuncties'!D:E,2,FALSE),J1806)</f>
        <v>Bevordering economische activiteiten</v>
      </c>
      <c r="L1806" s="2" t="str">
        <f t="shared" si="149"/>
        <v>7</v>
      </c>
      <c r="M1806" s="2" t="str">
        <f>IFERROR(VLOOKUP(L1806,'Productgroepen hoofdfuncties'!A:B,2,FALSE),L1806)</f>
        <v>Economische en agrarische zaken</v>
      </c>
    </row>
    <row r="1807" spans="1:13">
      <c r="A1807" s="8"/>
      <c r="B1807" s="9"/>
      <c r="C1807" s="5" t="s">
        <v>5074</v>
      </c>
      <c r="D1807" s="4" t="s">
        <v>5075</v>
      </c>
      <c r="E1807" s="5">
        <v>1</v>
      </c>
      <c r="F1807" s="2" t="str">
        <f t="shared" si="145"/>
        <v>G1PR710601</v>
      </c>
      <c r="G1807" s="2" t="str">
        <f t="shared" si="146"/>
        <v>Regioprogramma's</v>
      </c>
      <c r="H1807" s="2" t="str">
        <f t="shared" si="147"/>
        <v>7106</v>
      </c>
      <c r="I1807" s="2" t="str">
        <f>IFERROR(VLOOKUP(H1807,'Productgroepen hoofdfuncties'!G:H,2,FALSE),H1807)</f>
        <v>Regioprogramma's</v>
      </c>
      <c r="J1807" s="2" t="str">
        <f t="shared" si="148"/>
        <v>71</v>
      </c>
      <c r="K1807" s="2" t="str">
        <f>IFERROR(VLOOKUP(J1807,'Productgroepen hoofdfuncties'!D:E,2,FALSE),J1807)</f>
        <v>Bevordering economische activiteiten</v>
      </c>
      <c r="L1807" s="2" t="str">
        <f t="shared" si="149"/>
        <v>7</v>
      </c>
      <c r="M1807" s="2" t="str">
        <f>IFERROR(VLOOKUP(L1807,'Productgroepen hoofdfuncties'!A:B,2,FALSE),L1807)</f>
        <v>Economische en agrarische zaken</v>
      </c>
    </row>
    <row r="1808" spans="1:13">
      <c r="A1808" s="8"/>
      <c r="B1808" s="9"/>
      <c r="C1808" s="5" t="s">
        <v>5076</v>
      </c>
      <c r="D1808" s="4" t="s">
        <v>5077</v>
      </c>
      <c r="E1808" s="5">
        <v>1</v>
      </c>
      <c r="F1808" s="2" t="str">
        <f t="shared" si="145"/>
        <v>G1PR710601</v>
      </c>
      <c r="G1808" s="2" t="str">
        <f t="shared" si="146"/>
        <v>Regioprogramma's</v>
      </c>
      <c r="H1808" s="2" t="str">
        <f t="shared" si="147"/>
        <v>7106</v>
      </c>
      <c r="I1808" s="2" t="str">
        <f>IFERROR(VLOOKUP(H1808,'Productgroepen hoofdfuncties'!G:H,2,FALSE),H1808)</f>
        <v>Regioprogramma's</v>
      </c>
      <c r="J1808" s="2" t="str">
        <f t="shared" si="148"/>
        <v>71</v>
      </c>
      <c r="K1808" s="2" t="str">
        <f>IFERROR(VLOOKUP(J1808,'Productgroepen hoofdfuncties'!D:E,2,FALSE),J1808)</f>
        <v>Bevordering economische activiteiten</v>
      </c>
      <c r="L1808" s="2" t="str">
        <f t="shared" si="149"/>
        <v>7</v>
      </c>
      <c r="M1808" s="2" t="str">
        <f>IFERROR(VLOOKUP(L1808,'Productgroepen hoofdfuncties'!A:B,2,FALSE),L1808)</f>
        <v>Economische en agrarische zaken</v>
      </c>
    </row>
    <row r="1809" spans="1:13">
      <c r="A1809" s="8"/>
      <c r="B1809" s="9"/>
      <c r="C1809" s="5" t="s">
        <v>5078</v>
      </c>
      <c r="D1809" s="4" t="s">
        <v>5079</v>
      </c>
      <c r="E1809" s="5">
        <v>1</v>
      </c>
      <c r="F1809" s="2" t="str">
        <f t="shared" si="145"/>
        <v>G1PR710601</v>
      </c>
      <c r="G1809" s="2" t="str">
        <f t="shared" si="146"/>
        <v>Regioprogramma's</v>
      </c>
      <c r="H1809" s="2" t="str">
        <f t="shared" si="147"/>
        <v>7106</v>
      </c>
      <c r="I1809" s="2" t="str">
        <f>IFERROR(VLOOKUP(H1809,'Productgroepen hoofdfuncties'!G:H,2,FALSE),H1809)</f>
        <v>Regioprogramma's</v>
      </c>
      <c r="J1809" s="2" t="str">
        <f t="shared" si="148"/>
        <v>71</v>
      </c>
      <c r="K1809" s="2" t="str">
        <f>IFERROR(VLOOKUP(J1809,'Productgroepen hoofdfuncties'!D:E,2,FALSE),J1809)</f>
        <v>Bevordering economische activiteiten</v>
      </c>
      <c r="L1809" s="2" t="str">
        <f t="shared" si="149"/>
        <v>7</v>
      </c>
      <c r="M1809" s="2" t="str">
        <f>IFERROR(VLOOKUP(L1809,'Productgroepen hoofdfuncties'!A:B,2,FALSE),L1809)</f>
        <v>Economische en agrarische zaken</v>
      </c>
    </row>
    <row r="1810" spans="1:13">
      <c r="A1810" s="8"/>
      <c r="B1810" s="9"/>
      <c r="C1810" s="5" t="s">
        <v>5080</v>
      </c>
      <c r="D1810" s="4" t="s">
        <v>5081</v>
      </c>
      <c r="E1810" s="5">
        <v>1</v>
      </c>
      <c r="F1810" s="2" t="str">
        <f t="shared" si="145"/>
        <v>G1PR710601</v>
      </c>
      <c r="G1810" s="2" t="str">
        <f t="shared" si="146"/>
        <v>Regioprogramma's</v>
      </c>
      <c r="H1810" s="2" t="str">
        <f t="shared" si="147"/>
        <v>7106</v>
      </c>
      <c r="I1810" s="2" t="str">
        <f>IFERROR(VLOOKUP(H1810,'Productgroepen hoofdfuncties'!G:H,2,FALSE),H1810)</f>
        <v>Regioprogramma's</v>
      </c>
      <c r="J1810" s="2" t="str">
        <f t="shared" si="148"/>
        <v>71</v>
      </c>
      <c r="K1810" s="2" t="str">
        <f>IFERROR(VLOOKUP(J1810,'Productgroepen hoofdfuncties'!D:E,2,FALSE),J1810)</f>
        <v>Bevordering economische activiteiten</v>
      </c>
      <c r="L1810" s="2" t="str">
        <f t="shared" si="149"/>
        <v>7</v>
      </c>
      <c r="M1810" s="2" t="str">
        <f>IFERROR(VLOOKUP(L1810,'Productgroepen hoofdfuncties'!A:B,2,FALSE),L1810)</f>
        <v>Economische en agrarische zaken</v>
      </c>
    </row>
    <row r="1811" spans="1:13">
      <c r="A1811" s="8"/>
      <c r="B1811" s="9"/>
      <c r="C1811" s="5" t="s">
        <v>5082</v>
      </c>
      <c r="D1811" s="4" t="s">
        <v>5083</v>
      </c>
      <c r="E1811" s="5">
        <v>1</v>
      </c>
      <c r="F1811" s="2" t="str">
        <f t="shared" si="145"/>
        <v>G1PR710601</v>
      </c>
      <c r="G1811" s="2" t="str">
        <f t="shared" si="146"/>
        <v>Regioprogramma's</v>
      </c>
      <c r="H1811" s="2" t="str">
        <f t="shared" si="147"/>
        <v>7106</v>
      </c>
      <c r="I1811" s="2" t="str">
        <f>IFERROR(VLOOKUP(H1811,'Productgroepen hoofdfuncties'!G:H,2,FALSE),H1811)</f>
        <v>Regioprogramma's</v>
      </c>
      <c r="J1811" s="2" t="str">
        <f t="shared" si="148"/>
        <v>71</v>
      </c>
      <c r="K1811" s="2" t="str">
        <f>IFERROR(VLOOKUP(J1811,'Productgroepen hoofdfuncties'!D:E,2,FALSE),J1811)</f>
        <v>Bevordering economische activiteiten</v>
      </c>
      <c r="L1811" s="2" t="str">
        <f t="shared" si="149"/>
        <v>7</v>
      </c>
      <c r="M1811" s="2" t="str">
        <f>IFERROR(VLOOKUP(L1811,'Productgroepen hoofdfuncties'!A:B,2,FALSE),L1811)</f>
        <v>Economische en agrarische zaken</v>
      </c>
    </row>
    <row r="1812" spans="1:13">
      <c r="A1812" s="8"/>
      <c r="B1812" s="9"/>
      <c r="C1812" s="5" t="s">
        <v>5084</v>
      </c>
      <c r="D1812" s="4" t="s">
        <v>5085</v>
      </c>
      <c r="E1812" s="5">
        <v>1</v>
      </c>
      <c r="F1812" s="2" t="str">
        <f t="shared" si="145"/>
        <v>G1PR710601</v>
      </c>
      <c r="G1812" s="2" t="str">
        <f t="shared" si="146"/>
        <v>Regioprogramma's</v>
      </c>
      <c r="H1812" s="2" t="str">
        <f t="shared" si="147"/>
        <v>7106</v>
      </c>
      <c r="I1812" s="2" t="str">
        <f>IFERROR(VLOOKUP(H1812,'Productgroepen hoofdfuncties'!G:H,2,FALSE),H1812)</f>
        <v>Regioprogramma's</v>
      </c>
      <c r="J1812" s="2" t="str">
        <f t="shared" si="148"/>
        <v>71</v>
      </c>
      <c r="K1812" s="2" t="str">
        <f>IFERROR(VLOOKUP(J1812,'Productgroepen hoofdfuncties'!D:E,2,FALSE),J1812)</f>
        <v>Bevordering economische activiteiten</v>
      </c>
      <c r="L1812" s="2" t="str">
        <f t="shared" si="149"/>
        <v>7</v>
      </c>
      <c r="M1812" s="2" t="str">
        <f>IFERROR(VLOOKUP(L1812,'Productgroepen hoofdfuncties'!A:B,2,FALSE),L1812)</f>
        <v>Economische en agrarische zaken</v>
      </c>
    </row>
    <row r="1813" spans="1:13">
      <c r="A1813" s="8"/>
      <c r="B1813" s="9"/>
      <c r="C1813" s="5" t="s">
        <v>5086</v>
      </c>
      <c r="D1813" s="4" t="s">
        <v>5087</v>
      </c>
      <c r="E1813" s="5">
        <v>1</v>
      </c>
      <c r="F1813" s="2" t="str">
        <f t="shared" si="145"/>
        <v>G1PR710601</v>
      </c>
      <c r="G1813" s="2" t="str">
        <f t="shared" si="146"/>
        <v>Regioprogramma's</v>
      </c>
      <c r="H1813" s="2" t="str">
        <f t="shared" si="147"/>
        <v>7106</v>
      </c>
      <c r="I1813" s="2" t="str">
        <f>IFERROR(VLOOKUP(H1813,'Productgroepen hoofdfuncties'!G:H,2,FALSE),H1813)</f>
        <v>Regioprogramma's</v>
      </c>
      <c r="J1813" s="2" t="str">
        <f t="shared" si="148"/>
        <v>71</v>
      </c>
      <c r="K1813" s="2" t="str">
        <f>IFERROR(VLOOKUP(J1813,'Productgroepen hoofdfuncties'!D:E,2,FALSE),J1813)</f>
        <v>Bevordering economische activiteiten</v>
      </c>
      <c r="L1813" s="2" t="str">
        <f t="shared" si="149"/>
        <v>7</v>
      </c>
      <c r="M1813" s="2" t="str">
        <f>IFERROR(VLOOKUP(L1813,'Productgroepen hoofdfuncties'!A:B,2,FALSE),L1813)</f>
        <v>Economische en agrarische zaken</v>
      </c>
    </row>
    <row r="1814" spans="1:13">
      <c r="A1814" s="8"/>
      <c r="B1814" s="9"/>
      <c r="C1814" s="5" t="s">
        <v>5088</v>
      </c>
      <c r="D1814" s="4" t="s">
        <v>5089</v>
      </c>
      <c r="E1814" s="5">
        <v>1</v>
      </c>
      <c r="F1814" s="2" t="str">
        <f t="shared" si="145"/>
        <v>G1PR710601</v>
      </c>
      <c r="G1814" s="2" t="str">
        <f t="shared" si="146"/>
        <v>Regioprogramma's</v>
      </c>
      <c r="H1814" s="2" t="str">
        <f t="shared" si="147"/>
        <v>7106</v>
      </c>
      <c r="I1814" s="2" t="str">
        <f>IFERROR(VLOOKUP(H1814,'Productgroepen hoofdfuncties'!G:H,2,FALSE),H1814)</f>
        <v>Regioprogramma's</v>
      </c>
      <c r="J1814" s="2" t="str">
        <f t="shared" si="148"/>
        <v>71</v>
      </c>
      <c r="K1814" s="2" t="str">
        <f>IFERROR(VLOOKUP(J1814,'Productgroepen hoofdfuncties'!D:E,2,FALSE),J1814)</f>
        <v>Bevordering economische activiteiten</v>
      </c>
      <c r="L1814" s="2" t="str">
        <f t="shared" si="149"/>
        <v>7</v>
      </c>
      <c r="M1814" s="2" t="str">
        <f>IFERROR(VLOOKUP(L1814,'Productgroepen hoofdfuncties'!A:B,2,FALSE),L1814)</f>
        <v>Economische en agrarische zaken</v>
      </c>
    </row>
    <row r="1815" spans="1:13">
      <c r="A1815" s="10"/>
      <c r="B1815" s="11"/>
      <c r="C1815" s="5" t="s">
        <v>5090</v>
      </c>
      <c r="D1815" s="4" t="s">
        <v>5091</v>
      </c>
      <c r="E1815" s="5">
        <v>1</v>
      </c>
      <c r="F1815" s="2" t="str">
        <f t="shared" si="145"/>
        <v>G1PR710601</v>
      </c>
      <c r="G1815" s="2" t="str">
        <f t="shared" si="146"/>
        <v>Regioprogramma's</v>
      </c>
      <c r="H1815" s="2" t="str">
        <f t="shared" si="147"/>
        <v>7106</v>
      </c>
      <c r="I1815" s="2" t="str">
        <f>IFERROR(VLOOKUP(H1815,'Productgroepen hoofdfuncties'!G:H,2,FALSE),H1815)</f>
        <v>Regioprogramma's</v>
      </c>
      <c r="J1815" s="2" t="str">
        <f t="shared" si="148"/>
        <v>71</v>
      </c>
      <c r="K1815" s="2" t="str">
        <f>IFERROR(VLOOKUP(J1815,'Productgroepen hoofdfuncties'!D:E,2,FALSE),J1815)</f>
        <v>Bevordering economische activiteiten</v>
      </c>
      <c r="L1815" s="2" t="str">
        <f t="shared" si="149"/>
        <v>7</v>
      </c>
      <c r="M1815" s="2" t="str">
        <f>IFERROR(VLOOKUP(L1815,'Productgroepen hoofdfuncties'!A:B,2,FALSE),L1815)</f>
        <v>Economische en agrarische zaken</v>
      </c>
    </row>
    <row r="1816" spans="1:13">
      <c r="A1816" s="6" t="s">
        <v>5092</v>
      </c>
      <c r="B1816" s="7" t="s">
        <v>5093</v>
      </c>
      <c r="C1816" s="5" t="s">
        <v>5094</v>
      </c>
      <c r="D1816" s="4" t="s">
        <v>5095</v>
      </c>
      <c r="E1816" s="5">
        <v>1</v>
      </c>
      <c r="F1816" s="2" t="str">
        <f t="shared" si="145"/>
        <v>G1PR710602</v>
      </c>
      <c r="G1816" s="2" t="str">
        <f t="shared" si="146"/>
        <v>Innovatief Actieprogramma Gron(Iag)</v>
      </c>
      <c r="H1816" s="2" t="str">
        <f t="shared" si="147"/>
        <v>7106</v>
      </c>
      <c r="I1816" s="2" t="str">
        <f>IFERROR(VLOOKUP(H1816,'Productgroepen hoofdfuncties'!G:H,2,FALSE),H1816)</f>
        <v>Regioprogramma's</v>
      </c>
      <c r="J1816" s="2" t="str">
        <f t="shared" si="148"/>
        <v>71</v>
      </c>
      <c r="K1816" s="2" t="str">
        <f>IFERROR(VLOOKUP(J1816,'Productgroepen hoofdfuncties'!D:E,2,FALSE),J1816)</f>
        <v>Bevordering economische activiteiten</v>
      </c>
      <c r="L1816" s="2" t="str">
        <f t="shared" si="149"/>
        <v>7</v>
      </c>
      <c r="M1816" s="2" t="str">
        <f>IFERROR(VLOOKUP(L1816,'Productgroepen hoofdfuncties'!A:B,2,FALSE),L1816)</f>
        <v>Economische en agrarische zaken</v>
      </c>
    </row>
    <row r="1817" spans="1:13">
      <c r="A1817" s="8"/>
      <c r="B1817" s="9"/>
      <c r="C1817" s="5" t="s">
        <v>5096</v>
      </c>
      <c r="D1817" s="4" t="s">
        <v>5097</v>
      </c>
      <c r="E1817" s="5">
        <v>1</v>
      </c>
      <c r="F1817" s="2" t="str">
        <f t="shared" si="145"/>
        <v>G1PR710602</v>
      </c>
      <c r="G1817" s="2" t="str">
        <f t="shared" si="146"/>
        <v>Innovatief Actieprogramma Gron(Iag)</v>
      </c>
      <c r="H1817" s="2" t="str">
        <f t="shared" si="147"/>
        <v>7106</v>
      </c>
      <c r="I1817" s="2" t="str">
        <f>IFERROR(VLOOKUP(H1817,'Productgroepen hoofdfuncties'!G:H,2,FALSE),H1817)</f>
        <v>Regioprogramma's</v>
      </c>
      <c r="J1817" s="2" t="str">
        <f t="shared" si="148"/>
        <v>71</v>
      </c>
      <c r="K1817" s="2" t="str">
        <f>IFERROR(VLOOKUP(J1817,'Productgroepen hoofdfuncties'!D:E,2,FALSE),J1817)</f>
        <v>Bevordering economische activiteiten</v>
      </c>
      <c r="L1817" s="2" t="str">
        <f t="shared" si="149"/>
        <v>7</v>
      </c>
      <c r="M1817" s="2" t="str">
        <f>IFERROR(VLOOKUP(L1817,'Productgroepen hoofdfuncties'!A:B,2,FALSE),L1817)</f>
        <v>Economische en agrarische zaken</v>
      </c>
    </row>
    <row r="1818" spans="1:13">
      <c r="A1818" s="8"/>
      <c r="B1818" s="9"/>
      <c r="C1818" s="5" t="s">
        <v>5098</v>
      </c>
      <c r="D1818" s="4" t="s">
        <v>5099</v>
      </c>
      <c r="E1818" s="5">
        <v>1</v>
      </c>
      <c r="F1818" s="2" t="str">
        <f t="shared" si="145"/>
        <v>G1PR710602</v>
      </c>
      <c r="G1818" s="2" t="str">
        <f t="shared" si="146"/>
        <v>Innovatief Actieprogramma Gron(Iag)</v>
      </c>
      <c r="H1818" s="2" t="str">
        <f t="shared" si="147"/>
        <v>7106</v>
      </c>
      <c r="I1818" s="2" t="str">
        <f>IFERROR(VLOOKUP(H1818,'Productgroepen hoofdfuncties'!G:H,2,FALSE),H1818)</f>
        <v>Regioprogramma's</v>
      </c>
      <c r="J1818" s="2" t="str">
        <f t="shared" si="148"/>
        <v>71</v>
      </c>
      <c r="K1818" s="2" t="str">
        <f>IFERROR(VLOOKUP(J1818,'Productgroepen hoofdfuncties'!D:E,2,FALSE),J1818)</f>
        <v>Bevordering economische activiteiten</v>
      </c>
      <c r="L1818" s="2" t="str">
        <f t="shared" si="149"/>
        <v>7</v>
      </c>
      <c r="M1818" s="2" t="str">
        <f>IFERROR(VLOOKUP(L1818,'Productgroepen hoofdfuncties'!A:B,2,FALSE),L1818)</f>
        <v>Economische en agrarische zaken</v>
      </c>
    </row>
    <row r="1819" spans="1:13">
      <c r="A1819" s="8"/>
      <c r="B1819" s="9"/>
      <c r="C1819" s="5" t="s">
        <v>5100</v>
      </c>
      <c r="D1819" s="4" t="s">
        <v>5101</v>
      </c>
      <c r="E1819" s="5">
        <v>1</v>
      </c>
      <c r="F1819" s="2" t="str">
        <f t="shared" si="145"/>
        <v>G1PR710602</v>
      </c>
      <c r="G1819" s="2" t="str">
        <f t="shared" si="146"/>
        <v>Innovatief Actieprogramma Gron(Iag)</v>
      </c>
      <c r="H1819" s="2" t="str">
        <f t="shared" si="147"/>
        <v>7106</v>
      </c>
      <c r="I1819" s="2" t="str">
        <f>IFERROR(VLOOKUP(H1819,'Productgroepen hoofdfuncties'!G:H,2,FALSE),H1819)</f>
        <v>Regioprogramma's</v>
      </c>
      <c r="J1819" s="2" t="str">
        <f t="shared" si="148"/>
        <v>71</v>
      </c>
      <c r="K1819" s="2" t="str">
        <f>IFERROR(VLOOKUP(J1819,'Productgroepen hoofdfuncties'!D:E,2,FALSE),J1819)</f>
        <v>Bevordering economische activiteiten</v>
      </c>
      <c r="L1819" s="2" t="str">
        <f t="shared" si="149"/>
        <v>7</v>
      </c>
      <c r="M1819" s="2" t="str">
        <f>IFERROR(VLOOKUP(L1819,'Productgroepen hoofdfuncties'!A:B,2,FALSE),L1819)</f>
        <v>Economische en agrarische zaken</v>
      </c>
    </row>
    <row r="1820" spans="1:13">
      <c r="A1820" s="8"/>
      <c r="B1820" s="9"/>
      <c r="C1820" s="5" t="s">
        <v>5102</v>
      </c>
      <c r="D1820" s="4" t="s">
        <v>5103</v>
      </c>
      <c r="E1820" s="5">
        <v>1</v>
      </c>
      <c r="F1820" s="2" t="str">
        <f t="shared" si="145"/>
        <v>G1PR710602</v>
      </c>
      <c r="G1820" s="2" t="str">
        <f t="shared" si="146"/>
        <v>Innovatief Actieprogramma Gron(Iag)</v>
      </c>
      <c r="H1820" s="2" t="str">
        <f t="shared" si="147"/>
        <v>7106</v>
      </c>
      <c r="I1820" s="2" t="str">
        <f>IFERROR(VLOOKUP(H1820,'Productgroepen hoofdfuncties'!G:H,2,FALSE),H1820)</f>
        <v>Regioprogramma's</v>
      </c>
      <c r="J1820" s="2" t="str">
        <f t="shared" si="148"/>
        <v>71</v>
      </c>
      <c r="K1820" s="2" t="str">
        <f>IFERROR(VLOOKUP(J1820,'Productgroepen hoofdfuncties'!D:E,2,FALSE),J1820)</f>
        <v>Bevordering economische activiteiten</v>
      </c>
      <c r="L1820" s="2" t="str">
        <f t="shared" si="149"/>
        <v>7</v>
      </c>
      <c r="M1820" s="2" t="str">
        <f>IFERROR(VLOOKUP(L1820,'Productgroepen hoofdfuncties'!A:B,2,FALSE),L1820)</f>
        <v>Economische en agrarische zaken</v>
      </c>
    </row>
    <row r="1821" spans="1:13">
      <c r="A1821" s="8"/>
      <c r="B1821" s="9"/>
      <c r="C1821" s="5" t="s">
        <v>5104</v>
      </c>
      <c r="D1821" s="4" t="s">
        <v>5105</v>
      </c>
      <c r="E1821" s="5">
        <v>1</v>
      </c>
      <c r="F1821" s="2" t="str">
        <f t="shared" si="145"/>
        <v>G1PR710602</v>
      </c>
      <c r="G1821" s="2" t="str">
        <f t="shared" si="146"/>
        <v>Innovatief Actieprogramma Gron(Iag)</v>
      </c>
      <c r="H1821" s="2" t="str">
        <f t="shared" si="147"/>
        <v>7106</v>
      </c>
      <c r="I1821" s="2" t="str">
        <f>IFERROR(VLOOKUP(H1821,'Productgroepen hoofdfuncties'!G:H,2,FALSE),H1821)</f>
        <v>Regioprogramma's</v>
      </c>
      <c r="J1821" s="2" t="str">
        <f t="shared" si="148"/>
        <v>71</v>
      </c>
      <c r="K1821" s="2" t="str">
        <f>IFERROR(VLOOKUP(J1821,'Productgroepen hoofdfuncties'!D:E,2,FALSE),J1821)</f>
        <v>Bevordering economische activiteiten</v>
      </c>
      <c r="L1821" s="2" t="str">
        <f t="shared" si="149"/>
        <v>7</v>
      </c>
      <c r="M1821" s="2" t="str">
        <f>IFERROR(VLOOKUP(L1821,'Productgroepen hoofdfuncties'!A:B,2,FALSE),L1821)</f>
        <v>Economische en agrarische zaken</v>
      </c>
    </row>
    <row r="1822" spans="1:13">
      <c r="A1822" s="8"/>
      <c r="B1822" s="9"/>
      <c r="C1822" s="5" t="s">
        <v>5106</v>
      </c>
      <c r="D1822" s="4" t="s">
        <v>5107</v>
      </c>
      <c r="E1822" s="5">
        <v>1</v>
      </c>
      <c r="F1822" s="2" t="str">
        <f t="shared" si="145"/>
        <v>G1PR710602</v>
      </c>
      <c r="G1822" s="2" t="str">
        <f t="shared" si="146"/>
        <v>Innovatief Actieprogramma Gron(Iag)</v>
      </c>
      <c r="H1822" s="2" t="str">
        <f t="shared" si="147"/>
        <v>7106</v>
      </c>
      <c r="I1822" s="2" t="str">
        <f>IFERROR(VLOOKUP(H1822,'Productgroepen hoofdfuncties'!G:H,2,FALSE),H1822)</f>
        <v>Regioprogramma's</v>
      </c>
      <c r="J1822" s="2" t="str">
        <f t="shared" si="148"/>
        <v>71</v>
      </c>
      <c r="K1822" s="2" t="str">
        <f>IFERROR(VLOOKUP(J1822,'Productgroepen hoofdfuncties'!D:E,2,FALSE),J1822)</f>
        <v>Bevordering economische activiteiten</v>
      </c>
      <c r="L1822" s="2" t="str">
        <f t="shared" si="149"/>
        <v>7</v>
      </c>
      <c r="M1822" s="2" t="str">
        <f>IFERROR(VLOOKUP(L1822,'Productgroepen hoofdfuncties'!A:B,2,FALSE),L1822)</f>
        <v>Economische en agrarische zaken</v>
      </c>
    </row>
    <row r="1823" spans="1:13">
      <c r="A1823" s="8"/>
      <c r="B1823" s="9"/>
      <c r="C1823" s="5" t="s">
        <v>5108</v>
      </c>
      <c r="D1823" s="4" t="s">
        <v>5109</v>
      </c>
      <c r="E1823" s="5">
        <v>1</v>
      </c>
      <c r="F1823" s="2" t="str">
        <f t="shared" si="145"/>
        <v>G1PR710602</v>
      </c>
      <c r="G1823" s="2" t="str">
        <f t="shared" si="146"/>
        <v>Innovatief Actieprogramma Gron(Iag)</v>
      </c>
      <c r="H1823" s="2" t="str">
        <f t="shared" si="147"/>
        <v>7106</v>
      </c>
      <c r="I1823" s="2" t="str">
        <f>IFERROR(VLOOKUP(H1823,'Productgroepen hoofdfuncties'!G:H,2,FALSE),H1823)</f>
        <v>Regioprogramma's</v>
      </c>
      <c r="J1823" s="2" t="str">
        <f t="shared" si="148"/>
        <v>71</v>
      </c>
      <c r="K1823" s="2" t="str">
        <f>IFERROR(VLOOKUP(J1823,'Productgroepen hoofdfuncties'!D:E,2,FALSE),J1823)</f>
        <v>Bevordering economische activiteiten</v>
      </c>
      <c r="L1823" s="2" t="str">
        <f t="shared" si="149"/>
        <v>7</v>
      </c>
      <c r="M1823" s="2" t="str">
        <f>IFERROR(VLOOKUP(L1823,'Productgroepen hoofdfuncties'!A:B,2,FALSE),L1823)</f>
        <v>Economische en agrarische zaken</v>
      </c>
    </row>
    <row r="1824" spans="1:13">
      <c r="A1824" s="8"/>
      <c r="B1824" s="9"/>
      <c r="C1824" s="5" t="s">
        <v>5110</v>
      </c>
      <c r="D1824" s="4" t="s">
        <v>5111</v>
      </c>
      <c r="E1824" s="5">
        <v>1</v>
      </c>
      <c r="F1824" s="2" t="str">
        <f t="shared" si="145"/>
        <v>G1PR710602</v>
      </c>
      <c r="G1824" s="2" t="str">
        <f t="shared" si="146"/>
        <v>Innovatief Actieprogramma Gron(Iag)</v>
      </c>
      <c r="H1824" s="2" t="str">
        <f t="shared" si="147"/>
        <v>7106</v>
      </c>
      <c r="I1824" s="2" t="str">
        <f>IFERROR(VLOOKUP(H1824,'Productgroepen hoofdfuncties'!G:H,2,FALSE),H1824)</f>
        <v>Regioprogramma's</v>
      </c>
      <c r="J1824" s="2" t="str">
        <f t="shared" si="148"/>
        <v>71</v>
      </c>
      <c r="K1824" s="2" t="str">
        <f>IFERROR(VLOOKUP(J1824,'Productgroepen hoofdfuncties'!D:E,2,FALSE),J1824)</f>
        <v>Bevordering economische activiteiten</v>
      </c>
      <c r="L1824" s="2" t="str">
        <f t="shared" si="149"/>
        <v>7</v>
      </c>
      <c r="M1824" s="2" t="str">
        <f>IFERROR(VLOOKUP(L1824,'Productgroepen hoofdfuncties'!A:B,2,FALSE),L1824)</f>
        <v>Economische en agrarische zaken</v>
      </c>
    </row>
    <row r="1825" spans="1:13">
      <c r="A1825" s="8"/>
      <c r="B1825" s="9"/>
      <c r="C1825" s="5" t="s">
        <v>5112</v>
      </c>
      <c r="D1825" s="4" t="s">
        <v>5113</v>
      </c>
      <c r="E1825" s="5">
        <v>1</v>
      </c>
      <c r="F1825" s="2" t="str">
        <f t="shared" si="145"/>
        <v>G1PR710602</v>
      </c>
      <c r="G1825" s="2" t="str">
        <f t="shared" si="146"/>
        <v>Innovatief Actieprogramma Gron(Iag)</v>
      </c>
      <c r="H1825" s="2" t="str">
        <f t="shared" si="147"/>
        <v>7106</v>
      </c>
      <c r="I1825" s="2" t="str">
        <f>IFERROR(VLOOKUP(H1825,'Productgroepen hoofdfuncties'!G:H,2,FALSE),H1825)</f>
        <v>Regioprogramma's</v>
      </c>
      <c r="J1825" s="2" t="str">
        <f t="shared" si="148"/>
        <v>71</v>
      </c>
      <c r="K1825" s="2" t="str">
        <f>IFERROR(VLOOKUP(J1825,'Productgroepen hoofdfuncties'!D:E,2,FALSE),J1825)</f>
        <v>Bevordering economische activiteiten</v>
      </c>
      <c r="L1825" s="2" t="str">
        <f t="shared" si="149"/>
        <v>7</v>
      </c>
      <c r="M1825" s="2" t="str">
        <f>IFERROR(VLOOKUP(L1825,'Productgroepen hoofdfuncties'!A:B,2,FALSE),L1825)</f>
        <v>Economische en agrarische zaken</v>
      </c>
    </row>
    <row r="1826" spans="1:13">
      <c r="A1826" s="8"/>
      <c r="B1826" s="9"/>
      <c r="C1826" s="5" t="s">
        <v>5114</v>
      </c>
      <c r="D1826" s="4" t="s">
        <v>5115</v>
      </c>
      <c r="E1826" s="5">
        <v>1</v>
      </c>
      <c r="F1826" s="2" t="str">
        <f t="shared" si="145"/>
        <v>G1PR710602</v>
      </c>
      <c r="G1826" s="2" t="str">
        <f t="shared" si="146"/>
        <v>Innovatief Actieprogramma Gron(Iag)</v>
      </c>
      <c r="H1826" s="2" t="str">
        <f t="shared" si="147"/>
        <v>7106</v>
      </c>
      <c r="I1826" s="2" t="str">
        <f>IFERROR(VLOOKUP(H1826,'Productgroepen hoofdfuncties'!G:H,2,FALSE),H1826)</f>
        <v>Regioprogramma's</v>
      </c>
      <c r="J1826" s="2" t="str">
        <f t="shared" si="148"/>
        <v>71</v>
      </c>
      <c r="K1826" s="2" t="str">
        <f>IFERROR(VLOOKUP(J1826,'Productgroepen hoofdfuncties'!D:E,2,FALSE),J1826)</f>
        <v>Bevordering economische activiteiten</v>
      </c>
      <c r="L1826" s="2" t="str">
        <f t="shared" si="149"/>
        <v>7</v>
      </c>
      <c r="M1826" s="2" t="str">
        <f>IFERROR(VLOOKUP(L1826,'Productgroepen hoofdfuncties'!A:B,2,FALSE),L1826)</f>
        <v>Economische en agrarische zaken</v>
      </c>
    </row>
    <row r="1827" spans="1:13">
      <c r="A1827" s="8"/>
      <c r="B1827" s="9"/>
      <c r="C1827" s="5" t="s">
        <v>5116</v>
      </c>
      <c r="D1827" s="4" t="s">
        <v>5117</v>
      </c>
      <c r="E1827" s="5">
        <v>1</v>
      </c>
      <c r="F1827" s="2" t="str">
        <f t="shared" si="145"/>
        <v>G1PR710602</v>
      </c>
      <c r="G1827" s="2" t="str">
        <f t="shared" si="146"/>
        <v>Innovatief Actieprogramma Gron(Iag)</v>
      </c>
      <c r="H1827" s="2" t="str">
        <f t="shared" si="147"/>
        <v>7106</v>
      </c>
      <c r="I1827" s="2" t="str">
        <f>IFERROR(VLOOKUP(H1827,'Productgroepen hoofdfuncties'!G:H,2,FALSE),H1827)</f>
        <v>Regioprogramma's</v>
      </c>
      <c r="J1827" s="2" t="str">
        <f t="shared" si="148"/>
        <v>71</v>
      </c>
      <c r="K1827" s="2" t="str">
        <f>IFERROR(VLOOKUP(J1827,'Productgroepen hoofdfuncties'!D:E,2,FALSE),J1827)</f>
        <v>Bevordering economische activiteiten</v>
      </c>
      <c r="L1827" s="2" t="str">
        <f t="shared" si="149"/>
        <v>7</v>
      </c>
      <c r="M1827" s="2" t="str">
        <f>IFERROR(VLOOKUP(L1827,'Productgroepen hoofdfuncties'!A:B,2,FALSE),L1827)</f>
        <v>Economische en agrarische zaken</v>
      </c>
    </row>
    <row r="1828" spans="1:13">
      <c r="A1828" s="8"/>
      <c r="B1828" s="9"/>
      <c r="C1828" s="5" t="s">
        <v>5118</v>
      </c>
      <c r="D1828" s="4" t="s">
        <v>5119</v>
      </c>
      <c r="E1828" s="5">
        <v>1</v>
      </c>
      <c r="F1828" s="2" t="str">
        <f t="shared" si="145"/>
        <v>G1PR710602</v>
      </c>
      <c r="G1828" s="2" t="str">
        <f t="shared" si="146"/>
        <v>Innovatief Actieprogramma Gron(Iag)</v>
      </c>
      <c r="H1828" s="2" t="str">
        <f t="shared" si="147"/>
        <v>7106</v>
      </c>
      <c r="I1828" s="2" t="str">
        <f>IFERROR(VLOOKUP(H1828,'Productgroepen hoofdfuncties'!G:H,2,FALSE),H1828)</f>
        <v>Regioprogramma's</v>
      </c>
      <c r="J1828" s="2" t="str">
        <f t="shared" si="148"/>
        <v>71</v>
      </c>
      <c r="K1828" s="2" t="str">
        <f>IFERROR(VLOOKUP(J1828,'Productgroepen hoofdfuncties'!D:E,2,FALSE),J1828)</f>
        <v>Bevordering economische activiteiten</v>
      </c>
      <c r="L1828" s="2" t="str">
        <f t="shared" si="149"/>
        <v>7</v>
      </c>
      <c r="M1828" s="2" t="str">
        <f>IFERROR(VLOOKUP(L1828,'Productgroepen hoofdfuncties'!A:B,2,FALSE),L1828)</f>
        <v>Economische en agrarische zaken</v>
      </c>
    </row>
    <row r="1829" spans="1:13">
      <c r="A1829" s="8"/>
      <c r="B1829" s="9"/>
      <c r="C1829" s="5" t="s">
        <v>5120</v>
      </c>
      <c r="D1829" s="4" t="s">
        <v>5121</v>
      </c>
      <c r="E1829" s="5">
        <v>1</v>
      </c>
      <c r="F1829" s="2" t="str">
        <f t="shared" si="145"/>
        <v>G1PR710602</v>
      </c>
      <c r="G1829" s="2" t="str">
        <f t="shared" si="146"/>
        <v>Innovatief Actieprogramma Gron(Iag)</v>
      </c>
      <c r="H1829" s="2" t="str">
        <f t="shared" si="147"/>
        <v>7106</v>
      </c>
      <c r="I1829" s="2" t="str">
        <f>IFERROR(VLOOKUP(H1829,'Productgroepen hoofdfuncties'!G:H,2,FALSE),H1829)</f>
        <v>Regioprogramma's</v>
      </c>
      <c r="J1829" s="2" t="str">
        <f t="shared" si="148"/>
        <v>71</v>
      </c>
      <c r="K1829" s="2" t="str">
        <f>IFERROR(VLOOKUP(J1829,'Productgroepen hoofdfuncties'!D:E,2,FALSE),J1829)</f>
        <v>Bevordering economische activiteiten</v>
      </c>
      <c r="L1829" s="2" t="str">
        <f t="shared" si="149"/>
        <v>7</v>
      </c>
      <c r="M1829" s="2" t="str">
        <f>IFERROR(VLOOKUP(L1829,'Productgroepen hoofdfuncties'!A:B,2,FALSE),L1829)</f>
        <v>Economische en agrarische zaken</v>
      </c>
    </row>
    <row r="1830" spans="1:13">
      <c r="A1830" s="8"/>
      <c r="B1830" s="9"/>
      <c r="C1830" s="5" t="s">
        <v>5122</v>
      </c>
      <c r="D1830" s="4" t="s">
        <v>5123</v>
      </c>
      <c r="E1830" s="5">
        <v>1</v>
      </c>
      <c r="F1830" s="2" t="str">
        <f t="shared" si="145"/>
        <v>G1PR710602</v>
      </c>
      <c r="G1830" s="2" t="str">
        <f t="shared" si="146"/>
        <v>Innovatief Actieprogramma Gron(Iag)</v>
      </c>
      <c r="H1830" s="2" t="str">
        <f t="shared" si="147"/>
        <v>7106</v>
      </c>
      <c r="I1830" s="2" t="str">
        <f>IFERROR(VLOOKUP(H1830,'Productgroepen hoofdfuncties'!G:H,2,FALSE),H1830)</f>
        <v>Regioprogramma's</v>
      </c>
      <c r="J1830" s="2" t="str">
        <f t="shared" si="148"/>
        <v>71</v>
      </c>
      <c r="K1830" s="2" t="str">
        <f>IFERROR(VLOOKUP(J1830,'Productgroepen hoofdfuncties'!D:E,2,FALSE),J1830)</f>
        <v>Bevordering economische activiteiten</v>
      </c>
      <c r="L1830" s="2" t="str">
        <f t="shared" si="149"/>
        <v>7</v>
      </c>
      <c r="M1830" s="2" t="str">
        <f>IFERROR(VLOOKUP(L1830,'Productgroepen hoofdfuncties'!A:B,2,FALSE),L1830)</f>
        <v>Economische en agrarische zaken</v>
      </c>
    </row>
    <row r="1831" spans="1:13">
      <c r="A1831" s="8"/>
      <c r="B1831" s="9"/>
      <c r="C1831" s="5" t="s">
        <v>5124</v>
      </c>
      <c r="D1831" s="4" t="s">
        <v>5125</v>
      </c>
      <c r="E1831" s="5">
        <v>1</v>
      </c>
      <c r="F1831" s="2" t="str">
        <f t="shared" si="145"/>
        <v>G1PR710602</v>
      </c>
      <c r="G1831" s="2" t="str">
        <f t="shared" si="146"/>
        <v>Innovatief Actieprogramma Gron(Iag)</v>
      </c>
      <c r="H1831" s="2" t="str">
        <f t="shared" si="147"/>
        <v>7106</v>
      </c>
      <c r="I1831" s="2" t="str">
        <f>IFERROR(VLOOKUP(H1831,'Productgroepen hoofdfuncties'!G:H,2,FALSE),H1831)</f>
        <v>Regioprogramma's</v>
      </c>
      <c r="J1831" s="2" t="str">
        <f t="shared" si="148"/>
        <v>71</v>
      </c>
      <c r="K1831" s="2" t="str">
        <f>IFERROR(VLOOKUP(J1831,'Productgroepen hoofdfuncties'!D:E,2,FALSE),J1831)</f>
        <v>Bevordering economische activiteiten</v>
      </c>
      <c r="L1831" s="2" t="str">
        <f t="shared" si="149"/>
        <v>7</v>
      </c>
      <c r="M1831" s="2" t="str">
        <f>IFERROR(VLOOKUP(L1831,'Productgroepen hoofdfuncties'!A:B,2,FALSE),L1831)</f>
        <v>Economische en agrarische zaken</v>
      </c>
    </row>
    <row r="1832" spans="1:13">
      <c r="A1832" s="8"/>
      <c r="B1832" s="9"/>
      <c r="C1832" s="5" t="s">
        <v>5126</v>
      </c>
      <c r="D1832" s="4" t="s">
        <v>5127</v>
      </c>
      <c r="E1832" s="5">
        <v>1</v>
      </c>
      <c r="F1832" s="2" t="str">
        <f t="shared" si="145"/>
        <v>G1PR710602</v>
      </c>
      <c r="G1832" s="2" t="str">
        <f t="shared" si="146"/>
        <v>Innovatief Actieprogramma Gron(Iag)</v>
      </c>
      <c r="H1832" s="2" t="str">
        <f t="shared" si="147"/>
        <v>7106</v>
      </c>
      <c r="I1832" s="2" t="str">
        <f>IFERROR(VLOOKUP(H1832,'Productgroepen hoofdfuncties'!G:H,2,FALSE),H1832)</f>
        <v>Regioprogramma's</v>
      </c>
      <c r="J1832" s="2" t="str">
        <f t="shared" si="148"/>
        <v>71</v>
      </c>
      <c r="K1832" s="2" t="str">
        <f>IFERROR(VLOOKUP(J1832,'Productgroepen hoofdfuncties'!D:E,2,FALSE),J1832)</f>
        <v>Bevordering economische activiteiten</v>
      </c>
      <c r="L1832" s="2" t="str">
        <f t="shared" si="149"/>
        <v>7</v>
      </c>
      <c r="M1832" s="2" t="str">
        <f>IFERROR(VLOOKUP(L1832,'Productgroepen hoofdfuncties'!A:B,2,FALSE),L1832)</f>
        <v>Economische en agrarische zaken</v>
      </c>
    </row>
    <row r="1833" spans="1:13">
      <c r="A1833" s="8"/>
      <c r="B1833" s="9"/>
      <c r="C1833" s="5" t="s">
        <v>5128</v>
      </c>
      <c r="D1833" s="4" t="s">
        <v>5129</v>
      </c>
      <c r="E1833" s="5">
        <v>1</v>
      </c>
      <c r="F1833" s="2" t="str">
        <f t="shared" si="145"/>
        <v>G1PR710602</v>
      </c>
      <c r="G1833" s="2" t="str">
        <f t="shared" si="146"/>
        <v>Innovatief Actieprogramma Gron(Iag)</v>
      </c>
      <c r="H1833" s="2" t="str">
        <f t="shared" si="147"/>
        <v>7106</v>
      </c>
      <c r="I1833" s="2" t="str">
        <f>IFERROR(VLOOKUP(H1833,'Productgroepen hoofdfuncties'!G:H,2,FALSE),H1833)</f>
        <v>Regioprogramma's</v>
      </c>
      <c r="J1833" s="2" t="str">
        <f t="shared" si="148"/>
        <v>71</v>
      </c>
      <c r="K1833" s="2" t="str">
        <f>IFERROR(VLOOKUP(J1833,'Productgroepen hoofdfuncties'!D:E,2,FALSE),J1833)</f>
        <v>Bevordering economische activiteiten</v>
      </c>
      <c r="L1833" s="2" t="str">
        <f t="shared" si="149"/>
        <v>7</v>
      </c>
      <c r="M1833" s="2" t="str">
        <f>IFERROR(VLOOKUP(L1833,'Productgroepen hoofdfuncties'!A:B,2,FALSE),L1833)</f>
        <v>Economische en agrarische zaken</v>
      </c>
    </row>
    <row r="1834" spans="1:13">
      <c r="A1834" s="8"/>
      <c r="B1834" s="9"/>
      <c r="C1834" s="5" t="s">
        <v>5130</v>
      </c>
      <c r="D1834" s="4" t="s">
        <v>5131</v>
      </c>
      <c r="E1834" s="5">
        <v>1</v>
      </c>
      <c r="F1834" s="2" t="str">
        <f t="shared" si="145"/>
        <v>G1PR710602</v>
      </c>
      <c r="G1834" s="2" t="str">
        <f t="shared" si="146"/>
        <v>Innovatief Actieprogramma Gron(Iag)</v>
      </c>
      <c r="H1834" s="2" t="str">
        <f t="shared" si="147"/>
        <v>7106</v>
      </c>
      <c r="I1834" s="2" t="str">
        <f>IFERROR(VLOOKUP(H1834,'Productgroepen hoofdfuncties'!G:H,2,FALSE),H1834)</f>
        <v>Regioprogramma's</v>
      </c>
      <c r="J1834" s="2" t="str">
        <f t="shared" si="148"/>
        <v>71</v>
      </c>
      <c r="K1834" s="2" t="str">
        <f>IFERROR(VLOOKUP(J1834,'Productgroepen hoofdfuncties'!D:E,2,FALSE),J1834)</f>
        <v>Bevordering economische activiteiten</v>
      </c>
      <c r="L1834" s="2" t="str">
        <f t="shared" si="149"/>
        <v>7</v>
      </c>
      <c r="M1834" s="2" t="str">
        <f>IFERROR(VLOOKUP(L1834,'Productgroepen hoofdfuncties'!A:B,2,FALSE),L1834)</f>
        <v>Economische en agrarische zaken</v>
      </c>
    </row>
    <row r="1835" spans="1:13">
      <c r="A1835" s="8"/>
      <c r="B1835" s="9"/>
      <c r="C1835" s="5" t="s">
        <v>5132</v>
      </c>
      <c r="D1835" s="4" t="s">
        <v>5133</v>
      </c>
      <c r="E1835" s="5">
        <v>1</v>
      </c>
      <c r="F1835" s="2" t="str">
        <f t="shared" si="145"/>
        <v>G1PR710602</v>
      </c>
      <c r="G1835" s="2" t="str">
        <f t="shared" si="146"/>
        <v>Innovatief Actieprogramma Gron(Iag)</v>
      </c>
      <c r="H1835" s="2" t="str">
        <f t="shared" si="147"/>
        <v>7106</v>
      </c>
      <c r="I1835" s="2" t="str">
        <f>IFERROR(VLOOKUP(H1835,'Productgroepen hoofdfuncties'!G:H,2,FALSE),H1835)</f>
        <v>Regioprogramma's</v>
      </c>
      <c r="J1835" s="2" t="str">
        <f t="shared" si="148"/>
        <v>71</v>
      </c>
      <c r="K1835" s="2" t="str">
        <f>IFERROR(VLOOKUP(J1835,'Productgroepen hoofdfuncties'!D:E,2,FALSE),J1835)</f>
        <v>Bevordering economische activiteiten</v>
      </c>
      <c r="L1835" s="2" t="str">
        <f t="shared" si="149"/>
        <v>7</v>
      </c>
      <c r="M1835" s="2" t="str">
        <f>IFERROR(VLOOKUP(L1835,'Productgroepen hoofdfuncties'!A:B,2,FALSE),L1835)</f>
        <v>Economische en agrarische zaken</v>
      </c>
    </row>
    <row r="1836" spans="1:13">
      <c r="A1836" s="8"/>
      <c r="B1836" s="9"/>
      <c r="C1836" s="5" t="s">
        <v>5134</v>
      </c>
      <c r="D1836" s="4" t="s">
        <v>5135</v>
      </c>
      <c r="E1836" s="5">
        <v>1</v>
      </c>
      <c r="F1836" s="2" t="str">
        <f t="shared" si="145"/>
        <v>G1PR710602</v>
      </c>
      <c r="G1836" s="2" t="str">
        <f t="shared" si="146"/>
        <v>Innovatief Actieprogramma Gron(Iag)</v>
      </c>
      <c r="H1836" s="2" t="str">
        <f t="shared" si="147"/>
        <v>7106</v>
      </c>
      <c r="I1836" s="2" t="str">
        <f>IFERROR(VLOOKUP(H1836,'Productgroepen hoofdfuncties'!G:H,2,FALSE),H1836)</f>
        <v>Regioprogramma's</v>
      </c>
      <c r="J1836" s="2" t="str">
        <f t="shared" si="148"/>
        <v>71</v>
      </c>
      <c r="K1836" s="2" t="str">
        <f>IFERROR(VLOOKUP(J1836,'Productgroepen hoofdfuncties'!D:E,2,FALSE),J1836)</f>
        <v>Bevordering economische activiteiten</v>
      </c>
      <c r="L1836" s="2" t="str">
        <f t="shared" si="149"/>
        <v>7</v>
      </c>
      <c r="M1836" s="2" t="str">
        <f>IFERROR(VLOOKUP(L1836,'Productgroepen hoofdfuncties'!A:B,2,FALSE),L1836)</f>
        <v>Economische en agrarische zaken</v>
      </c>
    </row>
    <row r="1837" spans="1:13">
      <c r="A1837" s="8"/>
      <c r="B1837" s="9"/>
      <c r="C1837" s="5" t="s">
        <v>5136</v>
      </c>
      <c r="D1837" s="4" t="s">
        <v>5137</v>
      </c>
      <c r="E1837" s="5">
        <v>1</v>
      </c>
      <c r="F1837" s="2" t="str">
        <f t="shared" si="145"/>
        <v>G1PR710602</v>
      </c>
      <c r="G1837" s="2" t="str">
        <f t="shared" si="146"/>
        <v>Innovatief Actieprogramma Gron(Iag)</v>
      </c>
      <c r="H1837" s="2" t="str">
        <f t="shared" si="147"/>
        <v>7106</v>
      </c>
      <c r="I1837" s="2" t="str">
        <f>IFERROR(VLOOKUP(H1837,'Productgroepen hoofdfuncties'!G:H,2,FALSE),H1837)</f>
        <v>Regioprogramma's</v>
      </c>
      <c r="J1837" s="2" t="str">
        <f t="shared" si="148"/>
        <v>71</v>
      </c>
      <c r="K1837" s="2" t="str">
        <f>IFERROR(VLOOKUP(J1837,'Productgroepen hoofdfuncties'!D:E,2,FALSE),J1837)</f>
        <v>Bevordering economische activiteiten</v>
      </c>
      <c r="L1837" s="2" t="str">
        <f t="shared" si="149"/>
        <v>7</v>
      </c>
      <c r="M1837" s="2" t="str">
        <f>IFERROR(VLOOKUP(L1837,'Productgroepen hoofdfuncties'!A:B,2,FALSE),L1837)</f>
        <v>Economische en agrarische zaken</v>
      </c>
    </row>
    <row r="1838" spans="1:13">
      <c r="A1838" s="8"/>
      <c r="B1838" s="9"/>
      <c r="C1838" s="5" t="s">
        <v>5138</v>
      </c>
      <c r="D1838" s="4" t="s">
        <v>5139</v>
      </c>
      <c r="E1838" s="5">
        <v>1</v>
      </c>
      <c r="F1838" s="2" t="str">
        <f t="shared" si="145"/>
        <v>G1PR710602</v>
      </c>
      <c r="G1838" s="2" t="str">
        <f t="shared" si="146"/>
        <v>Innovatief Actieprogramma Gron(Iag)</v>
      </c>
      <c r="H1838" s="2" t="str">
        <f t="shared" si="147"/>
        <v>7106</v>
      </c>
      <c r="I1838" s="2" t="str">
        <f>IFERROR(VLOOKUP(H1838,'Productgroepen hoofdfuncties'!G:H,2,FALSE),H1838)</f>
        <v>Regioprogramma's</v>
      </c>
      <c r="J1838" s="2" t="str">
        <f t="shared" si="148"/>
        <v>71</v>
      </c>
      <c r="K1838" s="2" t="str">
        <f>IFERROR(VLOOKUP(J1838,'Productgroepen hoofdfuncties'!D:E,2,FALSE),J1838)</f>
        <v>Bevordering economische activiteiten</v>
      </c>
      <c r="L1838" s="2" t="str">
        <f t="shared" si="149"/>
        <v>7</v>
      </c>
      <c r="M1838" s="2" t="str">
        <f>IFERROR(VLOOKUP(L1838,'Productgroepen hoofdfuncties'!A:B,2,FALSE),L1838)</f>
        <v>Economische en agrarische zaken</v>
      </c>
    </row>
    <row r="1839" spans="1:13">
      <c r="A1839" s="8"/>
      <c r="B1839" s="9"/>
      <c r="C1839" s="5" t="s">
        <v>5140</v>
      </c>
      <c r="D1839" s="4" t="s">
        <v>5141</v>
      </c>
      <c r="E1839" s="5">
        <v>1</v>
      </c>
      <c r="F1839" s="2" t="str">
        <f t="shared" si="145"/>
        <v>G1PR710602</v>
      </c>
      <c r="G1839" s="2" t="str">
        <f t="shared" si="146"/>
        <v>Innovatief Actieprogramma Gron(Iag)</v>
      </c>
      <c r="H1839" s="2" t="str">
        <f t="shared" si="147"/>
        <v>7106</v>
      </c>
      <c r="I1839" s="2" t="str">
        <f>IFERROR(VLOOKUP(H1839,'Productgroepen hoofdfuncties'!G:H,2,FALSE),H1839)</f>
        <v>Regioprogramma's</v>
      </c>
      <c r="J1839" s="2" t="str">
        <f t="shared" si="148"/>
        <v>71</v>
      </c>
      <c r="K1839" s="2" t="str">
        <f>IFERROR(VLOOKUP(J1839,'Productgroepen hoofdfuncties'!D:E,2,FALSE),J1839)</f>
        <v>Bevordering economische activiteiten</v>
      </c>
      <c r="L1839" s="2" t="str">
        <f t="shared" si="149"/>
        <v>7</v>
      </c>
      <c r="M1839" s="2" t="str">
        <f>IFERROR(VLOOKUP(L1839,'Productgroepen hoofdfuncties'!A:B,2,FALSE),L1839)</f>
        <v>Economische en agrarische zaken</v>
      </c>
    </row>
    <row r="1840" spans="1:13">
      <c r="A1840" s="8"/>
      <c r="B1840" s="9"/>
      <c r="C1840" s="5" t="s">
        <v>5142</v>
      </c>
      <c r="D1840" s="4" t="s">
        <v>5143</v>
      </c>
      <c r="E1840" s="5">
        <v>1</v>
      </c>
      <c r="F1840" s="2" t="str">
        <f t="shared" si="145"/>
        <v>G1PR710602</v>
      </c>
      <c r="G1840" s="2" t="str">
        <f t="shared" si="146"/>
        <v>Innovatief Actieprogramma Gron(Iag)</v>
      </c>
      <c r="H1840" s="2" t="str">
        <f t="shared" si="147"/>
        <v>7106</v>
      </c>
      <c r="I1840" s="2" t="str">
        <f>IFERROR(VLOOKUP(H1840,'Productgroepen hoofdfuncties'!G:H,2,FALSE),H1840)</f>
        <v>Regioprogramma's</v>
      </c>
      <c r="J1840" s="2" t="str">
        <f t="shared" si="148"/>
        <v>71</v>
      </c>
      <c r="K1840" s="2" t="str">
        <f>IFERROR(VLOOKUP(J1840,'Productgroepen hoofdfuncties'!D:E,2,FALSE),J1840)</f>
        <v>Bevordering economische activiteiten</v>
      </c>
      <c r="L1840" s="2" t="str">
        <f t="shared" si="149"/>
        <v>7</v>
      </c>
      <c r="M1840" s="2" t="str">
        <f>IFERROR(VLOOKUP(L1840,'Productgroepen hoofdfuncties'!A:B,2,FALSE),L1840)</f>
        <v>Economische en agrarische zaken</v>
      </c>
    </row>
    <row r="1841" spans="1:13">
      <c r="A1841" s="8"/>
      <c r="B1841" s="9"/>
      <c r="C1841" s="5" t="s">
        <v>5144</v>
      </c>
      <c r="D1841" s="4" t="s">
        <v>5145</v>
      </c>
      <c r="E1841" s="5">
        <v>1</v>
      </c>
      <c r="F1841" s="2" t="str">
        <f t="shared" si="145"/>
        <v>G1PR710602</v>
      </c>
      <c r="G1841" s="2" t="str">
        <f t="shared" si="146"/>
        <v>Innovatief Actieprogramma Gron(Iag)</v>
      </c>
      <c r="H1841" s="2" t="str">
        <f t="shared" si="147"/>
        <v>7106</v>
      </c>
      <c r="I1841" s="2" t="str">
        <f>IFERROR(VLOOKUP(H1841,'Productgroepen hoofdfuncties'!G:H,2,FALSE),H1841)</f>
        <v>Regioprogramma's</v>
      </c>
      <c r="J1841" s="2" t="str">
        <f t="shared" si="148"/>
        <v>71</v>
      </c>
      <c r="K1841" s="2" t="str">
        <f>IFERROR(VLOOKUP(J1841,'Productgroepen hoofdfuncties'!D:E,2,FALSE),J1841)</f>
        <v>Bevordering economische activiteiten</v>
      </c>
      <c r="L1841" s="2" t="str">
        <f t="shared" si="149"/>
        <v>7</v>
      </c>
      <c r="M1841" s="2" t="str">
        <f>IFERROR(VLOOKUP(L1841,'Productgroepen hoofdfuncties'!A:B,2,FALSE),L1841)</f>
        <v>Economische en agrarische zaken</v>
      </c>
    </row>
    <row r="1842" spans="1:13">
      <c r="A1842" s="8"/>
      <c r="B1842" s="9"/>
      <c r="C1842" s="5" t="s">
        <v>5146</v>
      </c>
      <c r="D1842" s="4" t="s">
        <v>5147</v>
      </c>
      <c r="E1842" s="5">
        <v>1</v>
      </c>
      <c r="F1842" s="2" t="str">
        <f t="shared" si="145"/>
        <v>G1PR710602</v>
      </c>
      <c r="G1842" s="2" t="str">
        <f t="shared" si="146"/>
        <v>Innovatief Actieprogramma Gron(Iag)</v>
      </c>
      <c r="H1842" s="2" t="str">
        <f t="shared" si="147"/>
        <v>7106</v>
      </c>
      <c r="I1842" s="2" t="str">
        <f>IFERROR(VLOOKUP(H1842,'Productgroepen hoofdfuncties'!G:H,2,FALSE),H1842)</f>
        <v>Regioprogramma's</v>
      </c>
      <c r="J1842" s="2" t="str">
        <f t="shared" si="148"/>
        <v>71</v>
      </c>
      <c r="K1842" s="2" t="str">
        <f>IFERROR(VLOOKUP(J1842,'Productgroepen hoofdfuncties'!D:E,2,FALSE),J1842)</f>
        <v>Bevordering economische activiteiten</v>
      </c>
      <c r="L1842" s="2" t="str">
        <f t="shared" si="149"/>
        <v>7</v>
      </c>
      <c r="M1842" s="2" t="str">
        <f>IFERROR(VLOOKUP(L1842,'Productgroepen hoofdfuncties'!A:B,2,FALSE),L1842)</f>
        <v>Economische en agrarische zaken</v>
      </c>
    </row>
    <row r="1843" spans="1:13">
      <c r="A1843" s="8"/>
      <c r="B1843" s="9"/>
      <c r="C1843" s="5" t="s">
        <v>5148</v>
      </c>
      <c r="D1843" s="4" t="s">
        <v>5149</v>
      </c>
      <c r="E1843" s="5">
        <v>1</v>
      </c>
      <c r="F1843" s="2" t="str">
        <f t="shared" si="145"/>
        <v>G1PR710602</v>
      </c>
      <c r="G1843" s="2" t="str">
        <f t="shared" si="146"/>
        <v>Innovatief Actieprogramma Gron(Iag)</v>
      </c>
      <c r="H1843" s="2" t="str">
        <f t="shared" si="147"/>
        <v>7106</v>
      </c>
      <c r="I1843" s="2" t="str">
        <f>IFERROR(VLOOKUP(H1843,'Productgroepen hoofdfuncties'!G:H,2,FALSE),H1843)</f>
        <v>Regioprogramma's</v>
      </c>
      <c r="J1843" s="2" t="str">
        <f t="shared" si="148"/>
        <v>71</v>
      </c>
      <c r="K1843" s="2" t="str">
        <f>IFERROR(VLOOKUP(J1843,'Productgroepen hoofdfuncties'!D:E,2,FALSE),J1843)</f>
        <v>Bevordering economische activiteiten</v>
      </c>
      <c r="L1843" s="2" t="str">
        <f t="shared" si="149"/>
        <v>7</v>
      </c>
      <c r="M1843" s="2" t="str">
        <f>IFERROR(VLOOKUP(L1843,'Productgroepen hoofdfuncties'!A:B,2,FALSE),L1843)</f>
        <v>Economische en agrarische zaken</v>
      </c>
    </row>
    <row r="1844" spans="1:13">
      <c r="A1844" s="8"/>
      <c r="B1844" s="9"/>
      <c r="C1844" s="5" t="s">
        <v>5150</v>
      </c>
      <c r="D1844" s="4" t="s">
        <v>5151</v>
      </c>
      <c r="E1844" s="5">
        <v>1</v>
      </c>
      <c r="F1844" s="2" t="str">
        <f t="shared" si="145"/>
        <v>G1PR710602</v>
      </c>
      <c r="G1844" s="2" t="str">
        <f t="shared" si="146"/>
        <v>Innovatief Actieprogramma Gron(Iag)</v>
      </c>
      <c r="H1844" s="2" t="str">
        <f t="shared" si="147"/>
        <v>7106</v>
      </c>
      <c r="I1844" s="2" t="str">
        <f>IFERROR(VLOOKUP(H1844,'Productgroepen hoofdfuncties'!G:H,2,FALSE),H1844)</f>
        <v>Regioprogramma's</v>
      </c>
      <c r="J1844" s="2" t="str">
        <f t="shared" si="148"/>
        <v>71</v>
      </c>
      <c r="K1844" s="2" t="str">
        <f>IFERROR(VLOOKUP(J1844,'Productgroepen hoofdfuncties'!D:E,2,FALSE),J1844)</f>
        <v>Bevordering economische activiteiten</v>
      </c>
      <c r="L1844" s="2" t="str">
        <f t="shared" si="149"/>
        <v>7</v>
      </c>
      <c r="M1844" s="2" t="str">
        <f>IFERROR(VLOOKUP(L1844,'Productgroepen hoofdfuncties'!A:B,2,FALSE),L1844)</f>
        <v>Economische en agrarische zaken</v>
      </c>
    </row>
    <row r="1845" spans="1:13">
      <c r="A1845" s="8"/>
      <c r="B1845" s="9"/>
      <c r="C1845" s="5" t="s">
        <v>5152</v>
      </c>
      <c r="D1845" s="4" t="s">
        <v>5153</v>
      </c>
      <c r="E1845" s="5">
        <v>1</v>
      </c>
      <c r="F1845" s="2" t="str">
        <f t="shared" si="145"/>
        <v>G1PR710602</v>
      </c>
      <c r="G1845" s="2" t="str">
        <f t="shared" si="146"/>
        <v>Innovatief Actieprogramma Gron(Iag)</v>
      </c>
      <c r="H1845" s="2" t="str">
        <f t="shared" si="147"/>
        <v>7106</v>
      </c>
      <c r="I1845" s="2" t="str">
        <f>IFERROR(VLOOKUP(H1845,'Productgroepen hoofdfuncties'!G:H,2,FALSE),H1845)</f>
        <v>Regioprogramma's</v>
      </c>
      <c r="J1845" s="2" t="str">
        <f t="shared" si="148"/>
        <v>71</v>
      </c>
      <c r="K1845" s="2" t="str">
        <f>IFERROR(VLOOKUP(J1845,'Productgroepen hoofdfuncties'!D:E,2,FALSE),J1845)</f>
        <v>Bevordering economische activiteiten</v>
      </c>
      <c r="L1845" s="2" t="str">
        <f t="shared" si="149"/>
        <v>7</v>
      </c>
      <c r="M1845" s="2" t="str">
        <f>IFERROR(VLOOKUP(L1845,'Productgroepen hoofdfuncties'!A:B,2,FALSE),L1845)</f>
        <v>Economische en agrarische zaken</v>
      </c>
    </row>
    <row r="1846" spans="1:13">
      <c r="A1846" s="8"/>
      <c r="B1846" s="9"/>
      <c r="C1846" s="5" t="s">
        <v>5154</v>
      </c>
      <c r="D1846" s="4" t="s">
        <v>5155</v>
      </c>
      <c r="E1846" s="5">
        <v>1</v>
      </c>
      <c r="F1846" s="2" t="str">
        <f t="shared" si="145"/>
        <v>G1PR710602</v>
      </c>
      <c r="G1846" s="2" t="str">
        <f t="shared" si="146"/>
        <v>Innovatief Actieprogramma Gron(Iag)</v>
      </c>
      <c r="H1846" s="2" t="str">
        <f t="shared" si="147"/>
        <v>7106</v>
      </c>
      <c r="I1846" s="2" t="str">
        <f>IFERROR(VLOOKUP(H1846,'Productgroepen hoofdfuncties'!G:H,2,FALSE),H1846)</f>
        <v>Regioprogramma's</v>
      </c>
      <c r="J1846" s="2" t="str">
        <f t="shared" si="148"/>
        <v>71</v>
      </c>
      <c r="K1846" s="2" t="str">
        <f>IFERROR(VLOOKUP(J1846,'Productgroepen hoofdfuncties'!D:E,2,FALSE),J1846)</f>
        <v>Bevordering economische activiteiten</v>
      </c>
      <c r="L1846" s="2" t="str">
        <f t="shared" si="149"/>
        <v>7</v>
      </c>
      <c r="M1846" s="2" t="str">
        <f>IFERROR(VLOOKUP(L1846,'Productgroepen hoofdfuncties'!A:B,2,FALSE),L1846)</f>
        <v>Economische en agrarische zaken</v>
      </c>
    </row>
    <row r="1847" spans="1:13">
      <c r="A1847" s="8"/>
      <c r="B1847" s="9"/>
      <c r="C1847" s="5" t="s">
        <v>5156</v>
      </c>
      <c r="D1847" s="4" t="s">
        <v>5157</v>
      </c>
      <c r="E1847" s="5">
        <v>1</v>
      </c>
      <c r="F1847" s="2" t="str">
        <f t="shared" si="145"/>
        <v>G1PR710602</v>
      </c>
      <c r="G1847" s="2" t="str">
        <f t="shared" si="146"/>
        <v>Innovatief Actieprogramma Gron(Iag)</v>
      </c>
      <c r="H1847" s="2" t="str">
        <f t="shared" si="147"/>
        <v>7106</v>
      </c>
      <c r="I1847" s="2" t="str">
        <f>IFERROR(VLOOKUP(H1847,'Productgroepen hoofdfuncties'!G:H,2,FALSE),H1847)</f>
        <v>Regioprogramma's</v>
      </c>
      <c r="J1847" s="2" t="str">
        <f t="shared" si="148"/>
        <v>71</v>
      </c>
      <c r="K1847" s="2" t="str">
        <f>IFERROR(VLOOKUP(J1847,'Productgroepen hoofdfuncties'!D:E,2,FALSE),J1847)</f>
        <v>Bevordering economische activiteiten</v>
      </c>
      <c r="L1847" s="2" t="str">
        <f t="shared" si="149"/>
        <v>7</v>
      </c>
      <c r="M1847" s="2" t="str">
        <f>IFERROR(VLOOKUP(L1847,'Productgroepen hoofdfuncties'!A:B,2,FALSE),L1847)</f>
        <v>Economische en agrarische zaken</v>
      </c>
    </row>
    <row r="1848" spans="1:13">
      <c r="A1848" s="8"/>
      <c r="B1848" s="9"/>
      <c r="C1848" s="5" t="s">
        <v>5158</v>
      </c>
      <c r="D1848" s="4" t="s">
        <v>5159</v>
      </c>
      <c r="E1848" s="5">
        <v>1</v>
      </c>
      <c r="F1848" s="2" t="str">
        <f t="shared" si="145"/>
        <v>G1PR710602</v>
      </c>
      <c r="G1848" s="2" t="str">
        <f t="shared" si="146"/>
        <v>Innovatief Actieprogramma Gron(Iag)</v>
      </c>
      <c r="H1848" s="2" t="str">
        <f t="shared" si="147"/>
        <v>7106</v>
      </c>
      <c r="I1848" s="2" t="str">
        <f>IFERROR(VLOOKUP(H1848,'Productgroepen hoofdfuncties'!G:H,2,FALSE),H1848)</f>
        <v>Regioprogramma's</v>
      </c>
      <c r="J1848" s="2" t="str">
        <f t="shared" si="148"/>
        <v>71</v>
      </c>
      <c r="K1848" s="2" t="str">
        <f>IFERROR(VLOOKUP(J1848,'Productgroepen hoofdfuncties'!D:E,2,FALSE),J1848)</f>
        <v>Bevordering economische activiteiten</v>
      </c>
      <c r="L1848" s="2" t="str">
        <f t="shared" si="149"/>
        <v>7</v>
      </c>
      <c r="M1848" s="2" t="str">
        <f>IFERROR(VLOOKUP(L1848,'Productgroepen hoofdfuncties'!A:B,2,FALSE),L1848)</f>
        <v>Economische en agrarische zaken</v>
      </c>
    </row>
    <row r="1849" spans="1:13">
      <c r="A1849" s="8"/>
      <c r="B1849" s="9"/>
      <c r="C1849" s="5" t="s">
        <v>5160</v>
      </c>
      <c r="D1849" s="4" t="s">
        <v>5161</v>
      </c>
      <c r="E1849" s="5">
        <v>1</v>
      </c>
      <c r="F1849" s="2" t="str">
        <f t="shared" si="145"/>
        <v>G1PR710602</v>
      </c>
      <c r="G1849" s="2" t="str">
        <f t="shared" si="146"/>
        <v>Innovatief Actieprogramma Gron(Iag)</v>
      </c>
      <c r="H1849" s="2" t="str">
        <f t="shared" si="147"/>
        <v>7106</v>
      </c>
      <c r="I1849" s="2" t="str">
        <f>IFERROR(VLOOKUP(H1849,'Productgroepen hoofdfuncties'!G:H,2,FALSE),H1849)</f>
        <v>Regioprogramma's</v>
      </c>
      <c r="J1849" s="2" t="str">
        <f t="shared" si="148"/>
        <v>71</v>
      </c>
      <c r="K1849" s="2" t="str">
        <f>IFERROR(VLOOKUP(J1849,'Productgroepen hoofdfuncties'!D:E,2,FALSE),J1849)</f>
        <v>Bevordering economische activiteiten</v>
      </c>
      <c r="L1849" s="2" t="str">
        <f t="shared" si="149"/>
        <v>7</v>
      </c>
      <c r="M1849" s="2" t="str">
        <f>IFERROR(VLOOKUP(L1849,'Productgroepen hoofdfuncties'!A:B,2,FALSE),L1849)</f>
        <v>Economische en agrarische zaken</v>
      </c>
    </row>
    <row r="1850" spans="1:13">
      <c r="A1850" s="8"/>
      <c r="B1850" s="9"/>
      <c r="C1850" s="5" t="s">
        <v>5162</v>
      </c>
      <c r="D1850" s="4" t="s">
        <v>5163</v>
      </c>
      <c r="E1850" s="5">
        <v>1</v>
      </c>
      <c r="F1850" s="2" t="str">
        <f t="shared" si="145"/>
        <v>G1PR710602</v>
      </c>
      <c r="G1850" s="2" t="str">
        <f t="shared" si="146"/>
        <v>Innovatief Actieprogramma Gron(Iag)</v>
      </c>
      <c r="H1850" s="2" t="str">
        <f t="shared" si="147"/>
        <v>7106</v>
      </c>
      <c r="I1850" s="2" t="str">
        <f>IFERROR(VLOOKUP(H1850,'Productgroepen hoofdfuncties'!G:H,2,FALSE),H1850)</f>
        <v>Regioprogramma's</v>
      </c>
      <c r="J1850" s="2" t="str">
        <f t="shared" si="148"/>
        <v>71</v>
      </c>
      <c r="K1850" s="2" t="str">
        <f>IFERROR(VLOOKUP(J1850,'Productgroepen hoofdfuncties'!D:E,2,FALSE),J1850)</f>
        <v>Bevordering economische activiteiten</v>
      </c>
      <c r="L1850" s="2" t="str">
        <f t="shared" si="149"/>
        <v>7</v>
      </c>
      <c r="M1850" s="2" t="str">
        <f>IFERROR(VLOOKUP(L1850,'Productgroepen hoofdfuncties'!A:B,2,FALSE),L1850)</f>
        <v>Economische en agrarische zaken</v>
      </c>
    </row>
    <row r="1851" spans="1:13">
      <c r="A1851" s="8"/>
      <c r="B1851" s="9"/>
      <c r="C1851" s="5" t="s">
        <v>5164</v>
      </c>
      <c r="D1851" s="4" t="s">
        <v>5165</v>
      </c>
      <c r="E1851" s="5">
        <v>1</v>
      </c>
      <c r="F1851" s="2" t="str">
        <f t="shared" si="145"/>
        <v>G1PR710602</v>
      </c>
      <c r="G1851" s="2" t="str">
        <f t="shared" si="146"/>
        <v>Innovatief Actieprogramma Gron(Iag)</v>
      </c>
      <c r="H1851" s="2" t="str">
        <f t="shared" si="147"/>
        <v>7106</v>
      </c>
      <c r="I1851" s="2" t="str">
        <f>IFERROR(VLOOKUP(H1851,'Productgroepen hoofdfuncties'!G:H,2,FALSE),H1851)</f>
        <v>Regioprogramma's</v>
      </c>
      <c r="J1851" s="2" t="str">
        <f t="shared" si="148"/>
        <v>71</v>
      </c>
      <c r="K1851" s="2" t="str">
        <f>IFERROR(VLOOKUP(J1851,'Productgroepen hoofdfuncties'!D:E,2,FALSE),J1851)</f>
        <v>Bevordering economische activiteiten</v>
      </c>
      <c r="L1851" s="2" t="str">
        <f t="shared" si="149"/>
        <v>7</v>
      </c>
      <c r="M1851" s="2" t="str">
        <f>IFERROR(VLOOKUP(L1851,'Productgroepen hoofdfuncties'!A:B,2,FALSE),L1851)</f>
        <v>Economische en agrarische zaken</v>
      </c>
    </row>
    <row r="1852" spans="1:13">
      <c r="A1852" s="8"/>
      <c r="B1852" s="9"/>
      <c r="C1852" s="5" t="s">
        <v>5166</v>
      </c>
      <c r="D1852" s="4" t="s">
        <v>5167</v>
      </c>
      <c r="E1852" s="5">
        <v>1</v>
      </c>
      <c r="F1852" s="2" t="str">
        <f t="shared" si="145"/>
        <v>G1PR710602</v>
      </c>
      <c r="G1852" s="2" t="str">
        <f t="shared" si="146"/>
        <v>Innovatief Actieprogramma Gron(Iag)</v>
      </c>
      <c r="H1852" s="2" t="str">
        <f t="shared" si="147"/>
        <v>7106</v>
      </c>
      <c r="I1852" s="2" t="str">
        <f>IFERROR(VLOOKUP(H1852,'Productgroepen hoofdfuncties'!G:H,2,FALSE),H1852)</f>
        <v>Regioprogramma's</v>
      </c>
      <c r="J1852" s="2" t="str">
        <f t="shared" si="148"/>
        <v>71</v>
      </c>
      <c r="K1852" s="2" t="str">
        <f>IFERROR(VLOOKUP(J1852,'Productgroepen hoofdfuncties'!D:E,2,FALSE),J1852)</f>
        <v>Bevordering economische activiteiten</v>
      </c>
      <c r="L1852" s="2" t="str">
        <f t="shared" si="149"/>
        <v>7</v>
      </c>
      <c r="M1852" s="2" t="str">
        <f>IFERROR(VLOOKUP(L1852,'Productgroepen hoofdfuncties'!A:B,2,FALSE),L1852)</f>
        <v>Economische en agrarische zaken</v>
      </c>
    </row>
    <row r="1853" spans="1:13">
      <c r="A1853" s="8"/>
      <c r="B1853" s="9"/>
      <c r="C1853" s="5" t="s">
        <v>5168</v>
      </c>
      <c r="D1853" s="4" t="s">
        <v>5169</v>
      </c>
      <c r="E1853" s="5">
        <v>1</v>
      </c>
      <c r="F1853" s="2" t="str">
        <f t="shared" si="145"/>
        <v>G1PR710602</v>
      </c>
      <c r="G1853" s="2" t="str">
        <f t="shared" si="146"/>
        <v>Innovatief Actieprogramma Gron(Iag)</v>
      </c>
      <c r="H1853" s="2" t="str">
        <f t="shared" si="147"/>
        <v>7106</v>
      </c>
      <c r="I1853" s="2" t="str">
        <f>IFERROR(VLOOKUP(H1853,'Productgroepen hoofdfuncties'!G:H,2,FALSE),H1853)</f>
        <v>Regioprogramma's</v>
      </c>
      <c r="J1853" s="2" t="str">
        <f t="shared" si="148"/>
        <v>71</v>
      </c>
      <c r="K1853" s="2" t="str">
        <f>IFERROR(VLOOKUP(J1853,'Productgroepen hoofdfuncties'!D:E,2,FALSE),J1853)</f>
        <v>Bevordering economische activiteiten</v>
      </c>
      <c r="L1853" s="2" t="str">
        <f t="shared" si="149"/>
        <v>7</v>
      </c>
      <c r="M1853" s="2" t="str">
        <f>IFERROR(VLOOKUP(L1853,'Productgroepen hoofdfuncties'!A:B,2,FALSE),L1853)</f>
        <v>Economische en agrarische zaken</v>
      </c>
    </row>
    <row r="1854" spans="1:13">
      <c r="A1854" s="8"/>
      <c r="B1854" s="9"/>
      <c r="C1854" s="5" t="s">
        <v>5170</v>
      </c>
      <c r="D1854" s="4" t="s">
        <v>5171</v>
      </c>
      <c r="E1854" s="5">
        <v>1</v>
      </c>
      <c r="F1854" s="2" t="str">
        <f t="shared" si="145"/>
        <v>G1PR710602</v>
      </c>
      <c r="G1854" s="2" t="str">
        <f t="shared" si="146"/>
        <v>Innovatief Actieprogramma Gron(Iag)</v>
      </c>
      <c r="H1854" s="2" t="str">
        <f t="shared" si="147"/>
        <v>7106</v>
      </c>
      <c r="I1854" s="2" t="str">
        <f>IFERROR(VLOOKUP(H1854,'Productgroepen hoofdfuncties'!G:H,2,FALSE),H1854)</f>
        <v>Regioprogramma's</v>
      </c>
      <c r="J1854" s="2" t="str">
        <f t="shared" si="148"/>
        <v>71</v>
      </c>
      <c r="K1854" s="2" t="str">
        <f>IFERROR(VLOOKUP(J1854,'Productgroepen hoofdfuncties'!D:E,2,FALSE),J1854)</f>
        <v>Bevordering economische activiteiten</v>
      </c>
      <c r="L1854" s="2" t="str">
        <f t="shared" si="149"/>
        <v>7</v>
      </c>
      <c r="M1854" s="2" t="str">
        <f>IFERROR(VLOOKUP(L1854,'Productgroepen hoofdfuncties'!A:B,2,FALSE),L1854)</f>
        <v>Economische en agrarische zaken</v>
      </c>
    </row>
    <row r="1855" spans="1:13">
      <c r="A1855" s="8"/>
      <c r="B1855" s="9"/>
      <c r="C1855" s="5" t="s">
        <v>5172</v>
      </c>
      <c r="D1855" s="4" t="s">
        <v>5173</v>
      </c>
      <c r="E1855" s="5">
        <v>1</v>
      </c>
      <c r="F1855" s="2" t="str">
        <f t="shared" si="145"/>
        <v>G1PR710602</v>
      </c>
      <c r="G1855" s="2" t="str">
        <f t="shared" si="146"/>
        <v>Innovatief Actieprogramma Gron(Iag)</v>
      </c>
      <c r="H1855" s="2" t="str">
        <f t="shared" si="147"/>
        <v>7106</v>
      </c>
      <c r="I1855" s="2" t="str">
        <f>IFERROR(VLOOKUP(H1855,'Productgroepen hoofdfuncties'!G:H,2,FALSE),H1855)</f>
        <v>Regioprogramma's</v>
      </c>
      <c r="J1855" s="2" t="str">
        <f t="shared" si="148"/>
        <v>71</v>
      </c>
      <c r="K1855" s="2" t="str">
        <f>IFERROR(VLOOKUP(J1855,'Productgroepen hoofdfuncties'!D:E,2,FALSE),J1855)</f>
        <v>Bevordering economische activiteiten</v>
      </c>
      <c r="L1855" s="2" t="str">
        <f t="shared" si="149"/>
        <v>7</v>
      </c>
      <c r="M1855" s="2" t="str">
        <f>IFERROR(VLOOKUP(L1855,'Productgroepen hoofdfuncties'!A:B,2,FALSE),L1855)</f>
        <v>Economische en agrarische zaken</v>
      </c>
    </row>
    <row r="1856" spans="1:13">
      <c r="A1856" s="8"/>
      <c r="B1856" s="9"/>
      <c r="C1856" s="5" t="s">
        <v>5174</v>
      </c>
      <c r="D1856" s="4" t="s">
        <v>5175</v>
      </c>
      <c r="E1856" s="5">
        <v>1</v>
      </c>
      <c r="F1856" s="2" t="str">
        <f t="shared" si="145"/>
        <v>G1PR710602</v>
      </c>
      <c r="G1856" s="2" t="str">
        <f t="shared" si="146"/>
        <v>Innovatief Actieprogramma Gron(Iag)</v>
      </c>
      <c r="H1856" s="2" t="str">
        <f t="shared" si="147"/>
        <v>7106</v>
      </c>
      <c r="I1856" s="2" t="str">
        <f>IFERROR(VLOOKUP(H1856,'Productgroepen hoofdfuncties'!G:H,2,FALSE),H1856)</f>
        <v>Regioprogramma's</v>
      </c>
      <c r="J1856" s="2" t="str">
        <f t="shared" si="148"/>
        <v>71</v>
      </c>
      <c r="K1856" s="2" t="str">
        <f>IFERROR(VLOOKUP(J1856,'Productgroepen hoofdfuncties'!D:E,2,FALSE),J1856)</f>
        <v>Bevordering economische activiteiten</v>
      </c>
      <c r="L1856" s="2" t="str">
        <f t="shared" si="149"/>
        <v>7</v>
      </c>
      <c r="M1856" s="2" t="str">
        <f>IFERROR(VLOOKUP(L1856,'Productgroepen hoofdfuncties'!A:B,2,FALSE),L1856)</f>
        <v>Economische en agrarische zaken</v>
      </c>
    </row>
    <row r="1857" spans="1:13">
      <c r="A1857" s="8"/>
      <c r="B1857" s="9"/>
      <c r="C1857" s="5" t="s">
        <v>5176</v>
      </c>
      <c r="D1857" s="4" t="s">
        <v>5177</v>
      </c>
      <c r="E1857" s="5">
        <v>1</v>
      </c>
      <c r="F1857" s="2" t="str">
        <f t="shared" si="145"/>
        <v>G1PR710602</v>
      </c>
      <c r="G1857" s="2" t="str">
        <f t="shared" si="146"/>
        <v>Innovatief Actieprogramma Gron(Iag)</v>
      </c>
      <c r="H1857" s="2" t="str">
        <f t="shared" si="147"/>
        <v>7106</v>
      </c>
      <c r="I1857" s="2" t="str">
        <f>IFERROR(VLOOKUP(H1857,'Productgroepen hoofdfuncties'!G:H,2,FALSE),H1857)</f>
        <v>Regioprogramma's</v>
      </c>
      <c r="J1857" s="2" t="str">
        <f t="shared" si="148"/>
        <v>71</v>
      </c>
      <c r="K1857" s="2" t="str">
        <f>IFERROR(VLOOKUP(J1857,'Productgroepen hoofdfuncties'!D:E,2,FALSE),J1857)</f>
        <v>Bevordering economische activiteiten</v>
      </c>
      <c r="L1857" s="2" t="str">
        <f t="shared" si="149"/>
        <v>7</v>
      </c>
      <c r="M1857" s="2" t="str">
        <f>IFERROR(VLOOKUP(L1857,'Productgroepen hoofdfuncties'!A:B,2,FALSE),L1857)</f>
        <v>Economische en agrarische zaken</v>
      </c>
    </row>
    <row r="1858" spans="1:13">
      <c r="A1858" s="8"/>
      <c r="B1858" s="9"/>
      <c r="C1858" s="5" t="s">
        <v>5178</v>
      </c>
      <c r="D1858" s="4" t="s">
        <v>5179</v>
      </c>
      <c r="E1858" s="5">
        <v>1</v>
      </c>
      <c r="F1858" s="2" t="str">
        <f t="shared" si="145"/>
        <v>G1PR710602</v>
      </c>
      <c r="G1858" s="2" t="str">
        <f t="shared" si="146"/>
        <v>Innovatief Actieprogramma Gron(Iag)</v>
      </c>
      <c r="H1858" s="2" t="str">
        <f t="shared" si="147"/>
        <v>7106</v>
      </c>
      <c r="I1858" s="2" t="str">
        <f>IFERROR(VLOOKUP(H1858,'Productgroepen hoofdfuncties'!G:H,2,FALSE),H1858)</f>
        <v>Regioprogramma's</v>
      </c>
      <c r="J1858" s="2" t="str">
        <f t="shared" si="148"/>
        <v>71</v>
      </c>
      <c r="K1858" s="2" t="str">
        <f>IFERROR(VLOOKUP(J1858,'Productgroepen hoofdfuncties'!D:E,2,FALSE),J1858)</f>
        <v>Bevordering economische activiteiten</v>
      </c>
      <c r="L1858" s="2" t="str">
        <f t="shared" si="149"/>
        <v>7</v>
      </c>
      <c r="M1858" s="2" t="str">
        <f>IFERROR(VLOOKUP(L1858,'Productgroepen hoofdfuncties'!A:B,2,FALSE),L1858)</f>
        <v>Economische en agrarische zaken</v>
      </c>
    </row>
    <row r="1859" spans="1:13">
      <c r="A1859" s="8"/>
      <c r="B1859" s="9"/>
      <c r="C1859" s="5" t="s">
        <v>5180</v>
      </c>
      <c r="D1859" s="4" t="s">
        <v>5181</v>
      </c>
      <c r="E1859" s="5">
        <v>1</v>
      </c>
      <c r="F1859" s="2" t="str">
        <f t="shared" si="145"/>
        <v>G1PR710602</v>
      </c>
      <c r="G1859" s="2" t="str">
        <f t="shared" si="146"/>
        <v>Innovatief Actieprogramma Gron(Iag)</v>
      </c>
      <c r="H1859" s="2" t="str">
        <f t="shared" si="147"/>
        <v>7106</v>
      </c>
      <c r="I1859" s="2" t="str">
        <f>IFERROR(VLOOKUP(H1859,'Productgroepen hoofdfuncties'!G:H,2,FALSE),H1859)</f>
        <v>Regioprogramma's</v>
      </c>
      <c r="J1859" s="2" t="str">
        <f t="shared" si="148"/>
        <v>71</v>
      </c>
      <c r="K1859" s="2" t="str">
        <f>IFERROR(VLOOKUP(J1859,'Productgroepen hoofdfuncties'!D:E,2,FALSE),J1859)</f>
        <v>Bevordering economische activiteiten</v>
      </c>
      <c r="L1859" s="2" t="str">
        <f t="shared" si="149"/>
        <v>7</v>
      </c>
      <c r="M1859" s="2" t="str">
        <f>IFERROR(VLOOKUP(L1859,'Productgroepen hoofdfuncties'!A:B,2,FALSE),L1859)</f>
        <v>Economische en agrarische zaken</v>
      </c>
    </row>
    <row r="1860" spans="1:13">
      <c r="A1860" s="8"/>
      <c r="B1860" s="9"/>
      <c r="C1860" s="5" t="s">
        <v>5182</v>
      </c>
      <c r="D1860" s="4" t="s">
        <v>5183</v>
      </c>
      <c r="E1860" s="5">
        <v>1</v>
      </c>
      <c r="F1860" s="2" t="str">
        <f t="shared" si="145"/>
        <v>G1PR710602</v>
      </c>
      <c r="G1860" s="2" t="str">
        <f t="shared" si="146"/>
        <v>Innovatief Actieprogramma Gron(Iag)</v>
      </c>
      <c r="H1860" s="2" t="str">
        <f t="shared" si="147"/>
        <v>7106</v>
      </c>
      <c r="I1860" s="2" t="str">
        <f>IFERROR(VLOOKUP(H1860,'Productgroepen hoofdfuncties'!G:H,2,FALSE),H1860)</f>
        <v>Regioprogramma's</v>
      </c>
      <c r="J1860" s="2" t="str">
        <f t="shared" si="148"/>
        <v>71</v>
      </c>
      <c r="K1860" s="2" t="str">
        <f>IFERROR(VLOOKUP(J1860,'Productgroepen hoofdfuncties'!D:E,2,FALSE),J1860)</f>
        <v>Bevordering economische activiteiten</v>
      </c>
      <c r="L1860" s="2" t="str">
        <f t="shared" si="149"/>
        <v>7</v>
      </c>
      <c r="M1860" s="2" t="str">
        <f>IFERROR(VLOOKUP(L1860,'Productgroepen hoofdfuncties'!A:B,2,FALSE),L1860)</f>
        <v>Economische en agrarische zaken</v>
      </c>
    </row>
    <row r="1861" spans="1:13">
      <c r="A1861" s="10"/>
      <c r="B1861" s="11"/>
      <c r="C1861" s="5" t="s">
        <v>5184</v>
      </c>
      <c r="D1861" s="4" t="s">
        <v>5185</v>
      </c>
      <c r="E1861" s="5">
        <v>1</v>
      </c>
      <c r="F1861" s="2" t="str">
        <f t="shared" si="145"/>
        <v>G1PR710602</v>
      </c>
      <c r="G1861" s="2" t="str">
        <f t="shared" si="146"/>
        <v>Innovatief Actieprogramma Gron(Iag)</v>
      </c>
      <c r="H1861" s="2" t="str">
        <f t="shared" si="147"/>
        <v>7106</v>
      </c>
      <c r="I1861" s="2" t="str">
        <f>IFERROR(VLOOKUP(H1861,'Productgroepen hoofdfuncties'!G:H,2,FALSE),H1861)</f>
        <v>Regioprogramma's</v>
      </c>
      <c r="J1861" s="2" t="str">
        <f t="shared" si="148"/>
        <v>71</v>
      </c>
      <c r="K1861" s="2" t="str">
        <f>IFERROR(VLOOKUP(J1861,'Productgroepen hoofdfuncties'!D:E,2,FALSE),J1861)</f>
        <v>Bevordering economische activiteiten</v>
      </c>
      <c r="L1861" s="2" t="str">
        <f t="shared" si="149"/>
        <v>7</v>
      </c>
      <c r="M1861" s="2" t="str">
        <f>IFERROR(VLOOKUP(L1861,'Productgroepen hoofdfuncties'!A:B,2,FALSE),L1861)</f>
        <v>Economische en agrarische zaken</v>
      </c>
    </row>
    <row r="1862" spans="1:13">
      <c r="A1862" s="6" t="s">
        <v>5186</v>
      </c>
      <c r="B1862" s="7" t="s">
        <v>5187</v>
      </c>
      <c r="C1862" s="5" t="s">
        <v>5188</v>
      </c>
      <c r="D1862" s="4" t="s">
        <v>5189</v>
      </c>
      <c r="E1862" s="5">
        <v>1</v>
      </c>
      <c r="F1862" s="2" t="str">
        <f t="shared" si="145"/>
        <v>G1PR710603</v>
      </c>
      <c r="G1862" s="2" t="str">
        <f t="shared" si="146"/>
        <v>Waddenprogramma</v>
      </c>
      <c r="H1862" s="2" t="str">
        <f t="shared" si="147"/>
        <v>7106</v>
      </c>
      <c r="I1862" s="2" t="str">
        <f>IFERROR(VLOOKUP(H1862,'Productgroepen hoofdfuncties'!G:H,2,FALSE),H1862)</f>
        <v>Regioprogramma's</v>
      </c>
      <c r="J1862" s="2" t="str">
        <f t="shared" si="148"/>
        <v>71</v>
      </c>
      <c r="K1862" s="2" t="str">
        <f>IFERROR(VLOOKUP(J1862,'Productgroepen hoofdfuncties'!D:E,2,FALSE),J1862)</f>
        <v>Bevordering economische activiteiten</v>
      </c>
      <c r="L1862" s="2" t="str">
        <f t="shared" si="149"/>
        <v>7</v>
      </c>
      <c r="M1862" s="2" t="str">
        <f>IFERROR(VLOOKUP(L1862,'Productgroepen hoofdfuncties'!A:B,2,FALSE),L1862)</f>
        <v>Economische en agrarische zaken</v>
      </c>
    </row>
    <row r="1863" spans="1:13">
      <c r="A1863" s="10"/>
      <c r="B1863" s="11"/>
      <c r="C1863" s="5" t="s">
        <v>5190</v>
      </c>
      <c r="D1863" s="4" t="s">
        <v>5191</v>
      </c>
      <c r="E1863" s="5">
        <v>1</v>
      </c>
      <c r="F1863" s="2" t="str">
        <f t="shared" si="145"/>
        <v>G1PR710603</v>
      </c>
      <c r="G1863" s="2" t="str">
        <f t="shared" si="146"/>
        <v>Waddenprogramma</v>
      </c>
      <c r="H1863" s="2" t="str">
        <f t="shared" si="147"/>
        <v>7106</v>
      </c>
      <c r="I1863" s="2" t="str">
        <f>IFERROR(VLOOKUP(H1863,'Productgroepen hoofdfuncties'!G:H,2,FALSE),H1863)</f>
        <v>Regioprogramma's</v>
      </c>
      <c r="J1863" s="2" t="str">
        <f t="shared" si="148"/>
        <v>71</v>
      </c>
      <c r="K1863" s="2" t="str">
        <f>IFERROR(VLOOKUP(J1863,'Productgroepen hoofdfuncties'!D:E,2,FALSE),J1863)</f>
        <v>Bevordering economische activiteiten</v>
      </c>
      <c r="L1863" s="2" t="str">
        <f t="shared" si="149"/>
        <v>7</v>
      </c>
      <c r="M1863" s="2" t="str">
        <f>IFERROR(VLOOKUP(L1863,'Productgroepen hoofdfuncties'!A:B,2,FALSE),L1863)</f>
        <v>Economische en agrarische zaken</v>
      </c>
    </row>
    <row r="1864" spans="1:13">
      <c r="A1864" s="4" t="s">
        <v>5192</v>
      </c>
      <c r="B1864" s="5" t="s">
        <v>5193</v>
      </c>
      <c r="C1864" s="5" t="s">
        <v>5194</v>
      </c>
      <c r="D1864" s="4" t="s">
        <v>5195</v>
      </c>
      <c r="E1864" s="5">
        <v>1</v>
      </c>
      <c r="F1864" s="2" t="str">
        <f t="shared" ref="F1864:F1927" si="150">IF(A1864="",F1863,A1864)</f>
        <v>G1PR710700</v>
      </c>
      <c r="G1864" s="2" t="str">
        <f t="shared" ref="G1864:G1927" si="151">IF(B1864="",G1863,B1864)</f>
        <v>Prov.Bedr.App.Kn</v>
      </c>
      <c r="H1864" s="2" t="str">
        <f t="shared" ref="H1864:H1927" si="152">IF(RIGHT(LEFT($F1864,5),1)="K","Apparaatskosten personeel",IF(RIGHT(LEFT($F1864,5),1)="I","Apparaatskosten materieel",LEFT(RIGHT($F1864,6),4)))</f>
        <v>7107</v>
      </c>
      <c r="I1864" s="2" t="str">
        <f>IFERROR(VLOOKUP(H1864,'Productgroepen hoofdfuncties'!G:H,2,FALSE),H1864)</f>
        <v>Provinciale bedrijven</v>
      </c>
      <c r="J1864" s="2" t="str">
        <f t="shared" ref="J1864:J1927" si="153">IF(RIGHT(LEFT($F1864,5),1)="K","Kostenplaatsen",IF(RIGHT(LEFT($F1864,5),1)="I","Kostenplaatsen",LEFT(RIGHT($F1864,6),2)))</f>
        <v>71</v>
      </c>
      <c r="K1864" s="2" t="str">
        <f>IFERROR(VLOOKUP(J1864,'Productgroepen hoofdfuncties'!D:E,2,FALSE),J1864)</f>
        <v>Bevordering economische activiteiten</v>
      </c>
      <c r="L1864" s="2" t="str">
        <f t="shared" ref="L1864:L1927" si="154">IF(RIGHT(LEFT($F1864,5),1)="K","Kostenplaatsen",IF(RIGHT(LEFT($F1864,5),1)="I","Kostenplaatsen",LEFT(RIGHT($F1864,6),1)))</f>
        <v>7</v>
      </c>
      <c r="M1864" s="2" t="str">
        <f>IFERROR(VLOOKUP(L1864,'Productgroepen hoofdfuncties'!A:B,2,FALSE),L1864)</f>
        <v>Economische en agrarische zaken</v>
      </c>
    </row>
    <row r="1865" spans="1:13">
      <c r="A1865" s="4" t="s">
        <v>5196</v>
      </c>
      <c r="B1865" s="5" t="s">
        <v>5197</v>
      </c>
      <c r="C1865" s="5" t="s">
        <v>5198</v>
      </c>
      <c r="D1865" s="4" t="s">
        <v>5199</v>
      </c>
      <c r="E1865" s="5">
        <v>1</v>
      </c>
      <c r="F1865" s="2" t="str">
        <f t="shared" si="150"/>
        <v>G1PR710701</v>
      </c>
      <c r="G1865" s="2" t="str">
        <f t="shared" si="151"/>
        <v>Groningen Seaports</v>
      </c>
      <c r="H1865" s="2" t="str">
        <f t="shared" si="152"/>
        <v>7107</v>
      </c>
      <c r="I1865" s="2" t="str">
        <f>IFERROR(VLOOKUP(H1865,'Productgroepen hoofdfuncties'!G:H,2,FALSE),H1865)</f>
        <v>Provinciale bedrijven</v>
      </c>
      <c r="J1865" s="2" t="str">
        <f t="shared" si="153"/>
        <v>71</v>
      </c>
      <c r="K1865" s="2" t="str">
        <f>IFERROR(VLOOKUP(J1865,'Productgroepen hoofdfuncties'!D:E,2,FALSE),J1865)</f>
        <v>Bevordering economische activiteiten</v>
      </c>
      <c r="L1865" s="2" t="str">
        <f t="shared" si="154"/>
        <v>7</v>
      </c>
      <c r="M1865" s="2" t="str">
        <f>IFERROR(VLOOKUP(L1865,'Productgroepen hoofdfuncties'!A:B,2,FALSE),L1865)</f>
        <v>Economische en agrarische zaken</v>
      </c>
    </row>
    <row r="1866" spans="1:13">
      <c r="A1866" s="6" t="s">
        <v>5200</v>
      </c>
      <c r="B1866" s="7" t="s">
        <v>5201</v>
      </c>
      <c r="C1866" s="5" t="s">
        <v>5202</v>
      </c>
      <c r="D1866" s="4" t="s">
        <v>5203</v>
      </c>
      <c r="E1866" s="5">
        <v>1</v>
      </c>
      <c r="F1866" s="2" t="str">
        <f t="shared" si="150"/>
        <v>G1PR710702</v>
      </c>
      <c r="G1866" s="2" t="str">
        <f t="shared" si="151"/>
        <v>Nom</v>
      </c>
      <c r="H1866" s="2" t="str">
        <f t="shared" si="152"/>
        <v>7107</v>
      </c>
      <c r="I1866" s="2" t="str">
        <f>IFERROR(VLOOKUP(H1866,'Productgroepen hoofdfuncties'!G:H,2,FALSE),H1866)</f>
        <v>Provinciale bedrijven</v>
      </c>
      <c r="J1866" s="2" t="str">
        <f t="shared" si="153"/>
        <v>71</v>
      </c>
      <c r="K1866" s="2" t="str">
        <f>IFERROR(VLOOKUP(J1866,'Productgroepen hoofdfuncties'!D:E,2,FALSE),J1866)</f>
        <v>Bevordering economische activiteiten</v>
      </c>
      <c r="L1866" s="2" t="str">
        <f t="shared" si="154"/>
        <v>7</v>
      </c>
      <c r="M1866" s="2" t="str">
        <f>IFERROR(VLOOKUP(L1866,'Productgroepen hoofdfuncties'!A:B,2,FALSE),L1866)</f>
        <v>Economische en agrarische zaken</v>
      </c>
    </row>
    <row r="1867" spans="1:13">
      <c r="A1867" s="10"/>
      <c r="B1867" s="11"/>
      <c r="C1867" s="5" t="s">
        <v>5204</v>
      </c>
      <c r="D1867" s="4" t="s">
        <v>5205</v>
      </c>
      <c r="E1867" s="5">
        <v>1</v>
      </c>
      <c r="F1867" s="2" t="str">
        <f t="shared" si="150"/>
        <v>G1PR710702</v>
      </c>
      <c r="G1867" s="2" t="str">
        <f t="shared" si="151"/>
        <v>Nom</v>
      </c>
      <c r="H1867" s="2" t="str">
        <f t="shared" si="152"/>
        <v>7107</v>
      </c>
      <c r="I1867" s="2" t="str">
        <f>IFERROR(VLOOKUP(H1867,'Productgroepen hoofdfuncties'!G:H,2,FALSE),H1867)</f>
        <v>Provinciale bedrijven</v>
      </c>
      <c r="J1867" s="2" t="str">
        <f t="shared" si="153"/>
        <v>71</v>
      </c>
      <c r="K1867" s="2" t="str">
        <f>IFERROR(VLOOKUP(J1867,'Productgroepen hoofdfuncties'!D:E,2,FALSE),J1867)</f>
        <v>Bevordering economische activiteiten</v>
      </c>
      <c r="L1867" s="2" t="str">
        <f t="shared" si="154"/>
        <v>7</v>
      </c>
      <c r="M1867" s="2" t="str">
        <f>IFERROR(VLOOKUP(L1867,'Productgroepen hoofdfuncties'!A:B,2,FALSE),L1867)</f>
        <v>Economische en agrarische zaken</v>
      </c>
    </row>
    <row r="1868" spans="1:13">
      <c r="A1868" s="4" t="s">
        <v>5206</v>
      </c>
      <c r="B1868" s="5" t="s">
        <v>5207</v>
      </c>
      <c r="C1868" s="5" t="s">
        <v>5208</v>
      </c>
      <c r="D1868" s="4" t="s">
        <v>5209</v>
      </c>
      <c r="E1868" s="5">
        <v>1</v>
      </c>
      <c r="F1868" s="2" t="str">
        <f t="shared" si="150"/>
        <v>G1PR710800</v>
      </c>
      <c r="G1868" s="2" t="str">
        <f t="shared" si="151"/>
        <v>Fys.Bedr.Omg.App.Kn</v>
      </c>
      <c r="H1868" s="2" t="str">
        <f t="shared" si="152"/>
        <v>7108</v>
      </c>
      <c r="I1868" s="2" t="str">
        <f>IFERROR(VLOOKUP(H1868,'Productgroepen hoofdfuncties'!G:H,2,FALSE),H1868)</f>
        <v>Fysieke bedrijfsomgeving</v>
      </c>
      <c r="J1868" s="2" t="str">
        <f t="shared" si="153"/>
        <v>71</v>
      </c>
      <c r="K1868" s="2" t="str">
        <f>IFERROR(VLOOKUP(J1868,'Productgroepen hoofdfuncties'!D:E,2,FALSE),J1868)</f>
        <v>Bevordering economische activiteiten</v>
      </c>
      <c r="L1868" s="2" t="str">
        <f t="shared" si="154"/>
        <v>7</v>
      </c>
      <c r="M1868" s="2" t="str">
        <f>IFERROR(VLOOKUP(L1868,'Productgroepen hoofdfuncties'!A:B,2,FALSE),L1868)</f>
        <v>Economische en agrarische zaken</v>
      </c>
    </row>
    <row r="1869" spans="1:13">
      <c r="A1869" s="6" t="s">
        <v>5210</v>
      </c>
      <c r="B1869" s="7" t="s">
        <v>5211</v>
      </c>
      <c r="C1869" s="5" t="s">
        <v>5212</v>
      </c>
      <c r="D1869" s="4" t="s">
        <v>5213</v>
      </c>
      <c r="E1869" s="5">
        <v>1</v>
      </c>
      <c r="F1869" s="2" t="str">
        <f t="shared" si="150"/>
        <v>G1PR710801</v>
      </c>
      <c r="G1869" s="2" t="str">
        <f t="shared" si="151"/>
        <v>Fysieke Bedrijfsomgeving</v>
      </c>
      <c r="H1869" s="2" t="str">
        <f t="shared" si="152"/>
        <v>7108</v>
      </c>
      <c r="I1869" s="2" t="str">
        <f>IFERROR(VLOOKUP(H1869,'Productgroepen hoofdfuncties'!G:H,2,FALSE),H1869)</f>
        <v>Fysieke bedrijfsomgeving</v>
      </c>
      <c r="J1869" s="2" t="str">
        <f t="shared" si="153"/>
        <v>71</v>
      </c>
      <c r="K1869" s="2" t="str">
        <f>IFERROR(VLOOKUP(J1869,'Productgroepen hoofdfuncties'!D:E,2,FALSE),J1869)</f>
        <v>Bevordering economische activiteiten</v>
      </c>
      <c r="L1869" s="2" t="str">
        <f t="shared" si="154"/>
        <v>7</v>
      </c>
      <c r="M1869" s="2" t="str">
        <f>IFERROR(VLOOKUP(L1869,'Productgroepen hoofdfuncties'!A:B,2,FALSE),L1869)</f>
        <v>Economische en agrarische zaken</v>
      </c>
    </row>
    <row r="1870" spans="1:13">
      <c r="A1870" s="8"/>
      <c r="B1870" s="9"/>
      <c r="C1870" s="5" t="s">
        <v>5214</v>
      </c>
      <c r="D1870" s="4" t="s">
        <v>5215</v>
      </c>
      <c r="E1870" s="5">
        <v>1</v>
      </c>
      <c r="F1870" s="2" t="str">
        <f t="shared" si="150"/>
        <v>G1PR710801</v>
      </c>
      <c r="G1870" s="2" t="str">
        <f t="shared" si="151"/>
        <v>Fysieke Bedrijfsomgeving</v>
      </c>
      <c r="H1870" s="2" t="str">
        <f t="shared" si="152"/>
        <v>7108</v>
      </c>
      <c r="I1870" s="2" t="str">
        <f>IFERROR(VLOOKUP(H1870,'Productgroepen hoofdfuncties'!G:H,2,FALSE),H1870)</f>
        <v>Fysieke bedrijfsomgeving</v>
      </c>
      <c r="J1870" s="2" t="str">
        <f t="shared" si="153"/>
        <v>71</v>
      </c>
      <c r="K1870" s="2" t="str">
        <f>IFERROR(VLOOKUP(J1870,'Productgroepen hoofdfuncties'!D:E,2,FALSE),J1870)</f>
        <v>Bevordering economische activiteiten</v>
      </c>
      <c r="L1870" s="2" t="str">
        <f t="shared" si="154"/>
        <v>7</v>
      </c>
      <c r="M1870" s="2" t="str">
        <f>IFERROR(VLOOKUP(L1870,'Productgroepen hoofdfuncties'!A:B,2,FALSE),L1870)</f>
        <v>Economische en agrarische zaken</v>
      </c>
    </row>
    <row r="1871" spans="1:13">
      <c r="A1871" s="8"/>
      <c r="B1871" s="9"/>
      <c r="C1871" s="5" t="s">
        <v>5216</v>
      </c>
      <c r="D1871" s="4" t="s">
        <v>5217</v>
      </c>
      <c r="E1871" s="5">
        <v>1</v>
      </c>
      <c r="F1871" s="2" t="str">
        <f t="shared" si="150"/>
        <v>G1PR710801</v>
      </c>
      <c r="G1871" s="2" t="str">
        <f t="shared" si="151"/>
        <v>Fysieke Bedrijfsomgeving</v>
      </c>
      <c r="H1871" s="2" t="str">
        <f t="shared" si="152"/>
        <v>7108</v>
      </c>
      <c r="I1871" s="2" t="str">
        <f>IFERROR(VLOOKUP(H1871,'Productgroepen hoofdfuncties'!G:H,2,FALSE),H1871)</f>
        <v>Fysieke bedrijfsomgeving</v>
      </c>
      <c r="J1871" s="2" t="str">
        <f t="shared" si="153"/>
        <v>71</v>
      </c>
      <c r="K1871" s="2" t="str">
        <f>IFERROR(VLOOKUP(J1871,'Productgroepen hoofdfuncties'!D:E,2,FALSE),J1871)</f>
        <v>Bevordering economische activiteiten</v>
      </c>
      <c r="L1871" s="2" t="str">
        <f t="shared" si="154"/>
        <v>7</v>
      </c>
      <c r="M1871" s="2" t="str">
        <f>IFERROR(VLOOKUP(L1871,'Productgroepen hoofdfuncties'!A:B,2,FALSE),L1871)</f>
        <v>Economische en agrarische zaken</v>
      </c>
    </row>
    <row r="1872" spans="1:13">
      <c r="A1872" s="8"/>
      <c r="B1872" s="9"/>
      <c r="C1872" s="5" t="s">
        <v>5218</v>
      </c>
      <c r="D1872" s="4" t="s">
        <v>5219</v>
      </c>
      <c r="E1872" s="5">
        <v>1</v>
      </c>
      <c r="F1872" s="2" t="str">
        <f t="shared" si="150"/>
        <v>G1PR710801</v>
      </c>
      <c r="G1872" s="2" t="str">
        <f t="shared" si="151"/>
        <v>Fysieke Bedrijfsomgeving</v>
      </c>
      <c r="H1872" s="2" t="str">
        <f t="shared" si="152"/>
        <v>7108</v>
      </c>
      <c r="I1872" s="2" t="str">
        <f>IFERROR(VLOOKUP(H1872,'Productgroepen hoofdfuncties'!G:H,2,FALSE),H1872)</f>
        <v>Fysieke bedrijfsomgeving</v>
      </c>
      <c r="J1872" s="2" t="str">
        <f t="shared" si="153"/>
        <v>71</v>
      </c>
      <c r="K1872" s="2" t="str">
        <f>IFERROR(VLOOKUP(J1872,'Productgroepen hoofdfuncties'!D:E,2,FALSE),J1872)</f>
        <v>Bevordering economische activiteiten</v>
      </c>
      <c r="L1872" s="2" t="str">
        <f t="shared" si="154"/>
        <v>7</v>
      </c>
      <c r="M1872" s="2" t="str">
        <f>IFERROR(VLOOKUP(L1872,'Productgroepen hoofdfuncties'!A:B,2,FALSE),L1872)</f>
        <v>Economische en agrarische zaken</v>
      </c>
    </row>
    <row r="1873" spans="1:13">
      <c r="A1873" s="8"/>
      <c r="B1873" s="9"/>
      <c r="C1873" s="5" t="s">
        <v>5220</v>
      </c>
      <c r="D1873" s="4" t="s">
        <v>5221</v>
      </c>
      <c r="E1873" s="5">
        <v>1</v>
      </c>
      <c r="F1873" s="2" t="str">
        <f t="shared" si="150"/>
        <v>G1PR710801</v>
      </c>
      <c r="G1873" s="2" t="str">
        <f t="shared" si="151"/>
        <v>Fysieke Bedrijfsomgeving</v>
      </c>
      <c r="H1873" s="2" t="str">
        <f t="shared" si="152"/>
        <v>7108</v>
      </c>
      <c r="I1873" s="2" t="str">
        <f>IFERROR(VLOOKUP(H1873,'Productgroepen hoofdfuncties'!G:H,2,FALSE),H1873)</f>
        <v>Fysieke bedrijfsomgeving</v>
      </c>
      <c r="J1873" s="2" t="str">
        <f t="shared" si="153"/>
        <v>71</v>
      </c>
      <c r="K1873" s="2" t="str">
        <f>IFERROR(VLOOKUP(J1873,'Productgroepen hoofdfuncties'!D:E,2,FALSE),J1873)</f>
        <v>Bevordering economische activiteiten</v>
      </c>
      <c r="L1873" s="2" t="str">
        <f t="shared" si="154"/>
        <v>7</v>
      </c>
      <c r="M1873" s="2" t="str">
        <f>IFERROR(VLOOKUP(L1873,'Productgroepen hoofdfuncties'!A:B,2,FALSE),L1873)</f>
        <v>Economische en agrarische zaken</v>
      </c>
    </row>
    <row r="1874" spans="1:13">
      <c r="A1874" s="8"/>
      <c r="B1874" s="9"/>
      <c r="C1874" s="5" t="s">
        <v>5222</v>
      </c>
      <c r="D1874" s="4" t="s">
        <v>5223</v>
      </c>
      <c r="E1874" s="5">
        <v>1</v>
      </c>
      <c r="F1874" s="2" t="str">
        <f t="shared" si="150"/>
        <v>G1PR710801</v>
      </c>
      <c r="G1874" s="2" t="str">
        <f t="shared" si="151"/>
        <v>Fysieke Bedrijfsomgeving</v>
      </c>
      <c r="H1874" s="2" t="str">
        <f t="shared" si="152"/>
        <v>7108</v>
      </c>
      <c r="I1874" s="2" t="str">
        <f>IFERROR(VLOOKUP(H1874,'Productgroepen hoofdfuncties'!G:H,2,FALSE),H1874)</f>
        <v>Fysieke bedrijfsomgeving</v>
      </c>
      <c r="J1874" s="2" t="str">
        <f t="shared" si="153"/>
        <v>71</v>
      </c>
      <c r="K1874" s="2" t="str">
        <f>IFERROR(VLOOKUP(J1874,'Productgroepen hoofdfuncties'!D:E,2,FALSE),J1874)</f>
        <v>Bevordering economische activiteiten</v>
      </c>
      <c r="L1874" s="2" t="str">
        <f t="shared" si="154"/>
        <v>7</v>
      </c>
      <c r="M1874" s="2" t="str">
        <f>IFERROR(VLOOKUP(L1874,'Productgroepen hoofdfuncties'!A:B,2,FALSE),L1874)</f>
        <v>Economische en agrarische zaken</v>
      </c>
    </row>
    <row r="1875" spans="1:13">
      <c r="A1875" s="10"/>
      <c r="B1875" s="11"/>
      <c r="C1875" s="5" t="s">
        <v>5224</v>
      </c>
      <c r="D1875" s="4" t="s">
        <v>5225</v>
      </c>
      <c r="E1875" s="5">
        <v>1</v>
      </c>
      <c r="F1875" s="2" t="str">
        <f t="shared" si="150"/>
        <v>G1PR710801</v>
      </c>
      <c r="G1875" s="2" t="str">
        <f t="shared" si="151"/>
        <v>Fysieke Bedrijfsomgeving</v>
      </c>
      <c r="H1875" s="2" t="str">
        <f t="shared" si="152"/>
        <v>7108</v>
      </c>
      <c r="I1875" s="2" t="str">
        <f>IFERROR(VLOOKUP(H1875,'Productgroepen hoofdfuncties'!G:H,2,FALSE),H1875)</f>
        <v>Fysieke bedrijfsomgeving</v>
      </c>
      <c r="J1875" s="2" t="str">
        <f t="shared" si="153"/>
        <v>71</v>
      </c>
      <c r="K1875" s="2" t="str">
        <f>IFERROR(VLOOKUP(J1875,'Productgroepen hoofdfuncties'!D:E,2,FALSE),J1875)</f>
        <v>Bevordering economische activiteiten</v>
      </c>
      <c r="L1875" s="2" t="str">
        <f t="shared" si="154"/>
        <v>7</v>
      </c>
      <c r="M1875" s="2" t="str">
        <f>IFERROR(VLOOKUP(L1875,'Productgroepen hoofdfuncties'!A:B,2,FALSE),L1875)</f>
        <v>Economische en agrarische zaken</v>
      </c>
    </row>
    <row r="1876" spans="1:13">
      <c r="A1876" s="4" t="s">
        <v>5226</v>
      </c>
      <c r="B1876" s="5" t="s">
        <v>5227</v>
      </c>
      <c r="C1876" s="5" t="s">
        <v>5228</v>
      </c>
      <c r="D1876" s="4" t="s">
        <v>5227</v>
      </c>
      <c r="E1876" s="5">
        <v>1</v>
      </c>
      <c r="F1876" s="2" t="str">
        <f t="shared" si="150"/>
        <v>G1PR710900</v>
      </c>
      <c r="G1876" s="2" t="str">
        <f t="shared" si="151"/>
        <v>App. kst. marktsectoren</v>
      </c>
      <c r="H1876" s="2" t="str">
        <f t="shared" si="152"/>
        <v>7109</v>
      </c>
      <c r="I1876" s="2" t="str">
        <f>IFERROR(VLOOKUP(H1876,'Productgroepen hoofdfuncties'!G:H,2,FALSE),H1876)</f>
        <v>Marktsectoren</v>
      </c>
      <c r="J1876" s="2" t="str">
        <f t="shared" si="153"/>
        <v>71</v>
      </c>
      <c r="K1876" s="2" t="str">
        <f>IFERROR(VLOOKUP(J1876,'Productgroepen hoofdfuncties'!D:E,2,FALSE),J1876)</f>
        <v>Bevordering economische activiteiten</v>
      </c>
      <c r="L1876" s="2" t="str">
        <f t="shared" si="154"/>
        <v>7</v>
      </c>
      <c r="M1876" s="2" t="str">
        <f>IFERROR(VLOOKUP(L1876,'Productgroepen hoofdfuncties'!A:B,2,FALSE),L1876)</f>
        <v>Economische en agrarische zaken</v>
      </c>
    </row>
    <row r="1877" spans="1:13">
      <c r="A1877" s="6" t="s">
        <v>5229</v>
      </c>
      <c r="B1877" s="7" t="s">
        <v>5230</v>
      </c>
      <c r="C1877" s="5" t="s">
        <v>5231</v>
      </c>
      <c r="D1877" s="4" t="s">
        <v>5232</v>
      </c>
      <c r="E1877" s="5">
        <v>1</v>
      </c>
      <c r="F1877" s="2" t="str">
        <f t="shared" si="150"/>
        <v>G1PR710901</v>
      </c>
      <c r="G1877" s="2" t="str">
        <f t="shared" si="151"/>
        <v>Speerpunten Marktsectoren</v>
      </c>
      <c r="H1877" s="2" t="str">
        <f t="shared" si="152"/>
        <v>7109</v>
      </c>
      <c r="I1877" s="2" t="str">
        <f>IFERROR(VLOOKUP(H1877,'Productgroepen hoofdfuncties'!G:H,2,FALSE),H1877)</f>
        <v>Marktsectoren</v>
      </c>
      <c r="J1877" s="2" t="str">
        <f t="shared" si="153"/>
        <v>71</v>
      </c>
      <c r="K1877" s="2" t="str">
        <f>IFERROR(VLOOKUP(J1877,'Productgroepen hoofdfuncties'!D:E,2,FALSE),J1877)</f>
        <v>Bevordering economische activiteiten</v>
      </c>
      <c r="L1877" s="2" t="str">
        <f t="shared" si="154"/>
        <v>7</v>
      </c>
      <c r="M1877" s="2" t="str">
        <f>IFERROR(VLOOKUP(L1877,'Productgroepen hoofdfuncties'!A:B,2,FALSE),L1877)</f>
        <v>Economische en agrarische zaken</v>
      </c>
    </row>
    <row r="1878" spans="1:13">
      <c r="A1878" s="8"/>
      <c r="B1878" s="9"/>
      <c r="C1878" s="5" t="s">
        <v>5233</v>
      </c>
      <c r="D1878" s="4" t="s">
        <v>5234</v>
      </c>
      <c r="E1878" s="5">
        <v>1</v>
      </c>
      <c r="F1878" s="2" t="str">
        <f t="shared" si="150"/>
        <v>G1PR710901</v>
      </c>
      <c r="G1878" s="2" t="str">
        <f t="shared" si="151"/>
        <v>Speerpunten Marktsectoren</v>
      </c>
      <c r="H1878" s="2" t="str">
        <f t="shared" si="152"/>
        <v>7109</v>
      </c>
      <c r="I1878" s="2" t="str">
        <f>IFERROR(VLOOKUP(H1878,'Productgroepen hoofdfuncties'!G:H,2,FALSE),H1878)</f>
        <v>Marktsectoren</v>
      </c>
      <c r="J1878" s="2" t="str">
        <f t="shared" si="153"/>
        <v>71</v>
      </c>
      <c r="K1878" s="2" t="str">
        <f>IFERROR(VLOOKUP(J1878,'Productgroepen hoofdfuncties'!D:E,2,FALSE),J1878)</f>
        <v>Bevordering economische activiteiten</v>
      </c>
      <c r="L1878" s="2" t="str">
        <f t="shared" si="154"/>
        <v>7</v>
      </c>
      <c r="M1878" s="2" t="str">
        <f>IFERROR(VLOOKUP(L1878,'Productgroepen hoofdfuncties'!A:B,2,FALSE),L1878)</f>
        <v>Economische en agrarische zaken</v>
      </c>
    </row>
    <row r="1879" spans="1:13">
      <c r="A1879" s="8"/>
      <c r="B1879" s="9"/>
      <c r="C1879" s="5" t="s">
        <v>5235</v>
      </c>
      <c r="D1879" s="4" t="s">
        <v>3873</v>
      </c>
      <c r="E1879" s="5">
        <v>1</v>
      </c>
      <c r="F1879" s="2" t="str">
        <f t="shared" si="150"/>
        <v>G1PR710901</v>
      </c>
      <c r="G1879" s="2" t="str">
        <f t="shared" si="151"/>
        <v>Speerpunten Marktsectoren</v>
      </c>
      <c r="H1879" s="2" t="str">
        <f t="shared" si="152"/>
        <v>7109</v>
      </c>
      <c r="I1879" s="2" t="str">
        <f>IFERROR(VLOOKUP(H1879,'Productgroepen hoofdfuncties'!G:H,2,FALSE),H1879)</f>
        <v>Marktsectoren</v>
      </c>
      <c r="J1879" s="2" t="str">
        <f t="shared" si="153"/>
        <v>71</v>
      </c>
      <c r="K1879" s="2" t="str">
        <f>IFERROR(VLOOKUP(J1879,'Productgroepen hoofdfuncties'!D:E,2,FALSE),J1879)</f>
        <v>Bevordering economische activiteiten</v>
      </c>
      <c r="L1879" s="2" t="str">
        <f t="shared" si="154"/>
        <v>7</v>
      </c>
      <c r="M1879" s="2" t="str">
        <f>IFERROR(VLOOKUP(L1879,'Productgroepen hoofdfuncties'!A:B,2,FALSE),L1879)</f>
        <v>Economische en agrarische zaken</v>
      </c>
    </row>
    <row r="1880" spans="1:13">
      <c r="A1880" s="8"/>
      <c r="B1880" s="9"/>
      <c r="C1880" s="5" t="s">
        <v>5236</v>
      </c>
      <c r="D1880" s="4" t="s">
        <v>5237</v>
      </c>
      <c r="E1880" s="5">
        <v>1</v>
      </c>
      <c r="F1880" s="2" t="str">
        <f t="shared" si="150"/>
        <v>G1PR710901</v>
      </c>
      <c r="G1880" s="2" t="str">
        <f t="shared" si="151"/>
        <v>Speerpunten Marktsectoren</v>
      </c>
      <c r="H1880" s="2" t="str">
        <f t="shared" si="152"/>
        <v>7109</v>
      </c>
      <c r="I1880" s="2" t="str">
        <f>IFERROR(VLOOKUP(H1880,'Productgroepen hoofdfuncties'!G:H,2,FALSE),H1880)</f>
        <v>Marktsectoren</v>
      </c>
      <c r="J1880" s="2" t="str">
        <f t="shared" si="153"/>
        <v>71</v>
      </c>
      <c r="K1880" s="2" t="str">
        <f>IFERROR(VLOOKUP(J1880,'Productgroepen hoofdfuncties'!D:E,2,FALSE),J1880)</f>
        <v>Bevordering economische activiteiten</v>
      </c>
      <c r="L1880" s="2" t="str">
        <f t="shared" si="154"/>
        <v>7</v>
      </c>
      <c r="M1880" s="2" t="str">
        <f>IFERROR(VLOOKUP(L1880,'Productgroepen hoofdfuncties'!A:B,2,FALSE),L1880)</f>
        <v>Economische en agrarische zaken</v>
      </c>
    </row>
    <row r="1881" spans="1:13">
      <c r="A1881" s="8"/>
      <c r="B1881" s="9"/>
      <c r="C1881" s="5" t="s">
        <v>5238</v>
      </c>
      <c r="D1881" s="4" t="s">
        <v>5239</v>
      </c>
      <c r="E1881" s="5">
        <v>1</v>
      </c>
      <c r="F1881" s="2" t="str">
        <f t="shared" si="150"/>
        <v>G1PR710901</v>
      </c>
      <c r="G1881" s="2" t="str">
        <f t="shared" si="151"/>
        <v>Speerpunten Marktsectoren</v>
      </c>
      <c r="H1881" s="2" t="str">
        <f t="shared" si="152"/>
        <v>7109</v>
      </c>
      <c r="I1881" s="2" t="str">
        <f>IFERROR(VLOOKUP(H1881,'Productgroepen hoofdfuncties'!G:H,2,FALSE),H1881)</f>
        <v>Marktsectoren</v>
      </c>
      <c r="J1881" s="2" t="str">
        <f t="shared" si="153"/>
        <v>71</v>
      </c>
      <c r="K1881" s="2" t="str">
        <f>IFERROR(VLOOKUP(J1881,'Productgroepen hoofdfuncties'!D:E,2,FALSE),J1881)</f>
        <v>Bevordering economische activiteiten</v>
      </c>
      <c r="L1881" s="2" t="str">
        <f t="shared" si="154"/>
        <v>7</v>
      </c>
      <c r="M1881" s="2" t="str">
        <f>IFERROR(VLOOKUP(L1881,'Productgroepen hoofdfuncties'!A:B,2,FALSE),L1881)</f>
        <v>Economische en agrarische zaken</v>
      </c>
    </row>
    <row r="1882" spans="1:13">
      <c r="A1882" s="8"/>
      <c r="B1882" s="9"/>
      <c r="C1882" s="5" t="s">
        <v>5240</v>
      </c>
      <c r="D1882" s="4" t="s">
        <v>5241</v>
      </c>
      <c r="E1882" s="5">
        <v>1</v>
      </c>
      <c r="F1882" s="2" t="str">
        <f t="shared" si="150"/>
        <v>G1PR710901</v>
      </c>
      <c r="G1882" s="2" t="str">
        <f t="shared" si="151"/>
        <v>Speerpunten Marktsectoren</v>
      </c>
      <c r="H1882" s="2" t="str">
        <f t="shared" si="152"/>
        <v>7109</v>
      </c>
      <c r="I1882" s="2" t="str">
        <f>IFERROR(VLOOKUP(H1882,'Productgroepen hoofdfuncties'!G:H,2,FALSE),H1882)</f>
        <v>Marktsectoren</v>
      </c>
      <c r="J1882" s="2" t="str">
        <f t="shared" si="153"/>
        <v>71</v>
      </c>
      <c r="K1882" s="2" t="str">
        <f>IFERROR(VLOOKUP(J1882,'Productgroepen hoofdfuncties'!D:E,2,FALSE),J1882)</f>
        <v>Bevordering economische activiteiten</v>
      </c>
      <c r="L1882" s="2" t="str">
        <f t="shared" si="154"/>
        <v>7</v>
      </c>
      <c r="M1882" s="2" t="str">
        <f>IFERROR(VLOOKUP(L1882,'Productgroepen hoofdfuncties'!A:B,2,FALSE),L1882)</f>
        <v>Economische en agrarische zaken</v>
      </c>
    </row>
    <row r="1883" spans="1:13">
      <c r="A1883" s="8"/>
      <c r="B1883" s="9"/>
      <c r="C1883" s="5" t="s">
        <v>5242</v>
      </c>
      <c r="D1883" s="4" t="s">
        <v>5243</v>
      </c>
      <c r="E1883" s="5">
        <v>1</v>
      </c>
      <c r="F1883" s="2" t="str">
        <f t="shared" si="150"/>
        <v>G1PR710901</v>
      </c>
      <c r="G1883" s="2" t="str">
        <f t="shared" si="151"/>
        <v>Speerpunten Marktsectoren</v>
      </c>
      <c r="H1883" s="2" t="str">
        <f t="shared" si="152"/>
        <v>7109</v>
      </c>
      <c r="I1883" s="2" t="str">
        <f>IFERROR(VLOOKUP(H1883,'Productgroepen hoofdfuncties'!G:H,2,FALSE),H1883)</f>
        <v>Marktsectoren</v>
      </c>
      <c r="J1883" s="2" t="str">
        <f t="shared" si="153"/>
        <v>71</v>
      </c>
      <c r="K1883" s="2" t="str">
        <f>IFERROR(VLOOKUP(J1883,'Productgroepen hoofdfuncties'!D:E,2,FALSE),J1883)</f>
        <v>Bevordering economische activiteiten</v>
      </c>
      <c r="L1883" s="2" t="str">
        <f t="shared" si="154"/>
        <v>7</v>
      </c>
      <c r="M1883" s="2" t="str">
        <f>IFERROR(VLOOKUP(L1883,'Productgroepen hoofdfuncties'!A:B,2,FALSE),L1883)</f>
        <v>Economische en agrarische zaken</v>
      </c>
    </row>
    <row r="1884" spans="1:13">
      <c r="A1884" s="8"/>
      <c r="B1884" s="9"/>
      <c r="C1884" s="5" t="s">
        <v>5244</v>
      </c>
      <c r="D1884" s="4" t="s">
        <v>5245</v>
      </c>
      <c r="E1884" s="5">
        <v>1</v>
      </c>
      <c r="F1884" s="2" t="str">
        <f t="shared" si="150"/>
        <v>G1PR710901</v>
      </c>
      <c r="G1884" s="2" t="str">
        <f t="shared" si="151"/>
        <v>Speerpunten Marktsectoren</v>
      </c>
      <c r="H1884" s="2" t="str">
        <f t="shared" si="152"/>
        <v>7109</v>
      </c>
      <c r="I1884" s="2" t="str">
        <f>IFERROR(VLOOKUP(H1884,'Productgroepen hoofdfuncties'!G:H,2,FALSE),H1884)</f>
        <v>Marktsectoren</v>
      </c>
      <c r="J1884" s="2" t="str">
        <f t="shared" si="153"/>
        <v>71</v>
      </c>
      <c r="K1884" s="2" t="str">
        <f>IFERROR(VLOOKUP(J1884,'Productgroepen hoofdfuncties'!D:E,2,FALSE),J1884)</f>
        <v>Bevordering economische activiteiten</v>
      </c>
      <c r="L1884" s="2" t="str">
        <f t="shared" si="154"/>
        <v>7</v>
      </c>
      <c r="M1884" s="2" t="str">
        <f>IFERROR(VLOOKUP(L1884,'Productgroepen hoofdfuncties'!A:B,2,FALSE),L1884)</f>
        <v>Economische en agrarische zaken</v>
      </c>
    </row>
    <row r="1885" spans="1:13">
      <c r="A1885" s="8"/>
      <c r="B1885" s="9"/>
      <c r="C1885" s="5" t="s">
        <v>5246</v>
      </c>
      <c r="D1885" s="4" t="s">
        <v>4996</v>
      </c>
      <c r="E1885" s="5">
        <v>1</v>
      </c>
      <c r="F1885" s="2" t="str">
        <f t="shared" si="150"/>
        <v>G1PR710901</v>
      </c>
      <c r="G1885" s="2" t="str">
        <f t="shared" si="151"/>
        <v>Speerpunten Marktsectoren</v>
      </c>
      <c r="H1885" s="2" t="str">
        <f t="shared" si="152"/>
        <v>7109</v>
      </c>
      <c r="I1885" s="2" t="str">
        <f>IFERROR(VLOOKUP(H1885,'Productgroepen hoofdfuncties'!G:H,2,FALSE),H1885)</f>
        <v>Marktsectoren</v>
      </c>
      <c r="J1885" s="2" t="str">
        <f t="shared" si="153"/>
        <v>71</v>
      </c>
      <c r="K1885" s="2" t="str">
        <f>IFERROR(VLOOKUP(J1885,'Productgroepen hoofdfuncties'!D:E,2,FALSE),J1885)</f>
        <v>Bevordering economische activiteiten</v>
      </c>
      <c r="L1885" s="2" t="str">
        <f t="shared" si="154"/>
        <v>7</v>
      </c>
      <c r="M1885" s="2" t="str">
        <f>IFERROR(VLOOKUP(L1885,'Productgroepen hoofdfuncties'!A:B,2,FALSE),L1885)</f>
        <v>Economische en agrarische zaken</v>
      </c>
    </row>
    <row r="1886" spans="1:13">
      <c r="A1886" s="8"/>
      <c r="B1886" s="9"/>
      <c r="C1886" s="5" t="s">
        <v>5247</v>
      </c>
      <c r="D1886" s="4" t="s">
        <v>5248</v>
      </c>
      <c r="E1886" s="5">
        <v>1</v>
      </c>
      <c r="F1886" s="2" t="str">
        <f t="shared" si="150"/>
        <v>G1PR710901</v>
      </c>
      <c r="G1886" s="2" t="str">
        <f t="shared" si="151"/>
        <v>Speerpunten Marktsectoren</v>
      </c>
      <c r="H1886" s="2" t="str">
        <f t="shared" si="152"/>
        <v>7109</v>
      </c>
      <c r="I1886" s="2" t="str">
        <f>IFERROR(VLOOKUP(H1886,'Productgroepen hoofdfuncties'!G:H,2,FALSE),H1886)</f>
        <v>Marktsectoren</v>
      </c>
      <c r="J1886" s="2" t="str">
        <f t="shared" si="153"/>
        <v>71</v>
      </c>
      <c r="K1886" s="2" t="str">
        <f>IFERROR(VLOOKUP(J1886,'Productgroepen hoofdfuncties'!D:E,2,FALSE),J1886)</f>
        <v>Bevordering economische activiteiten</v>
      </c>
      <c r="L1886" s="2" t="str">
        <f t="shared" si="154"/>
        <v>7</v>
      </c>
      <c r="M1886" s="2" t="str">
        <f>IFERROR(VLOOKUP(L1886,'Productgroepen hoofdfuncties'!A:B,2,FALSE),L1886)</f>
        <v>Economische en agrarische zaken</v>
      </c>
    </row>
    <row r="1887" spans="1:13">
      <c r="A1887" s="8"/>
      <c r="B1887" s="9"/>
      <c r="C1887" s="5" t="s">
        <v>5249</v>
      </c>
      <c r="D1887" s="4" t="s">
        <v>5250</v>
      </c>
      <c r="E1887" s="5">
        <v>1</v>
      </c>
      <c r="F1887" s="2" t="str">
        <f t="shared" si="150"/>
        <v>G1PR710901</v>
      </c>
      <c r="G1887" s="2" t="str">
        <f t="shared" si="151"/>
        <v>Speerpunten Marktsectoren</v>
      </c>
      <c r="H1887" s="2" t="str">
        <f t="shared" si="152"/>
        <v>7109</v>
      </c>
      <c r="I1887" s="2" t="str">
        <f>IFERROR(VLOOKUP(H1887,'Productgroepen hoofdfuncties'!G:H,2,FALSE),H1887)</f>
        <v>Marktsectoren</v>
      </c>
      <c r="J1887" s="2" t="str">
        <f t="shared" si="153"/>
        <v>71</v>
      </c>
      <c r="K1887" s="2" t="str">
        <f>IFERROR(VLOOKUP(J1887,'Productgroepen hoofdfuncties'!D:E,2,FALSE),J1887)</f>
        <v>Bevordering economische activiteiten</v>
      </c>
      <c r="L1887" s="2" t="str">
        <f t="shared" si="154"/>
        <v>7</v>
      </c>
      <c r="M1887" s="2" t="str">
        <f>IFERROR(VLOOKUP(L1887,'Productgroepen hoofdfuncties'!A:B,2,FALSE),L1887)</f>
        <v>Economische en agrarische zaken</v>
      </c>
    </row>
    <row r="1888" spans="1:13">
      <c r="A1888" s="8"/>
      <c r="B1888" s="9"/>
      <c r="C1888" s="5" t="s">
        <v>5251</v>
      </c>
      <c r="D1888" s="4" t="s">
        <v>5252</v>
      </c>
      <c r="E1888" s="5">
        <v>1</v>
      </c>
      <c r="F1888" s="2" t="str">
        <f t="shared" si="150"/>
        <v>G1PR710901</v>
      </c>
      <c r="G1888" s="2" t="str">
        <f t="shared" si="151"/>
        <v>Speerpunten Marktsectoren</v>
      </c>
      <c r="H1888" s="2" t="str">
        <f t="shared" si="152"/>
        <v>7109</v>
      </c>
      <c r="I1888" s="2" t="str">
        <f>IFERROR(VLOOKUP(H1888,'Productgroepen hoofdfuncties'!G:H,2,FALSE),H1888)</f>
        <v>Marktsectoren</v>
      </c>
      <c r="J1888" s="2" t="str">
        <f t="shared" si="153"/>
        <v>71</v>
      </c>
      <c r="K1888" s="2" t="str">
        <f>IFERROR(VLOOKUP(J1888,'Productgroepen hoofdfuncties'!D:E,2,FALSE),J1888)</f>
        <v>Bevordering economische activiteiten</v>
      </c>
      <c r="L1888" s="2" t="str">
        <f t="shared" si="154"/>
        <v>7</v>
      </c>
      <c r="M1888" s="2" t="str">
        <f>IFERROR(VLOOKUP(L1888,'Productgroepen hoofdfuncties'!A:B,2,FALSE),L1888)</f>
        <v>Economische en agrarische zaken</v>
      </c>
    </row>
    <row r="1889" spans="1:13">
      <c r="A1889" s="8"/>
      <c r="B1889" s="9"/>
      <c r="C1889" s="5" t="s">
        <v>5253</v>
      </c>
      <c r="D1889" s="4" t="s">
        <v>5254</v>
      </c>
      <c r="E1889" s="5">
        <v>1</v>
      </c>
      <c r="F1889" s="2" t="str">
        <f t="shared" si="150"/>
        <v>G1PR710901</v>
      </c>
      <c r="G1889" s="2" t="str">
        <f t="shared" si="151"/>
        <v>Speerpunten Marktsectoren</v>
      </c>
      <c r="H1889" s="2" t="str">
        <f t="shared" si="152"/>
        <v>7109</v>
      </c>
      <c r="I1889" s="2" t="str">
        <f>IFERROR(VLOOKUP(H1889,'Productgroepen hoofdfuncties'!G:H,2,FALSE),H1889)</f>
        <v>Marktsectoren</v>
      </c>
      <c r="J1889" s="2" t="str">
        <f t="shared" si="153"/>
        <v>71</v>
      </c>
      <c r="K1889" s="2" t="str">
        <f>IFERROR(VLOOKUP(J1889,'Productgroepen hoofdfuncties'!D:E,2,FALSE),J1889)</f>
        <v>Bevordering economische activiteiten</v>
      </c>
      <c r="L1889" s="2" t="str">
        <f t="shared" si="154"/>
        <v>7</v>
      </c>
      <c r="M1889" s="2" t="str">
        <f>IFERROR(VLOOKUP(L1889,'Productgroepen hoofdfuncties'!A:B,2,FALSE),L1889)</f>
        <v>Economische en agrarische zaken</v>
      </c>
    </row>
    <row r="1890" spans="1:13">
      <c r="A1890" s="8"/>
      <c r="B1890" s="9"/>
      <c r="C1890" s="5" t="s">
        <v>5255</v>
      </c>
      <c r="D1890" s="4" t="s">
        <v>5256</v>
      </c>
      <c r="E1890" s="5">
        <v>1</v>
      </c>
      <c r="F1890" s="2" t="str">
        <f t="shared" si="150"/>
        <v>G1PR710901</v>
      </c>
      <c r="G1890" s="2" t="str">
        <f t="shared" si="151"/>
        <v>Speerpunten Marktsectoren</v>
      </c>
      <c r="H1890" s="2" t="str">
        <f t="shared" si="152"/>
        <v>7109</v>
      </c>
      <c r="I1890" s="2" t="str">
        <f>IFERROR(VLOOKUP(H1890,'Productgroepen hoofdfuncties'!G:H,2,FALSE),H1890)</f>
        <v>Marktsectoren</v>
      </c>
      <c r="J1890" s="2" t="str">
        <f t="shared" si="153"/>
        <v>71</v>
      </c>
      <c r="K1890" s="2" t="str">
        <f>IFERROR(VLOOKUP(J1890,'Productgroepen hoofdfuncties'!D:E,2,FALSE),J1890)</f>
        <v>Bevordering economische activiteiten</v>
      </c>
      <c r="L1890" s="2" t="str">
        <f t="shared" si="154"/>
        <v>7</v>
      </c>
      <c r="M1890" s="2" t="str">
        <f>IFERROR(VLOOKUP(L1890,'Productgroepen hoofdfuncties'!A:B,2,FALSE),L1890)</f>
        <v>Economische en agrarische zaken</v>
      </c>
    </row>
    <row r="1891" spans="1:13">
      <c r="A1891" s="8"/>
      <c r="B1891" s="9"/>
      <c r="C1891" s="5" t="s">
        <v>5257</v>
      </c>
      <c r="D1891" s="4" t="s">
        <v>5258</v>
      </c>
      <c r="E1891" s="5">
        <v>1</v>
      </c>
      <c r="F1891" s="2" t="str">
        <f t="shared" si="150"/>
        <v>G1PR710901</v>
      </c>
      <c r="G1891" s="2" t="str">
        <f t="shared" si="151"/>
        <v>Speerpunten Marktsectoren</v>
      </c>
      <c r="H1891" s="2" t="str">
        <f t="shared" si="152"/>
        <v>7109</v>
      </c>
      <c r="I1891" s="2" t="str">
        <f>IFERROR(VLOOKUP(H1891,'Productgroepen hoofdfuncties'!G:H,2,FALSE),H1891)</f>
        <v>Marktsectoren</v>
      </c>
      <c r="J1891" s="2" t="str">
        <f t="shared" si="153"/>
        <v>71</v>
      </c>
      <c r="K1891" s="2" t="str">
        <f>IFERROR(VLOOKUP(J1891,'Productgroepen hoofdfuncties'!D:E,2,FALSE),J1891)</f>
        <v>Bevordering economische activiteiten</v>
      </c>
      <c r="L1891" s="2" t="str">
        <f t="shared" si="154"/>
        <v>7</v>
      </c>
      <c r="M1891" s="2" t="str">
        <f>IFERROR(VLOOKUP(L1891,'Productgroepen hoofdfuncties'!A:B,2,FALSE),L1891)</f>
        <v>Economische en agrarische zaken</v>
      </c>
    </row>
    <row r="1892" spans="1:13">
      <c r="A1892" s="8"/>
      <c r="B1892" s="9"/>
      <c r="C1892" s="5" t="s">
        <v>5259</v>
      </c>
      <c r="D1892" s="4" t="s">
        <v>5260</v>
      </c>
      <c r="E1892" s="5">
        <v>1</v>
      </c>
      <c r="F1892" s="2" t="str">
        <f t="shared" si="150"/>
        <v>G1PR710901</v>
      </c>
      <c r="G1892" s="2" t="str">
        <f t="shared" si="151"/>
        <v>Speerpunten Marktsectoren</v>
      </c>
      <c r="H1892" s="2" t="str">
        <f t="shared" si="152"/>
        <v>7109</v>
      </c>
      <c r="I1892" s="2" t="str">
        <f>IFERROR(VLOOKUP(H1892,'Productgroepen hoofdfuncties'!G:H,2,FALSE),H1892)</f>
        <v>Marktsectoren</v>
      </c>
      <c r="J1892" s="2" t="str">
        <f t="shared" si="153"/>
        <v>71</v>
      </c>
      <c r="K1892" s="2" t="str">
        <f>IFERROR(VLOOKUP(J1892,'Productgroepen hoofdfuncties'!D:E,2,FALSE),J1892)</f>
        <v>Bevordering economische activiteiten</v>
      </c>
      <c r="L1892" s="2" t="str">
        <f t="shared" si="154"/>
        <v>7</v>
      </c>
      <c r="M1892" s="2" t="str">
        <f>IFERROR(VLOOKUP(L1892,'Productgroepen hoofdfuncties'!A:B,2,FALSE),L1892)</f>
        <v>Economische en agrarische zaken</v>
      </c>
    </row>
    <row r="1893" spans="1:13">
      <c r="A1893" s="10"/>
      <c r="B1893" s="11"/>
      <c r="C1893" s="5" t="s">
        <v>5261</v>
      </c>
      <c r="D1893" s="4" t="s">
        <v>5262</v>
      </c>
      <c r="E1893" s="5">
        <v>1</v>
      </c>
      <c r="F1893" s="2" t="str">
        <f t="shared" si="150"/>
        <v>G1PR710901</v>
      </c>
      <c r="G1893" s="2" t="str">
        <f t="shared" si="151"/>
        <v>Speerpunten Marktsectoren</v>
      </c>
      <c r="H1893" s="2" t="str">
        <f t="shared" si="152"/>
        <v>7109</v>
      </c>
      <c r="I1893" s="2" t="str">
        <f>IFERROR(VLOOKUP(H1893,'Productgroepen hoofdfuncties'!G:H,2,FALSE),H1893)</f>
        <v>Marktsectoren</v>
      </c>
      <c r="J1893" s="2" t="str">
        <f t="shared" si="153"/>
        <v>71</v>
      </c>
      <c r="K1893" s="2" t="str">
        <f>IFERROR(VLOOKUP(J1893,'Productgroepen hoofdfuncties'!D:E,2,FALSE),J1893)</f>
        <v>Bevordering economische activiteiten</v>
      </c>
      <c r="L1893" s="2" t="str">
        <f t="shared" si="154"/>
        <v>7</v>
      </c>
      <c r="M1893" s="2" t="str">
        <f>IFERROR(VLOOKUP(L1893,'Productgroepen hoofdfuncties'!A:B,2,FALSE),L1893)</f>
        <v>Economische en agrarische zaken</v>
      </c>
    </row>
    <row r="1894" spans="1:13">
      <c r="A1894" s="6" t="s">
        <v>5263</v>
      </c>
      <c r="B1894" s="7" t="s">
        <v>5264</v>
      </c>
      <c r="C1894" s="5" t="s">
        <v>5265</v>
      </c>
      <c r="D1894" s="4" t="s">
        <v>5266</v>
      </c>
      <c r="E1894" s="5">
        <v>1</v>
      </c>
      <c r="F1894" s="2" t="str">
        <f t="shared" si="150"/>
        <v>G1PR710902</v>
      </c>
      <c r="G1894" s="2" t="str">
        <f t="shared" si="151"/>
        <v>Overige Martksectoren</v>
      </c>
      <c r="H1894" s="2" t="str">
        <f t="shared" si="152"/>
        <v>7109</v>
      </c>
      <c r="I1894" s="2" t="str">
        <f>IFERROR(VLOOKUP(H1894,'Productgroepen hoofdfuncties'!G:H,2,FALSE),H1894)</f>
        <v>Marktsectoren</v>
      </c>
      <c r="J1894" s="2" t="str">
        <f t="shared" si="153"/>
        <v>71</v>
      </c>
      <c r="K1894" s="2" t="str">
        <f>IFERROR(VLOOKUP(J1894,'Productgroepen hoofdfuncties'!D:E,2,FALSE),J1894)</f>
        <v>Bevordering economische activiteiten</v>
      </c>
      <c r="L1894" s="2" t="str">
        <f t="shared" si="154"/>
        <v>7</v>
      </c>
      <c r="M1894" s="2" t="str">
        <f>IFERROR(VLOOKUP(L1894,'Productgroepen hoofdfuncties'!A:B,2,FALSE),L1894)</f>
        <v>Economische en agrarische zaken</v>
      </c>
    </row>
    <row r="1895" spans="1:13">
      <c r="A1895" s="8"/>
      <c r="B1895" s="9"/>
      <c r="C1895" s="5" t="s">
        <v>5267</v>
      </c>
      <c r="D1895" s="4" t="s">
        <v>5268</v>
      </c>
      <c r="E1895" s="5">
        <v>1</v>
      </c>
      <c r="F1895" s="2" t="str">
        <f t="shared" si="150"/>
        <v>G1PR710902</v>
      </c>
      <c r="G1895" s="2" t="str">
        <f t="shared" si="151"/>
        <v>Overige Martksectoren</v>
      </c>
      <c r="H1895" s="2" t="str">
        <f t="shared" si="152"/>
        <v>7109</v>
      </c>
      <c r="I1895" s="2" t="str">
        <f>IFERROR(VLOOKUP(H1895,'Productgroepen hoofdfuncties'!G:H,2,FALSE),H1895)</f>
        <v>Marktsectoren</v>
      </c>
      <c r="J1895" s="2" t="str">
        <f t="shared" si="153"/>
        <v>71</v>
      </c>
      <c r="K1895" s="2" t="str">
        <f>IFERROR(VLOOKUP(J1895,'Productgroepen hoofdfuncties'!D:E,2,FALSE),J1895)</f>
        <v>Bevordering economische activiteiten</v>
      </c>
      <c r="L1895" s="2" t="str">
        <f t="shared" si="154"/>
        <v>7</v>
      </c>
      <c r="M1895" s="2" t="str">
        <f>IFERROR(VLOOKUP(L1895,'Productgroepen hoofdfuncties'!A:B,2,FALSE),L1895)</f>
        <v>Economische en agrarische zaken</v>
      </c>
    </row>
    <row r="1896" spans="1:13">
      <c r="A1896" s="10"/>
      <c r="B1896" s="11"/>
      <c r="C1896" s="5" t="s">
        <v>5269</v>
      </c>
      <c r="D1896" s="4" t="s">
        <v>5270</v>
      </c>
      <c r="E1896" s="5">
        <v>1</v>
      </c>
      <c r="F1896" s="2" t="str">
        <f t="shared" si="150"/>
        <v>G1PR710902</v>
      </c>
      <c r="G1896" s="2" t="str">
        <f t="shared" si="151"/>
        <v>Overige Martksectoren</v>
      </c>
      <c r="H1896" s="2" t="str">
        <f t="shared" si="152"/>
        <v>7109</v>
      </c>
      <c r="I1896" s="2" t="str">
        <f>IFERROR(VLOOKUP(H1896,'Productgroepen hoofdfuncties'!G:H,2,FALSE),H1896)</f>
        <v>Marktsectoren</v>
      </c>
      <c r="J1896" s="2" t="str">
        <f t="shared" si="153"/>
        <v>71</v>
      </c>
      <c r="K1896" s="2" t="str">
        <f>IFERROR(VLOOKUP(J1896,'Productgroepen hoofdfuncties'!D:E,2,FALSE),J1896)</f>
        <v>Bevordering economische activiteiten</v>
      </c>
      <c r="L1896" s="2" t="str">
        <f t="shared" si="154"/>
        <v>7</v>
      </c>
      <c r="M1896" s="2" t="str">
        <f>IFERROR(VLOOKUP(L1896,'Productgroepen hoofdfuncties'!A:B,2,FALSE),L1896)</f>
        <v>Economische en agrarische zaken</v>
      </c>
    </row>
    <row r="1897" spans="1:13">
      <c r="A1897" s="6" t="s">
        <v>5271</v>
      </c>
      <c r="B1897" s="7" t="s">
        <v>5272</v>
      </c>
      <c r="C1897" s="5" t="s">
        <v>5273</v>
      </c>
      <c r="D1897" s="4" t="s">
        <v>5095</v>
      </c>
      <c r="E1897" s="5">
        <v>1</v>
      </c>
      <c r="F1897" s="2" t="str">
        <f t="shared" si="150"/>
        <v>G1PR710903</v>
      </c>
      <c r="G1897" s="2" t="str">
        <f t="shared" si="151"/>
        <v>Innovatief Actieprogr. Gron (IAG)</v>
      </c>
      <c r="H1897" s="2" t="str">
        <f t="shared" si="152"/>
        <v>7109</v>
      </c>
      <c r="I1897" s="2" t="str">
        <f>IFERROR(VLOOKUP(H1897,'Productgroepen hoofdfuncties'!G:H,2,FALSE),H1897)</f>
        <v>Marktsectoren</v>
      </c>
      <c r="J1897" s="2" t="str">
        <f t="shared" si="153"/>
        <v>71</v>
      </c>
      <c r="K1897" s="2" t="str">
        <f>IFERROR(VLOOKUP(J1897,'Productgroepen hoofdfuncties'!D:E,2,FALSE),J1897)</f>
        <v>Bevordering economische activiteiten</v>
      </c>
      <c r="L1897" s="2" t="str">
        <f t="shared" si="154"/>
        <v>7</v>
      </c>
      <c r="M1897" s="2" t="str">
        <f>IFERROR(VLOOKUP(L1897,'Productgroepen hoofdfuncties'!A:B,2,FALSE),L1897)</f>
        <v>Economische en agrarische zaken</v>
      </c>
    </row>
    <row r="1898" spans="1:13">
      <c r="A1898" s="8"/>
      <c r="B1898" s="9"/>
      <c r="C1898" s="5" t="s">
        <v>5274</v>
      </c>
      <c r="D1898" s="4" t="s">
        <v>5097</v>
      </c>
      <c r="E1898" s="5">
        <v>1</v>
      </c>
      <c r="F1898" s="2" t="str">
        <f t="shared" si="150"/>
        <v>G1PR710903</v>
      </c>
      <c r="G1898" s="2" t="str">
        <f t="shared" si="151"/>
        <v>Innovatief Actieprogr. Gron (IAG)</v>
      </c>
      <c r="H1898" s="2" t="str">
        <f t="shared" si="152"/>
        <v>7109</v>
      </c>
      <c r="I1898" s="2" t="str">
        <f>IFERROR(VLOOKUP(H1898,'Productgroepen hoofdfuncties'!G:H,2,FALSE),H1898)</f>
        <v>Marktsectoren</v>
      </c>
      <c r="J1898" s="2" t="str">
        <f t="shared" si="153"/>
        <v>71</v>
      </c>
      <c r="K1898" s="2" t="str">
        <f>IFERROR(VLOOKUP(J1898,'Productgroepen hoofdfuncties'!D:E,2,FALSE),J1898)</f>
        <v>Bevordering economische activiteiten</v>
      </c>
      <c r="L1898" s="2" t="str">
        <f t="shared" si="154"/>
        <v>7</v>
      </c>
      <c r="M1898" s="2" t="str">
        <f>IFERROR(VLOOKUP(L1898,'Productgroepen hoofdfuncties'!A:B,2,FALSE),L1898)</f>
        <v>Economische en agrarische zaken</v>
      </c>
    </row>
    <row r="1899" spans="1:13">
      <c r="A1899" s="8"/>
      <c r="B1899" s="9"/>
      <c r="C1899" s="5" t="s">
        <v>5275</v>
      </c>
      <c r="D1899" s="4" t="s">
        <v>5276</v>
      </c>
      <c r="E1899" s="5">
        <v>1</v>
      </c>
      <c r="F1899" s="2" t="str">
        <f t="shared" si="150"/>
        <v>G1PR710903</v>
      </c>
      <c r="G1899" s="2" t="str">
        <f t="shared" si="151"/>
        <v>Innovatief Actieprogr. Gron (IAG)</v>
      </c>
      <c r="H1899" s="2" t="str">
        <f t="shared" si="152"/>
        <v>7109</v>
      </c>
      <c r="I1899" s="2" t="str">
        <f>IFERROR(VLOOKUP(H1899,'Productgroepen hoofdfuncties'!G:H,2,FALSE),H1899)</f>
        <v>Marktsectoren</v>
      </c>
      <c r="J1899" s="2" t="str">
        <f t="shared" si="153"/>
        <v>71</v>
      </c>
      <c r="K1899" s="2" t="str">
        <f>IFERROR(VLOOKUP(J1899,'Productgroepen hoofdfuncties'!D:E,2,FALSE),J1899)</f>
        <v>Bevordering economische activiteiten</v>
      </c>
      <c r="L1899" s="2" t="str">
        <f t="shared" si="154"/>
        <v>7</v>
      </c>
      <c r="M1899" s="2" t="str">
        <f>IFERROR(VLOOKUP(L1899,'Productgroepen hoofdfuncties'!A:B,2,FALSE),L1899)</f>
        <v>Economische en agrarische zaken</v>
      </c>
    </row>
    <row r="1900" spans="1:13">
      <c r="A1900" s="8"/>
      <c r="B1900" s="9"/>
      <c r="C1900" s="5" t="s">
        <v>5277</v>
      </c>
      <c r="D1900" s="4" t="s">
        <v>5278</v>
      </c>
      <c r="E1900" s="5">
        <v>1</v>
      </c>
      <c r="F1900" s="2" t="str">
        <f t="shared" si="150"/>
        <v>G1PR710903</v>
      </c>
      <c r="G1900" s="2" t="str">
        <f t="shared" si="151"/>
        <v>Innovatief Actieprogr. Gron (IAG)</v>
      </c>
      <c r="H1900" s="2" t="str">
        <f t="shared" si="152"/>
        <v>7109</v>
      </c>
      <c r="I1900" s="2" t="str">
        <f>IFERROR(VLOOKUP(H1900,'Productgroepen hoofdfuncties'!G:H,2,FALSE),H1900)</f>
        <v>Marktsectoren</v>
      </c>
      <c r="J1900" s="2" t="str">
        <f t="shared" si="153"/>
        <v>71</v>
      </c>
      <c r="K1900" s="2" t="str">
        <f>IFERROR(VLOOKUP(J1900,'Productgroepen hoofdfuncties'!D:E,2,FALSE),J1900)</f>
        <v>Bevordering economische activiteiten</v>
      </c>
      <c r="L1900" s="2" t="str">
        <f t="shared" si="154"/>
        <v>7</v>
      </c>
      <c r="M1900" s="2" t="str">
        <f>IFERROR(VLOOKUP(L1900,'Productgroepen hoofdfuncties'!A:B,2,FALSE),L1900)</f>
        <v>Economische en agrarische zaken</v>
      </c>
    </row>
    <row r="1901" spans="1:13">
      <c r="A1901" s="8"/>
      <c r="B1901" s="9"/>
      <c r="C1901" s="5" t="s">
        <v>5279</v>
      </c>
      <c r="D1901" s="4" t="s">
        <v>5280</v>
      </c>
      <c r="E1901" s="5">
        <v>1</v>
      </c>
      <c r="F1901" s="2" t="str">
        <f t="shared" si="150"/>
        <v>G1PR710903</v>
      </c>
      <c r="G1901" s="2" t="str">
        <f t="shared" si="151"/>
        <v>Innovatief Actieprogr. Gron (IAG)</v>
      </c>
      <c r="H1901" s="2" t="str">
        <f t="shared" si="152"/>
        <v>7109</v>
      </c>
      <c r="I1901" s="2" t="str">
        <f>IFERROR(VLOOKUP(H1901,'Productgroepen hoofdfuncties'!G:H,2,FALSE),H1901)</f>
        <v>Marktsectoren</v>
      </c>
      <c r="J1901" s="2" t="str">
        <f t="shared" si="153"/>
        <v>71</v>
      </c>
      <c r="K1901" s="2" t="str">
        <f>IFERROR(VLOOKUP(J1901,'Productgroepen hoofdfuncties'!D:E,2,FALSE),J1901)</f>
        <v>Bevordering economische activiteiten</v>
      </c>
      <c r="L1901" s="2" t="str">
        <f t="shared" si="154"/>
        <v>7</v>
      </c>
      <c r="M1901" s="2" t="str">
        <f>IFERROR(VLOOKUP(L1901,'Productgroepen hoofdfuncties'!A:B,2,FALSE),L1901)</f>
        <v>Economische en agrarische zaken</v>
      </c>
    </row>
    <row r="1902" spans="1:13">
      <c r="A1902" s="8"/>
      <c r="B1902" s="9"/>
      <c r="C1902" s="5" t="s">
        <v>5281</v>
      </c>
      <c r="D1902" s="4" t="s">
        <v>5103</v>
      </c>
      <c r="E1902" s="5">
        <v>1</v>
      </c>
      <c r="F1902" s="2" t="str">
        <f t="shared" si="150"/>
        <v>G1PR710903</v>
      </c>
      <c r="G1902" s="2" t="str">
        <f t="shared" si="151"/>
        <v>Innovatief Actieprogr. Gron (IAG)</v>
      </c>
      <c r="H1902" s="2" t="str">
        <f t="shared" si="152"/>
        <v>7109</v>
      </c>
      <c r="I1902" s="2" t="str">
        <f>IFERROR(VLOOKUP(H1902,'Productgroepen hoofdfuncties'!G:H,2,FALSE),H1902)</f>
        <v>Marktsectoren</v>
      </c>
      <c r="J1902" s="2" t="str">
        <f t="shared" si="153"/>
        <v>71</v>
      </c>
      <c r="K1902" s="2" t="str">
        <f>IFERROR(VLOOKUP(J1902,'Productgroepen hoofdfuncties'!D:E,2,FALSE),J1902)</f>
        <v>Bevordering economische activiteiten</v>
      </c>
      <c r="L1902" s="2" t="str">
        <f t="shared" si="154"/>
        <v>7</v>
      </c>
      <c r="M1902" s="2" t="str">
        <f>IFERROR(VLOOKUP(L1902,'Productgroepen hoofdfuncties'!A:B,2,FALSE),L1902)</f>
        <v>Economische en agrarische zaken</v>
      </c>
    </row>
    <row r="1903" spans="1:13">
      <c r="A1903" s="8"/>
      <c r="B1903" s="9"/>
      <c r="C1903" s="5" t="s">
        <v>5282</v>
      </c>
      <c r="D1903" s="4" t="s">
        <v>5283</v>
      </c>
      <c r="E1903" s="5">
        <v>1</v>
      </c>
      <c r="F1903" s="2" t="str">
        <f t="shared" si="150"/>
        <v>G1PR710903</v>
      </c>
      <c r="G1903" s="2" t="str">
        <f t="shared" si="151"/>
        <v>Innovatief Actieprogr. Gron (IAG)</v>
      </c>
      <c r="H1903" s="2" t="str">
        <f t="shared" si="152"/>
        <v>7109</v>
      </c>
      <c r="I1903" s="2" t="str">
        <f>IFERROR(VLOOKUP(H1903,'Productgroepen hoofdfuncties'!G:H,2,FALSE),H1903)</f>
        <v>Marktsectoren</v>
      </c>
      <c r="J1903" s="2" t="str">
        <f t="shared" si="153"/>
        <v>71</v>
      </c>
      <c r="K1903" s="2" t="str">
        <f>IFERROR(VLOOKUP(J1903,'Productgroepen hoofdfuncties'!D:E,2,FALSE),J1903)</f>
        <v>Bevordering economische activiteiten</v>
      </c>
      <c r="L1903" s="2" t="str">
        <f t="shared" si="154"/>
        <v>7</v>
      </c>
      <c r="M1903" s="2" t="str">
        <f>IFERROR(VLOOKUP(L1903,'Productgroepen hoofdfuncties'!A:B,2,FALSE),L1903)</f>
        <v>Economische en agrarische zaken</v>
      </c>
    </row>
    <row r="1904" spans="1:13">
      <c r="A1904" s="8"/>
      <c r="B1904" s="9"/>
      <c r="C1904" s="5" t="s">
        <v>5284</v>
      </c>
      <c r="D1904" s="4" t="s">
        <v>5285</v>
      </c>
      <c r="E1904" s="5">
        <v>1</v>
      </c>
      <c r="F1904" s="2" t="str">
        <f t="shared" si="150"/>
        <v>G1PR710903</v>
      </c>
      <c r="G1904" s="2" t="str">
        <f t="shared" si="151"/>
        <v>Innovatief Actieprogr. Gron (IAG)</v>
      </c>
      <c r="H1904" s="2" t="str">
        <f t="shared" si="152"/>
        <v>7109</v>
      </c>
      <c r="I1904" s="2" t="str">
        <f>IFERROR(VLOOKUP(H1904,'Productgroepen hoofdfuncties'!G:H,2,FALSE),H1904)</f>
        <v>Marktsectoren</v>
      </c>
      <c r="J1904" s="2" t="str">
        <f t="shared" si="153"/>
        <v>71</v>
      </c>
      <c r="K1904" s="2" t="str">
        <f>IFERROR(VLOOKUP(J1904,'Productgroepen hoofdfuncties'!D:E,2,FALSE),J1904)</f>
        <v>Bevordering economische activiteiten</v>
      </c>
      <c r="L1904" s="2" t="str">
        <f t="shared" si="154"/>
        <v>7</v>
      </c>
      <c r="M1904" s="2" t="str">
        <f>IFERROR(VLOOKUP(L1904,'Productgroepen hoofdfuncties'!A:B,2,FALSE),L1904)</f>
        <v>Economische en agrarische zaken</v>
      </c>
    </row>
    <row r="1905" spans="1:13">
      <c r="A1905" s="8"/>
      <c r="B1905" s="9"/>
      <c r="C1905" s="5" t="s">
        <v>5286</v>
      </c>
      <c r="D1905" s="4" t="s">
        <v>5287</v>
      </c>
      <c r="E1905" s="5">
        <v>1</v>
      </c>
      <c r="F1905" s="2" t="str">
        <f t="shared" si="150"/>
        <v>G1PR710903</v>
      </c>
      <c r="G1905" s="2" t="str">
        <f t="shared" si="151"/>
        <v>Innovatief Actieprogr. Gron (IAG)</v>
      </c>
      <c r="H1905" s="2" t="str">
        <f t="shared" si="152"/>
        <v>7109</v>
      </c>
      <c r="I1905" s="2" t="str">
        <f>IFERROR(VLOOKUP(H1905,'Productgroepen hoofdfuncties'!G:H,2,FALSE),H1905)</f>
        <v>Marktsectoren</v>
      </c>
      <c r="J1905" s="2" t="str">
        <f t="shared" si="153"/>
        <v>71</v>
      </c>
      <c r="K1905" s="2" t="str">
        <f>IFERROR(VLOOKUP(J1905,'Productgroepen hoofdfuncties'!D:E,2,FALSE),J1905)</f>
        <v>Bevordering economische activiteiten</v>
      </c>
      <c r="L1905" s="2" t="str">
        <f t="shared" si="154"/>
        <v>7</v>
      </c>
      <c r="M1905" s="2" t="str">
        <f>IFERROR(VLOOKUP(L1905,'Productgroepen hoofdfuncties'!A:B,2,FALSE),L1905)</f>
        <v>Economische en agrarische zaken</v>
      </c>
    </row>
    <row r="1906" spans="1:13">
      <c r="A1906" s="8"/>
      <c r="B1906" s="9"/>
      <c r="C1906" s="5" t="s">
        <v>5288</v>
      </c>
      <c r="D1906" s="4" t="s">
        <v>5289</v>
      </c>
      <c r="E1906" s="5">
        <v>1</v>
      </c>
      <c r="F1906" s="2" t="str">
        <f t="shared" si="150"/>
        <v>G1PR710903</v>
      </c>
      <c r="G1906" s="2" t="str">
        <f t="shared" si="151"/>
        <v>Innovatief Actieprogr. Gron (IAG)</v>
      </c>
      <c r="H1906" s="2" t="str">
        <f t="shared" si="152"/>
        <v>7109</v>
      </c>
      <c r="I1906" s="2" t="str">
        <f>IFERROR(VLOOKUP(H1906,'Productgroepen hoofdfuncties'!G:H,2,FALSE),H1906)</f>
        <v>Marktsectoren</v>
      </c>
      <c r="J1906" s="2" t="str">
        <f t="shared" si="153"/>
        <v>71</v>
      </c>
      <c r="K1906" s="2" t="str">
        <f>IFERROR(VLOOKUP(J1906,'Productgroepen hoofdfuncties'!D:E,2,FALSE),J1906)</f>
        <v>Bevordering economische activiteiten</v>
      </c>
      <c r="L1906" s="2" t="str">
        <f t="shared" si="154"/>
        <v>7</v>
      </c>
      <c r="M1906" s="2" t="str">
        <f>IFERROR(VLOOKUP(L1906,'Productgroepen hoofdfuncties'!A:B,2,FALSE),L1906)</f>
        <v>Economische en agrarische zaken</v>
      </c>
    </row>
    <row r="1907" spans="1:13">
      <c r="A1907" s="8"/>
      <c r="B1907" s="9"/>
      <c r="C1907" s="5" t="s">
        <v>5290</v>
      </c>
      <c r="D1907" s="4" t="s">
        <v>5291</v>
      </c>
      <c r="E1907" s="5">
        <v>1</v>
      </c>
      <c r="F1907" s="2" t="str">
        <f t="shared" si="150"/>
        <v>G1PR710903</v>
      </c>
      <c r="G1907" s="2" t="str">
        <f t="shared" si="151"/>
        <v>Innovatief Actieprogr. Gron (IAG)</v>
      </c>
      <c r="H1907" s="2" t="str">
        <f t="shared" si="152"/>
        <v>7109</v>
      </c>
      <c r="I1907" s="2" t="str">
        <f>IFERROR(VLOOKUP(H1907,'Productgroepen hoofdfuncties'!G:H,2,FALSE),H1907)</f>
        <v>Marktsectoren</v>
      </c>
      <c r="J1907" s="2" t="str">
        <f t="shared" si="153"/>
        <v>71</v>
      </c>
      <c r="K1907" s="2" t="str">
        <f>IFERROR(VLOOKUP(J1907,'Productgroepen hoofdfuncties'!D:E,2,FALSE),J1907)</f>
        <v>Bevordering economische activiteiten</v>
      </c>
      <c r="L1907" s="2" t="str">
        <f t="shared" si="154"/>
        <v>7</v>
      </c>
      <c r="M1907" s="2" t="str">
        <f>IFERROR(VLOOKUP(L1907,'Productgroepen hoofdfuncties'!A:B,2,FALSE),L1907)</f>
        <v>Economische en agrarische zaken</v>
      </c>
    </row>
    <row r="1908" spans="1:13">
      <c r="A1908" s="8"/>
      <c r="B1908" s="9"/>
      <c r="C1908" s="5" t="s">
        <v>5292</v>
      </c>
      <c r="D1908" s="4" t="s">
        <v>5293</v>
      </c>
      <c r="E1908" s="5">
        <v>1</v>
      </c>
      <c r="F1908" s="2" t="str">
        <f t="shared" si="150"/>
        <v>G1PR710903</v>
      </c>
      <c r="G1908" s="2" t="str">
        <f t="shared" si="151"/>
        <v>Innovatief Actieprogr. Gron (IAG)</v>
      </c>
      <c r="H1908" s="2" t="str">
        <f t="shared" si="152"/>
        <v>7109</v>
      </c>
      <c r="I1908" s="2" t="str">
        <f>IFERROR(VLOOKUP(H1908,'Productgroepen hoofdfuncties'!G:H,2,FALSE),H1908)</f>
        <v>Marktsectoren</v>
      </c>
      <c r="J1908" s="2" t="str">
        <f t="shared" si="153"/>
        <v>71</v>
      </c>
      <c r="K1908" s="2" t="str">
        <f>IFERROR(VLOOKUP(J1908,'Productgroepen hoofdfuncties'!D:E,2,FALSE),J1908)</f>
        <v>Bevordering economische activiteiten</v>
      </c>
      <c r="L1908" s="2" t="str">
        <f t="shared" si="154"/>
        <v>7</v>
      </c>
      <c r="M1908" s="2" t="str">
        <f>IFERROR(VLOOKUP(L1908,'Productgroepen hoofdfuncties'!A:B,2,FALSE),L1908)</f>
        <v>Economische en agrarische zaken</v>
      </c>
    </row>
    <row r="1909" spans="1:13">
      <c r="A1909" s="8"/>
      <c r="B1909" s="9"/>
      <c r="C1909" s="5" t="s">
        <v>5294</v>
      </c>
      <c r="D1909" s="4" t="s">
        <v>5295</v>
      </c>
      <c r="E1909" s="5">
        <v>1</v>
      </c>
      <c r="F1909" s="2" t="str">
        <f t="shared" si="150"/>
        <v>G1PR710903</v>
      </c>
      <c r="G1909" s="2" t="str">
        <f t="shared" si="151"/>
        <v>Innovatief Actieprogr. Gron (IAG)</v>
      </c>
      <c r="H1909" s="2" t="str">
        <f t="shared" si="152"/>
        <v>7109</v>
      </c>
      <c r="I1909" s="2" t="str">
        <f>IFERROR(VLOOKUP(H1909,'Productgroepen hoofdfuncties'!G:H,2,FALSE),H1909)</f>
        <v>Marktsectoren</v>
      </c>
      <c r="J1909" s="2" t="str">
        <f t="shared" si="153"/>
        <v>71</v>
      </c>
      <c r="K1909" s="2" t="str">
        <f>IFERROR(VLOOKUP(J1909,'Productgroepen hoofdfuncties'!D:E,2,FALSE),J1909)</f>
        <v>Bevordering economische activiteiten</v>
      </c>
      <c r="L1909" s="2" t="str">
        <f t="shared" si="154"/>
        <v>7</v>
      </c>
      <c r="M1909" s="2" t="str">
        <f>IFERROR(VLOOKUP(L1909,'Productgroepen hoofdfuncties'!A:B,2,FALSE),L1909)</f>
        <v>Economische en agrarische zaken</v>
      </c>
    </row>
    <row r="1910" spans="1:13">
      <c r="A1910" s="8"/>
      <c r="B1910" s="9"/>
      <c r="C1910" s="5" t="s">
        <v>5296</v>
      </c>
      <c r="D1910" s="4" t="s">
        <v>5297</v>
      </c>
      <c r="E1910" s="5">
        <v>1</v>
      </c>
      <c r="F1910" s="2" t="str">
        <f t="shared" si="150"/>
        <v>G1PR710903</v>
      </c>
      <c r="G1910" s="2" t="str">
        <f t="shared" si="151"/>
        <v>Innovatief Actieprogr. Gron (IAG)</v>
      </c>
      <c r="H1910" s="2" t="str">
        <f t="shared" si="152"/>
        <v>7109</v>
      </c>
      <c r="I1910" s="2" t="str">
        <f>IFERROR(VLOOKUP(H1910,'Productgroepen hoofdfuncties'!G:H,2,FALSE),H1910)</f>
        <v>Marktsectoren</v>
      </c>
      <c r="J1910" s="2" t="str">
        <f t="shared" si="153"/>
        <v>71</v>
      </c>
      <c r="K1910" s="2" t="str">
        <f>IFERROR(VLOOKUP(J1910,'Productgroepen hoofdfuncties'!D:E,2,FALSE),J1910)</f>
        <v>Bevordering economische activiteiten</v>
      </c>
      <c r="L1910" s="2" t="str">
        <f t="shared" si="154"/>
        <v>7</v>
      </c>
      <c r="M1910" s="2" t="str">
        <f>IFERROR(VLOOKUP(L1910,'Productgroepen hoofdfuncties'!A:B,2,FALSE),L1910)</f>
        <v>Economische en agrarische zaken</v>
      </c>
    </row>
    <row r="1911" spans="1:13">
      <c r="A1911" s="8"/>
      <c r="B1911" s="9"/>
      <c r="C1911" s="5" t="s">
        <v>5298</v>
      </c>
      <c r="D1911" s="4" t="s">
        <v>5299</v>
      </c>
      <c r="E1911" s="5">
        <v>1</v>
      </c>
      <c r="F1911" s="2" t="str">
        <f t="shared" si="150"/>
        <v>G1PR710903</v>
      </c>
      <c r="G1911" s="2" t="str">
        <f t="shared" si="151"/>
        <v>Innovatief Actieprogr. Gron (IAG)</v>
      </c>
      <c r="H1911" s="2" t="str">
        <f t="shared" si="152"/>
        <v>7109</v>
      </c>
      <c r="I1911" s="2" t="str">
        <f>IFERROR(VLOOKUP(H1911,'Productgroepen hoofdfuncties'!G:H,2,FALSE),H1911)</f>
        <v>Marktsectoren</v>
      </c>
      <c r="J1911" s="2" t="str">
        <f t="shared" si="153"/>
        <v>71</v>
      </c>
      <c r="K1911" s="2" t="str">
        <f>IFERROR(VLOOKUP(J1911,'Productgroepen hoofdfuncties'!D:E,2,FALSE),J1911)</f>
        <v>Bevordering economische activiteiten</v>
      </c>
      <c r="L1911" s="2" t="str">
        <f t="shared" si="154"/>
        <v>7</v>
      </c>
      <c r="M1911" s="2" t="str">
        <f>IFERROR(VLOOKUP(L1911,'Productgroepen hoofdfuncties'!A:B,2,FALSE),L1911)</f>
        <v>Economische en agrarische zaken</v>
      </c>
    </row>
    <row r="1912" spans="1:13">
      <c r="A1912" s="8"/>
      <c r="B1912" s="9"/>
      <c r="C1912" s="5" t="s">
        <v>5300</v>
      </c>
      <c r="D1912" s="4" t="s">
        <v>5301</v>
      </c>
      <c r="E1912" s="5">
        <v>1</v>
      </c>
      <c r="F1912" s="2" t="str">
        <f t="shared" si="150"/>
        <v>G1PR710903</v>
      </c>
      <c r="G1912" s="2" t="str">
        <f t="shared" si="151"/>
        <v>Innovatief Actieprogr. Gron (IAG)</v>
      </c>
      <c r="H1912" s="2" t="str">
        <f t="shared" si="152"/>
        <v>7109</v>
      </c>
      <c r="I1912" s="2" t="str">
        <f>IFERROR(VLOOKUP(H1912,'Productgroepen hoofdfuncties'!G:H,2,FALSE),H1912)</f>
        <v>Marktsectoren</v>
      </c>
      <c r="J1912" s="2" t="str">
        <f t="shared" si="153"/>
        <v>71</v>
      </c>
      <c r="K1912" s="2" t="str">
        <f>IFERROR(VLOOKUP(J1912,'Productgroepen hoofdfuncties'!D:E,2,FALSE),J1912)</f>
        <v>Bevordering economische activiteiten</v>
      </c>
      <c r="L1912" s="2" t="str">
        <f t="shared" si="154"/>
        <v>7</v>
      </c>
      <c r="M1912" s="2" t="str">
        <f>IFERROR(VLOOKUP(L1912,'Productgroepen hoofdfuncties'!A:B,2,FALSE),L1912)</f>
        <v>Economische en agrarische zaken</v>
      </c>
    </row>
    <row r="1913" spans="1:13">
      <c r="A1913" s="8"/>
      <c r="B1913" s="9"/>
      <c r="C1913" s="5" t="s">
        <v>5302</v>
      </c>
      <c r="D1913" s="4" t="s">
        <v>5303</v>
      </c>
      <c r="E1913" s="5">
        <v>1</v>
      </c>
      <c r="F1913" s="2" t="str">
        <f t="shared" si="150"/>
        <v>G1PR710903</v>
      </c>
      <c r="G1913" s="2" t="str">
        <f t="shared" si="151"/>
        <v>Innovatief Actieprogr. Gron (IAG)</v>
      </c>
      <c r="H1913" s="2" t="str">
        <f t="shared" si="152"/>
        <v>7109</v>
      </c>
      <c r="I1913" s="2" t="str">
        <f>IFERROR(VLOOKUP(H1913,'Productgroepen hoofdfuncties'!G:H,2,FALSE),H1913)</f>
        <v>Marktsectoren</v>
      </c>
      <c r="J1913" s="2" t="str">
        <f t="shared" si="153"/>
        <v>71</v>
      </c>
      <c r="K1913" s="2" t="str">
        <f>IFERROR(VLOOKUP(J1913,'Productgroepen hoofdfuncties'!D:E,2,FALSE),J1913)</f>
        <v>Bevordering economische activiteiten</v>
      </c>
      <c r="L1913" s="2" t="str">
        <f t="shared" si="154"/>
        <v>7</v>
      </c>
      <c r="M1913" s="2" t="str">
        <f>IFERROR(VLOOKUP(L1913,'Productgroepen hoofdfuncties'!A:B,2,FALSE),L1913)</f>
        <v>Economische en agrarische zaken</v>
      </c>
    </row>
    <row r="1914" spans="1:13">
      <c r="A1914" s="8"/>
      <c r="B1914" s="9"/>
      <c r="C1914" s="5" t="s">
        <v>5304</v>
      </c>
      <c r="D1914" s="4" t="s">
        <v>5305</v>
      </c>
      <c r="E1914" s="5">
        <v>1</v>
      </c>
      <c r="F1914" s="2" t="str">
        <f t="shared" si="150"/>
        <v>G1PR710903</v>
      </c>
      <c r="G1914" s="2" t="str">
        <f t="shared" si="151"/>
        <v>Innovatief Actieprogr. Gron (IAG)</v>
      </c>
      <c r="H1914" s="2" t="str">
        <f t="shared" si="152"/>
        <v>7109</v>
      </c>
      <c r="I1914" s="2" t="str">
        <f>IFERROR(VLOOKUP(H1914,'Productgroepen hoofdfuncties'!G:H,2,FALSE),H1914)</f>
        <v>Marktsectoren</v>
      </c>
      <c r="J1914" s="2" t="str">
        <f t="shared" si="153"/>
        <v>71</v>
      </c>
      <c r="K1914" s="2" t="str">
        <f>IFERROR(VLOOKUP(J1914,'Productgroepen hoofdfuncties'!D:E,2,FALSE),J1914)</f>
        <v>Bevordering economische activiteiten</v>
      </c>
      <c r="L1914" s="2" t="str">
        <f t="shared" si="154"/>
        <v>7</v>
      </c>
      <c r="M1914" s="2" t="str">
        <f>IFERROR(VLOOKUP(L1914,'Productgroepen hoofdfuncties'!A:B,2,FALSE),L1914)</f>
        <v>Economische en agrarische zaken</v>
      </c>
    </row>
    <row r="1915" spans="1:13">
      <c r="A1915" s="8"/>
      <c r="B1915" s="9"/>
      <c r="C1915" s="5" t="s">
        <v>5306</v>
      </c>
      <c r="D1915" s="4" t="s">
        <v>5307</v>
      </c>
      <c r="E1915" s="5">
        <v>1</v>
      </c>
      <c r="F1915" s="2" t="str">
        <f t="shared" si="150"/>
        <v>G1PR710903</v>
      </c>
      <c r="G1915" s="2" t="str">
        <f t="shared" si="151"/>
        <v>Innovatief Actieprogr. Gron (IAG)</v>
      </c>
      <c r="H1915" s="2" t="str">
        <f t="shared" si="152"/>
        <v>7109</v>
      </c>
      <c r="I1915" s="2" t="str">
        <f>IFERROR(VLOOKUP(H1915,'Productgroepen hoofdfuncties'!G:H,2,FALSE),H1915)</f>
        <v>Marktsectoren</v>
      </c>
      <c r="J1915" s="2" t="str">
        <f t="shared" si="153"/>
        <v>71</v>
      </c>
      <c r="K1915" s="2" t="str">
        <f>IFERROR(VLOOKUP(J1915,'Productgroepen hoofdfuncties'!D:E,2,FALSE),J1915)</f>
        <v>Bevordering economische activiteiten</v>
      </c>
      <c r="L1915" s="2" t="str">
        <f t="shared" si="154"/>
        <v>7</v>
      </c>
      <c r="M1915" s="2" t="str">
        <f>IFERROR(VLOOKUP(L1915,'Productgroepen hoofdfuncties'!A:B,2,FALSE),L1915)</f>
        <v>Economische en agrarische zaken</v>
      </c>
    </row>
    <row r="1916" spans="1:13">
      <c r="A1916" s="8"/>
      <c r="B1916" s="9"/>
      <c r="C1916" s="5" t="s">
        <v>5308</v>
      </c>
      <c r="D1916" s="4" t="s">
        <v>5309</v>
      </c>
      <c r="E1916" s="5">
        <v>1</v>
      </c>
      <c r="F1916" s="2" t="str">
        <f t="shared" si="150"/>
        <v>G1PR710903</v>
      </c>
      <c r="G1916" s="2" t="str">
        <f t="shared" si="151"/>
        <v>Innovatief Actieprogr. Gron (IAG)</v>
      </c>
      <c r="H1916" s="2" t="str">
        <f t="shared" si="152"/>
        <v>7109</v>
      </c>
      <c r="I1916" s="2" t="str">
        <f>IFERROR(VLOOKUP(H1916,'Productgroepen hoofdfuncties'!G:H,2,FALSE),H1916)</f>
        <v>Marktsectoren</v>
      </c>
      <c r="J1916" s="2" t="str">
        <f t="shared" si="153"/>
        <v>71</v>
      </c>
      <c r="K1916" s="2" t="str">
        <f>IFERROR(VLOOKUP(J1916,'Productgroepen hoofdfuncties'!D:E,2,FALSE),J1916)</f>
        <v>Bevordering economische activiteiten</v>
      </c>
      <c r="L1916" s="2" t="str">
        <f t="shared" si="154"/>
        <v>7</v>
      </c>
      <c r="M1916" s="2" t="str">
        <f>IFERROR(VLOOKUP(L1916,'Productgroepen hoofdfuncties'!A:B,2,FALSE),L1916)</f>
        <v>Economische en agrarische zaken</v>
      </c>
    </row>
    <row r="1917" spans="1:13">
      <c r="A1917" s="8"/>
      <c r="B1917" s="9"/>
      <c r="C1917" s="5" t="s">
        <v>5310</v>
      </c>
      <c r="D1917" s="4" t="s">
        <v>5311</v>
      </c>
      <c r="E1917" s="5">
        <v>1</v>
      </c>
      <c r="F1917" s="2" t="str">
        <f t="shared" si="150"/>
        <v>G1PR710903</v>
      </c>
      <c r="G1917" s="2" t="str">
        <f t="shared" si="151"/>
        <v>Innovatief Actieprogr. Gron (IAG)</v>
      </c>
      <c r="H1917" s="2" t="str">
        <f t="shared" si="152"/>
        <v>7109</v>
      </c>
      <c r="I1917" s="2" t="str">
        <f>IFERROR(VLOOKUP(H1917,'Productgroepen hoofdfuncties'!G:H,2,FALSE),H1917)</f>
        <v>Marktsectoren</v>
      </c>
      <c r="J1917" s="2" t="str">
        <f t="shared" si="153"/>
        <v>71</v>
      </c>
      <c r="K1917" s="2" t="str">
        <f>IFERROR(VLOOKUP(J1917,'Productgroepen hoofdfuncties'!D:E,2,FALSE),J1917)</f>
        <v>Bevordering economische activiteiten</v>
      </c>
      <c r="L1917" s="2" t="str">
        <f t="shared" si="154"/>
        <v>7</v>
      </c>
      <c r="M1917" s="2" t="str">
        <f>IFERROR(VLOOKUP(L1917,'Productgroepen hoofdfuncties'!A:B,2,FALSE),L1917)</f>
        <v>Economische en agrarische zaken</v>
      </c>
    </row>
    <row r="1918" spans="1:13">
      <c r="A1918" s="8"/>
      <c r="B1918" s="9"/>
      <c r="C1918" s="5" t="s">
        <v>5312</v>
      </c>
      <c r="D1918" s="4" t="s">
        <v>5313</v>
      </c>
      <c r="E1918" s="5">
        <v>1</v>
      </c>
      <c r="F1918" s="2" t="str">
        <f t="shared" si="150"/>
        <v>G1PR710903</v>
      </c>
      <c r="G1918" s="2" t="str">
        <f t="shared" si="151"/>
        <v>Innovatief Actieprogr. Gron (IAG)</v>
      </c>
      <c r="H1918" s="2" t="str">
        <f t="shared" si="152"/>
        <v>7109</v>
      </c>
      <c r="I1918" s="2" t="str">
        <f>IFERROR(VLOOKUP(H1918,'Productgroepen hoofdfuncties'!G:H,2,FALSE),H1918)</f>
        <v>Marktsectoren</v>
      </c>
      <c r="J1918" s="2" t="str">
        <f t="shared" si="153"/>
        <v>71</v>
      </c>
      <c r="K1918" s="2" t="str">
        <f>IFERROR(VLOOKUP(J1918,'Productgroepen hoofdfuncties'!D:E,2,FALSE),J1918)</f>
        <v>Bevordering economische activiteiten</v>
      </c>
      <c r="L1918" s="2" t="str">
        <f t="shared" si="154"/>
        <v>7</v>
      </c>
      <c r="M1918" s="2" t="str">
        <f>IFERROR(VLOOKUP(L1918,'Productgroepen hoofdfuncties'!A:B,2,FALSE),L1918)</f>
        <v>Economische en agrarische zaken</v>
      </c>
    </row>
    <row r="1919" spans="1:13">
      <c r="A1919" s="10"/>
      <c r="B1919" s="11"/>
      <c r="C1919" s="5" t="s">
        <v>5314</v>
      </c>
      <c r="D1919" s="4" t="s">
        <v>5315</v>
      </c>
      <c r="E1919" s="5">
        <v>1</v>
      </c>
      <c r="F1919" s="2" t="str">
        <f t="shared" si="150"/>
        <v>G1PR710903</v>
      </c>
      <c r="G1919" s="2" t="str">
        <f t="shared" si="151"/>
        <v>Innovatief Actieprogr. Gron (IAG)</v>
      </c>
      <c r="H1919" s="2" t="str">
        <f t="shared" si="152"/>
        <v>7109</v>
      </c>
      <c r="I1919" s="2" t="str">
        <f>IFERROR(VLOOKUP(H1919,'Productgroepen hoofdfuncties'!G:H,2,FALSE),H1919)</f>
        <v>Marktsectoren</v>
      </c>
      <c r="J1919" s="2" t="str">
        <f t="shared" si="153"/>
        <v>71</v>
      </c>
      <c r="K1919" s="2" t="str">
        <f>IFERROR(VLOOKUP(J1919,'Productgroepen hoofdfuncties'!D:E,2,FALSE),J1919)</f>
        <v>Bevordering economische activiteiten</v>
      </c>
      <c r="L1919" s="2" t="str">
        <f t="shared" si="154"/>
        <v>7</v>
      </c>
      <c r="M1919" s="2" t="str">
        <f>IFERROR(VLOOKUP(L1919,'Productgroepen hoofdfuncties'!A:B,2,FALSE),L1919)</f>
        <v>Economische en agrarische zaken</v>
      </c>
    </row>
    <row r="1920" spans="1:13">
      <c r="A1920" s="6" t="s">
        <v>5316</v>
      </c>
      <c r="B1920" s="7" t="s">
        <v>5317</v>
      </c>
      <c r="C1920" s="5" t="s">
        <v>5318</v>
      </c>
      <c r="D1920" s="4" t="s">
        <v>5317</v>
      </c>
      <c r="E1920" s="5">
        <v>1</v>
      </c>
      <c r="F1920" s="2" t="str">
        <f t="shared" si="150"/>
        <v>G1PR710904</v>
      </c>
      <c r="G1920" s="2" t="str">
        <f t="shared" si="151"/>
        <v>Gaswinning Spoor 4</v>
      </c>
      <c r="H1920" s="2" t="str">
        <f t="shared" si="152"/>
        <v>7109</v>
      </c>
      <c r="I1920" s="2" t="str">
        <f>IFERROR(VLOOKUP(H1920,'Productgroepen hoofdfuncties'!G:H,2,FALSE),H1920)</f>
        <v>Marktsectoren</v>
      </c>
      <c r="J1920" s="2" t="str">
        <f t="shared" si="153"/>
        <v>71</v>
      </c>
      <c r="K1920" s="2" t="str">
        <f>IFERROR(VLOOKUP(J1920,'Productgroepen hoofdfuncties'!D:E,2,FALSE),J1920)</f>
        <v>Bevordering economische activiteiten</v>
      </c>
      <c r="L1920" s="2" t="str">
        <f t="shared" si="154"/>
        <v>7</v>
      </c>
      <c r="M1920" s="2" t="str">
        <f>IFERROR(VLOOKUP(L1920,'Productgroepen hoofdfuncties'!A:B,2,FALSE),L1920)</f>
        <v>Economische en agrarische zaken</v>
      </c>
    </row>
    <row r="1921" spans="1:13">
      <c r="A1921" s="10"/>
      <c r="B1921" s="11"/>
      <c r="C1921" s="5" t="s">
        <v>5319</v>
      </c>
      <c r="D1921" s="4" t="s">
        <v>5320</v>
      </c>
      <c r="E1921" s="5">
        <v>1</v>
      </c>
      <c r="F1921" s="2" t="str">
        <f t="shared" si="150"/>
        <v>G1PR710904</v>
      </c>
      <c r="G1921" s="2" t="str">
        <f t="shared" si="151"/>
        <v>Gaswinning Spoor 4</v>
      </c>
      <c r="H1921" s="2" t="str">
        <f t="shared" si="152"/>
        <v>7109</v>
      </c>
      <c r="I1921" s="2" t="str">
        <f>IFERROR(VLOOKUP(H1921,'Productgroepen hoofdfuncties'!G:H,2,FALSE),H1921)</f>
        <v>Marktsectoren</v>
      </c>
      <c r="J1921" s="2" t="str">
        <f t="shared" si="153"/>
        <v>71</v>
      </c>
      <c r="K1921" s="2" t="str">
        <f>IFERROR(VLOOKUP(J1921,'Productgroepen hoofdfuncties'!D:E,2,FALSE),J1921)</f>
        <v>Bevordering economische activiteiten</v>
      </c>
      <c r="L1921" s="2" t="str">
        <f t="shared" si="154"/>
        <v>7</v>
      </c>
      <c r="M1921" s="2" t="str">
        <f>IFERROR(VLOOKUP(L1921,'Productgroepen hoofdfuncties'!A:B,2,FALSE),L1921)</f>
        <v>Economische en agrarische zaken</v>
      </c>
    </row>
    <row r="1922" spans="1:13">
      <c r="A1922" s="4" t="s">
        <v>5321</v>
      </c>
      <c r="B1922" s="5" t="s">
        <v>5322</v>
      </c>
      <c r="C1922" s="5" t="s">
        <v>5323</v>
      </c>
      <c r="D1922" s="4" t="s">
        <v>5322</v>
      </c>
      <c r="E1922" s="5">
        <v>1</v>
      </c>
      <c r="F1922" s="2" t="str">
        <f t="shared" si="150"/>
        <v>G1PR720100</v>
      </c>
      <c r="G1922" s="2" t="str">
        <f t="shared" si="151"/>
        <v>App. kst nutsvoorzieningen</v>
      </c>
      <c r="H1922" s="2" t="str">
        <f t="shared" si="152"/>
        <v>7201</v>
      </c>
      <c r="I1922" s="2" t="str">
        <f>IFERROR(VLOOKUP(H1922,'Productgroepen hoofdfuncties'!G:H,2,FALSE),H1922)</f>
        <v>Nutsvoorzieningen</v>
      </c>
      <c r="J1922" s="2" t="str">
        <f t="shared" si="153"/>
        <v>72</v>
      </c>
      <c r="K1922" s="2" t="str">
        <f>IFERROR(VLOOKUP(J1922,'Productgroepen hoofdfuncties'!D:E,2,FALSE),J1922)</f>
        <v>Nutsvoorzieningen</v>
      </c>
      <c r="L1922" s="2" t="str">
        <f t="shared" si="154"/>
        <v>7</v>
      </c>
      <c r="M1922" s="2" t="str">
        <f>IFERROR(VLOOKUP(L1922,'Productgroepen hoofdfuncties'!A:B,2,FALSE),L1922)</f>
        <v>Economische en agrarische zaken</v>
      </c>
    </row>
    <row r="1923" spans="1:13">
      <c r="A1923" s="6" t="s">
        <v>5324</v>
      </c>
      <c r="B1923" s="7" t="s">
        <v>5325</v>
      </c>
      <c r="C1923" s="5" t="s">
        <v>5326</v>
      </c>
      <c r="D1923" s="4" t="s">
        <v>5327</v>
      </c>
      <c r="E1923" s="5">
        <v>1</v>
      </c>
      <c r="F1923" s="2" t="str">
        <f t="shared" si="150"/>
        <v>G1PR720101</v>
      </c>
      <c r="G1923" s="2" t="str">
        <f t="shared" si="151"/>
        <v>Deelneming Nutsvoorzieningen</v>
      </c>
      <c r="H1923" s="2" t="str">
        <f t="shared" si="152"/>
        <v>7201</v>
      </c>
      <c r="I1923" s="2" t="str">
        <f>IFERROR(VLOOKUP(H1923,'Productgroepen hoofdfuncties'!G:H,2,FALSE),H1923)</f>
        <v>Nutsvoorzieningen</v>
      </c>
      <c r="J1923" s="2" t="str">
        <f t="shared" si="153"/>
        <v>72</v>
      </c>
      <c r="K1923" s="2" t="str">
        <f>IFERROR(VLOOKUP(J1923,'Productgroepen hoofdfuncties'!D:E,2,FALSE),J1923)</f>
        <v>Nutsvoorzieningen</v>
      </c>
      <c r="L1923" s="2" t="str">
        <f t="shared" si="154"/>
        <v>7</v>
      </c>
      <c r="M1923" s="2" t="str">
        <f>IFERROR(VLOOKUP(L1923,'Productgroepen hoofdfuncties'!A:B,2,FALSE),L1923)</f>
        <v>Economische en agrarische zaken</v>
      </c>
    </row>
    <row r="1924" spans="1:13">
      <c r="A1924" s="10"/>
      <c r="B1924" s="11"/>
      <c r="C1924" s="5" t="s">
        <v>5328</v>
      </c>
      <c r="D1924" s="4" t="s">
        <v>5329</v>
      </c>
      <c r="E1924" s="5">
        <v>1</v>
      </c>
      <c r="F1924" s="2" t="str">
        <f t="shared" si="150"/>
        <v>G1PR720101</v>
      </c>
      <c r="G1924" s="2" t="str">
        <f t="shared" si="151"/>
        <v>Deelneming Nutsvoorzieningen</v>
      </c>
      <c r="H1924" s="2" t="str">
        <f t="shared" si="152"/>
        <v>7201</v>
      </c>
      <c r="I1924" s="2" t="str">
        <f>IFERROR(VLOOKUP(H1924,'Productgroepen hoofdfuncties'!G:H,2,FALSE),H1924)</f>
        <v>Nutsvoorzieningen</v>
      </c>
      <c r="J1924" s="2" t="str">
        <f t="shared" si="153"/>
        <v>72</v>
      </c>
      <c r="K1924" s="2" t="str">
        <f>IFERROR(VLOOKUP(J1924,'Productgroepen hoofdfuncties'!D:E,2,FALSE),J1924)</f>
        <v>Nutsvoorzieningen</v>
      </c>
      <c r="L1924" s="2" t="str">
        <f t="shared" si="154"/>
        <v>7</v>
      </c>
      <c r="M1924" s="2" t="str">
        <f>IFERROR(VLOOKUP(L1924,'Productgroepen hoofdfuncties'!A:B,2,FALSE),L1924)</f>
        <v>Economische en agrarische zaken</v>
      </c>
    </row>
    <row r="1925" spans="1:13">
      <c r="A1925" s="4" t="s">
        <v>5330</v>
      </c>
      <c r="B1925" s="5" t="s">
        <v>5331</v>
      </c>
      <c r="C1925" s="5" t="s">
        <v>5332</v>
      </c>
      <c r="D1925" s="4" t="s">
        <v>5331</v>
      </c>
      <c r="E1925" s="5">
        <v>1</v>
      </c>
      <c r="F1925" s="2" t="str">
        <f t="shared" si="150"/>
        <v>G1PR730100</v>
      </c>
      <c r="G1925" s="2" t="str">
        <f t="shared" si="151"/>
        <v>App. kst. landinrichting</v>
      </c>
      <c r="H1925" s="2" t="str">
        <f t="shared" si="152"/>
        <v>7301</v>
      </c>
      <c r="I1925" s="2" t="str">
        <f>IFERROR(VLOOKUP(H1925,'Productgroepen hoofdfuncties'!G:H,2,FALSE),H1925)</f>
        <v>7301</v>
      </c>
      <c r="J1925" s="2" t="str">
        <f t="shared" si="153"/>
        <v>73</v>
      </c>
      <c r="K1925" s="2" t="str">
        <f>IFERROR(VLOOKUP(J1925,'Productgroepen hoofdfuncties'!D:E,2,FALSE),J1925)</f>
        <v>Agrarische aangelegenheden</v>
      </c>
      <c r="L1925" s="2" t="str">
        <f t="shared" si="154"/>
        <v>7</v>
      </c>
      <c r="M1925" s="2" t="str">
        <f>IFERROR(VLOOKUP(L1925,'Productgroepen hoofdfuncties'!A:B,2,FALSE),L1925)</f>
        <v>Economische en agrarische zaken</v>
      </c>
    </row>
    <row r="1926" spans="1:13">
      <c r="A1926" s="4" t="s">
        <v>5333</v>
      </c>
      <c r="B1926" s="5" t="s">
        <v>4512</v>
      </c>
      <c r="C1926" s="5" t="s">
        <v>5334</v>
      </c>
      <c r="D1926" s="4" t="s">
        <v>5335</v>
      </c>
      <c r="E1926" s="5">
        <v>1</v>
      </c>
      <c r="F1926" s="2" t="str">
        <f t="shared" si="150"/>
        <v>G1PR730101</v>
      </c>
      <c r="G1926" s="2" t="str">
        <f t="shared" si="151"/>
        <v>Algemeen</v>
      </c>
      <c r="H1926" s="2" t="str">
        <f t="shared" si="152"/>
        <v>7301</v>
      </c>
      <c r="I1926" s="2" t="str">
        <f>IFERROR(VLOOKUP(H1926,'Productgroepen hoofdfuncties'!G:H,2,FALSE),H1926)</f>
        <v>7301</v>
      </c>
      <c r="J1926" s="2" t="str">
        <f t="shared" si="153"/>
        <v>73</v>
      </c>
      <c r="K1926" s="2" t="str">
        <f>IFERROR(VLOOKUP(J1926,'Productgroepen hoofdfuncties'!D:E,2,FALSE),J1926)</f>
        <v>Agrarische aangelegenheden</v>
      </c>
      <c r="L1926" s="2" t="str">
        <f t="shared" si="154"/>
        <v>7</v>
      </c>
      <c r="M1926" s="2" t="str">
        <f>IFERROR(VLOOKUP(L1926,'Productgroepen hoofdfuncties'!A:B,2,FALSE),L1926)</f>
        <v>Economische en agrarische zaken</v>
      </c>
    </row>
    <row r="1927" spans="1:13">
      <c r="A1927" s="6" t="s">
        <v>5336</v>
      </c>
      <c r="B1927" s="7" t="s">
        <v>5337</v>
      </c>
      <c r="C1927" s="5" t="s">
        <v>5338</v>
      </c>
      <c r="D1927" s="4" t="s">
        <v>5339</v>
      </c>
      <c r="E1927" s="5">
        <v>1</v>
      </c>
      <c r="F1927" s="2" t="str">
        <f t="shared" si="150"/>
        <v>G1PR730102</v>
      </c>
      <c r="G1927" s="2" t="str">
        <f t="shared" si="151"/>
        <v>Beleidsontwikkeling landinrichting</v>
      </c>
      <c r="H1927" s="2" t="str">
        <f t="shared" si="152"/>
        <v>7301</v>
      </c>
      <c r="I1927" s="2" t="str">
        <f>IFERROR(VLOOKUP(H1927,'Productgroepen hoofdfuncties'!G:H,2,FALSE),H1927)</f>
        <v>7301</v>
      </c>
      <c r="J1927" s="2" t="str">
        <f t="shared" si="153"/>
        <v>73</v>
      </c>
      <c r="K1927" s="2" t="str">
        <f>IFERROR(VLOOKUP(J1927,'Productgroepen hoofdfuncties'!D:E,2,FALSE),J1927)</f>
        <v>Agrarische aangelegenheden</v>
      </c>
      <c r="L1927" s="2" t="str">
        <f t="shared" si="154"/>
        <v>7</v>
      </c>
      <c r="M1927" s="2" t="str">
        <f>IFERROR(VLOOKUP(L1927,'Productgroepen hoofdfuncties'!A:B,2,FALSE),L1927)</f>
        <v>Economische en agrarische zaken</v>
      </c>
    </row>
    <row r="1928" spans="1:13">
      <c r="A1928" s="8"/>
      <c r="B1928" s="9"/>
      <c r="C1928" s="5" t="s">
        <v>5340</v>
      </c>
      <c r="D1928" s="4" t="s">
        <v>5341</v>
      </c>
      <c r="E1928" s="5">
        <v>1</v>
      </c>
      <c r="F1928" s="2" t="str">
        <f t="shared" ref="F1928:F1991" si="155">IF(A1928="",F1927,A1928)</f>
        <v>G1PR730102</v>
      </c>
      <c r="G1928" s="2" t="str">
        <f t="shared" ref="G1928:G1991" si="156">IF(B1928="",G1927,B1928)</f>
        <v>Beleidsontwikkeling landinrichting</v>
      </c>
      <c r="H1928" s="2" t="str">
        <f t="shared" ref="H1928:H1991" si="157">IF(RIGHT(LEFT($F1928,5),1)="K","Apparaatskosten personeel",IF(RIGHT(LEFT($F1928,5),1)="I","Apparaatskosten materieel",LEFT(RIGHT($F1928,6),4)))</f>
        <v>7301</v>
      </c>
      <c r="I1928" s="2" t="str">
        <f>IFERROR(VLOOKUP(H1928,'Productgroepen hoofdfuncties'!G:H,2,FALSE),H1928)</f>
        <v>7301</v>
      </c>
      <c r="J1928" s="2" t="str">
        <f t="shared" ref="J1928:J1991" si="158">IF(RIGHT(LEFT($F1928,5),1)="K","Kostenplaatsen",IF(RIGHT(LEFT($F1928,5),1)="I","Kostenplaatsen",LEFT(RIGHT($F1928,6),2)))</f>
        <v>73</v>
      </c>
      <c r="K1928" s="2" t="str">
        <f>IFERROR(VLOOKUP(J1928,'Productgroepen hoofdfuncties'!D:E,2,FALSE),J1928)</f>
        <v>Agrarische aangelegenheden</v>
      </c>
      <c r="L1928" s="2" t="str">
        <f t="shared" ref="L1928:L1991" si="159">IF(RIGHT(LEFT($F1928,5),1)="K","Kostenplaatsen",IF(RIGHT(LEFT($F1928,5),1)="I","Kostenplaatsen",LEFT(RIGHT($F1928,6),1)))</f>
        <v>7</v>
      </c>
      <c r="M1928" s="2" t="str">
        <f>IFERROR(VLOOKUP(L1928,'Productgroepen hoofdfuncties'!A:B,2,FALSE),L1928)</f>
        <v>Economische en agrarische zaken</v>
      </c>
    </row>
    <row r="1929" spans="1:13">
      <c r="A1929" s="8"/>
      <c r="B1929" s="9"/>
      <c r="C1929" s="5" t="s">
        <v>5342</v>
      </c>
      <c r="D1929" s="4" t="s">
        <v>5343</v>
      </c>
      <c r="E1929" s="5">
        <v>1</v>
      </c>
      <c r="F1929" s="2" t="str">
        <f t="shared" si="155"/>
        <v>G1PR730102</v>
      </c>
      <c r="G1929" s="2" t="str">
        <f t="shared" si="156"/>
        <v>Beleidsontwikkeling landinrichting</v>
      </c>
      <c r="H1929" s="2" t="str">
        <f t="shared" si="157"/>
        <v>7301</v>
      </c>
      <c r="I1929" s="2" t="str">
        <f>IFERROR(VLOOKUP(H1929,'Productgroepen hoofdfuncties'!G:H,2,FALSE),H1929)</f>
        <v>7301</v>
      </c>
      <c r="J1929" s="2" t="str">
        <f t="shared" si="158"/>
        <v>73</v>
      </c>
      <c r="K1929" s="2" t="str">
        <f>IFERROR(VLOOKUP(J1929,'Productgroepen hoofdfuncties'!D:E,2,FALSE),J1929)</f>
        <v>Agrarische aangelegenheden</v>
      </c>
      <c r="L1929" s="2" t="str">
        <f t="shared" si="159"/>
        <v>7</v>
      </c>
      <c r="M1929" s="2" t="str">
        <f>IFERROR(VLOOKUP(L1929,'Productgroepen hoofdfuncties'!A:B,2,FALSE),L1929)</f>
        <v>Economische en agrarische zaken</v>
      </c>
    </row>
    <row r="1930" spans="1:13">
      <c r="A1930" s="8"/>
      <c r="B1930" s="9"/>
      <c r="C1930" s="5" t="s">
        <v>5344</v>
      </c>
      <c r="D1930" s="4" t="s">
        <v>5345</v>
      </c>
      <c r="E1930" s="5">
        <v>1</v>
      </c>
      <c r="F1930" s="2" t="str">
        <f t="shared" si="155"/>
        <v>G1PR730102</v>
      </c>
      <c r="G1930" s="2" t="str">
        <f t="shared" si="156"/>
        <v>Beleidsontwikkeling landinrichting</v>
      </c>
      <c r="H1930" s="2" t="str">
        <f t="shared" si="157"/>
        <v>7301</v>
      </c>
      <c r="I1930" s="2" t="str">
        <f>IFERROR(VLOOKUP(H1930,'Productgroepen hoofdfuncties'!G:H,2,FALSE),H1930)</f>
        <v>7301</v>
      </c>
      <c r="J1930" s="2" t="str">
        <f t="shared" si="158"/>
        <v>73</v>
      </c>
      <c r="K1930" s="2" t="str">
        <f>IFERROR(VLOOKUP(J1930,'Productgroepen hoofdfuncties'!D:E,2,FALSE),J1930)</f>
        <v>Agrarische aangelegenheden</v>
      </c>
      <c r="L1930" s="2" t="str">
        <f t="shared" si="159"/>
        <v>7</v>
      </c>
      <c r="M1930" s="2" t="str">
        <f>IFERROR(VLOOKUP(L1930,'Productgroepen hoofdfuncties'!A:B,2,FALSE),L1930)</f>
        <v>Economische en agrarische zaken</v>
      </c>
    </row>
    <row r="1931" spans="1:13">
      <c r="A1931" s="8"/>
      <c r="B1931" s="9"/>
      <c r="C1931" s="5" t="s">
        <v>5346</v>
      </c>
      <c r="D1931" s="4" t="s">
        <v>5347</v>
      </c>
      <c r="E1931" s="5">
        <v>1</v>
      </c>
      <c r="F1931" s="2" t="str">
        <f t="shared" si="155"/>
        <v>G1PR730102</v>
      </c>
      <c r="G1931" s="2" t="str">
        <f t="shared" si="156"/>
        <v>Beleidsontwikkeling landinrichting</v>
      </c>
      <c r="H1931" s="2" t="str">
        <f t="shared" si="157"/>
        <v>7301</v>
      </c>
      <c r="I1931" s="2" t="str">
        <f>IFERROR(VLOOKUP(H1931,'Productgroepen hoofdfuncties'!G:H,2,FALSE),H1931)</f>
        <v>7301</v>
      </c>
      <c r="J1931" s="2" t="str">
        <f t="shared" si="158"/>
        <v>73</v>
      </c>
      <c r="K1931" s="2" t="str">
        <f>IFERROR(VLOOKUP(J1931,'Productgroepen hoofdfuncties'!D:E,2,FALSE),J1931)</f>
        <v>Agrarische aangelegenheden</v>
      </c>
      <c r="L1931" s="2" t="str">
        <f t="shared" si="159"/>
        <v>7</v>
      </c>
      <c r="M1931" s="2" t="str">
        <f>IFERROR(VLOOKUP(L1931,'Productgroepen hoofdfuncties'!A:B,2,FALSE),L1931)</f>
        <v>Economische en agrarische zaken</v>
      </c>
    </row>
    <row r="1932" spans="1:13">
      <c r="A1932" s="8"/>
      <c r="B1932" s="9"/>
      <c r="C1932" s="5" t="s">
        <v>5348</v>
      </c>
      <c r="D1932" s="4" t="s">
        <v>5349</v>
      </c>
      <c r="E1932" s="5">
        <v>1</v>
      </c>
      <c r="F1932" s="2" t="str">
        <f t="shared" si="155"/>
        <v>G1PR730102</v>
      </c>
      <c r="G1932" s="2" t="str">
        <f t="shared" si="156"/>
        <v>Beleidsontwikkeling landinrichting</v>
      </c>
      <c r="H1932" s="2" t="str">
        <f t="shared" si="157"/>
        <v>7301</v>
      </c>
      <c r="I1932" s="2" t="str">
        <f>IFERROR(VLOOKUP(H1932,'Productgroepen hoofdfuncties'!G:H,2,FALSE),H1932)</f>
        <v>7301</v>
      </c>
      <c r="J1932" s="2" t="str">
        <f t="shared" si="158"/>
        <v>73</v>
      </c>
      <c r="K1932" s="2" t="str">
        <f>IFERROR(VLOOKUP(J1932,'Productgroepen hoofdfuncties'!D:E,2,FALSE),J1932)</f>
        <v>Agrarische aangelegenheden</v>
      </c>
      <c r="L1932" s="2" t="str">
        <f t="shared" si="159"/>
        <v>7</v>
      </c>
      <c r="M1932" s="2" t="str">
        <f>IFERROR(VLOOKUP(L1932,'Productgroepen hoofdfuncties'!A:B,2,FALSE),L1932)</f>
        <v>Economische en agrarische zaken</v>
      </c>
    </row>
    <row r="1933" spans="1:13">
      <c r="A1933" s="8"/>
      <c r="B1933" s="9"/>
      <c r="C1933" s="5" t="s">
        <v>5350</v>
      </c>
      <c r="D1933" s="4" t="s">
        <v>5351</v>
      </c>
      <c r="E1933" s="5">
        <v>1</v>
      </c>
      <c r="F1933" s="2" t="str">
        <f t="shared" si="155"/>
        <v>G1PR730102</v>
      </c>
      <c r="G1933" s="2" t="str">
        <f t="shared" si="156"/>
        <v>Beleidsontwikkeling landinrichting</v>
      </c>
      <c r="H1933" s="2" t="str">
        <f t="shared" si="157"/>
        <v>7301</v>
      </c>
      <c r="I1933" s="2" t="str">
        <f>IFERROR(VLOOKUP(H1933,'Productgroepen hoofdfuncties'!G:H,2,FALSE),H1933)</f>
        <v>7301</v>
      </c>
      <c r="J1933" s="2" t="str">
        <f t="shared" si="158"/>
        <v>73</v>
      </c>
      <c r="K1933" s="2" t="str">
        <f>IFERROR(VLOOKUP(J1933,'Productgroepen hoofdfuncties'!D:E,2,FALSE),J1933)</f>
        <v>Agrarische aangelegenheden</v>
      </c>
      <c r="L1933" s="2" t="str">
        <f t="shared" si="159"/>
        <v>7</v>
      </c>
      <c r="M1933" s="2" t="str">
        <f>IFERROR(VLOOKUP(L1933,'Productgroepen hoofdfuncties'!A:B,2,FALSE),L1933)</f>
        <v>Economische en agrarische zaken</v>
      </c>
    </row>
    <row r="1934" spans="1:13">
      <c r="A1934" s="8"/>
      <c r="B1934" s="9"/>
      <c r="C1934" s="5" t="s">
        <v>5352</v>
      </c>
      <c r="D1934" s="4" t="s">
        <v>4760</v>
      </c>
      <c r="E1934" s="5">
        <v>1</v>
      </c>
      <c r="F1934" s="2" t="str">
        <f t="shared" si="155"/>
        <v>G1PR730102</v>
      </c>
      <c r="G1934" s="2" t="str">
        <f t="shared" si="156"/>
        <v>Beleidsontwikkeling landinrichting</v>
      </c>
      <c r="H1934" s="2" t="str">
        <f t="shared" si="157"/>
        <v>7301</v>
      </c>
      <c r="I1934" s="2" t="str">
        <f>IFERROR(VLOOKUP(H1934,'Productgroepen hoofdfuncties'!G:H,2,FALSE),H1934)</f>
        <v>7301</v>
      </c>
      <c r="J1934" s="2" t="str">
        <f t="shared" si="158"/>
        <v>73</v>
      </c>
      <c r="K1934" s="2" t="str">
        <f>IFERROR(VLOOKUP(J1934,'Productgroepen hoofdfuncties'!D:E,2,FALSE),J1934)</f>
        <v>Agrarische aangelegenheden</v>
      </c>
      <c r="L1934" s="2" t="str">
        <f t="shared" si="159"/>
        <v>7</v>
      </c>
      <c r="M1934" s="2" t="str">
        <f>IFERROR(VLOOKUP(L1934,'Productgroepen hoofdfuncties'!A:B,2,FALSE),L1934)</f>
        <v>Economische en agrarische zaken</v>
      </c>
    </row>
    <row r="1935" spans="1:13">
      <c r="A1935" s="8"/>
      <c r="B1935" s="9"/>
      <c r="C1935" s="5" t="s">
        <v>5353</v>
      </c>
      <c r="D1935" s="4" t="s">
        <v>5354</v>
      </c>
      <c r="E1935" s="5">
        <v>1</v>
      </c>
      <c r="F1935" s="2" t="str">
        <f t="shared" si="155"/>
        <v>G1PR730102</v>
      </c>
      <c r="G1935" s="2" t="str">
        <f t="shared" si="156"/>
        <v>Beleidsontwikkeling landinrichting</v>
      </c>
      <c r="H1935" s="2" t="str">
        <f t="shared" si="157"/>
        <v>7301</v>
      </c>
      <c r="I1935" s="2" t="str">
        <f>IFERROR(VLOOKUP(H1935,'Productgroepen hoofdfuncties'!G:H,2,FALSE),H1935)</f>
        <v>7301</v>
      </c>
      <c r="J1935" s="2" t="str">
        <f t="shared" si="158"/>
        <v>73</v>
      </c>
      <c r="K1935" s="2" t="str">
        <f>IFERROR(VLOOKUP(J1935,'Productgroepen hoofdfuncties'!D:E,2,FALSE),J1935)</f>
        <v>Agrarische aangelegenheden</v>
      </c>
      <c r="L1935" s="2" t="str">
        <f t="shared" si="159"/>
        <v>7</v>
      </c>
      <c r="M1935" s="2" t="str">
        <f>IFERROR(VLOOKUP(L1935,'Productgroepen hoofdfuncties'!A:B,2,FALSE),L1935)</f>
        <v>Economische en agrarische zaken</v>
      </c>
    </row>
    <row r="1936" spans="1:13">
      <c r="A1936" s="8"/>
      <c r="B1936" s="9"/>
      <c r="C1936" s="5" t="s">
        <v>5355</v>
      </c>
      <c r="D1936" s="4" t="s">
        <v>5356</v>
      </c>
      <c r="E1936" s="5">
        <v>1</v>
      </c>
      <c r="F1936" s="2" t="str">
        <f t="shared" si="155"/>
        <v>G1PR730102</v>
      </c>
      <c r="G1936" s="2" t="str">
        <f t="shared" si="156"/>
        <v>Beleidsontwikkeling landinrichting</v>
      </c>
      <c r="H1936" s="2" t="str">
        <f t="shared" si="157"/>
        <v>7301</v>
      </c>
      <c r="I1936" s="2" t="str">
        <f>IFERROR(VLOOKUP(H1936,'Productgroepen hoofdfuncties'!G:H,2,FALSE),H1936)</f>
        <v>7301</v>
      </c>
      <c r="J1936" s="2" t="str">
        <f t="shared" si="158"/>
        <v>73</v>
      </c>
      <c r="K1936" s="2" t="str">
        <f>IFERROR(VLOOKUP(J1936,'Productgroepen hoofdfuncties'!D:E,2,FALSE),J1936)</f>
        <v>Agrarische aangelegenheden</v>
      </c>
      <c r="L1936" s="2" t="str">
        <f t="shared" si="159"/>
        <v>7</v>
      </c>
      <c r="M1936" s="2" t="str">
        <f>IFERROR(VLOOKUP(L1936,'Productgroepen hoofdfuncties'!A:B,2,FALSE),L1936)</f>
        <v>Economische en agrarische zaken</v>
      </c>
    </row>
    <row r="1937" spans="1:13">
      <c r="A1937" s="10"/>
      <c r="B1937" s="11"/>
      <c r="C1937" s="5" t="s">
        <v>5357</v>
      </c>
      <c r="D1937" s="4" t="s">
        <v>5358</v>
      </c>
      <c r="E1937" s="5">
        <v>1</v>
      </c>
      <c r="F1937" s="2" t="str">
        <f t="shared" si="155"/>
        <v>G1PR730102</v>
      </c>
      <c r="G1937" s="2" t="str">
        <f t="shared" si="156"/>
        <v>Beleidsontwikkeling landinrichting</v>
      </c>
      <c r="H1937" s="2" t="str">
        <f t="shared" si="157"/>
        <v>7301</v>
      </c>
      <c r="I1937" s="2" t="str">
        <f>IFERROR(VLOOKUP(H1937,'Productgroepen hoofdfuncties'!G:H,2,FALSE),H1937)</f>
        <v>7301</v>
      </c>
      <c r="J1937" s="2" t="str">
        <f t="shared" si="158"/>
        <v>73</v>
      </c>
      <c r="K1937" s="2" t="str">
        <f>IFERROR(VLOOKUP(J1937,'Productgroepen hoofdfuncties'!D:E,2,FALSE),J1937)</f>
        <v>Agrarische aangelegenheden</v>
      </c>
      <c r="L1937" s="2" t="str">
        <f t="shared" si="159"/>
        <v>7</v>
      </c>
      <c r="M1937" s="2" t="str">
        <f>IFERROR(VLOOKUP(L1937,'Productgroepen hoofdfuncties'!A:B,2,FALSE),L1937)</f>
        <v>Economische en agrarische zaken</v>
      </c>
    </row>
    <row r="1938" spans="1:13">
      <c r="A1938" s="4" t="s">
        <v>5359</v>
      </c>
      <c r="B1938" s="5" t="s">
        <v>5360</v>
      </c>
      <c r="C1938" s="5" t="s">
        <v>5361</v>
      </c>
      <c r="D1938" s="4" t="s">
        <v>5360</v>
      </c>
      <c r="E1938" s="5">
        <v>1</v>
      </c>
      <c r="F1938" s="2" t="str">
        <f t="shared" si="155"/>
        <v>G1PR730200</v>
      </c>
      <c r="G1938" s="2" t="str">
        <f t="shared" si="156"/>
        <v>App. kst. landbouw</v>
      </c>
      <c r="H1938" s="2" t="str">
        <f t="shared" si="157"/>
        <v>7302</v>
      </c>
      <c r="I1938" s="2" t="str">
        <f>IFERROR(VLOOKUP(H1938,'Productgroepen hoofdfuncties'!G:H,2,FALSE),H1938)</f>
        <v>7302</v>
      </c>
      <c r="J1938" s="2" t="str">
        <f t="shared" si="158"/>
        <v>73</v>
      </c>
      <c r="K1938" s="2" t="str">
        <f>IFERROR(VLOOKUP(J1938,'Productgroepen hoofdfuncties'!D:E,2,FALSE),J1938)</f>
        <v>Agrarische aangelegenheden</v>
      </c>
      <c r="L1938" s="2" t="str">
        <f t="shared" si="159"/>
        <v>7</v>
      </c>
      <c r="M1938" s="2" t="str">
        <f>IFERROR(VLOOKUP(L1938,'Productgroepen hoofdfuncties'!A:B,2,FALSE),L1938)</f>
        <v>Economische en agrarische zaken</v>
      </c>
    </row>
    <row r="1939" spans="1:13">
      <c r="A1939" s="6" t="s">
        <v>5362</v>
      </c>
      <c r="B1939" s="7" t="s">
        <v>5363</v>
      </c>
      <c r="C1939" s="5" t="s">
        <v>5364</v>
      </c>
      <c r="D1939" s="4" t="s">
        <v>5365</v>
      </c>
      <c r="E1939" s="5">
        <v>1</v>
      </c>
      <c r="F1939" s="2" t="str">
        <f t="shared" si="155"/>
        <v>G1PR730201</v>
      </c>
      <c r="G1939" s="2" t="str">
        <f t="shared" si="156"/>
        <v>Landbouw</v>
      </c>
      <c r="H1939" s="2" t="str">
        <f t="shared" si="157"/>
        <v>7302</v>
      </c>
      <c r="I1939" s="2" t="str">
        <f>IFERROR(VLOOKUP(H1939,'Productgroepen hoofdfuncties'!G:H,2,FALSE),H1939)</f>
        <v>7302</v>
      </c>
      <c r="J1939" s="2" t="str">
        <f t="shared" si="158"/>
        <v>73</v>
      </c>
      <c r="K1939" s="2" t="str">
        <f>IFERROR(VLOOKUP(J1939,'Productgroepen hoofdfuncties'!D:E,2,FALSE),J1939)</f>
        <v>Agrarische aangelegenheden</v>
      </c>
      <c r="L1939" s="2" t="str">
        <f t="shared" si="159"/>
        <v>7</v>
      </c>
      <c r="M1939" s="2" t="str">
        <f>IFERROR(VLOOKUP(L1939,'Productgroepen hoofdfuncties'!A:B,2,FALSE),L1939)</f>
        <v>Economische en agrarische zaken</v>
      </c>
    </row>
    <row r="1940" spans="1:13">
      <c r="A1940" s="8"/>
      <c r="B1940" s="9"/>
      <c r="C1940" s="5" t="s">
        <v>5366</v>
      </c>
      <c r="D1940" s="4" t="s">
        <v>5367</v>
      </c>
      <c r="E1940" s="5">
        <v>1</v>
      </c>
      <c r="F1940" s="2" t="str">
        <f t="shared" si="155"/>
        <v>G1PR730201</v>
      </c>
      <c r="G1940" s="2" t="str">
        <f t="shared" si="156"/>
        <v>Landbouw</v>
      </c>
      <c r="H1940" s="2" t="str">
        <f t="shared" si="157"/>
        <v>7302</v>
      </c>
      <c r="I1940" s="2" t="str">
        <f>IFERROR(VLOOKUP(H1940,'Productgroepen hoofdfuncties'!G:H,2,FALSE),H1940)</f>
        <v>7302</v>
      </c>
      <c r="J1940" s="2" t="str">
        <f t="shared" si="158"/>
        <v>73</v>
      </c>
      <c r="K1940" s="2" t="str">
        <f>IFERROR(VLOOKUP(J1940,'Productgroepen hoofdfuncties'!D:E,2,FALSE),J1940)</f>
        <v>Agrarische aangelegenheden</v>
      </c>
      <c r="L1940" s="2" t="str">
        <f t="shared" si="159"/>
        <v>7</v>
      </c>
      <c r="M1940" s="2" t="str">
        <f>IFERROR(VLOOKUP(L1940,'Productgroepen hoofdfuncties'!A:B,2,FALSE),L1940)</f>
        <v>Economische en agrarische zaken</v>
      </c>
    </row>
    <row r="1941" spans="1:13">
      <c r="A1941" s="8"/>
      <c r="B1941" s="9"/>
      <c r="C1941" s="5" t="s">
        <v>5368</v>
      </c>
      <c r="D1941" s="4" t="s">
        <v>5369</v>
      </c>
      <c r="E1941" s="5">
        <v>1</v>
      </c>
      <c r="F1941" s="2" t="str">
        <f t="shared" si="155"/>
        <v>G1PR730201</v>
      </c>
      <c r="G1941" s="2" t="str">
        <f t="shared" si="156"/>
        <v>Landbouw</v>
      </c>
      <c r="H1941" s="2" t="str">
        <f t="shared" si="157"/>
        <v>7302</v>
      </c>
      <c r="I1941" s="2" t="str">
        <f>IFERROR(VLOOKUP(H1941,'Productgroepen hoofdfuncties'!G:H,2,FALSE),H1941)</f>
        <v>7302</v>
      </c>
      <c r="J1941" s="2" t="str">
        <f t="shared" si="158"/>
        <v>73</v>
      </c>
      <c r="K1941" s="2" t="str">
        <f>IFERROR(VLOOKUP(J1941,'Productgroepen hoofdfuncties'!D:E,2,FALSE),J1941)</f>
        <v>Agrarische aangelegenheden</v>
      </c>
      <c r="L1941" s="2" t="str">
        <f t="shared" si="159"/>
        <v>7</v>
      </c>
      <c r="M1941" s="2" t="str">
        <f>IFERROR(VLOOKUP(L1941,'Productgroepen hoofdfuncties'!A:B,2,FALSE),L1941)</f>
        <v>Economische en agrarische zaken</v>
      </c>
    </row>
    <row r="1942" spans="1:13">
      <c r="A1942" s="8"/>
      <c r="B1942" s="9"/>
      <c r="C1942" s="5" t="s">
        <v>5370</v>
      </c>
      <c r="D1942" s="4" t="s">
        <v>5371</v>
      </c>
      <c r="E1942" s="5">
        <v>1</v>
      </c>
      <c r="F1942" s="2" t="str">
        <f t="shared" si="155"/>
        <v>G1PR730201</v>
      </c>
      <c r="G1942" s="2" t="str">
        <f t="shared" si="156"/>
        <v>Landbouw</v>
      </c>
      <c r="H1942" s="2" t="str">
        <f t="shared" si="157"/>
        <v>7302</v>
      </c>
      <c r="I1942" s="2" t="str">
        <f>IFERROR(VLOOKUP(H1942,'Productgroepen hoofdfuncties'!G:H,2,FALSE),H1942)</f>
        <v>7302</v>
      </c>
      <c r="J1942" s="2" t="str">
        <f t="shared" si="158"/>
        <v>73</v>
      </c>
      <c r="K1942" s="2" t="str">
        <f>IFERROR(VLOOKUP(J1942,'Productgroepen hoofdfuncties'!D:E,2,FALSE),J1942)</f>
        <v>Agrarische aangelegenheden</v>
      </c>
      <c r="L1942" s="2" t="str">
        <f t="shared" si="159"/>
        <v>7</v>
      </c>
      <c r="M1942" s="2" t="str">
        <f>IFERROR(VLOOKUP(L1942,'Productgroepen hoofdfuncties'!A:B,2,FALSE),L1942)</f>
        <v>Economische en agrarische zaken</v>
      </c>
    </row>
    <row r="1943" spans="1:13">
      <c r="A1943" s="8"/>
      <c r="B1943" s="9"/>
      <c r="C1943" s="5" t="s">
        <v>5372</v>
      </c>
      <c r="D1943" s="4" t="s">
        <v>5373</v>
      </c>
      <c r="E1943" s="5">
        <v>1</v>
      </c>
      <c r="F1943" s="2" t="str">
        <f t="shared" si="155"/>
        <v>G1PR730201</v>
      </c>
      <c r="G1943" s="2" t="str">
        <f t="shared" si="156"/>
        <v>Landbouw</v>
      </c>
      <c r="H1943" s="2" t="str">
        <f t="shared" si="157"/>
        <v>7302</v>
      </c>
      <c r="I1943" s="2" t="str">
        <f>IFERROR(VLOOKUP(H1943,'Productgroepen hoofdfuncties'!G:H,2,FALSE),H1943)</f>
        <v>7302</v>
      </c>
      <c r="J1943" s="2" t="str">
        <f t="shared" si="158"/>
        <v>73</v>
      </c>
      <c r="K1943" s="2" t="str">
        <f>IFERROR(VLOOKUP(J1943,'Productgroepen hoofdfuncties'!D:E,2,FALSE),J1943)</f>
        <v>Agrarische aangelegenheden</v>
      </c>
      <c r="L1943" s="2" t="str">
        <f t="shared" si="159"/>
        <v>7</v>
      </c>
      <c r="M1943" s="2" t="str">
        <f>IFERROR(VLOOKUP(L1943,'Productgroepen hoofdfuncties'!A:B,2,FALSE),L1943)</f>
        <v>Economische en agrarische zaken</v>
      </c>
    </row>
    <row r="1944" spans="1:13">
      <c r="A1944" s="8"/>
      <c r="B1944" s="9"/>
      <c r="C1944" s="5" t="s">
        <v>5374</v>
      </c>
      <c r="D1944" s="4" t="s">
        <v>5375</v>
      </c>
      <c r="E1944" s="5">
        <v>1</v>
      </c>
      <c r="F1944" s="2" t="str">
        <f t="shared" si="155"/>
        <v>G1PR730201</v>
      </c>
      <c r="G1944" s="2" t="str">
        <f t="shared" si="156"/>
        <v>Landbouw</v>
      </c>
      <c r="H1944" s="2" t="str">
        <f t="shared" si="157"/>
        <v>7302</v>
      </c>
      <c r="I1944" s="2" t="str">
        <f>IFERROR(VLOOKUP(H1944,'Productgroepen hoofdfuncties'!G:H,2,FALSE),H1944)</f>
        <v>7302</v>
      </c>
      <c r="J1944" s="2" t="str">
        <f t="shared" si="158"/>
        <v>73</v>
      </c>
      <c r="K1944" s="2" t="str">
        <f>IFERROR(VLOOKUP(J1944,'Productgroepen hoofdfuncties'!D:E,2,FALSE),J1944)</f>
        <v>Agrarische aangelegenheden</v>
      </c>
      <c r="L1944" s="2" t="str">
        <f t="shared" si="159"/>
        <v>7</v>
      </c>
      <c r="M1944" s="2" t="str">
        <f>IFERROR(VLOOKUP(L1944,'Productgroepen hoofdfuncties'!A:B,2,FALSE),L1944)</f>
        <v>Economische en agrarische zaken</v>
      </c>
    </row>
    <row r="1945" spans="1:13">
      <c r="A1945" s="8"/>
      <c r="B1945" s="9"/>
      <c r="C1945" s="5" t="s">
        <v>5376</v>
      </c>
      <c r="D1945" s="4" t="s">
        <v>5377</v>
      </c>
      <c r="E1945" s="5">
        <v>1</v>
      </c>
      <c r="F1945" s="2" t="str">
        <f t="shared" si="155"/>
        <v>G1PR730201</v>
      </c>
      <c r="G1945" s="2" t="str">
        <f t="shared" si="156"/>
        <v>Landbouw</v>
      </c>
      <c r="H1945" s="2" t="str">
        <f t="shared" si="157"/>
        <v>7302</v>
      </c>
      <c r="I1945" s="2" t="str">
        <f>IFERROR(VLOOKUP(H1945,'Productgroepen hoofdfuncties'!G:H,2,FALSE),H1945)</f>
        <v>7302</v>
      </c>
      <c r="J1945" s="2" t="str">
        <f t="shared" si="158"/>
        <v>73</v>
      </c>
      <c r="K1945" s="2" t="str">
        <f>IFERROR(VLOOKUP(J1945,'Productgroepen hoofdfuncties'!D:E,2,FALSE),J1945)</f>
        <v>Agrarische aangelegenheden</v>
      </c>
      <c r="L1945" s="2" t="str">
        <f t="shared" si="159"/>
        <v>7</v>
      </c>
      <c r="M1945" s="2" t="str">
        <f>IFERROR(VLOOKUP(L1945,'Productgroepen hoofdfuncties'!A:B,2,FALSE),L1945)</f>
        <v>Economische en agrarische zaken</v>
      </c>
    </row>
    <row r="1946" spans="1:13">
      <c r="A1946" s="8"/>
      <c r="B1946" s="9"/>
      <c r="C1946" s="5" t="s">
        <v>5378</v>
      </c>
      <c r="D1946" s="4" t="s">
        <v>5379</v>
      </c>
      <c r="E1946" s="5">
        <v>1</v>
      </c>
      <c r="F1946" s="2" t="str">
        <f t="shared" si="155"/>
        <v>G1PR730201</v>
      </c>
      <c r="G1946" s="2" t="str">
        <f t="shared" si="156"/>
        <v>Landbouw</v>
      </c>
      <c r="H1946" s="2" t="str">
        <f t="shared" si="157"/>
        <v>7302</v>
      </c>
      <c r="I1946" s="2" t="str">
        <f>IFERROR(VLOOKUP(H1946,'Productgroepen hoofdfuncties'!G:H,2,FALSE),H1946)</f>
        <v>7302</v>
      </c>
      <c r="J1946" s="2" t="str">
        <f t="shared" si="158"/>
        <v>73</v>
      </c>
      <c r="K1946" s="2" t="str">
        <f>IFERROR(VLOOKUP(J1946,'Productgroepen hoofdfuncties'!D:E,2,FALSE),J1946)</f>
        <v>Agrarische aangelegenheden</v>
      </c>
      <c r="L1946" s="2" t="str">
        <f t="shared" si="159"/>
        <v>7</v>
      </c>
      <c r="M1946" s="2" t="str">
        <f>IFERROR(VLOOKUP(L1946,'Productgroepen hoofdfuncties'!A:B,2,FALSE),L1946)</f>
        <v>Economische en agrarische zaken</v>
      </c>
    </row>
    <row r="1947" spans="1:13">
      <c r="A1947" s="8"/>
      <c r="B1947" s="9"/>
      <c r="C1947" s="5" t="s">
        <v>5380</v>
      </c>
      <c r="D1947" s="4" t="s">
        <v>5381</v>
      </c>
      <c r="E1947" s="5">
        <v>1</v>
      </c>
      <c r="F1947" s="2" t="str">
        <f t="shared" si="155"/>
        <v>G1PR730201</v>
      </c>
      <c r="G1947" s="2" t="str">
        <f t="shared" si="156"/>
        <v>Landbouw</v>
      </c>
      <c r="H1947" s="2" t="str">
        <f t="shared" si="157"/>
        <v>7302</v>
      </c>
      <c r="I1947" s="2" t="str">
        <f>IFERROR(VLOOKUP(H1947,'Productgroepen hoofdfuncties'!G:H,2,FALSE),H1947)</f>
        <v>7302</v>
      </c>
      <c r="J1947" s="2" t="str">
        <f t="shared" si="158"/>
        <v>73</v>
      </c>
      <c r="K1947" s="2" t="str">
        <f>IFERROR(VLOOKUP(J1947,'Productgroepen hoofdfuncties'!D:E,2,FALSE),J1947)</f>
        <v>Agrarische aangelegenheden</v>
      </c>
      <c r="L1947" s="2" t="str">
        <f t="shared" si="159"/>
        <v>7</v>
      </c>
      <c r="M1947" s="2" t="str">
        <f>IFERROR(VLOOKUP(L1947,'Productgroepen hoofdfuncties'!A:B,2,FALSE),L1947)</f>
        <v>Economische en agrarische zaken</v>
      </c>
    </row>
    <row r="1948" spans="1:13">
      <c r="A1948" s="10"/>
      <c r="B1948" s="11"/>
      <c r="C1948" s="5" t="s">
        <v>5382</v>
      </c>
      <c r="D1948" s="4" t="s">
        <v>5383</v>
      </c>
      <c r="E1948" s="5">
        <v>1</v>
      </c>
      <c r="F1948" s="2" t="str">
        <f t="shared" si="155"/>
        <v>G1PR730201</v>
      </c>
      <c r="G1948" s="2" t="str">
        <f t="shared" si="156"/>
        <v>Landbouw</v>
      </c>
      <c r="H1948" s="2" t="str">
        <f t="shared" si="157"/>
        <v>7302</v>
      </c>
      <c r="I1948" s="2" t="str">
        <f>IFERROR(VLOOKUP(H1948,'Productgroepen hoofdfuncties'!G:H,2,FALSE),H1948)</f>
        <v>7302</v>
      </c>
      <c r="J1948" s="2" t="str">
        <f t="shared" si="158"/>
        <v>73</v>
      </c>
      <c r="K1948" s="2" t="str">
        <f>IFERROR(VLOOKUP(J1948,'Productgroepen hoofdfuncties'!D:E,2,FALSE),J1948)</f>
        <v>Agrarische aangelegenheden</v>
      </c>
      <c r="L1948" s="2" t="str">
        <f t="shared" si="159"/>
        <v>7</v>
      </c>
      <c r="M1948" s="2" t="str">
        <f>IFERROR(VLOOKUP(L1948,'Productgroepen hoofdfuncties'!A:B,2,FALSE),L1948)</f>
        <v>Economische en agrarische zaken</v>
      </c>
    </row>
    <row r="1949" spans="1:13">
      <c r="A1949" s="4" t="s">
        <v>5384</v>
      </c>
      <c r="B1949" s="5" t="s">
        <v>5385</v>
      </c>
      <c r="C1949" s="5" t="s">
        <v>5386</v>
      </c>
      <c r="D1949" s="4" t="s">
        <v>5387</v>
      </c>
      <c r="E1949" s="5">
        <v>1</v>
      </c>
      <c r="F1949" s="2" t="str">
        <f t="shared" si="155"/>
        <v>G1PR730300</v>
      </c>
      <c r="G1949" s="2" t="str">
        <f t="shared" si="156"/>
        <v>App.kst landbouw en landinr.(PLG)</v>
      </c>
      <c r="H1949" s="2" t="str">
        <f t="shared" si="157"/>
        <v>7303</v>
      </c>
      <c r="I1949" s="2" t="str">
        <f>IFERROR(VLOOKUP(H1949,'Productgroepen hoofdfuncties'!G:H,2,FALSE),H1949)</f>
        <v>Landbouw en landinrichting (PLG)</v>
      </c>
      <c r="J1949" s="2" t="str">
        <f t="shared" si="158"/>
        <v>73</v>
      </c>
      <c r="K1949" s="2" t="str">
        <f>IFERROR(VLOOKUP(J1949,'Productgroepen hoofdfuncties'!D:E,2,FALSE),J1949)</f>
        <v>Agrarische aangelegenheden</v>
      </c>
      <c r="L1949" s="2" t="str">
        <f t="shared" si="159"/>
        <v>7</v>
      </c>
      <c r="M1949" s="2" t="str">
        <f>IFERROR(VLOOKUP(L1949,'Productgroepen hoofdfuncties'!A:B,2,FALSE),L1949)</f>
        <v>Economische en agrarische zaken</v>
      </c>
    </row>
    <row r="1950" spans="1:13">
      <c r="A1950" s="6" t="s">
        <v>5388</v>
      </c>
      <c r="B1950" s="7" t="s">
        <v>5389</v>
      </c>
      <c r="C1950" s="5" t="s">
        <v>5390</v>
      </c>
      <c r="D1950" s="4" t="s">
        <v>5391</v>
      </c>
      <c r="E1950" s="5">
        <v>1</v>
      </c>
      <c r="F1950" s="2" t="str">
        <f t="shared" si="155"/>
        <v>G1PR730301</v>
      </c>
      <c r="G1950" s="2" t="str">
        <f t="shared" si="156"/>
        <v>Grondgebonden landbouw</v>
      </c>
      <c r="H1950" s="2" t="str">
        <f t="shared" si="157"/>
        <v>7303</v>
      </c>
      <c r="I1950" s="2" t="str">
        <f>IFERROR(VLOOKUP(H1950,'Productgroepen hoofdfuncties'!G:H,2,FALSE),H1950)</f>
        <v>Landbouw en landinrichting (PLG)</v>
      </c>
      <c r="J1950" s="2" t="str">
        <f t="shared" si="158"/>
        <v>73</v>
      </c>
      <c r="K1950" s="2" t="str">
        <f>IFERROR(VLOOKUP(J1950,'Productgroepen hoofdfuncties'!D:E,2,FALSE),J1950)</f>
        <v>Agrarische aangelegenheden</v>
      </c>
      <c r="L1950" s="2" t="str">
        <f t="shared" si="159"/>
        <v>7</v>
      </c>
      <c r="M1950" s="2" t="str">
        <f>IFERROR(VLOOKUP(L1950,'Productgroepen hoofdfuncties'!A:B,2,FALSE),L1950)</f>
        <v>Economische en agrarische zaken</v>
      </c>
    </row>
    <row r="1951" spans="1:13">
      <c r="A1951" s="8"/>
      <c r="B1951" s="9"/>
      <c r="C1951" s="5" t="s">
        <v>5392</v>
      </c>
      <c r="D1951" s="4" t="s">
        <v>5393</v>
      </c>
      <c r="E1951" s="5">
        <v>1</v>
      </c>
      <c r="F1951" s="2" t="str">
        <f t="shared" si="155"/>
        <v>G1PR730301</v>
      </c>
      <c r="G1951" s="2" t="str">
        <f t="shared" si="156"/>
        <v>Grondgebonden landbouw</v>
      </c>
      <c r="H1951" s="2" t="str">
        <f t="shared" si="157"/>
        <v>7303</v>
      </c>
      <c r="I1951" s="2" t="str">
        <f>IFERROR(VLOOKUP(H1951,'Productgroepen hoofdfuncties'!G:H,2,FALSE),H1951)</f>
        <v>Landbouw en landinrichting (PLG)</v>
      </c>
      <c r="J1951" s="2" t="str">
        <f t="shared" si="158"/>
        <v>73</v>
      </c>
      <c r="K1951" s="2" t="str">
        <f>IFERROR(VLOOKUP(J1951,'Productgroepen hoofdfuncties'!D:E,2,FALSE),J1951)</f>
        <v>Agrarische aangelegenheden</v>
      </c>
      <c r="L1951" s="2" t="str">
        <f t="shared" si="159"/>
        <v>7</v>
      </c>
      <c r="M1951" s="2" t="str">
        <f>IFERROR(VLOOKUP(L1951,'Productgroepen hoofdfuncties'!A:B,2,FALSE),L1951)</f>
        <v>Economische en agrarische zaken</v>
      </c>
    </row>
    <row r="1952" spans="1:13">
      <c r="A1952" s="8"/>
      <c r="B1952" s="9"/>
      <c r="C1952" s="5" t="s">
        <v>5394</v>
      </c>
      <c r="D1952" s="4" t="s">
        <v>5395</v>
      </c>
      <c r="E1952" s="5">
        <v>1</v>
      </c>
      <c r="F1952" s="2" t="str">
        <f t="shared" si="155"/>
        <v>G1PR730301</v>
      </c>
      <c r="G1952" s="2" t="str">
        <f t="shared" si="156"/>
        <v>Grondgebonden landbouw</v>
      </c>
      <c r="H1952" s="2" t="str">
        <f t="shared" si="157"/>
        <v>7303</v>
      </c>
      <c r="I1952" s="2" t="str">
        <f>IFERROR(VLOOKUP(H1952,'Productgroepen hoofdfuncties'!G:H,2,FALSE),H1952)</f>
        <v>Landbouw en landinrichting (PLG)</v>
      </c>
      <c r="J1952" s="2" t="str">
        <f t="shared" si="158"/>
        <v>73</v>
      </c>
      <c r="K1952" s="2" t="str">
        <f>IFERROR(VLOOKUP(J1952,'Productgroepen hoofdfuncties'!D:E,2,FALSE),J1952)</f>
        <v>Agrarische aangelegenheden</v>
      </c>
      <c r="L1952" s="2" t="str">
        <f t="shared" si="159"/>
        <v>7</v>
      </c>
      <c r="M1952" s="2" t="str">
        <f>IFERROR(VLOOKUP(L1952,'Productgroepen hoofdfuncties'!A:B,2,FALSE),L1952)</f>
        <v>Economische en agrarische zaken</v>
      </c>
    </row>
    <row r="1953" spans="1:13">
      <c r="A1953" s="8"/>
      <c r="B1953" s="9"/>
      <c r="C1953" s="5" t="s">
        <v>5396</v>
      </c>
      <c r="D1953" s="4" t="s">
        <v>5365</v>
      </c>
      <c r="E1953" s="5">
        <v>1</v>
      </c>
      <c r="F1953" s="2" t="str">
        <f t="shared" si="155"/>
        <v>G1PR730301</v>
      </c>
      <c r="G1953" s="2" t="str">
        <f t="shared" si="156"/>
        <v>Grondgebonden landbouw</v>
      </c>
      <c r="H1953" s="2" t="str">
        <f t="shared" si="157"/>
        <v>7303</v>
      </c>
      <c r="I1953" s="2" t="str">
        <f>IFERROR(VLOOKUP(H1953,'Productgroepen hoofdfuncties'!G:H,2,FALSE),H1953)</f>
        <v>Landbouw en landinrichting (PLG)</v>
      </c>
      <c r="J1953" s="2" t="str">
        <f t="shared" si="158"/>
        <v>73</v>
      </c>
      <c r="K1953" s="2" t="str">
        <f>IFERROR(VLOOKUP(J1953,'Productgroepen hoofdfuncties'!D:E,2,FALSE),J1953)</f>
        <v>Agrarische aangelegenheden</v>
      </c>
      <c r="L1953" s="2" t="str">
        <f t="shared" si="159"/>
        <v>7</v>
      </c>
      <c r="M1953" s="2" t="str">
        <f>IFERROR(VLOOKUP(L1953,'Productgroepen hoofdfuncties'!A:B,2,FALSE),L1953)</f>
        <v>Economische en agrarische zaken</v>
      </c>
    </row>
    <row r="1954" spans="1:13">
      <c r="A1954" s="8"/>
      <c r="B1954" s="9"/>
      <c r="C1954" s="5" t="s">
        <v>5397</v>
      </c>
      <c r="D1954" s="4" t="s">
        <v>5367</v>
      </c>
      <c r="E1954" s="5">
        <v>1</v>
      </c>
      <c r="F1954" s="2" t="str">
        <f t="shared" si="155"/>
        <v>G1PR730301</v>
      </c>
      <c r="G1954" s="2" t="str">
        <f t="shared" si="156"/>
        <v>Grondgebonden landbouw</v>
      </c>
      <c r="H1954" s="2" t="str">
        <f t="shared" si="157"/>
        <v>7303</v>
      </c>
      <c r="I1954" s="2" t="str">
        <f>IFERROR(VLOOKUP(H1954,'Productgroepen hoofdfuncties'!G:H,2,FALSE),H1954)</f>
        <v>Landbouw en landinrichting (PLG)</v>
      </c>
      <c r="J1954" s="2" t="str">
        <f t="shared" si="158"/>
        <v>73</v>
      </c>
      <c r="K1954" s="2" t="str">
        <f>IFERROR(VLOOKUP(J1954,'Productgroepen hoofdfuncties'!D:E,2,FALSE),J1954)</f>
        <v>Agrarische aangelegenheden</v>
      </c>
      <c r="L1954" s="2" t="str">
        <f t="shared" si="159"/>
        <v>7</v>
      </c>
      <c r="M1954" s="2" t="str">
        <f>IFERROR(VLOOKUP(L1954,'Productgroepen hoofdfuncties'!A:B,2,FALSE),L1954)</f>
        <v>Economische en agrarische zaken</v>
      </c>
    </row>
    <row r="1955" spans="1:13">
      <c r="A1955" s="8"/>
      <c r="B1955" s="9"/>
      <c r="C1955" s="5" t="s">
        <v>5398</v>
      </c>
      <c r="D1955" s="4" t="s">
        <v>4625</v>
      </c>
      <c r="E1955" s="5">
        <v>1</v>
      </c>
      <c r="F1955" s="2" t="str">
        <f t="shared" si="155"/>
        <v>G1PR730301</v>
      </c>
      <c r="G1955" s="2" t="str">
        <f t="shared" si="156"/>
        <v>Grondgebonden landbouw</v>
      </c>
      <c r="H1955" s="2" t="str">
        <f t="shared" si="157"/>
        <v>7303</v>
      </c>
      <c r="I1955" s="2" t="str">
        <f>IFERROR(VLOOKUP(H1955,'Productgroepen hoofdfuncties'!G:H,2,FALSE),H1955)</f>
        <v>Landbouw en landinrichting (PLG)</v>
      </c>
      <c r="J1955" s="2" t="str">
        <f t="shared" si="158"/>
        <v>73</v>
      </c>
      <c r="K1955" s="2" t="str">
        <f>IFERROR(VLOOKUP(J1955,'Productgroepen hoofdfuncties'!D:E,2,FALSE),J1955)</f>
        <v>Agrarische aangelegenheden</v>
      </c>
      <c r="L1955" s="2" t="str">
        <f t="shared" si="159"/>
        <v>7</v>
      </c>
      <c r="M1955" s="2" t="str">
        <f>IFERROR(VLOOKUP(L1955,'Productgroepen hoofdfuncties'!A:B,2,FALSE),L1955)</f>
        <v>Economische en agrarische zaken</v>
      </c>
    </row>
    <row r="1956" spans="1:13">
      <c r="A1956" s="8"/>
      <c r="B1956" s="9"/>
      <c r="C1956" s="5" t="s">
        <v>5399</v>
      </c>
      <c r="D1956" s="4" t="s">
        <v>5335</v>
      </c>
      <c r="E1956" s="5">
        <v>1</v>
      </c>
      <c r="F1956" s="2" t="str">
        <f t="shared" si="155"/>
        <v>G1PR730301</v>
      </c>
      <c r="G1956" s="2" t="str">
        <f t="shared" si="156"/>
        <v>Grondgebonden landbouw</v>
      </c>
      <c r="H1956" s="2" t="str">
        <f t="shared" si="157"/>
        <v>7303</v>
      </c>
      <c r="I1956" s="2" t="str">
        <f>IFERROR(VLOOKUP(H1956,'Productgroepen hoofdfuncties'!G:H,2,FALSE),H1956)</f>
        <v>Landbouw en landinrichting (PLG)</v>
      </c>
      <c r="J1956" s="2" t="str">
        <f t="shared" si="158"/>
        <v>73</v>
      </c>
      <c r="K1956" s="2" t="str">
        <f>IFERROR(VLOOKUP(J1956,'Productgroepen hoofdfuncties'!D:E,2,FALSE),J1956)</f>
        <v>Agrarische aangelegenheden</v>
      </c>
      <c r="L1956" s="2" t="str">
        <f t="shared" si="159"/>
        <v>7</v>
      </c>
      <c r="M1956" s="2" t="str">
        <f>IFERROR(VLOOKUP(L1956,'Productgroepen hoofdfuncties'!A:B,2,FALSE),L1956)</f>
        <v>Economische en agrarische zaken</v>
      </c>
    </row>
    <row r="1957" spans="1:13">
      <c r="A1957" s="8"/>
      <c r="B1957" s="9"/>
      <c r="C1957" s="5" t="s">
        <v>5400</v>
      </c>
      <c r="D1957" s="4" t="s">
        <v>5341</v>
      </c>
      <c r="E1957" s="5">
        <v>1</v>
      </c>
      <c r="F1957" s="2" t="str">
        <f t="shared" si="155"/>
        <v>G1PR730301</v>
      </c>
      <c r="G1957" s="2" t="str">
        <f t="shared" si="156"/>
        <v>Grondgebonden landbouw</v>
      </c>
      <c r="H1957" s="2" t="str">
        <f t="shared" si="157"/>
        <v>7303</v>
      </c>
      <c r="I1957" s="2" t="str">
        <f>IFERROR(VLOOKUP(H1957,'Productgroepen hoofdfuncties'!G:H,2,FALSE),H1957)</f>
        <v>Landbouw en landinrichting (PLG)</v>
      </c>
      <c r="J1957" s="2" t="str">
        <f t="shared" si="158"/>
        <v>73</v>
      </c>
      <c r="K1957" s="2" t="str">
        <f>IFERROR(VLOOKUP(J1957,'Productgroepen hoofdfuncties'!D:E,2,FALSE),J1957)</f>
        <v>Agrarische aangelegenheden</v>
      </c>
      <c r="L1957" s="2" t="str">
        <f t="shared" si="159"/>
        <v>7</v>
      </c>
      <c r="M1957" s="2" t="str">
        <f>IFERROR(VLOOKUP(L1957,'Productgroepen hoofdfuncties'!A:B,2,FALSE),L1957)</f>
        <v>Economische en agrarische zaken</v>
      </c>
    </row>
    <row r="1958" spans="1:13">
      <c r="A1958" s="8"/>
      <c r="B1958" s="9"/>
      <c r="C1958" s="5" t="s">
        <v>5401</v>
      </c>
      <c r="D1958" s="4" t="s">
        <v>5402</v>
      </c>
      <c r="E1958" s="5">
        <v>1</v>
      </c>
      <c r="F1958" s="2" t="str">
        <f t="shared" si="155"/>
        <v>G1PR730301</v>
      </c>
      <c r="G1958" s="2" t="str">
        <f t="shared" si="156"/>
        <v>Grondgebonden landbouw</v>
      </c>
      <c r="H1958" s="2" t="str">
        <f t="shared" si="157"/>
        <v>7303</v>
      </c>
      <c r="I1958" s="2" t="str">
        <f>IFERROR(VLOOKUP(H1958,'Productgroepen hoofdfuncties'!G:H,2,FALSE),H1958)</f>
        <v>Landbouw en landinrichting (PLG)</v>
      </c>
      <c r="J1958" s="2" t="str">
        <f t="shared" si="158"/>
        <v>73</v>
      </c>
      <c r="K1958" s="2" t="str">
        <f>IFERROR(VLOOKUP(J1958,'Productgroepen hoofdfuncties'!D:E,2,FALSE),J1958)</f>
        <v>Agrarische aangelegenheden</v>
      </c>
      <c r="L1958" s="2" t="str">
        <f t="shared" si="159"/>
        <v>7</v>
      </c>
      <c r="M1958" s="2" t="str">
        <f>IFERROR(VLOOKUP(L1958,'Productgroepen hoofdfuncties'!A:B,2,FALSE),L1958)</f>
        <v>Economische en agrarische zaken</v>
      </c>
    </row>
    <row r="1959" spans="1:13">
      <c r="A1959" s="8"/>
      <c r="B1959" s="9"/>
      <c r="C1959" s="5" t="s">
        <v>5403</v>
      </c>
      <c r="D1959" s="4" t="s">
        <v>5404</v>
      </c>
      <c r="E1959" s="5">
        <v>1</v>
      </c>
      <c r="F1959" s="2" t="str">
        <f t="shared" si="155"/>
        <v>G1PR730301</v>
      </c>
      <c r="G1959" s="2" t="str">
        <f t="shared" si="156"/>
        <v>Grondgebonden landbouw</v>
      </c>
      <c r="H1959" s="2" t="str">
        <f t="shared" si="157"/>
        <v>7303</v>
      </c>
      <c r="I1959" s="2" t="str">
        <f>IFERROR(VLOOKUP(H1959,'Productgroepen hoofdfuncties'!G:H,2,FALSE),H1959)</f>
        <v>Landbouw en landinrichting (PLG)</v>
      </c>
      <c r="J1959" s="2" t="str">
        <f t="shared" si="158"/>
        <v>73</v>
      </c>
      <c r="K1959" s="2" t="str">
        <f>IFERROR(VLOOKUP(J1959,'Productgroepen hoofdfuncties'!D:E,2,FALSE),J1959)</f>
        <v>Agrarische aangelegenheden</v>
      </c>
      <c r="L1959" s="2" t="str">
        <f t="shared" si="159"/>
        <v>7</v>
      </c>
      <c r="M1959" s="2" t="str">
        <f>IFERROR(VLOOKUP(L1959,'Productgroepen hoofdfuncties'!A:B,2,FALSE),L1959)</f>
        <v>Economische en agrarische zaken</v>
      </c>
    </row>
    <row r="1960" spans="1:13">
      <c r="A1960" s="8"/>
      <c r="B1960" s="9"/>
      <c r="C1960" s="5" t="s">
        <v>5405</v>
      </c>
      <c r="D1960" s="4" t="s">
        <v>5406</v>
      </c>
      <c r="E1960" s="5">
        <v>1</v>
      </c>
      <c r="F1960" s="2" t="str">
        <f t="shared" si="155"/>
        <v>G1PR730301</v>
      </c>
      <c r="G1960" s="2" t="str">
        <f t="shared" si="156"/>
        <v>Grondgebonden landbouw</v>
      </c>
      <c r="H1960" s="2" t="str">
        <f t="shared" si="157"/>
        <v>7303</v>
      </c>
      <c r="I1960" s="2" t="str">
        <f>IFERROR(VLOOKUP(H1960,'Productgroepen hoofdfuncties'!G:H,2,FALSE),H1960)</f>
        <v>Landbouw en landinrichting (PLG)</v>
      </c>
      <c r="J1960" s="2" t="str">
        <f t="shared" si="158"/>
        <v>73</v>
      </c>
      <c r="K1960" s="2" t="str">
        <f>IFERROR(VLOOKUP(J1960,'Productgroepen hoofdfuncties'!D:E,2,FALSE),J1960)</f>
        <v>Agrarische aangelegenheden</v>
      </c>
      <c r="L1960" s="2" t="str">
        <f t="shared" si="159"/>
        <v>7</v>
      </c>
      <c r="M1960" s="2" t="str">
        <f>IFERROR(VLOOKUP(L1960,'Productgroepen hoofdfuncties'!A:B,2,FALSE),L1960)</f>
        <v>Economische en agrarische zaken</v>
      </c>
    </row>
    <row r="1961" spans="1:13">
      <c r="A1961" s="8"/>
      <c r="B1961" s="9"/>
      <c r="C1961" s="5" t="s">
        <v>5407</v>
      </c>
      <c r="D1961" s="4" t="s">
        <v>5408</v>
      </c>
      <c r="E1961" s="5">
        <v>1</v>
      </c>
      <c r="F1961" s="2" t="str">
        <f t="shared" si="155"/>
        <v>G1PR730301</v>
      </c>
      <c r="G1961" s="2" t="str">
        <f t="shared" si="156"/>
        <v>Grondgebonden landbouw</v>
      </c>
      <c r="H1961" s="2" t="str">
        <f t="shared" si="157"/>
        <v>7303</v>
      </c>
      <c r="I1961" s="2" t="str">
        <f>IFERROR(VLOOKUP(H1961,'Productgroepen hoofdfuncties'!G:H,2,FALSE),H1961)</f>
        <v>Landbouw en landinrichting (PLG)</v>
      </c>
      <c r="J1961" s="2" t="str">
        <f t="shared" si="158"/>
        <v>73</v>
      </c>
      <c r="K1961" s="2" t="str">
        <f>IFERROR(VLOOKUP(J1961,'Productgroepen hoofdfuncties'!D:E,2,FALSE),J1961)</f>
        <v>Agrarische aangelegenheden</v>
      </c>
      <c r="L1961" s="2" t="str">
        <f t="shared" si="159"/>
        <v>7</v>
      </c>
      <c r="M1961" s="2" t="str">
        <f>IFERROR(VLOOKUP(L1961,'Productgroepen hoofdfuncties'!A:B,2,FALSE),L1961)</f>
        <v>Economische en agrarische zaken</v>
      </c>
    </row>
    <row r="1962" spans="1:13">
      <c r="A1962" s="8"/>
      <c r="B1962" s="9"/>
      <c r="C1962" s="5" t="s">
        <v>5409</v>
      </c>
      <c r="D1962" s="4" t="s">
        <v>5410</v>
      </c>
      <c r="E1962" s="5">
        <v>1</v>
      </c>
      <c r="F1962" s="2" t="str">
        <f t="shared" si="155"/>
        <v>G1PR730301</v>
      </c>
      <c r="G1962" s="2" t="str">
        <f t="shared" si="156"/>
        <v>Grondgebonden landbouw</v>
      </c>
      <c r="H1962" s="2" t="str">
        <f t="shared" si="157"/>
        <v>7303</v>
      </c>
      <c r="I1962" s="2" t="str">
        <f>IFERROR(VLOOKUP(H1962,'Productgroepen hoofdfuncties'!G:H,2,FALSE),H1962)</f>
        <v>Landbouw en landinrichting (PLG)</v>
      </c>
      <c r="J1962" s="2" t="str">
        <f t="shared" si="158"/>
        <v>73</v>
      </c>
      <c r="K1962" s="2" t="str">
        <f>IFERROR(VLOOKUP(J1962,'Productgroepen hoofdfuncties'!D:E,2,FALSE),J1962)</f>
        <v>Agrarische aangelegenheden</v>
      </c>
      <c r="L1962" s="2" t="str">
        <f t="shared" si="159"/>
        <v>7</v>
      </c>
      <c r="M1962" s="2" t="str">
        <f>IFERROR(VLOOKUP(L1962,'Productgroepen hoofdfuncties'!A:B,2,FALSE),L1962)</f>
        <v>Economische en agrarische zaken</v>
      </c>
    </row>
    <row r="1963" spans="1:13">
      <c r="A1963" s="8"/>
      <c r="B1963" s="9"/>
      <c r="C1963" s="5" t="s">
        <v>5411</v>
      </c>
      <c r="D1963" s="4" t="s">
        <v>5412</v>
      </c>
      <c r="E1963" s="5">
        <v>1</v>
      </c>
      <c r="F1963" s="2" t="str">
        <f t="shared" si="155"/>
        <v>G1PR730301</v>
      </c>
      <c r="G1963" s="2" t="str">
        <f t="shared" si="156"/>
        <v>Grondgebonden landbouw</v>
      </c>
      <c r="H1963" s="2" t="str">
        <f t="shared" si="157"/>
        <v>7303</v>
      </c>
      <c r="I1963" s="2" t="str">
        <f>IFERROR(VLOOKUP(H1963,'Productgroepen hoofdfuncties'!G:H,2,FALSE),H1963)</f>
        <v>Landbouw en landinrichting (PLG)</v>
      </c>
      <c r="J1963" s="2" t="str">
        <f t="shared" si="158"/>
        <v>73</v>
      </c>
      <c r="K1963" s="2" t="str">
        <f>IFERROR(VLOOKUP(J1963,'Productgroepen hoofdfuncties'!D:E,2,FALSE),J1963)</f>
        <v>Agrarische aangelegenheden</v>
      </c>
      <c r="L1963" s="2" t="str">
        <f t="shared" si="159"/>
        <v>7</v>
      </c>
      <c r="M1963" s="2" t="str">
        <f>IFERROR(VLOOKUP(L1963,'Productgroepen hoofdfuncties'!A:B,2,FALSE),L1963)</f>
        <v>Economische en agrarische zaken</v>
      </c>
    </row>
    <row r="1964" spans="1:13">
      <c r="A1964" s="8"/>
      <c r="B1964" s="9"/>
      <c r="C1964" s="5" t="s">
        <v>5413</v>
      </c>
      <c r="D1964" s="4" t="s">
        <v>5414</v>
      </c>
      <c r="E1964" s="5">
        <v>1</v>
      </c>
      <c r="F1964" s="2" t="str">
        <f t="shared" si="155"/>
        <v>G1PR730301</v>
      </c>
      <c r="G1964" s="2" t="str">
        <f t="shared" si="156"/>
        <v>Grondgebonden landbouw</v>
      </c>
      <c r="H1964" s="2" t="str">
        <f t="shared" si="157"/>
        <v>7303</v>
      </c>
      <c r="I1964" s="2" t="str">
        <f>IFERROR(VLOOKUP(H1964,'Productgroepen hoofdfuncties'!G:H,2,FALSE),H1964)</f>
        <v>Landbouw en landinrichting (PLG)</v>
      </c>
      <c r="J1964" s="2" t="str">
        <f t="shared" si="158"/>
        <v>73</v>
      </c>
      <c r="K1964" s="2" t="str">
        <f>IFERROR(VLOOKUP(J1964,'Productgroepen hoofdfuncties'!D:E,2,FALSE),J1964)</f>
        <v>Agrarische aangelegenheden</v>
      </c>
      <c r="L1964" s="2" t="str">
        <f t="shared" si="159"/>
        <v>7</v>
      </c>
      <c r="M1964" s="2" t="str">
        <f>IFERROR(VLOOKUP(L1964,'Productgroepen hoofdfuncties'!A:B,2,FALSE),L1964)</f>
        <v>Economische en agrarische zaken</v>
      </c>
    </row>
    <row r="1965" spans="1:13">
      <c r="A1965" s="8"/>
      <c r="B1965" s="9"/>
      <c r="C1965" s="5" t="s">
        <v>5415</v>
      </c>
      <c r="D1965" s="4" t="s">
        <v>5416</v>
      </c>
      <c r="E1965" s="5">
        <v>1</v>
      </c>
      <c r="F1965" s="2" t="str">
        <f t="shared" si="155"/>
        <v>G1PR730301</v>
      </c>
      <c r="G1965" s="2" t="str">
        <f t="shared" si="156"/>
        <v>Grondgebonden landbouw</v>
      </c>
      <c r="H1965" s="2" t="str">
        <f t="shared" si="157"/>
        <v>7303</v>
      </c>
      <c r="I1965" s="2" t="str">
        <f>IFERROR(VLOOKUP(H1965,'Productgroepen hoofdfuncties'!G:H,2,FALSE),H1965)</f>
        <v>Landbouw en landinrichting (PLG)</v>
      </c>
      <c r="J1965" s="2" t="str">
        <f t="shared" si="158"/>
        <v>73</v>
      </c>
      <c r="K1965" s="2" t="str">
        <f>IFERROR(VLOOKUP(J1965,'Productgroepen hoofdfuncties'!D:E,2,FALSE),J1965)</f>
        <v>Agrarische aangelegenheden</v>
      </c>
      <c r="L1965" s="2" t="str">
        <f t="shared" si="159"/>
        <v>7</v>
      </c>
      <c r="M1965" s="2" t="str">
        <f>IFERROR(VLOOKUP(L1965,'Productgroepen hoofdfuncties'!A:B,2,FALSE),L1965)</f>
        <v>Economische en agrarische zaken</v>
      </c>
    </row>
    <row r="1966" spans="1:13">
      <c r="A1966" s="8"/>
      <c r="B1966" s="9"/>
      <c r="C1966" s="5" t="s">
        <v>5417</v>
      </c>
      <c r="D1966" s="4" t="s">
        <v>5418</v>
      </c>
      <c r="E1966" s="5">
        <v>1</v>
      </c>
      <c r="F1966" s="2" t="str">
        <f t="shared" si="155"/>
        <v>G1PR730301</v>
      </c>
      <c r="G1966" s="2" t="str">
        <f t="shared" si="156"/>
        <v>Grondgebonden landbouw</v>
      </c>
      <c r="H1966" s="2" t="str">
        <f t="shared" si="157"/>
        <v>7303</v>
      </c>
      <c r="I1966" s="2" t="str">
        <f>IFERROR(VLOOKUP(H1966,'Productgroepen hoofdfuncties'!G:H,2,FALSE),H1966)</f>
        <v>Landbouw en landinrichting (PLG)</v>
      </c>
      <c r="J1966" s="2" t="str">
        <f t="shared" si="158"/>
        <v>73</v>
      </c>
      <c r="K1966" s="2" t="str">
        <f>IFERROR(VLOOKUP(J1966,'Productgroepen hoofdfuncties'!D:E,2,FALSE),J1966)</f>
        <v>Agrarische aangelegenheden</v>
      </c>
      <c r="L1966" s="2" t="str">
        <f t="shared" si="159"/>
        <v>7</v>
      </c>
      <c r="M1966" s="2" t="str">
        <f>IFERROR(VLOOKUP(L1966,'Productgroepen hoofdfuncties'!A:B,2,FALSE),L1966)</f>
        <v>Economische en agrarische zaken</v>
      </c>
    </row>
    <row r="1967" spans="1:13">
      <c r="A1967" s="8"/>
      <c r="B1967" s="9"/>
      <c r="C1967" s="5" t="s">
        <v>5419</v>
      </c>
      <c r="D1967" s="4" t="s">
        <v>5420</v>
      </c>
      <c r="E1967" s="5">
        <v>1</v>
      </c>
      <c r="F1967" s="2" t="str">
        <f t="shared" si="155"/>
        <v>G1PR730301</v>
      </c>
      <c r="G1967" s="2" t="str">
        <f t="shared" si="156"/>
        <v>Grondgebonden landbouw</v>
      </c>
      <c r="H1967" s="2" t="str">
        <f t="shared" si="157"/>
        <v>7303</v>
      </c>
      <c r="I1967" s="2" t="str">
        <f>IFERROR(VLOOKUP(H1967,'Productgroepen hoofdfuncties'!G:H,2,FALSE),H1967)</f>
        <v>Landbouw en landinrichting (PLG)</v>
      </c>
      <c r="J1967" s="2" t="str">
        <f t="shared" si="158"/>
        <v>73</v>
      </c>
      <c r="K1967" s="2" t="str">
        <f>IFERROR(VLOOKUP(J1967,'Productgroepen hoofdfuncties'!D:E,2,FALSE),J1967)</f>
        <v>Agrarische aangelegenheden</v>
      </c>
      <c r="L1967" s="2" t="str">
        <f t="shared" si="159"/>
        <v>7</v>
      </c>
      <c r="M1967" s="2" t="str">
        <f>IFERROR(VLOOKUP(L1967,'Productgroepen hoofdfuncties'!A:B,2,FALSE),L1967)</f>
        <v>Economische en agrarische zaken</v>
      </c>
    </row>
    <row r="1968" spans="1:13">
      <c r="A1968" s="8"/>
      <c r="B1968" s="9"/>
      <c r="C1968" s="5" t="s">
        <v>5421</v>
      </c>
      <c r="D1968" s="4" t="s">
        <v>5422</v>
      </c>
      <c r="E1968" s="5">
        <v>1</v>
      </c>
      <c r="F1968" s="2" t="str">
        <f t="shared" si="155"/>
        <v>G1PR730301</v>
      </c>
      <c r="G1968" s="2" t="str">
        <f t="shared" si="156"/>
        <v>Grondgebonden landbouw</v>
      </c>
      <c r="H1968" s="2" t="str">
        <f t="shared" si="157"/>
        <v>7303</v>
      </c>
      <c r="I1968" s="2" t="str">
        <f>IFERROR(VLOOKUP(H1968,'Productgroepen hoofdfuncties'!G:H,2,FALSE),H1968)</f>
        <v>Landbouw en landinrichting (PLG)</v>
      </c>
      <c r="J1968" s="2" t="str">
        <f t="shared" si="158"/>
        <v>73</v>
      </c>
      <c r="K1968" s="2" t="str">
        <f>IFERROR(VLOOKUP(J1968,'Productgroepen hoofdfuncties'!D:E,2,FALSE),J1968)</f>
        <v>Agrarische aangelegenheden</v>
      </c>
      <c r="L1968" s="2" t="str">
        <f t="shared" si="159"/>
        <v>7</v>
      </c>
      <c r="M1968" s="2" t="str">
        <f>IFERROR(VLOOKUP(L1968,'Productgroepen hoofdfuncties'!A:B,2,FALSE),L1968)</f>
        <v>Economische en agrarische zaken</v>
      </c>
    </row>
    <row r="1969" spans="1:13">
      <c r="A1969" s="10"/>
      <c r="B1969" s="11"/>
      <c r="C1969" s="5" t="s">
        <v>5423</v>
      </c>
      <c r="D1969" s="4" t="s">
        <v>5424</v>
      </c>
      <c r="E1969" s="5">
        <v>1</v>
      </c>
      <c r="F1969" s="2" t="str">
        <f t="shared" si="155"/>
        <v>G1PR730301</v>
      </c>
      <c r="G1969" s="2" t="str">
        <f t="shared" si="156"/>
        <v>Grondgebonden landbouw</v>
      </c>
      <c r="H1969" s="2" t="str">
        <f t="shared" si="157"/>
        <v>7303</v>
      </c>
      <c r="I1969" s="2" t="str">
        <f>IFERROR(VLOOKUP(H1969,'Productgroepen hoofdfuncties'!G:H,2,FALSE),H1969)</f>
        <v>Landbouw en landinrichting (PLG)</v>
      </c>
      <c r="J1969" s="2" t="str">
        <f t="shared" si="158"/>
        <v>73</v>
      </c>
      <c r="K1969" s="2" t="str">
        <f>IFERROR(VLOOKUP(J1969,'Productgroepen hoofdfuncties'!D:E,2,FALSE),J1969)</f>
        <v>Agrarische aangelegenheden</v>
      </c>
      <c r="L1969" s="2" t="str">
        <f t="shared" si="159"/>
        <v>7</v>
      </c>
      <c r="M1969" s="2" t="str">
        <f>IFERROR(VLOOKUP(L1969,'Productgroepen hoofdfuncties'!A:B,2,FALSE),L1969)</f>
        <v>Economische en agrarische zaken</v>
      </c>
    </row>
    <row r="1970" spans="1:13">
      <c r="A1970" s="6" t="s">
        <v>5425</v>
      </c>
      <c r="B1970" s="7" t="s">
        <v>5426</v>
      </c>
      <c r="C1970" s="5" t="s">
        <v>5427</v>
      </c>
      <c r="D1970" s="4" t="s">
        <v>5428</v>
      </c>
      <c r="E1970" s="5">
        <v>1</v>
      </c>
      <c r="F1970" s="2" t="str">
        <f t="shared" si="155"/>
        <v>G1PR730302</v>
      </c>
      <c r="G1970" s="2" t="str">
        <f t="shared" si="156"/>
        <v>Duurzaam ondernemen</v>
      </c>
      <c r="H1970" s="2" t="str">
        <f t="shared" si="157"/>
        <v>7303</v>
      </c>
      <c r="I1970" s="2" t="str">
        <f>IFERROR(VLOOKUP(H1970,'Productgroepen hoofdfuncties'!G:H,2,FALSE),H1970)</f>
        <v>Landbouw en landinrichting (PLG)</v>
      </c>
      <c r="J1970" s="2" t="str">
        <f t="shared" si="158"/>
        <v>73</v>
      </c>
      <c r="K1970" s="2" t="str">
        <f>IFERROR(VLOOKUP(J1970,'Productgroepen hoofdfuncties'!D:E,2,FALSE),J1970)</f>
        <v>Agrarische aangelegenheden</v>
      </c>
      <c r="L1970" s="2" t="str">
        <f t="shared" si="159"/>
        <v>7</v>
      </c>
      <c r="M1970" s="2" t="str">
        <f>IFERROR(VLOOKUP(L1970,'Productgroepen hoofdfuncties'!A:B,2,FALSE),L1970)</f>
        <v>Economische en agrarische zaken</v>
      </c>
    </row>
    <row r="1971" spans="1:13">
      <c r="A1971" s="8"/>
      <c r="B1971" s="9"/>
      <c r="C1971" s="5" t="s">
        <v>5429</v>
      </c>
      <c r="D1971" s="4" t="s">
        <v>5430</v>
      </c>
      <c r="E1971" s="5">
        <v>1</v>
      </c>
      <c r="F1971" s="2" t="str">
        <f t="shared" si="155"/>
        <v>G1PR730302</v>
      </c>
      <c r="G1971" s="2" t="str">
        <f t="shared" si="156"/>
        <v>Duurzaam ondernemen</v>
      </c>
      <c r="H1971" s="2" t="str">
        <f t="shared" si="157"/>
        <v>7303</v>
      </c>
      <c r="I1971" s="2" t="str">
        <f>IFERROR(VLOOKUP(H1971,'Productgroepen hoofdfuncties'!G:H,2,FALSE),H1971)</f>
        <v>Landbouw en landinrichting (PLG)</v>
      </c>
      <c r="J1971" s="2" t="str">
        <f t="shared" si="158"/>
        <v>73</v>
      </c>
      <c r="K1971" s="2" t="str">
        <f>IFERROR(VLOOKUP(J1971,'Productgroepen hoofdfuncties'!D:E,2,FALSE),J1971)</f>
        <v>Agrarische aangelegenheden</v>
      </c>
      <c r="L1971" s="2" t="str">
        <f t="shared" si="159"/>
        <v>7</v>
      </c>
      <c r="M1971" s="2" t="str">
        <f>IFERROR(VLOOKUP(L1971,'Productgroepen hoofdfuncties'!A:B,2,FALSE),L1971)</f>
        <v>Economische en agrarische zaken</v>
      </c>
    </row>
    <row r="1972" spans="1:13">
      <c r="A1972" s="10"/>
      <c r="B1972" s="11"/>
      <c r="C1972" s="5" t="s">
        <v>5431</v>
      </c>
      <c r="D1972" s="4" t="s">
        <v>5432</v>
      </c>
      <c r="E1972" s="5">
        <v>1</v>
      </c>
      <c r="F1972" s="2" t="str">
        <f t="shared" si="155"/>
        <v>G1PR730302</v>
      </c>
      <c r="G1972" s="2" t="str">
        <f t="shared" si="156"/>
        <v>Duurzaam ondernemen</v>
      </c>
      <c r="H1972" s="2" t="str">
        <f t="shared" si="157"/>
        <v>7303</v>
      </c>
      <c r="I1972" s="2" t="str">
        <f>IFERROR(VLOOKUP(H1972,'Productgroepen hoofdfuncties'!G:H,2,FALSE),H1972)</f>
        <v>Landbouw en landinrichting (PLG)</v>
      </c>
      <c r="J1972" s="2" t="str">
        <f t="shared" si="158"/>
        <v>73</v>
      </c>
      <c r="K1972" s="2" t="str">
        <f>IFERROR(VLOOKUP(J1972,'Productgroepen hoofdfuncties'!D:E,2,FALSE),J1972)</f>
        <v>Agrarische aangelegenheden</v>
      </c>
      <c r="L1972" s="2" t="str">
        <f t="shared" si="159"/>
        <v>7</v>
      </c>
      <c r="M1972" s="2" t="str">
        <f>IFERROR(VLOOKUP(L1972,'Productgroepen hoofdfuncties'!A:B,2,FALSE),L1972)</f>
        <v>Economische en agrarische zaken</v>
      </c>
    </row>
    <row r="1973" spans="1:13">
      <c r="A1973" s="6" t="s">
        <v>5433</v>
      </c>
      <c r="B1973" s="7" t="s">
        <v>5434</v>
      </c>
      <c r="C1973" s="5" t="s">
        <v>5435</v>
      </c>
      <c r="D1973" s="4" t="s">
        <v>5436</v>
      </c>
      <c r="E1973" s="5">
        <v>1</v>
      </c>
      <c r="F1973" s="2" t="str">
        <f t="shared" si="155"/>
        <v>G1PR730303</v>
      </c>
      <c r="G1973" s="2" t="str">
        <f t="shared" si="156"/>
        <v>Overige landbouw (niet PLG)</v>
      </c>
      <c r="H1973" s="2" t="str">
        <f t="shared" si="157"/>
        <v>7303</v>
      </c>
      <c r="I1973" s="2" t="str">
        <f>IFERROR(VLOOKUP(H1973,'Productgroepen hoofdfuncties'!G:H,2,FALSE),H1973)</f>
        <v>Landbouw en landinrichting (PLG)</v>
      </c>
      <c r="J1973" s="2" t="str">
        <f t="shared" si="158"/>
        <v>73</v>
      </c>
      <c r="K1973" s="2" t="str">
        <f>IFERROR(VLOOKUP(J1973,'Productgroepen hoofdfuncties'!D:E,2,FALSE),J1973)</f>
        <v>Agrarische aangelegenheden</v>
      </c>
      <c r="L1973" s="2" t="str">
        <f t="shared" si="159"/>
        <v>7</v>
      </c>
      <c r="M1973" s="2" t="str">
        <f>IFERROR(VLOOKUP(L1973,'Productgroepen hoofdfuncties'!A:B,2,FALSE),L1973)</f>
        <v>Economische en agrarische zaken</v>
      </c>
    </row>
    <row r="1974" spans="1:13">
      <c r="A1974" s="8"/>
      <c r="B1974" s="9"/>
      <c r="C1974" s="5" t="s">
        <v>5437</v>
      </c>
      <c r="D1974" s="4" t="s">
        <v>5438</v>
      </c>
      <c r="E1974" s="5">
        <v>1</v>
      </c>
      <c r="F1974" s="2" t="str">
        <f t="shared" si="155"/>
        <v>G1PR730303</v>
      </c>
      <c r="G1974" s="2" t="str">
        <f t="shared" si="156"/>
        <v>Overige landbouw (niet PLG)</v>
      </c>
      <c r="H1974" s="2" t="str">
        <f t="shared" si="157"/>
        <v>7303</v>
      </c>
      <c r="I1974" s="2" t="str">
        <f>IFERROR(VLOOKUP(H1974,'Productgroepen hoofdfuncties'!G:H,2,FALSE),H1974)</f>
        <v>Landbouw en landinrichting (PLG)</v>
      </c>
      <c r="J1974" s="2" t="str">
        <f t="shared" si="158"/>
        <v>73</v>
      </c>
      <c r="K1974" s="2" t="str">
        <f>IFERROR(VLOOKUP(J1974,'Productgroepen hoofdfuncties'!D:E,2,FALSE),J1974)</f>
        <v>Agrarische aangelegenheden</v>
      </c>
      <c r="L1974" s="2" t="str">
        <f t="shared" si="159"/>
        <v>7</v>
      </c>
      <c r="M1974" s="2" t="str">
        <f>IFERROR(VLOOKUP(L1974,'Productgroepen hoofdfuncties'!A:B,2,FALSE),L1974)</f>
        <v>Economische en agrarische zaken</v>
      </c>
    </row>
    <row r="1975" spans="1:13">
      <c r="A1975" s="8"/>
      <c r="B1975" s="9"/>
      <c r="C1975" s="5" t="s">
        <v>5439</v>
      </c>
      <c r="D1975" s="4" t="s">
        <v>5440</v>
      </c>
      <c r="E1975" s="5">
        <v>1</v>
      </c>
      <c r="F1975" s="2" t="str">
        <f t="shared" si="155"/>
        <v>G1PR730303</v>
      </c>
      <c r="G1975" s="2" t="str">
        <f t="shared" si="156"/>
        <v>Overige landbouw (niet PLG)</v>
      </c>
      <c r="H1975" s="2" t="str">
        <f t="shared" si="157"/>
        <v>7303</v>
      </c>
      <c r="I1975" s="2" t="str">
        <f>IFERROR(VLOOKUP(H1975,'Productgroepen hoofdfuncties'!G:H,2,FALSE),H1975)</f>
        <v>Landbouw en landinrichting (PLG)</v>
      </c>
      <c r="J1975" s="2" t="str">
        <f t="shared" si="158"/>
        <v>73</v>
      </c>
      <c r="K1975" s="2" t="str">
        <f>IFERROR(VLOOKUP(J1975,'Productgroepen hoofdfuncties'!D:E,2,FALSE),J1975)</f>
        <v>Agrarische aangelegenheden</v>
      </c>
      <c r="L1975" s="2" t="str">
        <f t="shared" si="159"/>
        <v>7</v>
      </c>
      <c r="M1975" s="2" t="str">
        <f>IFERROR(VLOOKUP(L1975,'Productgroepen hoofdfuncties'!A:B,2,FALSE),L1975)</f>
        <v>Economische en agrarische zaken</v>
      </c>
    </row>
    <row r="1976" spans="1:13">
      <c r="A1976" s="8"/>
      <c r="B1976" s="9"/>
      <c r="C1976" s="5" t="s">
        <v>5441</v>
      </c>
      <c r="D1976" s="4" t="s">
        <v>5442</v>
      </c>
      <c r="E1976" s="5">
        <v>1</v>
      </c>
      <c r="F1976" s="2" t="str">
        <f t="shared" si="155"/>
        <v>G1PR730303</v>
      </c>
      <c r="G1976" s="2" t="str">
        <f t="shared" si="156"/>
        <v>Overige landbouw (niet PLG)</v>
      </c>
      <c r="H1976" s="2" t="str">
        <f t="shared" si="157"/>
        <v>7303</v>
      </c>
      <c r="I1976" s="2" t="str">
        <f>IFERROR(VLOOKUP(H1976,'Productgroepen hoofdfuncties'!G:H,2,FALSE),H1976)</f>
        <v>Landbouw en landinrichting (PLG)</v>
      </c>
      <c r="J1976" s="2" t="str">
        <f t="shared" si="158"/>
        <v>73</v>
      </c>
      <c r="K1976" s="2" t="str">
        <f>IFERROR(VLOOKUP(J1976,'Productgroepen hoofdfuncties'!D:E,2,FALSE),J1976)</f>
        <v>Agrarische aangelegenheden</v>
      </c>
      <c r="L1976" s="2" t="str">
        <f t="shared" si="159"/>
        <v>7</v>
      </c>
      <c r="M1976" s="2" t="str">
        <f>IFERROR(VLOOKUP(L1976,'Productgroepen hoofdfuncties'!A:B,2,FALSE),L1976)</f>
        <v>Economische en agrarische zaken</v>
      </c>
    </row>
    <row r="1977" spans="1:13">
      <c r="A1977" s="8"/>
      <c r="B1977" s="9"/>
      <c r="C1977" s="5" t="s">
        <v>5443</v>
      </c>
      <c r="D1977" s="4" t="s">
        <v>5379</v>
      </c>
      <c r="E1977" s="5">
        <v>1</v>
      </c>
      <c r="F1977" s="2" t="str">
        <f t="shared" si="155"/>
        <v>G1PR730303</v>
      </c>
      <c r="G1977" s="2" t="str">
        <f t="shared" si="156"/>
        <v>Overige landbouw (niet PLG)</v>
      </c>
      <c r="H1977" s="2" t="str">
        <f t="shared" si="157"/>
        <v>7303</v>
      </c>
      <c r="I1977" s="2" t="str">
        <f>IFERROR(VLOOKUP(H1977,'Productgroepen hoofdfuncties'!G:H,2,FALSE),H1977)</f>
        <v>Landbouw en landinrichting (PLG)</v>
      </c>
      <c r="J1977" s="2" t="str">
        <f t="shared" si="158"/>
        <v>73</v>
      </c>
      <c r="K1977" s="2" t="str">
        <f>IFERROR(VLOOKUP(J1977,'Productgroepen hoofdfuncties'!D:E,2,FALSE),J1977)</f>
        <v>Agrarische aangelegenheden</v>
      </c>
      <c r="L1977" s="2" t="str">
        <f t="shared" si="159"/>
        <v>7</v>
      </c>
      <c r="M1977" s="2" t="str">
        <f>IFERROR(VLOOKUP(L1977,'Productgroepen hoofdfuncties'!A:B,2,FALSE),L1977)</f>
        <v>Economische en agrarische zaken</v>
      </c>
    </row>
    <row r="1978" spans="1:13">
      <c r="A1978" s="8"/>
      <c r="B1978" s="9"/>
      <c r="C1978" s="5" t="s">
        <v>5444</v>
      </c>
      <c r="D1978" s="4" t="s">
        <v>5377</v>
      </c>
      <c r="E1978" s="5">
        <v>1</v>
      </c>
      <c r="F1978" s="2" t="str">
        <f t="shared" si="155"/>
        <v>G1PR730303</v>
      </c>
      <c r="G1978" s="2" t="str">
        <f t="shared" si="156"/>
        <v>Overige landbouw (niet PLG)</v>
      </c>
      <c r="H1978" s="2" t="str">
        <f t="shared" si="157"/>
        <v>7303</v>
      </c>
      <c r="I1978" s="2" t="str">
        <f>IFERROR(VLOOKUP(H1978,'Productgroepen hoofdfuncties'!G:H,2,FALSE),H1978)</f>
        <v>Landbouw en landinrichting (PLG)</v>
      </c>
      <c r="J1978" s="2" t="str">
        <f t="shared" si="158"/>
        <v>73</v>
      </c>
      <c r="K1978" s="2" t="str">
        <f>IFERROR(VLOOKUP(J1978,'Productgroepen hoofdfuncties'!D:E,2,FALSE),J1978)</f>
        <v>Agrarische aangelegenheden</v>
      </c>
      <c r="L1978" s="2" t="str">
        <f t="shared" si="159"/>
        <v>7</v>
      </c>
      <c r="M1978" s="2" t="str">
        <f>IFERROR(VLOOKUP(L1978,'Productgroepen hoofdfuncties'!A:B,2,FALSE),L1978)</f>
        <v>Economische en agrarische zaken</v>
      </c>
    </row>
    <row r="1979" spans="1:13">
      <c r="A1979" s="10"/>
      <c r="B1979" s="11"/>
      <c r="C1979" s="5" t="s">
        <v>5445</v>
      </c>
      <c r="D1979" s="4" t="s">
        <v>5383</v>
      </c>
      <c r="E1979" s="5">
        <v>1</v>
      </c>
      <c r="F1979" s="2" t="str">
        <f t="shared" si="155"/>
        <v>G1PR730303</v>
      </c>
      <c r="G1979" s="2" t="str">
        <f t="shared" si="156"/>
        <v>Overige landbouw (niet PLG)</v>
      </c>
      <c r="H1979" s="2" t="str">
        <f t="shared" si="157"/>
        <v>7303</v>
      </c>
      <c r="I1979" s="2" t="str">
        <f>IFERROR(VLOOKUP(H1979,'Productgroepen hoofdfuncties'!G:H,2,FALSE),H1979)</f>
        <v>Landbouw en landinrichting (PLG)</v>
      </c>
      <c r="J1979" s="2" t="str">
        <f t="shared" si="158"/>
        <v>73</v>
      </c>
      <c r="K1979" s="2" t="str">
        <f>IFERROR(VLOOKUP(J1979,'Productgroepen hoofdfuncties'!D:E,2,FALSE),J1979)</f>
        <v>Agrarische aangelegenheden</v>
      </c>
      <c r="L1979" s="2" t="str">
        <f t="shared" si="159"/>
        <v>7</v>
      </c>
      <c r="M1979" s="2" t="str">
        <f>IFERROR(VLOOKUP(L1979,'Productgroepen hoofdfuncties'!A:B,2,FALSE),L1979)</f>
        <v>Economische en agrarische zaken</v>
      </c>
    </row>
    <row r="1980" spans="1:13">
      <c r="A1980" s="4" t="s">
        <v>5446</v>
      </c>
      <c r="B1980" s="5" t="s">
        <v>5440</v>
      </c>
      <c r="C1980" s="5"/>
      <c r="D1980" s="4"/>
      <c r="E1980" s="5"/>
      <c r="F1980" s="2" t="str">
        <f t="shared" si="155"/>
        <v>G1PR730304</v>
      </c>
      <c r="G1980" s="2" t="str">
        <f t="shared" si="156"/>
        <v>Regio van de Smaak</v>
      </c>
      <c r="H1980" s="2" t="str">
        <f t="shared" si="157"/>
        <v>7303</v>
      </c>
      <c r="I1980" s="2" t="str">
        <f>IFERROR(VLOOKUP(H1980,'Productgroepen hoofdfuncties'!G:H,2,FALSE),H1980)</f>
        <v>Landbouw en landinrichting (PLG)</v>
      </c>
      <c r="J1980" s="2" t="str">
        <f t="shared" si="158"/>
        <v>73</v>
      </c>
      <c r="K1980" s="2" t="str">
        <f>IFERROR(VLOOKUP(J1980,'Productgroepen hoofdfuncties'!D:E,2,FALSE),J1980)</f>
        <v>Agrarische aangelegenheden</v>
      </c>
      <c r="L1980" s="2" t="str">
        <f t="shared" si="159"/>
        <v>7</v>
      </c>
      <c r="M1980" s="2" t="str">
        <f>IFERROR(VLOOKUP(L1980,'Productgroepen hoofdfuncties'!A:B,2,FALSE),L1980)</f>
        <v>Economische en agrarische zaken</v>
      </c>
    </row>
    <row r="1981" spans="1:13">
      <c r="A1981" s="4" t="s">
        <v>5447</v>
      </c>
      <c r="B1981" s="5" t="s">
        <v>5448</v>
      </c>
      <c r="C1981" s="5" t="s">
        <v>5449</v>
      </c>
      <c r="D1981" s="4" t="s">
        <v>5448</v>
      </c>
      <c r="E1981" s="5">
        <v>1</v>
      </c>
      <c r="F1981" s="2" t="str">
        <f t="shared" si="155"/>
        <v>G1PR800100</v>
      </c>
      <c r="G1981" s="2" t="str">
        <f t="shared" si="156"/>
        <v>App kst ontw en onderst welzijn</v>
      </c>
      <c r="H1981" s="2" t="str">
        <f t="shared" si="157"/>
        <v>8001</v>
      </c>
      <c r="I1981" s="2" t="str">
        <f>IFERROR(VLOOKUP(H1981,'Productgroepen hoofdfuncties'!G:H,2,FALSE),H1981)</f>
        <v>Ontwikkeling en ondersteuning welzijn</v>
      </c>
      <c r="J1981" s="2" t="str">
        <f t="shared" si="158"/>
        <v>80</v>
      </c>
      <c r="K1981" s="2" t="str">
        <f>IFERROR(VLOOKUP(J1981,'Productgroepen hoofdfuncties'!D:E,2,FALSE),J1981)</f>
        <v>Welzijn, algemeen</v>
      </c>
      <c r="L1981" s="2" t="str">
        <f t="shared" si="159"/>
        <v>8</v>
      </c>
      <c r="M1981" s="2" t="str">
        <f>IFERROR(VLOOKUP(L1981,'Productgroepen hoofdfuncties'!A:B,2,FALSE),L1981)</f>
        <v>Welzijn</v>
      </c>
    </row>
    <row r="1982" spans="1:13">
      <c r="A1982" s="6" t="s">
        <v>5450</v>
      </c>
      <c r="B1982" s="7" t="s">
        <v>5451</v>
      </c>
      <c r="C1982" s="5" t="s">
        <v>5452</v>
      </c>
      <c r="D1982" s="4" t="s">
        <v>5453</v>
      </c>
      <c r="E1982" s="5">
        <v>1</v>
      </c>
      <c r="F1982" s="2" t="str">
        <f t="shared" si="155"/>
        <v>G1PR800101</v>
      </c>
      <c r="G1982" s="2" t="str">
        <f t="shared" si="156"/>
        <v>Welzijn Ontwikkelingsinstituut</v>
      </c>
      <c r="H1982" s="2" t="str">
        <f t="shared" si="157"/>
        <v>8001</v>
      </c>
      <c r="I1982" s="2" t="str">
        <f>IFERROR(VLOOKUP(H1982,'Productgroepen hoofdfuncties'!G:H,2,FALSE),H1982)</f>
        <v>Ontwikkeling en ondersteuning welzijn</v>
      </c>
      <c r="J1982" s="2" t="str">
        <f t="shared" si="158"/>
        <v>80</v>
      </c>
      <c r="K1982" s="2" t="str">
        <f>IFERROR(VLOOKUP(J1982,'Productgroepen hoofdfuncties'!D:E,2,FALSE),J1982)</f>
        <v>Welzijn, algemeen</v>
      </c>
      <c r="L1982" s="2" t="str">
        <f t="shared" si="159"/>
        <v>8</v>
      </c>
      <c r="M1982" s="2" t="str">
        <f>IFERROR(VLOOKUP(L1982,'Productgroepen hoofdfuncties'!A:B,2,FALSE),L1982)</f>
        <v>Welzijn</v>
      </c>
    </row>
    <row r="1983" spans="1:13">
      <c r="A1983" s="10"/>
      <c r="B1983" s="11"/>
      <c r="C1983" s="5" t="s">
        <v>5454</v>
      </c>
      <c r="D1983" s="4" t="s">
        <v>5455</v>
      </c>
      <c r="E1983" s="5">
        <v>1</v>
      </c>
      <c r="F1983" s="2" t="str">
        <f t="shared" si="155"/>
        <v>G1PR800101</v>
      </c>
      <c r="G1983" s="2" t="str">
        <f t="shared" si="156"/>
        <v>Welzijn Ontwikkelingsinstituut</v>
      </c>
      <c r="H1983" s="2" t="str">
        <f t="shared" si="157"/>
        <v>8001</v>
      </c>
      <c r="I1983" s="2" t="str">
        <f>IFERROR(VLOOKUP(H1983,'Productgroepen hoofdfuncties'!G:H,2,FALSE),H1983)</f>
        <v>Ontwikkeling en ondersteuning welzijn</v>
      </c>
      <c r="J1983" s="2" t="str">
        <f t="shared" si="158"/>
        <v>80</v>
      </c>
      <c r="K1983" s="2" t="str">
        <f>IFERROR(VLOOKUP(J1983,'Productgroepen hoofdfuncties'!D:E,2,FALSE),J1983)</f>
        <v>Welzijn, algemeen</v>
      </c>
      <c r="L1983" s="2" t="str">
        <f t="shared" si="159"/>
        <v>8</v>
      </c>
      <c r="M1983" s="2" t="str">
        <f>IFERROR(VLOOKUP(L1983,'Productgroepen hoofdfuncties'!A:B,2,FALSE),L1983)</f>
        <v>Welzijn</v>
      </c>
    </row>
    <row r="1984" spans="1:13">
      <c r="A1984" s="6" t="s">
        <v>5456</v>
      </c>
      <c r="B1984" s="7" t="s">
        <v>5457</v>
      </c>
      <c r="C1984" s="5" t="s">
        <v>5458</v>
      </c>
      <c r="D1984" s="4" t="s">
        <v>5459</v>
      </c>
      <c r="E1984" s="5">
        <v>1</v>
      </c>
      <c r="F1984" s="2" t="str">
        <f t="shared" si="155"/>
        <v>G1PR800102</v>
      </c>
      <c r="G1984" s="2" t="str">
        <f t="shared" si="156"/>
        <v>Projecten</v>
      </c>
      <c r="H1984" s="2" t="str">
        <f t="shared" si="157"/>
        <v>8001</v>
      </c>
      <c r="I1984" s="2" t="str">
        <f>IFERROR(VLOOKUP(H1984,'Productgroepen hoofdfuncties'!G:H,2,FALSE),H1984)</f>
        <v>Ontwikkeling en ondersteuning welzijn</v>
      </c>
      <c r="J1984" s="2" t="str">
        <f t="shared" si="158"/>
        <v>80</v>
      </c>
      <c r="K1984" s="2" t="str">
        <f>IFERROR(VLOOKUP(J1984,'Productgroepen hoofdfuncties'!D:E,2,FALSE),J1984)</f>
        <v>Welzijn, algemeen</v>
      </c>
      <c r="L1984" s="2" t="str">
        <f t="shared" si="159"/>
        <v>8</v>
      </c>
      <c r="M1984" s="2" t="str">
        <f>IFERROR(VLOOKUP(L1984,'Productgroepen hoofdfuncties'!A:B,2,FALSE),L1984)</f>
        <v>Welzijn</v>
      </c>
    </row>
    <row r="1985" spans="1:13">
      <c r="A1985" s="8"/>
      <c r="B1985" s="9"/>
      <c r="C1985" s="5" t="s">
        <v>5460</v>
      </c>
      <c r="D1985" s="4" t="s">
        <v>1828</v>
      </c>
      <c r="E1985" s="5">
        <v>1</v>
      </c>
      <c r="F1985" s="2" t="str">
        <f t="shared" si="155"/>
        <v>G1PR800102</v>
      </c>
      <c r="G1985" s="2" t="str">
        <f t="shared" si="156"/>
        <v>Projecten</v>
      </c>
      <c r="H1985" s="2" t="str">
        <f t="shared" si="157"/>
        <v>8001</v>
      </c>
      <c r="I1985" s="2" t="str">
        <f>IFERROR(VLOOKUP(H1985,'Productgroepen hoofdfuncties'!G:H,2,FALSE),H1985)</f>
        <v>Ontwikkeling en ondersteuning welzijn</v>
      </c>
      <c r="J1985" s="2" t="str">
        <f t="shared" si="158"/>
        <v>80</v>
      </c>
      <c r="K1985" s="2" t="str">
        <f>IFERROR(VLOOKUP(J1985,'Productgroepen hoofdfuncties'!D:E,2,FALSE),J1985)</f>
        <v>Welzijn, algemeen</v>
      </c>
      <c r="L1985" s="2" t="str">
        <f t="shared" si="159"/>
        <v>8</v>
      </c>
      <c r="M1985" s="2" t="str">
        <f>IFERROR(VLOOKUP(L1985,'Productgroepen hoofdfuncties'!A:B,2,FALSE),L1985)</f>
        <v>Welzijn</v>
      </c>
    </row>
    <row r="1986" spans="1:13">
      <c r="A1986" s="10"/>
      <c r="B1986" s="11"/>
      <c r="C1986" s="5" t="s">
        <v>5461</v>
      </c>
      <c r="D1986" s="4" t="s">
        <v>5462</v>
      </c>
      <c r="E1986" s="5">
        <v>1</v>
      </c>
      <c r="F1986" s="2" t="str">
        <f t="shared" si="155"/>
        <v>G1PR800102</v>
      </c>
      <c r="G1986" s="2" t="str">
        <f t="shared" si="156"/>
        <v>Projecten</v>
      </c>
      <c r="H1986" s="2" t="str">
        <f t="shared" si="157"/>
        <v>8001</v>
      </c>
      <c r="I1986" s="2" t="str">
        <f>IFERROR(VLOOKUP(H1986,'Productgroepen hoofdfuncties'!G:H,2,FALSE),H1986)</f>
        <v>Ontwikkeling en ondersteuning welzijn</v>
      </c>
      <c r="J1986" s="2" t="str">
        <f t="shared" si="158"/>
        <v>80</v>
      </c>
      <c r="K1986" s="2" t="str">
        <f>IFERROR(VLOOKUP(J1986,'Productgroepen hoofdfuncties'!D:E,2,FALSE),J1986)</f>
        <v>Welzijn, algemeen</v>
      </c>
      <c r="L1986" s="2" t="str">
        <f t="shared" si="159"/>
        <v>8</v>
      </c>
      <c r="M1986" s="2" t="str">
        <f>IFERROR(VLOOKUP(L1986,'Productgroepen hoofdfuncties'!A:B,2,FALSE),L1986)</f>
        <v>Welzijn</v>
      </c>
    </row>
    <row r="1987" spans="1:13">
      <c r="A1987" s="6" t="s">
        <v>5463</v>
      </c>
      <c r="B1987" s="7" t="s">
        <v>5464</v>
      </c>
      <c r="C1987" s="5" t="s">
        <v>5465</v>
      </c>
      <c r="D1987" s="4" t="s">
        <v>5466</v>
      </c>
      <c r="E1987" s="5">
        <v>1</v>
      </c>
      <c r="F1987" s="2" t="str">
        <f t="shared" si="155"/>
        <v>G1PR800103</v>
      </c>
      <c r="G1987" s="2" t="str">
        <f t="shared" si="156"/>
        <v>Overige (Incidentele) Initiatieven</v>
      </c>
      <c r="H1987" s="2" t="str">
        <f t="shared" si="157"/>
        <v>8001</v>
      </c>
      <c r="I1987" s="2" t="str">
        <f>IFERROR(VLOOKUP(H1987,'Productgroepen hoofdfuncties'!G:H,2,FALSE),H1987)</f>
        <v>Ontwikkeling en ondersteuning welzijn</v>
      </c>
      <c r="J1987" s="2" t="str">
        <f t="shared" si="158"/>
        <v>80</v>
      </c>
      <c r="K1987" s="2" t="str">
        <f>IFERROR(VLOOKUP(J1987,'Productgroepen hoofdfuncties'!D:E,2,FALSE),J1987)</f>
        <v>Welzijn, algemeen</v>
      </c>
      <c r="L1987" s="2" t="str">
        <f t="shared" si="159"/>
        <v>8</v>
      </c>
      <c r="M1987" s="2" t="str">
        <f>IFERROR(VLOOKUP(L1987,'Productgroepen hoofdfuncties'!A:B,2,FALSE),L1987)</f>
        <v>Welzijn</v>
      </c>
    </row>
    <row r="1988" spans="1:13">
      <c r="A1988" s="8"/>
      <c r="B1988" s="9"/>
      <c r="C1988" s="5" t="s">
        <v>5467</v>
      </c>
      <c r="D1988" s="4" t="s">
        <v>5468</v>
      </c>
      <c r="E1988" s="5">
        <v>1</v>
      </c>
      <c r="F1988" s="2" t="str">
        <f t="shared" si="155"/>
        <v>G1PR800103</v>
      </c>
      <c r="G1988" s="2" t="str">
        <f t="shared" si="156"/>
        <v>Overige (Incidentele) Initiatieven</v>
      </c>
      <c r="H1988" s="2" t="str">
        <f t="shared" si="157"/>
        <v>8001</v>
      </c>
      <c r="I1988" s="2" t="str">
        <f>IFERROR(VLOOKUP(H1988,'Productgroepen hoofdfuncties'!G:H,2,FALSE),H1988)</f>
        <v>Ontwikkeling en ondersteuning welzijn</v>
      </c>
      <c r="J1988" s="2" t="str">
        <f t="shared" si="158"/>
        <v>80</v>
      </c>
      <c r="K1988" s="2" t="str">
        <f>IFERROR(VLOOKUP(J1988,'Productgroepen hoofdfuncties'!D:E,2,FALSE),J1988)</f>
        <v>Welzijn, algemeen</v>
      </c>
      <c r="L1988" s="2" t="str">
        <f t="shared" si="159"/>
        <v>8</v>
      </c>
      <c r="M1988" s="2" t="str">
        <f>IFERROR(VLOOKUP(L1988,'Productgroepen hoofdfuncties'!A:B,2,FALSE),L1988)</f>
        <v>Welzijn</v>
      </c>
    </row>
    <row r="1989" spans="1:13">
      <c r="A1989" s="8"/>
      <c r="B1989" s="9"/>
      <c r="C1989" s="5" t="s">
        <v>5469</v>
      </c>
      <c r="D1989" s="4" t="s">
        <v>5470</v>
      </c>
      <c r="E1989" s="5">
        <v>1</v>
      </c>
      <c r="F1989" s="2" t="str">
        <f t="shared" si="155"/>
        <v>G1PR800103</v>
      </c>
      <c r="G1989" s="2" t="str">
        <f t="shared" si="156"/>
        <v>Overige (Incidentele) Initiatieven</v>
      </c>
      <c r="H1989" s="2" t="str">
        <f t="shared" si="157"/>
        <v>8001</v>
      </c>
      <c r="I1989" s="2" t="str">
        <f>IFERROR(VLOOKUP(H1989,'Productgroepen hoofdfuncties'!G:H,2,FALSE),H1989)</f>
        <v>Ontwikkeling en ondersteuning welzijn</v>
      </c>
      <c r="J1989" s="2" t="str">
        <f t="shared" si="158"/>
        <v>80</v>
      </c>
      <c r="K1989" s="2" t="str">
        <f>IFERROR(VLOOKUP(J1989,'Productgroepen hoofdfuncties'!D:E,2,FALSE),J1989)</f>
        <v>Welzijn, algemeen</v>
      </c>
      <c r="L1989" s="2" t="str">
        <f t="shared" si="159"/>
        <v>8</v>
      </c>
      <c r="M1989" s="2" t="str">
        <f>IFERROR(VLOOKUP(L1989,'Productgroepen hoofdfuncties'!A:B,2,FALSE),L1989)</f>
        <v>Welzijn</v>
      </c>
    </row>
    <row r="1990" spans="1:13">
      <c r="A1990" s="10"/>
      <c r="B1990" s="11"/>
      <c r="C1990" s="5" t="s">
        <v>5471</v>
      </c>
      <c r="D1990" s="4" t="s">
        <v>5472</v>
      </c>
      <c r="E1990" s="5">
        <v>1</v>
      </c>
      <c r="F1990" s="2" t="str">
        <f t="shared" si="155"/>
        <v>G1PR800103</v>
      </c>
      <c r="G1990" s="2" t="str">
        <f t="shared" si="156"/>
        <v>Overige (Incidentele) Initiatieven</v>
      </c>
      <c r="H1990" s="2" t="str">
        <f t="shared" si="157"/>
        <v>8001</v>
      </c>
      <c r="I1990" s="2" t="str">
        <f>IFERROR(VLOOKUP(H1990,'Productgroepen hoofdfuncties'!G:H,2,FALSE),H1990)</f>
        <v>Ontwikkeling en ondersteuning welzijn</v>
      </c>
      <c r="J1990" s="2" t="str">
        <f t="shared" si="158"/>
        <v>80</v>
      </c>
      <c r="K1990" s="2" t="str">
        <f>IFERROR(VLOOKUP(J1990,'Productgroepen hoofdfuncties'!D:E,2,FALSE),J1990)</f>
        <v>Welzijn, algemeen</v>
      </c>
      <c r="L1990" s="2" t="str">
        <f t="shared" si="159"/>
        <v>8</v>
      </c>
      <c r="M1990" s="2" t="str">
        <f>IFERROR(VLOOKUP(L1990,'Productgroepen hoofdfuncties'!A:B,2,FALSE),L1990)</f>
        <v>Welzijn</v>
      </c>
    </row>
    <row r="1991" spans="1:13">
      <c r="A1991" s="6" t="s">
        <v>5473</v>
      </c>
      <c r="B1991" s="7" t="s">
        <v>5474</v>
      </c>
      <c r="C1991" s="5" t="s">
        <v>5475</v>
      </c>
      <c r="D1991" s="4" t="s">
        <v>5476</v>
      </c>
      <c r="E1991" s="5">
        <v>1</v>
      </c>
      <c r="F1991" s="2" t="str">
        <f t="shared" si="155"/>
        <v>G1PR800104</v>
      </c>
      <c r="G1991" s="2" t="str">
        <f t="shared" si="156"/>
        <v>Gebieden</v>
      </c>
      <c r="H1991" s="2" t="str">
        <f t="shared" si="157"/>
        <v>8001</v>
      </c>
      <c r="I1991" s="2" t="str">
        <f>IFERROR(VLOOKUP(H1991,'Productgroepen hoofdfuncties'!G:H,2,FALSE),H1991)</f>
        <v>Ontwikkeling en ondersteuning welzijn</v>
      </c>
      <c r="J1991" s="2" t="str">
        <f t="shared" si="158"/>
        <v>80</v>
      </c>
      <c r="K1991" s="2" t="str">
        <f>IFERROR(VLOOKUP(J1991,'Productgroepen hoofdfuncties'!D:E,2,FALSE),J1991)</f>
        <v>Welzijn, algemeen</v>
      </c>
      <c r="L1991" s="2" t="str">
        <f t="shared" si="159"/>
        <v>8</v>
      </c>
      <c r="M1991" s="2" t="str">
        <f>IFERROR(VLOOKUP(L1991,'Productgroepen hoofdfuncties'!A:B,2,FALSE),L1991)</f>
        <v>Welzijn</v>
      </c>
    </row>
    <row r="1992" spans="1:13">
      <c r="A1992" s="8"/>
      <c r="B1992" s="9"/>
      <c r="C1992" s="5" t="s">
        <v>5477</v>
      </c>
      <c r="D1992" s="4" t="s">
        <v>5478</v>
      </c>
      <c r="E1992" s="5">
        <v>1</v>
      </c>
      <c r="F1992" s="2" t="str">
        <f t="shared" ref="F1992:F2055" si="160">IF(A1992="",F1991,A1992)</f>
        <v>G1PR800104</v>
      </c>
      <c r="G1992" s="2" t="str">
        <f t="shared" ref="G1992:G2055" si="161">IF(B1992="",G1991,B1992)</f>
        <v>Gebieden</v>
      </c>
      <c r="H1992" s="2" t="str">
        <f t="shared" ref="H1992:H2055" si="162">IF(RIGHT(LEFT($F1992,5),1)="K","Apparaatskosten personeel",IF(RIGHT(LEFT($F1992,5),1)="I","Apparaatskosten materieel",LEFT(RIGHT($F1992,6),4)))</f>
        <v>8001</v>
      </c>
      <c r="I1992" s="2" t="str">
        <f>IFERROR(VLOOKUP(H1992,'Productgroepen hoofdfuncties'!G:H,2,FALSE),H1992)</f>
        <v>Ontwikkeling en ondersteuning welzijn</v>
      </c>
      <c r="J1992" s="2" t="str">
        <f t="shared" ref="J1992:J2055" si="163">IF(RIGHT(LEFT($F1992,5),1)="K","Kostenplaatsen",IF(RIGHT(LEFT($F1992,5),1)="I","Kostenplaatsen",LEFT(RIGHT($F1992,6),2)))</f>
        <v>80</v>
      </c>
      <c r="K1992" s="2" t="str">
        <f>IFERROR(VLOOKUP(J1992,'Productgroepen hoofdfuncties'!D:E,2,FALSE),J1992)</f>
        <v>Welzijn, algemeen</v>
      </c>
      <c r="L1992" s="2" t="str">
        <f t="shared" ref="L1992:L2055" si="164">IF(RIGHT(LEFT($F1992,5),1)="K","Kostenplaatsen",IF(RIGHT(LEFT($F1992,5),1)="I","Kostenplaatsen",LEFT(RIGHT($F1992,6),1)))</f>
        <v>8</v>
      </c>
      <c r="M1992" s="2" t="str">
        <f>IFERROR(VLOOKUP(L1992,'Productgroepen hoofdfuncties'!A:B,2,FALSE),L1992)</f>
        <v>Welzijn</v>
      </c>
    </row>
    <row r="1993" spans="1:13">
      <c r="A1993" s="8"/>
      <c r="B1993" s="9"/>
      <c r="C1993" s="5" t="s">
        <v>5479</v>
      </c>
      <c r="D1993" s="4" t="s">
        <v>5480</v>
      </c>
      <c r="E1993" s="5">
        <v>1</v>
      </c>
      <c r="F1993" s="2" t="str">
        <f t="shared" si="160"/>
        <v>G1PR800104</v>
      </c>
      <c r="G1993" s="2" t="str">
        <f t="shared" si="161"/>
        <v>Gebieden</v>
      </c>
      <c r="H1993" s="2" t="str">
        <f t="shared" si="162"/>
        <v>8001</v>
      </c>
      <c r="I1993" s="2" t="str">
        <f>IFERROR(VLOOKUP(H1993,'Productgroepen hoofdfuncties'!G:H,2,FALSE),H1993)</f>
        <v>Ontwikkeling en ondersteuning welzijn</v>
      </c>
      <c r="J1993" s="2" t="str">
        <f t="shared" si="163"/>
        <v>80</v>
      </c>
      <c r="K1993" s="2" t="str">
        <f>IFERROR(VLOOKUP(J1993,'Productgroepen hoofdfuncties'!D:E,2,FALSE),J1993)</f>
        <v>Welzijn, algemeen</v>
      </c>
      <c r="L1993" s="2" t="str">
        <f t="shared" si="164"/>
        <v>8</v>
      </c>
      <c r="M1993" s="2" t="str">
        <f>IFERROR(VLOOKUP(L1993,'Productgroepen hoofdfuncties'!A:B,2,FALSE),L1993)</f>
        <v>Welzijn</v>
      </c>
    </row>
    <row r="1994" spans="1:13">
      <c r="A1994" s="8"/>
      <c r="B1994" s="9"/>
      <c r="C1994" s="5" t="s">
        <v>5481</v>
      </c>
      <c r="D1994" s="4" t="s">
        <v>5482</v>
      </c>
      <c r="E1994" s="5">
        <v>1</v>
      </c>
      <c r="F1994" s="2" t="str">
        <f t="shared" si="160"/>
        <v>G1PR800104</v>
      </c>
      <c r="G1994" s="2" t="str">
        <f t="shared" si="161"/>
        <v>Gebieden</v>
      </c>
      <c r="H1994" s="2" t="str">
        <f t="shared" si="162"/>
        <v>8001</v>
      </c>
      <c r="I1994" s="2" t="str">
        <f>IFERROR(VLOOKUP(H1994,'Productgroepen hoofdfuncties'!G:H,2,FALSE),H1994)</f>
        <v>Ontwikkeling en ondersteuning welzijn</v>
      </c>
      <c r="J1994" s="2" t="str">
        <f t="shared" si="163"/>
        <v>80</v>
      </c>
      <c r="K1994" s="2" t="str">
        <f>IFERROR(VLOOKUP(J1994,'Productgroepen hoofdfuncties'!D:E,2,FALSE),J1994)</f>
        <v>Welzijn, algemeen</v>
      </c>
      <c r="L1994" s="2" t="str">
        <f t="shared" si="164"/>
        <v>8</v>
      </c>
      <c r="M1994" s="2" t="str">
        <f>IFERROR(VLOOKUP(L1994,'Productgroepen hoofdfuncties'!A:B,2,FALSE),L1994)</f>
        <v>Welzijn</v>
      </c>
    </row>
    <row r="1995" spans="1:13">
      <c r="A1995" s="8"/>
      <c r="B1995" s="9"/>
      <c r="C1995" s="5" t="s">
        <v>5483</v>
      </c>
      <c r="D1995" s="4" t="s">
        <v>5484</v>
      </c>
      <c r="E1995" s="5">
        <v>1</v>
      </c>
      <c r="F1995" s="2" t="str">
        <f t="shared" si="160"/>
        <v>G1PR800104</v>
      </c>
      <c r="G1995" s="2" t="str">
        <f t="shared" si="161"/>
        <v>Gebieden</v>
      </c>
      <c r="H1995" s="2" t="str">
        <f t="shared" si="162"/>
        <v>8001</v>
      </c>
      <c r="I1995" s="2" t="str">
        <f>IFERROR(VLOOKUP(H1995,'Productgroepen hoofdfuncties'!G:H,2,FALSE),H1995)</f>
        <v>Ontwikkeling en ondersteuning welzijn</v>
      </c>
      <c r="J1995" s="2" t="str">
        <f t="shared" si="163"/>
        <v>80</v>
      </c>
      <c r="K1995" s="2" t="str">
        <f>IFERROR(VLOOKUP(J1995,'Productgroepen hoofdfuncties'!D:E,2,FALSE),J1995)</f>
        <v>Welzijn, algemeen</v>
      </c>
      <c r="L1995" s="2" t="str">
        <f t="shared" si="164"/>
        <v>8</v>
      </c>
      <c r="M1995" s="2" t="str">
        <f>IFERROR(VLOOKUP(L1995,'Productgroepen hoofdfuncties'!A:B,2,FALSE),L1995)</f>
        <v>Welzijn</v>
      </c>
    </row>
    <row r="1996" spans="1:13">
      <c r="A1996" s="8"/>
      <c r="B1996" s="9"/>
      <c r="C1996" s="5" t="s">
        <v>5485</v>
      </c>
      <c r="D1996" s="4" t="s">
        <v>5486</v>
      </c>
      <c r="E1996" s="5">
        <v>1</v>
      </c>
      <c r="F1996" s="2" t="str">
        <f t="shared" si="160"/>
        <v>G1PR800104</v>
      </c>
      <c r="G1996" s="2" t="str">
        <f t="shared" si="161"/>
        <v>Gebieden</v>
      </c>
      <c r="H1996" s="2" t="str">
        <f t="shared" si="162"/>
        <v>8001</v>
      </c>
      <c r="I1996" s="2" t="str">
        <f>IFERROR(VLOOKUP(H1996,'Productgroepen hoofdfuncties'!G:H,2,FALSE),H1996)</f>
        <v>Ontwikkeling en ondersteuning welzijn</v>
      </c>
      <c r="J1996" s="2" t="str">
        <f t="shared" si="163"/>
        <v>80</v>
      </c>
      <c r="K1996" s="2" t="str">
        <f>IFERROR(VLOOKUP(J1996,'Productgroepen hoofdfuncties'!D:E,2,FALSE),J1996)</f>
        <v>Welzijn, algemeen</v>
      </c>
      <c r="L1996" s="2" t="str">
        <f t="shared" si="164"/>
        <v>8</v>
      </c>
      <c r="M1996" s="2" t="str">
        <f>IFERROR(VLOOKUP(L1996,'Productgroepen hoofdfuncties'!A:B,2,FALSE),L1996)</f>
        <v>Welzijn</v>
      </c>
    </row>
    <row r="1997" spans="1:13">
      <c r="A1997" s="8"/>
      <c r="B1997" s="9"/>
      <c r="C1997" s="5" t="s">
        <v>5487</v>
      </c>
      <c r="D1997" s="4" t="s">
        <v>5488</v>
      </c>
      <c r="E1997" s="5">
        <v>1</v>
      </c>
      <c r="F1997" s="2" t="str">
        <f t="shared" si="160"/>
        <v>G1PR800104</v>
      </c>
      <c r="G1997" s="2" t="str">
        <f t="shared" si="161"/>
        <v>Gebieden</v>
      </c>
      <c r="H1997" s="2" t="str">
        <f t="shared" si="162"/>
        <v>8001</v>
      </c>
      <c r="I1997" s="2" t="str">
        <f>IFERROR(VLOOKUP(H1997,'Productgroepen hoofdfuncties'!G:H,2,FALSE),H1997)</f>
        <v>Ontwikkeling en ondersteuning welzijn</v>
      </c>
      <c r="J1997" s="2" t="str">
        <f t="shared" si="163"/>
        <v>80</v>
      </c>
      <c r="K1997" s="2" t="str">
        <f>IFERROR(VLOOKUP(J1997,'Productgroepen hoofdfuncties'!D:E,2,FALSE),J1997)</f>
        <v>Welzijn, algemeen</v>
      </c>
      <c r="L1997" s="2" t="str">
        <f t="shared" si="164"/>
        <v>8</v>
      </c>
      <c r="M1997" s="2" t="str">
        <f>IFERROR(VLOOKUP(L1997,'Productgroepen hoofdfuncties'!A:B,2,FALSE),L1997)</f>
        <v>Welzijn</v>
      </c>
    </row>
    <row r="1998" spans="1:13">
      <c r="A1998" s="8"/>
      <c r="B1998" s="9"/>
      <c r="C1998" s="5" t="s">
        <v>5489</v>
      </c>
      <c r="D1998" s="4" t="s">
        <v>5490</v>
      </c>
      <c r="E1998" s="5">
        <v>1</v>
      </c>
      <c r="F1998" s="2" t="str">
        <f t="shared" si="160"/>
        <v>G1PR800104</v>
      </c>
      <c r="G1998" s="2" t="str">
        <f t="shared" si="161"/>
        <v>Gebieden</v>
      </c>
      <c r="H1998" s="2" t="str">
        <f t="shared" si="162"/>
        <v>8001</v>
      </c>
      <c r="I1998" s="2" t="str">
        <f>IFERROR(VLOOKUP(H1998,'Productgroepen hoofdfuncties'!G:H,2,FALSE),H1998)</f>
        <v>Ontwikkeling en ondersteuning welzijn</v>
      </c>
      <c r="J1998" s="2" t="str">
        <f t="shared" si="163"/>
        <v>80</v>
      </c>
      <c r="K1998" s="2" t="str">
        <f>IFERROR(VLOOKUP(J1998,'Productgroepen hoofdfuncties'!D:E,2,FALSE),J1998)</f>
        <v>Welzijn, algemeen</v>
      </c>
      <c r="L1998" s="2" t="str">
        <f t="shared" si="164"/>
        <v>8</v>
      </c>
      <c r="M1998" s="2" t="str">
        <f>IFERROR(VLOOKUP(L1998,'Productgroepen hoofdfuncties'!A:B,2,FALSE),L1998)</f>
        <v>Welzijn</v>
      </c>
    </row>
    <row r="1999" spans="1:13">
      <c r="A1999" s="8"/>
      <c r="B1999" s="9"/>
      <c r="C1999" s="5" t="s">
        <v>5491</v>
      </c>
      <c r="D1999" s="4" t="s">
        <v>5492</v>
      </c>
      <c r="E1999" s="5">
        <v>1</v>
      </c>
      <c r="F1999" s="2" t="str">
        <f t="shared" si="160"/>
        <v>G1PR800104</v>
      </c>
      <c r="G1999" s="2" t="str">
        <f t="shared" si="161"/>
        <v>Gebieden</v>
      </c>
      <c r="H1999" s="2" t="str">
        <f t="shared" si="162"/>
        <v>8001</v>
      </c>
      <c r="I1999" s="2" t="str">
        <f>IFERROR(VLOOKUP(H1999,'Productgroepen hoofdfuncties'!G:H,2,FALSE),H1999)</f>
        <v>Ontwikkeling en ondersteuning welzijn</v>
      </c>
      <c r="J1999" s="2" t="str">
        <f t="shared" si="163"/>
        <v>80</v>
      </c>
      <c r="K1999" s="2" t="str">
        <f>IFERROR(VLOOKUP(J1999,'Productgroepen hoofdfuncties'!D:E,2,FALSE),J1999)</f>
        <v>Welzijn, algemeen</v>
      </c>
      <c r="L1999" s="2" t="str">
        <f t="shared" si="164"/>
        <v>8</v>
      </c>
      <c r="M1999" s="2" t="str">
        <f>IFERROR(VLOOKUP(L1999,'Productgroepen hoofdfuncties'!A:B,2,FALSE),L1999)</f>
        <v>Welzijn</v>
      </c>
    </row>
    <row r="2000" spans="1:13">
      <c r="A2000" s="8"/>
      <c r="B2000" s="9"/>
      <c r="C2000" s="5" t="s">
        <v>5493</v>
      </c>
      <c r="D2000" s="4" t="s">
        <v>5494</v>
      </c>
      <c r="E2000" s="5">
        <v>1</v>
      </c>
      <c r="F2000" s="2" t="str">
        <f t="shared" si="160"/>
        <v>G1PR800104</v>
      </c>
      <c r="G2000" s="2" t="str">
        <f t="shared" si="161"/>
        <v>Gebieden</v>
      </c>
      <c r="H2000" s="2" t="str">
        <f t="shared" si="162"/>
        <v>8001</v>
      </c>
      <c r="I2000" s="2" t="str">
        <f>IFERROR(VLOOKUP(H2000,'Productgroepen hoofdfuncties'!G:H,2,FALSE),H2000)</f>
        <v>Ontwikkeling en ondersteuning welzijn</v>
      </c>
      <c r="J2000" s="2" t="str">
        <f t="shared" si="163"/>
        <v>80</v>
      </c>
      <c r="K2000" s="2" t="str">
        <f>IFERROR(VLOOKUP(J2000,'Productgroepen hoofdfuncties'!D:E,2,FALSE),J2000)</f>
        <v>Welzijn, algemeen</v>
      </c>
      <c r="L2000" s="2" t="str">
        <f t="shared" si="164"/>
        <v>8</v>
      </c>
      <c r="M2000" s="2" t="str">
        <f>IFERROR(VLOOKUP(L2000,'Productgroepen hoofdfuncties'!A:B,2,FALSE),L2000)</f>
        <v>Welzijn</v>
      </c>
    </row>
    <row r="2001" spans="1:13">
      <c r="A2001" s="8"/>
      <c r="B2001" s="9"/>
      <c r="C2001" s="5" t="s">
        <v>5495</v>
      </c>
      <c r="D2001" s="4" t="s">
        <v>5496</v>
      </c>
      <c r="E2001" s="5">
        <v>1</v>
      </c>
      <c r="F2001" s="2" t="str">
        <f t="shared" si="160"/>
        <v>G1PR800104</v>
      </c>
      <c r="G2001" s="2" t="str">
        <f t="shared" si="161"/>
        <v>Gebieden</v>
      </c>
      <c r="H2001" s="2" t="str">
        <f t="shared" si="162"/>
        <v>8001</v>
      </c>
      <c r="I2001" s="2" t="str">
        <f>IFERROR(VLOOKUP(H2001,'Productgroepen hoofdfuncties'!G:H,2,FALSE),H2001)</f>
        <v>Ontwikkeling en ondersteuning welzijn</v>
      </c>
      <c r="J2001" s="2" t="str">
        <f t="shared" si="163"/>
        <v>80</v>
      </c>
      <c r="K2001" s="2" t="str">
        <f>IFERROR(VLOOKUP(J2001,'Productgroepen hoofdfuncties'!D:E,2,FALSE),J2001)</f>
        <v>Welzijn, algemeen</v>
      </c>
      <c r="L2001" s="2" t="str">
        <f t="shared" si="164"/>
        <v>8</v>
      </c>
      <c r="M2001" s="2" t="str">
        <f>IFERROR(VLOOKUP(L2001,'Productgroepen hoofdfuncties'!A:B,2,FALSE),L2001)</f>
        <v>Welzijn</v>
      </c>
    </row>
    <row r="2002" spans="1:13">
      <c r="A2002" s="8"/>
      <c r="B2002" s="9"/>
      <c r="C2002" s="5" t="s">
        <v>5497</v>
      </c>
      <c r="D2002" s="4" t="s">
        <v>5498</v>
      </c>
      <c r="E2002" s="5">
        <v>1</v>
      </c>
      <c r="F2002" s="2" t="str">
        <f t="shared" si="160"/>
        <v>G1PR800104</v>
      </c>
      <c r="G2002" s="2" t="str">
        <f t="shared" si="161"/>
        <v>Gebieden</v>
      </c>
      <c r="H2002" s="2" t="str">
        <f t="shared" si="162"/>
        <v>8001</v>
      </c>
      <c r="I2002" s="2" t="str">
        <f>IFERROR(VLOOKUP(H2002,'Productgroepen hoofdfuncties'!G:H,2,FALSE),H2002)</f>
        <v>Ontwikkeling en ondersteuning welzijn</v>
      </c>
      <c r="J2002" s="2" t="str">
        <f t="shared" si="163"/>
        <v>80</v>
      </c>
      <c r="K2002" s="2" t="str">
        <f>IFERROR(VLOOKUP(J2002,'Productgroepen hoofdfuncties'!D:E,2,FALSE),J2002)</f>
        <v>Welzijn, algemeen</v>
      </c>
      <c r="L2002" s="2" t="str">
        <f t="shared" si="164"/>
        <v>8</v>
      </c>
      <c r="M2002" s="2" t="str">
        <f>IFERROR(VLOOKUP(L2002,'Productgroepen hoofdfuncties'!A:B,2,FALSE),L2002)</f>
        <v>Welzijn</v>
      </c>
    </row>
    <row r="2003" spans="1:13">
      <c r="A2003" s="8"/>
      <c r="B2003" s="9"/>
      <c r="C2003" s="5" t="s">
        <v>5499</v>
      </c>
      <c r="D2003" s="4" t="s">
        <v>5500</v>
      </c>
      <c r="E2003" s="5">
        <v>1</v>
      </c>
      <c r="F2003" s="2" t="str">
        <f t="shared" si="160"/>
        <v>G1PR800104</v>
      </c>
      <c r="G2003" s="2" t="str">
        <f t="shared" si="161"/>
        <v>Gebieden</v>
      </c>
      <c r="H2003" s="2" t="str">
        <f t="shared" si="162"/>
        <v>8001</v>
      </c>
      <c r="I2003" s="2" t="str">
        <f>IFERROR(VLOOKUP(H2003,'Productgroepen hoofdfuncties'!G:H,2,FALSE),H2003)</f>
        <v>Ontwikkeling en ondersteuning welzijn</v>
      </c>
      <c r="J2003" s="2" t="str">
        <f t="shared" si="163"/>
        <v>80</v>
      </c>
      <c r="K2003" s="2" t="str">
        <f>IFERROR(VLOOKUP(J2003,'Productgroepen hoofdfuncties'!D:E,2,FALSE),J2003)</f>
        <v>Welzijn, algemeen</v>
      </c>
      <c r="L2003" s="2" t="str">
        <f t="shared" si="164"/>
        <v>8</v>
      </c>
      <c r="M2003" s="2" t="str">
        <f>IFERROR(VLOOKUP(L2003,'Productgroepen hoofdfuncties'!A:B,2,FALSE),L2003)</f>
        <v>Welzijn</v>
      </c>
    </row>
    <row r="2004" spans="1:13">
      <c r="A2004" s="8"/>
      <c r="B2004" s="9"/>
      <c r="C2004" s="5" t="s">
        <v>5501</v>
      </c>
      <c r="D2004" s="4" t="s">
        <v>5502</v>
      </c>
      <c r="E2004" s="5">
        <v>1</v>
      </c>
      <c r="F2004" s="2" t="str">
        <f t="shared" si="160"/>
        <v>G1PR800104</v>
      </c>
      <c r="G2004" s="2" t="str">
        <f t="shared" si="161"/>
        <v>Gebieden</v>
      </c>
      <c r="H2004" s="2" t="str">
        <f t="shared" si="162"/>
        <v>8001</v>
      </c>
      <c r="I2004" s="2" t="str">
        <f>IFERROR(VLOOKUP(H2004,'Productgroepen hoofdfuncties'!G:H,2,FALSE),H2004)</f>
        <v>Ontwikkeling en ondersteuning welzijn</v>
      </c>
      <c r="J2004" s="2" t="str">
        <f t="shared" si="163"/>
        <v>80</v>
      </c>
      <c r="K2004" s="2" t="str">
        <f>IFERROR(VLOOKUP(J2004,'Productgroepen hoofdfuncties'!D:E,2,FALSE),J2004)</f>
        <v>Welzijn, algemeen</v>
      </c>
      <c r="L2004" s="2" t="str">
        <f t="shared" si="164"/>
        <v>8</v>
      </c>
      <c r="M2004" s="2" t="str">
        <f>IFERROR(VLOOKUP(L2004,'Productgroepen hoofdfuncties'!A:B,2,FALSE),L2004)</f>
        <v>Welzijn</v>
      </c>
    </row>
    <row r="2005" spans="1:13">
      <c r="A2005" s="8"/>
      <c r="B2005" s="9"/>
      <c r="C2005" s="5" t="s">
        <v>5503</v>
      </c>
      <c r="D2005" s="4" t="s">
        <v>5504</v>
      </c>
      <c r="E2005" s="5">
        <v>1</v>
      </c>
      <c r="F2005" s="2" t="str">
        <f t="shared" si="160"/>
        <v>G1PR800104</v>
      </c>
      <c r="G2005" s="2" t="str">
        <f t="shared" si="161"/>
        <v>Gebieden</v>
      </c>
      <c r="H2005" s="2" t="str">
        <f t="shared" si="162"/>
        <v>8001</v>
      </c>
      <c r="I2005" s="2" t="str">
        <f>IFERROR(VLOOKUP(H2005,'Productgroepen hoofdfuncties'!G:H,2,FALSE),H2005)</f>
        <v>Ontwikkeling en ondersteuning welzijn</v>
      </c>
      <c r="J2005" s="2" t="str">
        <f t="shared" si="163"/>
        <v>80</v>
      </c>
      <c r="K2005" s="2" t="str">
        <f>IFERROR(VLOOKUP(J2005,'Productgroepen hoofdfuncties'!D:E,2,FALSE),J2005)</f>
        <v>Welzijn, algemeen</v>
      </c>
      <c r="L2005" s="2" t="str">
        <f t="shared" si="164"/>
        <v>8</v>
      </c>
      <c r="M2005" s="2" t="str">
        <f>IFERROR(VLOOKUP(L2005,'Productgroepen hoofdfuncties'!A:B,2,FALSE),L2005)</f>
        <v>Welzijn</v>
      </c>
    </row>
    <row r="2006" spans="1:13">
      <c r="A2006" s="8"/>
      <c r="B2006" s="9"/>
      <c r="C2006" s="5" t="s">
        <v>5505</v>
      </c>
      <c r="D2006" s="4" t="s">
        <v>5506</v>
      </c>
      <c r="E2006" s="5">
        <v>1</v>
      </c>
      <c r="F2006" s="2" t="str">
        <f t="shared" si="160"/>
        <v>G1PR800104</v>
      </c>
      <c r="G2006" s="2" t="str">
        <f t="shared" si="161"/>
        <v>Gebieden</v>
      </c>
      <c r="H2006" s="2" t="str">
        <f t="shared" si="162"/>
        <v>8001</v>
      </c>
      <c r="I2006" s="2" t="str">
        <f>IFERROR(VLOOKUP(H2006,'Productgroepen hoofdfuncties'!G:H,2,FALSE),H2006)</f>
        <v>Ontwikkeling en ondersteuning welzijn</v>
      </c>
      <c r="J2006" s="2" t="str">
        <f t="shared" si="163"/>
        <v>80</v>
      </c>
      <c r="K2006" s="2" t="str">
        <f>IFERROR(VLOOKUP(J2006,'Productgroepen hoofdfuncties'!D:E,2,FALSE),J2006)</f>
        <v>Welzijn, algemeen</v>
      </c>
      <c r="L2006" s="2" t="str">
        <f t="shared" si="164"/>
        <v>8</v>
      </c>
      <c r="M2006" s="2" t="str">
        <f>IFERROR(VLOOKUP(L2006,'Productgroepen hoofdfuncties'!A:B,2,FALSE),L2006)</f>
        <v>Welzijn</v>
      </c>
    </row>
    <row r="2007" spans="1:13">
      <c r="A2007" s="8"/>
      <c r="B2007" s="9"/>
      <c r="C2007" s="5" t="s">
        <v>5507</v>
      </c>
      <c r="D2007" s="4" t="s">
        <v>5508</v>
      </c>
      <c r="E2007" s="5">
        <v>1</v>
      </c>
      <c r="F2007" s="2" t="str">
        <f t="shared" si="160"/>
        <v>G1PR800104</v>
      </c>
      <c r="G2007" s="2" t="str">
        <f t="shared" si="161"/>
        <v>Gebieden</v>
      </c>
      <c r="H2007" s="2" t="str">
        <f t="shared" si="162"/>
        <v>8001</v>
      </c>
      <c r="I2007" s="2" t="str">
        <f>IFERROR(VLOOKUP(H2007,'Productgroepen hoofdfuncties'!G:H,2,FALSE),H2007)</f>
        <v>Ontwikkeling en ondersteuning welzijn</v>
      </c>
      <c r="J2007" s="2" t="str">
        <f t="shared" si="163"/>
        <v>80</v>
      </c>
      <c r="K2007" s="2" t="str">
        <f>IFERROR(VLOOKUP(J2007,'Productgroepen hoofdfuncties'!D:E,2,FALSE),J2007)</f>
        <v>Welzijn, algemeen</v>
      </c>
      <c r="L2007" s="2" t="str">
        <f t="shared" si="164"/>
        <v>8</v>
      </c>
      <c r="M2007" s="2" t="str">
        <f>IFERROR(VLOOKUP(L2007,'Productgroepen hoofdfuncties'!A:B,2,FALSE),L2007)</f>
        <v>Welzijn</v>
      </c>
    </row>
    <row r="2008" spans="1:13">
      <c r="A2008" s="10"/>
      <c r="B2008" s="11"/>
      <c r="C2008" s="5" t="s">
        <v>5509</v>
      </c>
      <c r="D2008" s="4" t="s">
        <v>5510</v>
      </c>
      <c r="E2008" s="5">
        <v>1</v>
      </c>
      <c r="F2008" s="2" t="str">
        <f t="shared" si="160"/>
        <v>G1PR800104</v>
      </c>
      <c r="G2008" s="2" t="str">
        <f t="shared" si="161"/>
        <v>Gebieden</v>
      </c>
      <c r="H2008" s="2" t="str">
        <f t="shared" si="162"/>
        <v>8001</v>
      </c>
      <c r="I2008" s="2" t="str">
        <f>IFERROR(VLOOKUP(H2008,'Productgroepen hoofdfuncties'!G:H,2,FALSE),H2008)</f>
        <v>Ontwikkeling en ondersteuning welzijn</v>
      </c>
      <c r="J2008" s="2" t="str">
        <f t="shared" si="163"/>
        <v>80</v>
      </c>
      <c r="K2008" s="2" t="str">
        <f>IFERROR(VLOOKUP(J2008,'Productgroepen hoofdfuncties'!D:E,2,FALSE),J2008)</f>
        <v>Welzijn, algemeen</v>
      </c>
      <c r="L2008" s="2" t="str">
        <f t="shared" si="164"/>
        <v>8</v>
      </c>
      <c r="M2008" s="2" t="str">
        <f>IFERROR(VLOOKUP(L2008,'Productgroepen hoofdfuncties'!A:B,2,FALSE),L2008)</f>
        <v>Welzijn</v>
      </c>
    </row>
    <row r="2009" spans="1:13">
      <c r="A2009" s="6" t="s">
        <v>5511</v>
      </c>
      <c r="B2009" s="7" t="s">
        <v>5512</v>
      </c>
      <c r="C2009" s="5" t="s">
        <v>5513</v>
      </c>
      <c r="D2009" s="4" t="s">
        <v>5514</v>
      </c>
      <c r="E2009" s="5">
        <v>1</v>
      </c>
      <c r="F2009" s="2" t="str">
        <f t="shared" si="160"/>
        <v>G1PR800105</v>
      </c>
      <c r="G2009" s="2" t="str">
        <f t="shared" si="161"/>
        <v>G6 Gemeenten</v>
      </c>
      <c r="H2009" s="2" t="str">
        <f t="shared" si="162"/>
        <v>8001</v>
      </c>
      <c r="I2009" s="2" t="str">
        <f>IFERROR(VLOOKUP(H2009,'Productgroepen hoofdfuncties'!G:H,2,FALSE),H2009)</f>
        <v>Ontwikkeling en ondersteuning welzijn</v>
      </c>
      <c r="J2009" s="2" t="str">
        <f t="shared" si="163"/>
        <v>80</v>
      </c>
      <c r="K2009" s="2" t="str">
        <f>IFERROR(VLOOKUP(J2009,'Productgroepen hoofdfuncties'!D:E,2,FALSE),J2009)</f>
        <v>Welzijn, algemeen</v>
      </c>
      <c r="L2009" s="2" t="str">
        <f t="shared" si="164"/>
        <v>8</v>
      </c>
      <c r="M2009" s="2" t="str">
        <f>IFERROR(VLOOKUP(L2009,'Productgroepen hoofdfuncties'!A:B,2,FALSE),L2009)</f>
        <v>Welzijn</v>
      </c>
    </row>
    <row r="2010" spans="1:13">
      <c r="A2010" s="8"/>
      <c r="B2010" s="9"/>
      <c r="C2010" s="5" t="s">
        <v>5515</v>
      </c>
      <c r="D2010" s="4" t="s">
        <v>5516</v>
      </c>
      <c r="E2010" s="5">
        <v>1</v>
      </c>
      <c r="F2010" s="2" t="str">
        <f t="shared" si="160"/>
        <v>G1PR800105</v>
      </c>
      <c r="G2010" s="2" t="str">
        <f t="shared" si="161"/>
        <v>G6 Gemeenten</v>
      </c>
      <c r="H2010" s="2" t="str">
        <f t="shared" si="162"/>
        <v>8001</v>
      </c>
      <c r="I2010" s="2" t="str">
        <f>IFERROR(VLOOKUP(H2010,'Productgroepen hoofdfuncties'!G:H,2,FALSE),H2010)</f>
        <v>Ontwikkeling en ondersteuning welzijn</v>
      </c>
      <c r="J2010" s="2" t="str">
        <f t="shared" si="163"/>
        <v>80</v>
      </c>
      <c r="K2010" s="2" t="str">
        <f>IFERROR(VLOOKUP(J2010,'Productgroepen hoofdfuncties'!D:E,2,FALSE),J2010)</f>
        <v>Welzijn, algemeen</v>
      </c>
      <c r="L2010" s="2" t="str">
        <f t="shared" si="164"/>
        <v>8</v>
      </c>
      <c r="M2010" s="2" t="str">
        <f>IFERROR(VLOOKUP(L2010,'Productgroepen hoofdfuncties'!A:B,2,FALSE),L2010)</f>
        <v>Welzijn</v>
      </c>
    </row>
    <row r="2011" spans="1:13">
      <c r="A2011" s="8"/>
      <c r="B2011" s="9"/>
      <c r="C2011" s="5" t="s">
        <v>5517</v>
      </c>
      <c r="D2011" s="4" t="s">
        <v>5518</v>
      </c>
      <c r="E2011" s="5">
        <v>1</v>
      </c>
      <c r="F2011" s="2" t="str">
        <f t="shared" si="160"/>
        <v>G1PR800105</v>
      </c>
      <c r="G2011" s="2" t="str">
        <f t="shared" si="161"/>
        <v>G6 Gemeenten</v>
      </c>
      <c r="H2011" s="2" t="str">
        <f t="shared" si="162"/>
        <v>8001</v>
      </c>
      <c r="I2011" s="2" t="str">
        <f>IFERROR(VLOOKUP(H2011,'Productgroepen hoofdfuncties'!G:H,2,FALSE),H2011)</f>
        <v>Ontwikkeling en ondersteuning welzijn</v>
      </c>
      <c r="J2011" s="2" t="str">
        <f t="shared" si="163"/>
        <v>80</v>
      </c>
      <c r="K2011" s="2" t="str">
        <f>IFERROR(VLOOKUP(J2011,'Productgroepen hoofdfuncties'!D:E,2,FALSE),J2011)</f>
        <v>Welzijn, algemeen</v>
      </c>
      <c r="L2011" s="2" t="str">
        <f t="shared" si="164"/>
        <v>8</v>
      </c>
      <c r="M2011" s="2" t="str">
        <f>IFERROR(VLOOKUP(L2011,'Productgroepen hoofdfuncties'!A:B,2,FALSE),L2011)</f>
        <v>Welzijn</v>
      </c>
    </row>
    <row r="2012" spans="1:13">
      <c r="A2012" s="8"/>
      <c r="B2012" s="9"/>
      <c r="C2012" s="5" t="s">
        <v>5519</v>
      </c>
      <c r="D2012" s="4" t="s">
        <v>5520</v>
      </c>
      <c r="E2012" s="5">
        <v>1</v>
      </c>
      <c r="F2012" s="2" t="str">
        <f t="shared" si="160"/>
        <v>G1PR800105</v>
      </c>
      <c r="G2012" s="2" t="str">
        <f t="shared" si="161"/>
        <v>G6 Gemeenten</v>
      </c>
      <c r="H2012" s="2" t="str">
        <f t="shared" si="162"/>
        <v>8001</v>
      </c>
      <c r="I2012" s="2" t="str">
        <f>IFERROR(VLOOKUP(H2012,'Productgroepen hoofdfuncties'!G:H,2,FALSE),H2012)</f>
        <v>Ontwikkeling en ondersteuning welzijn</v>
      </c>
      <c r="J2012" s="2" t="str">
        <f t="shared" si="163"/>
        <v>80</v>
      </c>
      <c r="K2012" s="2" t="str">
        <f>IFERROR(VLOOKUP(J2012,'Productgroepen hoofdfuncties'!D:E,2,FALSE),J2012)</f>
        <v>Welzijn, algemeen</v>
      </c>
      <c r="L2012" s="2" t="str">
        <f t="shared" si="164"/>
        <v>8</v>
      </c>
      <c r="M2012" s="2" t="str">
        <f>IFERROR(VLOOKUP(L2012,'Productgroepen hoofdfuncties'!A:B,2,FALSE),L2012)</f>
        <v>Welzijn</v>
      </c>
    </row>
    <row r="2013" spans="1:13">
      <c r="A2013" s="8"/>
      <c r="B2013" s="9"/>
      <c r="C2013" s="5" t="s">
        <v>5521</v>
      </c>
      <c r="D2013" s="4" t="s">
        <v>5522</v>
      </c>
      <c r="E2013" s="5">
        <v>1</v>
      </c>
      <c r="F2013" s="2" t="str">
        <f t="shared" si="160"/>
        <v>G1PR800105</v>
      </c>
      <c r="G2013" s="2" t="str">
        <f t="shared" si="161"/>
        <v>G6 Gemeenten</v>
      </c>
      <c r="H2013" s="2" t="str">
        <f t="shared" si="162"/>
        <v>8001</v>
      </c>
      <c r="I2013" s="2" t="str">
        <f>IFERROR(VLOOKUP(H2013,'Productgroepen hoofdfuncties'!G:H,2,FALSE),H2013)</f>
        <v>Ontwikkeling en ondersteuning welzijn</v>
      </c>
      <c r="J2013" s="2" t="str">
        <f t="shared" si="163"/>
        <v>80</v>
      </c>
      <c r="K2013" s="2" t="str">
        <f>IFERROR(VLOOKUP(J2013,'Productgroepen hoofdfuncties'!D:E,2,FALSE),J2013)</f>
        <v>Welzijn, algemeen</v>
      </c>
      <c r="L2013" s="2" t="str">
        <f t="shared" si="164"/>
        <v>8</v>
      </c>
      <c r="M2013" s="2" t="str">
        <f>IFERROR(VLOOKUP(L2013,'Productgroepen hoofdfuncties'!A:B,2,FALSE),L2013)</f>
        <v>Welzijn</v>
      </c>
    </row>
    <row r="2014" spans="1:13">
      <c r="A2014" s="8"/>
      <c r="B2014" s="9"/>
      <c r="C2014" s="5" t="s">
        <v>5523</v>
      </c>
      <c r="D2014" s="4" t="s">
        <v>5524</v>
      </c>
      <c r="E2014" s="5">
        <v>1</v>
      </c>
      <c r="F2014" s="2" t="str">
        <f t="shared" si="160"/>
        <v>G1PR800105</v>
      </c>
      <c r="G2014" s="2" t="str">
        <f t="shared" si="161"/>
        <v>G6 Gemeenten</v>
      </c>
      <c r="H2014" s="2" t="str">
        <f t="shared" si="162"/>
        <v>8001</v>
      </c>
      <c r="I2014" s="2" t="str">
        <f>IFERROR(VLOOKUP(H2014,'Productgroepen hoofdfuncties'!G:H,2,FALSE),H2014)</f>
        <v>Ontwikkeling en ondersteuning welzijn</v>
      </c>
      <c r="J2014" s="2" t="str">
        <f t="shared" si="163"/>
        <v>80</v>
      </c>
      <c r="K2014" s="2" t="str">
        <f>IFERROR(VLOOKUP(J2014,'Productgroepen hoofdfuncties'!D:E,2,FALSE),J2014)</f>
        <v>Welzijn, algemeen</v>
      </c>
      <c r="L2014" s="2" t="str">
        <f t="shared" si="164"/>
        <v>8</v>
      </c>
      <c r="M2014" s="2" t="str">
        <f>IFERROR(VLOOKUP(L2014,'Productgroepen hoofdfuncties'!A:B,2,FALSE),L2014)</f>
        <v>Welzijn</v>
      </c>
    </row>
    <row r="2015" spans="1:13">
      <c r="A2015" s="8"/>
      <c r="B2015" s="9"/>
      <c r="C2015" s="5" t="s">
        <v>5525</v>
      </c>
      <c r="D2015" s="4" t="s">
        <v>5526</v>
      </c>
      <c r="E2015" s="5">
        <v>1</v>
      </c>
      <c r="F2015" s="2" t="str">
        <f t="shared" si="160"/>
        <v>G1PR800105</v>
      </c>
      <c r="G2015" s="2" t="str">
        <f t="shared" si="161"/>
        <v>G6 Gemeenten</v>
      </c>
      <c r="H2015" s="2" t="str">
        <f t="shared" si="162"/>
        <v>8001</v>
      </c>
      <c r="I2015" s="2" t="str">
        <f>IFERROR(VLOOKUP(H2015,'Productgroepen hoofdfuncties'!G:H,2,FALSE),H2015)</f>
        <v>Ontwikkeling en ondersteuning welzijn</v>
      </c>
      <c r="J2015" s="2" t="str">
        <f t="shared" si="163"/>
        <v>80</v>
      </c>
      <c r="K2015" s="2" t="str">
        <f>IFERROR(VLOOKUP(J2015,'Productgroepen hoofdfuncties'!D:E,2,FALSE),J2015)</f>
        <v>Welzijn, algemeen</v>
      </c>
      <c r="L2015" s="2" t="str">
        <f t="shared" si="164"/>
        <v>8</v>
      </c>
      <c r="M2015" s="2" t="str">
        <f>IFERROR(VLOOKUP(L2015,'Productgroepen hoofdfuncties'!A:B,2,FALSE),L2015)</f>
        <v>Welzijn</v>
      </c>
    </row>
    <row r="2016" spans="1:13">
      <c r="A2016" s="10"/>
      <c r="B2016" s="11"/>
      <c r="C2016" s="5" t="s">
        <v>5527</v>
      </c>
      <c r="D2016" s="4" t="s">
        <v>5528</v>
      </c>
      <c r="E2016" s="5">
        <v>1</v>
      </c>
      <c r="F2016" s="2" t="str">
        <f t="shared" si="160"/>
        <v>G1PR800105</v>
      </c>
      <c r="G2016" s="2" t="str">
        <f t="shared" si="161"/>
        <v>G6 Gemeenten</v>
      </c>
      <c r="H2016" s="2" t="str">
        <f t="shared" si="162"/>
        <v>8001</v>
      </c>
      <c r="I2016" s="2" t="str">
        <f>IFERROR(VLOOKUP(H2016,'Productgroepen hoofdfuncties'!G:H,2,FALSE),H2016)</f>
        <v>Ontwikkeling en ondersteuning welzijn</v>
      </c>
      <c r="J2016" s="2" t="str">
        <f t="shared" si="163"/>
        <v>80</v>
      </c>
      <c r="K2016" s="2" t="str">
        <f>IFERROR(VLOOKUP(J2016,'Productgroepen hoofdfuncties'!D:E,2,FALSE),J2016)</f>
        <v>Welzijn, algemeen</v>
      </c>
      <c r="L2016" s="2" t="str">
        <f t="shared" si="164"/>
        <v>8</v>
      </c>
      <c r="M2016" s="2" t="str">
        <f>IFERROR(VLOOKUP(L2016,'Productgroepen hoofdfuncties'!A:B,2,FALSE),L2016)</f>
        <v>Welzijn</v>
      </c>
    </row>
    <row r="2017" spans="1:13">
      <c r="A2017" s="6" t="s">
        <v>5529</v>
      </c>
      <c r="B2017" s="7" t="s">
        <v>5530</v>
      </c>
      <c r="C2017" s="5" t="s">
        <v>5531</v>
      </c>
      <c r="D2017" s="4" t="s">
        <v>5532</v>
      </c>
      <c r="E2017" s="5">
        <v>1</v>
      </c>
      <c r="F2017" s="2" t="str">
        <f t="shared" si="160"/>
        <v>G1PR800106</v>
      </c>
      <c r="G2017" s="2" t="str">
        <f t="shared" si="161"/>
        <v>Speerpunten ontw. Welzijnsbeleid</v>
      </c>
      <c r="H2017" s="2" t="str">
        <f t="shared" si="162"/>
        <v>8001</v>
      </c>
      <c r="I2017" s="2" t="str">
        <f>IFERROR(VLOOKUP(H2017,'Productgroepen hoofdfuncties'!G:H,2,FALSE),H2017)</f>
        <v>Ontwikkeling en ondersteuning welzijn</v>
      </c>
      <c r="J2017" s="2" t="str">
        <f t="shared" si="163"/>
        <v>80</v>
      </c>
      <c r="K2017" s="2" t="str">
        <f>IFERROR(VLOOKUP(J2017,'Productgroepen hoofdfuncties'!D:E,2,FALSE),J2017)</f>
        <v>Welzijn, algemeen</v>
      </c>
      <c r="L2017" s="2" t="str">
        <f t="shared" si="164"/>
        <v>8</v>
      </c>
      <c r="M2017" s="2" t="str">
        <f>IFERROR(VLOOKUP(L2017,'Productgroepen hoofdfuncties'!A:B,2,FALSE),L2017)</f>
        <v>Welzijn</v>
      </c>
    </row>
    <row r="2018" spans="1:13">
      <c r="A2018" s="8"/>
      <c r="B2018" s="9"/>
      <c r="C2018" s="5" t="s">
        <v>5533</v>
      </c>
      <c r="D2018" s="4" t="s">
        <v>5534</v>
      </c>
      <c r="E2018" s="5">
        <v>1</v>
      </c>
      <c r="F2018" s="2" t="str">
        <f t="shared" si="160"/>
        <v>G1PR800106</v>
      </c>
      <c r="G2018" s="2" t="str">
        <f t="shared" si="161"/>
        <v>Speerpunten ontw. Welzijnsbeleid</v>
      </c>
      <c r="H2018" s="2" t="str">
        <f t="shared" si="162"/>
        <v>8001</v>
      </c>
      <c r="I2018" s="2" t="str">
        <f>IFERROR(VLOOKUP(H2018,'Productgroepen hoofdfuncties'!G:H,2,FALSE),H2018)</f>
        <v>Ontwikkeling en ondersteuning welzijn</v>
      </c>
      <c r="J2018" s="2" t="str">
        <f t="shared" si="163"/>
        <v>80</v>
      </c>
      <c r="K2018" s="2" t="str">
        <f>IFERROR(VLOOKUP(J2018,'Productgroepen hoofdfuncties'!D:E,2,FALSE),J2018)</f>
        <v>Welzijn, algemeen</v>
      </c>
      <c r="L2018" s="2" t="str">
        <f t="shared" si="164"/>
        <v>8</v>
      </c>
      <c r="M2018" s="2" t="str">
        <f>IFERROR(VLOOKUP(L2018,'Productgroepen hoofdfuncties'!A:B,2,FALSE),L2018)</f>
        <v>Welzijn</v>
      </c>
    </row>
    <row r="2019" spans="1:13">
      <c r="A2019" s="8"/>
      <c r="B2019" s="9"/>
      <c r="C2019" s="5" t="s">
        <v>5535</v>
      </c>
      <c r="D2019" s="4" t="s">
        <v>5536</v>
      </c>
      <c r="E2019" s="5">
        <v>1</v>
      </c>
      <c r="F2019" s="2" t="str">
        <f t="shared" si="160"/>
        <v>G1PR800106</v>
      </c>
      <c r="G2019" s="2" t="str">
        <f t="shared" si="161"/>
        <v>Speerpunten ontw. Welzijnsbeleid</v>
      </c>
      <c r="H2019" s="2" t="str">
        <f t="shared" si="162"/>
        <v>8001</v>
      </c>
      <c r="I2019" s="2" t="str">
        <f>IFERROR(VLOOKUP(H2019,'Productgroepen hoofdfuncties'!G:H,2,FALSE),H2019)</f>
        <v>Ontwikkeling en ondersteuning welzijn</v>
      </c>
      <c r="J2019" s="2" t="str">
        <f t="shared" si="163"/>
        <v>80</v>
      </c>
      <c r="K2019" s="2" t="str">
        <f>IFERROR(VLOOKUP(J2019,'Productgroepen hoofdfuncties'!D:E,2,FALSE),J2019)</f>
        <v>Welzijn, algemeen</v>
      </c>
      <c r="L2019" s="2" t="str">
        <f t="shared" si="164"/>
        <v>8</v>
      </c>
      <c r="M2019" s="2" t="str">
        <f>IFERROR(VLOOKUP(L2019,'Productgroepen hoofdfuncties'!A:B,2,FALSE),L2019)</f>
        <v>Welzijn</v>
      </c>
    </row>
    <row r="2020" spans="1:13">
      <c r="A2020" s="8"/>
      <c r="B2020" s="9"/>
      <c r="C2020" s="5" t="s">
        <v>5537</v>
      </c>
      <c r="D2020" s="4" t="s">
        <v>5538</v>
      </c>
      <c r="E2020" s="5">
        <v>1</v>
      </c>
      <c r="F2020" s="2" t="str">
        <f t="shared" si="160"/>
        <v>G1PR800106</v>
      </c>
      <c r="G2020" s="2" t="str">
        <f t="shared" si="161"/>
        <v>Speerpunten ontw. Welzijnsbeleid</v>
      </c>
      <c r="H2020" s="2" t="str">
        <f t="shared" si="162"/>
        <v>8001</v>
      </c>
      <c r="I2020" s="2" t="str">
        <f>IFERROR(VLOOKUP(H2020,'Productgroepen hoofdfuncties'!G:H,2,FALSE),H2020)</f>
        <v>Ontwikkeling en ondersteuning welzijn</v>
      </c>
      <c r="J2020" s="2" t="str">
        <f t="shared" si="163"/>
        <v>80</v>
      </c>
      <c r="K2020" s="2" t="str">
        <f>IFERROR(VLOOKUP(J2020,'Productgroepen hoofdfuncties'!D:E,2,FALSE),J2020)</f>
        <v>Welzijn, algemeen</v>
      </c>
      <c r="L2020" s="2" t="str">
        <f t="shared" si="164"/>
        <v>8</v>
      </c>
      <c r="M2020" s="2" t="str">
        <f>IFERROR(VLOOKUP(L2020,'Productgroepen hoofdfuncties'!A:B,2,FALSE),L2020)</f>
        <v>Welzijn</v>
      </c>
    </row>
    <row r="2021" spans="1:13">
      <c r="A2021" s="10"/>
      <c r="B2021" s="11"/>
      <c r="C2021" s="5" t="s">
        <v>5539</v>
      </c>
      <c r="D2021" s="4" t="s">
        <v>5540</v>
      </c>
      <c r="E2021" s="5">
        <v>1</v>
      </c>
      <c r="F2021" s="2" t="str">
        <f t="shared" si="160"/>
        <v>G1PR800106</v>
      </c>
      <c r="G2021" s="2" t="str">
        <f t="shared" si="161"/>
        <v>Speerpunten ontw. Welzijnsbeleid</v>
      </c>
      <c r="H2021" s="2" t="str">
        <f t="shared" si="162"/>
        <v>8001</v>
      </c>
      <c r="I2021" s="2" t="str">
        <f>IFERROR(VLOOKUP(H2021,'Productgroepen hoofdfuncties'!G:H,2,FALSE),H2021)</f>
        <v>Ontwikkeling en ondersteuning welzijn</v>
      </c>
      <c r="J2021" s="2" t="str">
        <f t="shared" si="163"/>
        <v>80</v>
      </c>
      <c r="K2021" s="2" t="str">
        <f>IFERROR(VLOOKUP(J2021,'Productgroepen hoofdfuncties'!D:E,2,FALSE),J2021)</f>
        <v>Welzijn, algemeen</v>
      </c>
      <c r="L2021" s="2" t="str">
        <f t="shared" si="164"/>
        <v>8</v>
      </c>
      <c r="M2021" s="2" t="str">
        <f>IFERROR(VLOOKUP(L2021,'Productgroepen hoofdfuncties'!A:B,2,FALSE),L2021)</f>
        <v>Welzijn</v>
      </c>
    </row>
    <row r="2022" spans="1:13">
      <c r="A2022" s="6" t="s">
        <v>5541</v>
      </c>
      <c r="B2022" s="7" t="s">
        <v>5542</v>
      </c>
      <c r="C2022" s="5" t="s">
        <v>5543</v>
      </c>
      <c r="D2022" s="4" t="s">
        <v>5544</v>
      </c>
      <c r="E2022" s="5">
        <v>1</v>
      </c>
      <c r="F2022" s="2" t="str">
        <f t="shared" si="160"/>
        <v>G1PR800107</v>
      </c>
      <c r="G2022" s="2" t="str">
        <f t="shared" si="161"/>
        <v>Onderzoek</v>
      </c>
      <c r="H2022" s="2" t="str">
        <f t="shared" si="162"/>
        <v>8001</v>
      </c>
      <c r="I2022" s="2" t="str">
        <f>IFERROR(VLOOKUP(H2022,'Productgroepen hoofdfuncties'!G:H,2,FALSE),H2022)</f>
        <v>Ontwikkeling en ondersteuning welzijn</v>
      </c>
      <c r="J2022" s="2" t="str">
        <f t="shared" si="163"/>
        <v>80</v>
      </c>
      <c r="K2022" s="2" t="str">
        <f>IFERROR(VLOOKUP(J2022,'Productgroepen hoofdfuncties'!D:E,2,FALSE),J2022)</f>
        <v>Welzijn, algemeen</v>
      </c>
      <c r="L2022" s="2" t="str">
        <f t="shared" si="164"/>
        <v>8</v>
      </c>
      <c r="M2022" s="2" t="str">
        <f>IFERROR(VLOOKUP(L2022,'Productgroepen hoofdfuncties'!A:B,2,FALSE),L2022)</f>
        <v>Welzijn</v>
      </c>
    </row>
    <row r="2023" spans="1:13">
      <c r="A2023" s="10"/>
      <c r="B2023" s="11"/>
      <c r="C2023" s="5" t="s">
        <v>5545</v>
      </c>
      <c r="D2023" s="4" t="s">
        <v>5546</v>
      </c>
      <c r="E2023" s="5">
        <v>1</v>
      </c>
      <c r="F2023" s="2" t="str">
        <f t="shared" si="160"/>
        <v>G1PR800107</v>
      </c>
      <c r="G2023" s="2" t="str">
        <f t="shared" si="161"/>
        <v>Onderzoek</v>
      </c>
      <c r="H2023" s="2" t="str">
        <f t="shared" si="162"/>
        <v>8001</v>
      </c>
      <c r="I2023" s="2" t="str">
        <f>IFERROR(VLOOKUP(H2023,'Productgroepen hoofdfuncties'!G:H,2,FALSE),H2023)</f>
        <v>Ontwikkeling en ondersteuning welzijn</v>
      </c>
      <c r="J2023" s="2" t="str">
        <f t="shared" si="163"/>
        <v>80</v>
      </c>
      <c r="K2023" s="2" t="str">
        <f>IFERROR(VLOOKUP(J2023,'Productgroepen hoofdfuncties'!D:E,2,FALSE),J2023)</f>
        <v>Welzijn, algemeen</v>
      </c>
      <c r="L2023" s="2" t="str">
        <f t="shared" si="164"/>
        <v>8</v>
      </c>
      <c r="M2023" s="2" t="str">
        <f>IFERROR(VLOOKUP(L2023,'Productgroepen hoofdfuncties'!A:B,2,FALSE),L2023)</f>
        <v>Welzijn</v>
      </c>
    </row>
    <row r="2024" spans="1:13">
      <c r="A2024" s="6" t="s">
        <v>5547</v>
      </c>
      <c r="B2024" s="7" t="s">
        <v>5548</v>
      </c>
      <c r="C2024" s="5" t="s">
        <v>5549</v>
      </c>
      <c r="D2024" s="4" t="s">
        <v>5550</v>
      </c>
      <c r="E2024" s="5">
        <v>1</v>
      </c>
      <c r="F2024" s="2" t="str">
        <f t="shared" si="160"/>
        <v>G1PR800108</v>
      </c>
      <c r="G2024" s="2" t="str">
        <f t="shared" si="161"/>
        <v>Integrale Aanpak Jeugzorg/Jeugdbel</v>
      </c>
      <c r="H2024" s="2" t="str">
        <f t="shared" si="162"/>
        <v>8001</v>
      </c>
      <c r="I2024" s="2" t="str">
        <f>IFERROR(VLOOKUP(H2024,'Productgroepen hoofdfuncties'!G:H,2,FALSE),H2024)</f>
        <v>Ontwikkeling en ondersteuning welzijn</v>
      </c>
      <c r="J2024" s="2" t="str">
        <f t="shared" si="163"/>
        <v>80</v>
      </c>
      <c r="K2024" s="2" t="str">
        <f>IFERROR(VLOOKUP(J2024,'Productgroepen hoofdfuncties'!D:E,2,FALSE),J2024)</f>
        <v>Welzijn, algemeen</v>
      </c>
      <c r="L2024" s="2" t="str">
        <f t="shared" si="164"/>
        <v>8</v>
      </c>
      <c r="M2024" s="2" t="str">
        <f>IFERROR(VLOOKUP(L2024,'Productgroepen hoofdfuncties'!A:B,2,FALSE),L2024)</f>
        <v>Welzijn</v>
      </c>
    </row>
    <row r="2025" spans="1:13">
      <c r="A2025" s="10"/>
      <c r="B2025" s="11"/>
      <c r="C2025" s="5" t="s">
        <v>5551</v>
      </c>
      <c r="D2025" s="4" t="s">
        <v>5552</v>
      </c>
      <c r="E2025" s="5">
        <v>1</v>
      </c>
      <c r="F2025" s="2" t="str">
        <f t="shared" si="160"/>
        <v>G1PR800108</v>
      </c>
      <c r="G2025" s="2" t="str">
        <f t="shared" si="161"/>
        <v>Integrale Aanpak Jeugzorg/Jeugdbel</v>
      </c>
      <c r="H2025" s="2" t="str">
        <f t="shared" si="162"/>
        <v>8001</v>
      </c>
      <c r="I2025" s="2" t="str">
        <f>IFERROR(VLOOKUP(H2025,'Productgroepen hoofdfuncties'!G:H,2,FALSE),H2025)</f>
        <v>Ontwikkeling en ondersteuning welzijn</v>
      </c>
      <c r="J2025" s="2" t="str">
        <f t="shared" si="163"/>
        <v>80</v>
      </c>
      <c r="K2025" s="2" t="str">
        <f>IFERROR(VLOOKUP(J2025,'Productgroepen hoofdfuncties'!D:E,2,FALSE),J2025)</f>
        <v>Welzijn, algemeen</v>
      </c>
      <c r="L2025" s="2" t="str">
        <f t="shared" si="164"/>
        <v>8</v>
      </c>
      <c r="M2025" s="2" t="str">
        <f>IFERROR(VLOOKUP(L2025,'Productgroepen hoofdfuncties'!A:B,2,FALSE),L2025)</f>
        <v>Welzijn</v>
      </c>
    </row>
    <row r="2026" spans="1:13">
      <c r="A2026" s="4" t="s">
        <v>5553</v>
      </c>
      <c r="B2026" s="5" t="s">
        <v>5554</v>
      </c>
      <c r="C2026" s="5" t="s">
        <v>5555</v>
      </c>
      <c r="D2026" s="4" t="s">
        <v>5556</v>
      </c>
      <c r="E2026" s="5">
        <v>1</v>
      </c>
      <c r="F2026" s="2" t="str">
        <f t="shared" si="160"/>
        <v>G1PR800109</v>
      </c>
      <c r="G2026" s="2" t="str">
        <f t="shared" si="161"/>
        <v>Bijdrage Sportnota</v>
      </c>
      <c r="H2026" s="2" t="str">
        <f t="shared" si="162"/>
        <v>8001</v>
      </c>
      <c r="I2026" s="2" t="str">
        <f>IFERROR(VLOOKUP(H2026,'Productgroepen hoofdfuncties'!G:H,2,FALSE),H2026)</f>
        <v>Ontwikkeling en ondersteuning welzijn</v>
      </c>
      <c r="J2026" s="2" t="str">
        <f t="shared" si="163"/>
        <v>80</v>
      </c>
      <c r="K2026" s="2" t="str">
        <f>IFERROR(VLOOKUP(J2026,'Productgroepen hoofdfuncties'!D:E,2,FALSE),J2026)</f>
        <v>Welzijn, algemeen</v>
      </c>
      <c r="L2026" s="2" t="str">
        <f t="shared" si="164"/>
        <v>8</v>
      </c>
      <c r="M2026" s="2" t="str">
        <f>IFERROR(VLOOKUP(L2026,'Productgroepen hoofdfuncties'!A:B,2,FALSE),L2026)</f>
        <v>Welzijn</v>
      </c>
    </row>
    <row r="2027" spans="1:13">
      <c r="A2027" s="6" t="s">
        <v>5557</v>
      </c>
      <c r="B2027" s="7" t="s">
        <v>5558</v>
      </c>
      <c r="C2027" s="5" t="s">
        <v>5559</v>
      </c>
      <c r="D2027" s="4" t="s">
        <v>5560</v>
      </c>
      <c r="E2027" s="5">
        <v>1</v>
      </c>
      <c r="F2027" s="2" t="str">
        <f t="shared" si="160"/>
        <v>G1PR800110</v>
      </c>
      <c r="G2027" s="2" t="str">
        <f t="shared" si="161"/>
        <v>Patienten- En Consumentenbeleid</v>
      </c>
      <c r="H2027" s="2" t="str">
        <f t="shared" si="162"/>
        <v>8001</v>
      </c>
      <c r="I2027" s="2" t="str">
        <f>IFERROR(VLOOKUP(H2027,'Productgroepen hoofdfuncties'!G:H,2,FALSE),H2027)</f>
        <v>Ontwikkeling en ondersteuning welzijn</v>
      </c>
      <c r="J2027" s="2" t="str">
        <f t="shared" si="163"/>
        <v>80</v>
      </c>
      <c r="K2027" s="2" t="str">
        <f>IFERROR(VLOOKUP(J2027,'Productgroepen hoofdfuncties'!D:E,2,FALSE),J2027)</f>
        <v>Welzijn, algemeen</v>
      </c>
      <c r="L2027" s="2" t="str">
        <f t="shared" si="164"/>
        <v>8</v>
      </c>
      <c r="M2027" s="2" t="str">
        <f>IFERROR(VLOOKUP(L2027,'Productgroepen hoofdfuncties'!A:B,2,FALSE),L2027)</f>
        <v>Welzijn</v>
      </c>
    </row>
    <row r="2028" spans="1:13">
      <c r="A2028" s="8"/>
      <c r="B2028" s="9"/>
      <c r="C2028" s="5" t="s">
        <v>5561</v>
      </c>
      <c r="D2028" s="4" t="s">
        <v>5562</v>
      </c>
      <c r="E2028" s="5">
        <v>1</v>
      </c>
      <c r="F2028" s="2" t="str">
        <f t="shared" si="160"/>
        <v>G1PR800110</v>
      </c>
      <c r="G2028" s="2" t="str">
        <f t="shared" si="161"/>
        <v>Patienten- En Consumentenbeleid</v>
      </c>
      <c r="H2028" s="2" t="str">
        <f t="shared" si="162"/>
        <v>8001</v>
      </c>
      <c r="I2028" s="2" t="str">
        <f>IFERROR(VLOOKUP(H2028,'Productgroepen hoofdfuncties'!G:H,2,FALSE),H2028)</f>
        <v>Ontwikkeling en ondersteuning welzijn</v>
      </c>
      <c r="J2028" s="2" t="str">
        <f t="shared" si="163"/>
        <v>80</v>
      </c>
      <c r="K2028" s="2" t="str">
        <f>IFERROR(VLOOKUP(J2028,'Productgroepen hoofdfuncties'!D:E,2,FALSE),J2028)</f>
        <v>Welzijn, algemeen</v>
      </c>
      <c r="L2028" s="2" t="str">
        <f t="shared" si="164"/>
        <v>8</v>
      </c>
      <c r="M2028" s="2" t="str">
        <f>IFERROR(VLOOKUP(L2028,'Productgroepen hoofdfuncties'!A:B,2,FALSE),L2028)</f>
        <v>Welzijn</v>
      </c>
    </row>
    <row r="2029" spans="1:13">
      <c r="A2029" s="10"/>
      <c r="B2029" s="11"/>
      <c r="C2029" s="5" t="s">
        <v>5563</v>
      </c>
      <c r="D2029" s="4" t="s">
        <v>5564</v>
      </c>
      <c r="E2029" s="5">
        <v>1</v>
      </c>
      <c r="F2029" s="2" t="str">
        <f t="shared" si="160"/>
        <v>G1PR800110</v>
      </c>
      <c r="G2029" s="2" t="str">
        <f t="shared" si="161"/>
        <v>Patienten- En Consumentenbeleid</v>
      </c>
      <c r="H2029" s="2" t="str">
        <f t="shared" si="162"/>
        <v>8001</v>
      </c>
      <c r="I2029" s="2" t="str">
        <f>IFERROR(VLOOKUP(H2029,'Productgroepen hoofdfuncties'!G:H,2,FALSE),H2029)</f>
        <v>Ontwikkeling en ondersteuning welzijn</v>
      </c>
      <c r="J2029" s="2" t="str">
        <f t="shared" si="163"/>
        <v>80</v>
      </c>
      <c r="K2029" s="2" t="str">
        <f>IFERROR(VLOOKUP(J2029,'Productgroepen hoofdfuncties'!D:E,2,FALSE),J2029)</f>
        <v>Welzijn, algemeen</v>
      </c>
      <c r="L2029" s="2" t="str">
        <f t="shared" si="164"/>
        <v>8</v>
      </c>
      <c r="M2029" s="2" t="str">
        <f>IFERROR(VLOOKUP(L2029,'Productgroepen hoofdfuncties'!A:B,2,FALSE),L2029)</f>
        <v>Welzijn</v>
      </c>
    </row>
    <row r="2030" spans="1:13">
      <c r="A2030" s="6" t="s">
        <v>5565</v>
      </c>
      <c r="B2030" s="7" t="s">
        <v>5566</v>
      </c>
      <c r="C2030" s="5" t="s">
        <v>5567</v>
      </c>
      <c r="D2030" s="4" t="s">
        <v>5568</v>
      </c>
      <c r="E2030" s="5">
        <v>1</v>
      </c>
      <c r="F2030" s="2" t="str">
        <f t="shared" si="160"/>
        <v>G1PR800111</v>
      </c>
      <c r="G2030" s="2" t="str">
        <f t="shared" si="161"/>
        <v>Mondiale Bewustwording</v>
      </c>
      <c r="H2030" s="2" t="str">
        <f t="shared" si="162"/>
        <v>8001</v>
      </c>
      <c r="I2030" s="2" t="str">
        <f>IFERROR(VLOOKUP(H2030,'Productgroepen hoofdfuncties'!G:H,2,FALSE),H2030)</f>
        <v>Ontwikkeling en ondersteuning welzijn</v>
      </c>
      <c r="J2030" s="2" t="str">
        <f t="shared" si="163"/>
        <v>80</v>
      </c>
      <c r="K2030" s="2" t="str">
        <f>IFERROR(VLOOKUP(J2030,'Productgroepen hoofdfuncties'!D:E,2,FALSE),J2030)</f>
        <v>Welzijn, algemeen</v>
      </c>
      <c r="L2030" s="2" t="str">
        <f t="shared" si="164"/>
        <v>8</v>
      </c>
      <c r="M2030" s="2" t="str">
        <f>IFERROR(VLOOKUP(L2030,'Productgroepen hoofdfuncties'!A:B,2,FALSE),L2030)</f>
        <v>Welzijn</v>
      </c>
    </row>
    <row r="2031" spans="1:13">
      <c r="A2031" s="8"/>
      <c r="B2031" s="9"/>
      <c r="C2031" s="5" t="s">
        <v>5569</v>
      </c>
      <c r="D2031" s="4" t="s">
        <v>5570</v>
      </c>
      <c r="E2031" s="5">
        <v>1</v>
      </c>
      <c r="F2031" s="2" t="str">
        <f t="shared" si="160"/>
        <v>G1PR800111</v>
      </c>
      <c r="G2031" s="2" t="str">
        <f t="shared" si="161"/>
        <v>Mondiale Bewustwording</v>
      </c>
      <c r="H2031" s="2" t="str">
        <f t="shared" si="162"/>
        <v>8001</v>
      </c>
      <c r="I2031" s="2" t="str">
        <f>IFERROR(VLOOKUP(H2031,'Productgroepen hoofdfuncties'!G:H,2,FALSE),H2031)</f>
        <v>Ontwikkeling en ondersteuning welzijn</v>
      </c>
      <c r="J2031" s="2" t="str">
        <f t="shared" si="163"/>
        <v>80</v>
      </c>
      <c r="K2031" s="2" t="str">
        <f>IFERROR(VLOOKUP(J2031,'Productgroepen hoofdfuncties'!D:E,2,FALSE),J2031)</f>
        <v>Welzijn, algemeen</v>
      </c>
      <c r="L2031" s="2" t="str">
        <f t="shared" si="164"/>
        <v>8</v>
      </c>
      <c r="M2031" s="2" t="str">
        <f>IFERROR(VLOOKUP(L2031,'Productgroepen hoofdfuncties'!A:B,2,FALSE),L2031)</f>
        <v>Welzijn</v>
      </c>
    </row>
    <row r="2032" spans="1:13">
      <c r="A2032" s="8"/>
      <c r="B2032" s="9"/>
      <c r="C2032" s="5" t="s">
        <v>5571</v>
      </c>
      <c r="D2032" s="4" t="s">
        <v>5572</v>
      </c>
      <c r="E2032" s="5">
        <v>1</v>
      </c>
      <c r="F2032" s="2" t="str">
        <f t="shared" si="160"/>
        <v>G1PR800111</v>
      </c>
      <c r="G2032" s="2" t="str">
        <f t="shared" si="161"/>
        <v>Mondiale Bewustwording</v>
      </c>
      <c r="H2032" s="2" t="str">
        <f t="shared" si="162"/>
        <v>8001</v>
      </c>
      <c r="I2032" s="2" t="str">
        <f>IFERROR(VLOOKUP(H2032,'Productgroepen hoofdfuncties'!G:H,2,FALSE),H2032)</f>
        <v>Ontwikkeling en ondersteuning welzijn</v>
      </c>
      <c r="J2032" s="2" t="str">
        <f t="shared" si="163"/>
        <v>80</v>
      </c>
      <c r="K2032" s="2" t="str">
        <f>IFERROR(VLOOKUP(J2032,'Productgroepen hoofdfuncties'!D:E,2,FALSE),J2032)</f>
        <v>Welzijn, algemeen</v>
      </c>
      <c r="L2032" s="2" t="str">
        <f t="shared" si="164"/>
        <v>8</v>
      </c>
      <c r="M2032" s="2" t="str">
        <f>IFERROR(VLOOKUP(L2032,'Productgroepen hoofdfuncties'!A:B,2,FALSE),L2032)</f>
        <v>Welzijn</v>
      </c>
    </row>
    <row r="2033" spans="1:13">
      <c r="A2033" s="10"/>
      <c r="B2033" s="11"/>
      <c r="C2033" s="5" t="s">
        <v>5573</v>
      </c>
      <c r="D2033" s="4" t="s">
        <v>5574</v>
      </c>
      <c r="E2033" s="5">
        <v>1</v>
      </c>
      <c r="F2033" s="2" t="str">
        <f t="shared" si="160"/>
        <v>G1PR800111</v>
      </c>
      <c r="G2033" s="2" t="str">
        <f t="shared" si="161"/>
        <v>Mondiale Bewustwording</v>
      </c>
      <c r="H2033" s="2" t="str">
        <f t="shared" si="162"/>
        <v>8001</v>
      </c>
      <c r="I2033" s="2" t="str">
        <f>IFERROR(VLOOKUP(H2033,'Productgroepen hoofdfuncties'!G:H,2,FALSE),H2033)</f>
        <v>Ontwikkeling en ondersteuning welzijn</v>
      </c>
      <c r="J2033" s="2" t="str">
        <f t="shared" si="163"/>
        <v>80</v>
      </c>
      <c r="K2033" s="2" t="str">
        <f>IFERROR(VLOOKUP(J2033,'Productgroepen hoofdfuncties'!D:E,2,FALSE),J2033)</f>
        <v>Welzijn, algemeen</v>
      </c>
      <c r="L2033" s="2" t="str">
        <f t="shared" si="164"/>
        <v>8</v>
      </c>
      <c r="M2033" s="2" t="str">
        <f>IFERROR(VLOOKUP(L2033,'Productgroepen hoofdfuncties'!A:B,2,FALSE),L2033)</f>
        <v>Welzijn</v>
      </c>
    </row>
    <row r="2034" spans="1:13">
      <c r="A2034" s="4" t="s">
        <v>5575</v>
      </c>
      <c r="B2034" s="5" t="s">
        <v>5576</v>
      </c>
      <c r="C2034" s="5" t="s">
        <v>5577</v>
      </c>
      <c r="D2034" s="4" t="s">
        <v>5578</v>
      </c>
      <c r="E2034" s="5">
        <v>1</v>
      </c>
      <c r="F2034" s="2" t="str">
        <f t="shared" si="160"/>
        <v>G1PR800112</v>
      </c>
      <c r="G2034" s="2" t="str">
        <f t="shared" si="161"/>
        <v>Anitidiscriminatievoorziening</v>
      </c>
      <c r="H2034" s="2" t="str">
        <f t="shared" si="162"/>
        <v>8001</v>
      </c>
      <c r="I2034" s="2" t="str">
        <f>IFERROR(VLOOKUP(H2034,'Productgroepen hoofdfuncties'!G:H,2,FALSE),H2034)</f>
        <v>Ontwikkeling en ondersteuning welzijn</v>
      </c>
      <c r="J2034" s="2" t="str">
        <f t="shared" si="163"/>
        <v>80</v>
      </c>
      <c r="K2034" s="2" t="str">
        <f>IFERROR(VLOOKUP(J2034,'Productgroepen hoofdfuncties'!D:E,2,FALSE),J2034)</f>
        <v>Welzijn, algemeen</v>
      </c>
      <c r="L2034" s="2" t="str">
        <f t="shared" si="164"/>
        <v>8</v>
      </c>
      <c r="M2034" s="2" t="str">
        <f>IFERROR(VLOOKUP(L2034,'Productgroepen hoofdfuncties'!A:B,2,FALSE),L2034)</f>
        <v>Welzijn</v>
      </c>
    </row>
    <row r="2035" spans="1:13">
      <c r="A2035" s="6" t="s">
        <v>5579</v>
      </c>
      <c r="B2035" s="7" t="s">
        <v>5540</v>
      </c>
      <c r="C2035" s="5" t="s">
        <v>5580</v>
      </c>
      <c r="D2035" s="4" t="s">
        <v>5581</v>
      </c>
      <c r="E2035" s="5">
        <v>1</v>
      </c>
      <c r="F2035" s="2" t="str">
        <f t="shared" si="160"/>
        <v>G1PR800113</v>
      </c>
      <c r="G2035" s="2" t="str">
        <f t="shared" si="161"/>
        <v>Armoedebeleid</v>
      </c>
      <c r="H2035" s="2" t="str">
        <f t="shared" si="162"/>
        <v>8001</v>
      </c>
      <c r="I2035" s="2" t="str">
        <f>IFERROR(VLOOKUP(H2035,'Productgroepen hoofdfuncties'!G:H,2,FALSE),H2035)</f>
        <v>Ontwikkeling en ondersteuning welzijn</v>
      </c>
      <c r="J2035" s="2" t="str">
        <f t="shared" si="163"/>
        <v>80</v>
      </c>
      <c r="K2035" s="2" t="str">
        <f>IFERROR(VLOOKUP(J2035,'Productgroepen hoofdfuncties'!D:E,2,FALSE),J2035)</f>
        <v>Welzijn, algemeen</v>
      </c>
      <c r="L2035" s="2" t="str">
        <f t="shared" si="164"/>
        <v>8</v>
      </c>
      <c r="M2035" s="2" t="str">
        <f>IFERROR(VLOOKUP(L2035,'Productgroepen hoofdfuncties'!A:B,2,FALSE),L2035)</f>
        <v>Welzijn</v>
      </c>
    </row>
    <row r="2036" spans="1:13">
      <c r="A2036" s="8"/>
      <c r="B2036" s="9"/>
      <c r="C2036" s="5" t="s">
        <v>5582</v>
      </c>
      <c r="D2036" s="4" t="s">
        <v>5583</v>
      </c>
      <c r="E2036" s="5">
        <v>1</v>
      </c>
      <c r="F2036" s="2" t="str">
        <f t="shared" si="160"/>
        <v>G1PR800113</v>
      </c>
      <c r="G2036" s="2" t="str">
        <f t="shared" si="161"/>
        <v>Armoedebeleid</v>
      </c>
      <c r="H2036" s="2" t="str">
        <f t="shared" si="162"/>
        <v>8001</v>
      </c>
      <c r="I2036" s="2" t="str">
        <f>IFERROR(VLOOKUP(H2036,'Productgroepen hoofdfuncties'!G:H,2,FALSE),H2036)</f>
        <v>Ontwikkeling en ondersteuning welzijn</v>
      </c>
      <c r="J2036" s="2" t="str">
        <f t="shared" si="163"/>
        <v>80</v>
      </c>
      <c r="K2036" s="2" t="str">
        <f>IFERROR(VLOOKUP(J2036,'Productgroepen hoofdfuncties'!D:E,2,FALSE),J2036)</f>
        <v>Welzijn, algemeen</v>
      </c>
      <c r="L2036" s="2" t="str">
        <f t="shared" si="164"/>
        <v>8</v>
      </c>
      <c r="M2036" s="2" t="str">
        <f>IFERROR(VLOOKUP(L2036,'Productgroepen hoofdfuncties'!A:B,2,FALSE),L2036)</f>
        <v>Welzijn</v>
      </c>
    </row>
    <row r="2037" spans="1:13">
      <c r="A2037" s="10"/>
      <c r="B2037" s="11"/>
      <c r="C2037" s="5" t="s">
        <v>5584</v>
      </c>
      <c r="D2037" s="4" t="s">
        <v>5540</v>
      </c>
      <c r="E2037" s="5">
        <v>1</v>
      </c>
      <c r="F2037" s="2" t="str">
        <f t="shared" si="160"/>
        <v>G1PR800113</v>
      </c>
      <c r="G2037" s="2" t="str">
        <f t="shared" si="161"/>
        <v>Armoedebeleid</v>
      </c>
      <c r="H2037" s="2" t="str">
        <f t="shared" si="162"/>
        <v>8001</v>
      </c>
      <c r="I2037" s="2" t="str">
        <f>IFERROR(VLOOKUP(H2037,'Productgroepen hoofdfuncties'!G:H,2,FALSE),H2037)</f>
        <v>Ontwikkeling en ondersteuning welzijn</v>
      </c>
      <c r="J2037" s="2" t="str">
        <f t="shared" si="163"/>
        <v>80</v>
      </c>
      <c r="K2037" s="2" t="str">
        <f>IFERROR(VLOOKUP(J2037,'Productgroepen hoofdfuncties'!D:E,2,FALSE),J2037)</f>
        <v>Welzijn, algemeen</v>
      </c>
      <c r="L2037" s="2" t="str">
        <f t="shared" si="164"/>
        <v>8</v>
      </c>
      <c r="M2037" s="2" t="str">
        <f>IFERROR(VLOOKUP(L2037,'Productgroepen hoofdfuncties'!A:B,2,FALSE),L2037)</f>
        <v>Welzijn</v>
      </c>
    </row>
    <row r="2038" spans="1:13">
      <c r="A2038" s="6" t="s">
        <v>5585</v>
      </c>
      <c r="B2038" s="7" t="s">
        <v>5586</v>
      </c>
      <c r="C2038" s="5" t="s">
        <v>5587</v>
      </c>
      <c r="D2038" s="4" t="s">
        <v>5588</v>
      </c>
      <c r="E2038" s="5">
        <v>1</v>
      </c>
      <c r="F2038" s="2" t="str">
        <f t="shared" si="160"/>
        <v>G1PR800114</v>
      </c>
      <c r="G2038" s="2" t="str">
        <f t="shared" si="161"/>
        <v>Part.proj. minder kansen</v>
      </c>
      <c r="H2038" s="2" t="str">
        <f t="shared" si="162"/>
        <v>8001</v>
      </c>
      <c r="I2038" s="2" t="str">
        <f>IFERROR(VLOOKUP(H2038,'Productgroepen hoofdfuncties'!G:H,2,FALSE),H2038)</f>
        <v>Ontwikkeling en ondersteuning welzijn</v>
      </c>
      <c r="J2038" s="2" t="str">
        <f t="shared" si="163"/>
        <v>80</v>
      </c>
      <c r="K2038" s="2" t="str">
        <f>IFERROR(VLOOKUP(J2038,'Productgroepen hoofdfuncties'!D:E,2,FALSE),J2038)</f>
        <v>Welzijn, algemeen</v>
      </c>
      <c r="L2038" s="2" t="str">
        <f t="shared" si="164"/>
        <v>8</v>
      </c>
      <c r="M2038" s="2" t="str">
        <f>IFERROR(VLOOKUP(L2038,'Productgroepen hoofdfuncties'!A:B,2,FALSE),L2038)</f>
        <v>Welzijn</v>
      </c>
    </row>
    <row r="2039" spans="1:13">
      <c r="A2039" s="8"/>
      <c r="B2039" s="9"/>
      <c r="C2039" s="5" t="s">
        <v>5589</v>
      </c>
      <c r="D2039" s="4" t="s">
        <v>5590</v>
      </c>
      <c r="E2039" s="5">
        <v>1</v>
      </c>
      <c r="F2039" s="2" t="str">
        <f t="shared" si="160"/>
        <v>G1PR800114</v>
      </c>
      <c r="G2039" s="2" t="str">
        <f t="shared" si="161"/>
        <v>Part.proj. minder kansen</v>
      </c>
      <c r="H2039" s="2" t="str">
        <f t="shared" si="162"/>
        <v>8001</v>
      </c>
      <c r="I2039" s="2" t="str">
        <f>IFERROR(VLOOKUP(H2039,'Productgroepen hoofdfuncties'!G:H,2,FALSE),H2039)</f>
        <v>Ontwikkeling en ondersteuning welzijn</v>
      </c>
      <c r="J2039" s="2" t="str">
        <f t="shared" si="163"/>
        <v>80</v>
      </c>
      <c r="K2039" s="2" t="str">
        <f>IFERROR(VLOOKUP(J2039,'Productgroepen hoofdfuncties'!D:E,2,FALSE),J2039)</f>
        <v>Welzijn, algemeen</v>
      </c>
      <c r="L2039" s="2" t="str">
        <f t="shared" si="164"/>
        <v>8</v>
      </c>
      <c r="M2039" s="2" t="str">
        <f>IFERROR(VLOOKUP(L2039,'Productgroepen hoofdfuncties'!A:B,2,FALSE),L2039)</f>
        <v>Welzijn</v>
      </c>
    </row>
    <row r="2040" spans="1:13">
      <c r="A2040" s="8"/>
      <c r="B2040" s="9"/>
      <c r="C2040" s="5" t="s">
        <v>5591</v>
      </c>
      <c r="D2040" s="4" t="s">
        <v>5592</v>
      </c>
      <c r="E2040" s="5">
        <v>1</v>
      </c>
      <c r="F2040" s="2" t="str">
        <f t="shared" si="160"/>
        <v>G1PR800114</v>
      </c>
      <c r="G2040" s="2" t="str">
        <f t="shared" si="161"/>
        <v>Part.proj. minder kansen</v>
      </c>
      <c r="H2040" s="2" t="str">
        <f t="shared" si="162"/>
        <v>8001</v>
      </c>
      <c r="I2040" s="2" t="str">
        <f>IFERROR(VLOOKUP(H2040,'Productgroepen hoofdfuncties'!G:H,2,FALSE),H2040)</f>
        <v>Ontwikkeling en ondersteuning welzijn</v>
      </c>
      <c r="J2040" s="2" t="str">
        <f t="shared" si="163"/>
        <v>80</v>
      </c>
      <c r="K2040" s="2" t="str">
        <f>IFERROR(VLOOKUP(J2040,'Productgroepen hoofdfuncties'!D:E,2,FALSE),J2040)</f>
        <v>Welzijn, algemeen</v>
      </c>
      <c r="L2040" s="2" t="str">
        <f t="shared" si="164"/>
        <v>8</v>
      </c>
      <c r="M2040" s="2" t="str">
        <f>IFERROR(VLOOKUP(L2040,'Productgroepen hoofdfuncties'!A:B,2,FALSE),L2040)</f>
        <v>Welzijn</v>
      </c>
    </row>
    <row r="2041" spans="1:13">
      <c r="A2041" s="10"/>
      <c r="B2041" s="11"/>
      <c r="C2041" s="5" t="s">
        <v>5593</v>
      </c>
      <c r="D2041" s="4" t="s">
        <v>5594</v>
      </c>
      <c r="E2041" s="5">
        <v>1</v>
      </c>
      <c r="F2041" s="2" t="str">
        <f t="shared" si="160"/>
        <v>G1PR800114</v>
      </c>
      <c r="G2041" s="2" t="str">
        <f t="shared" si="161"/>
        <v>Part.proj. minder kansen</v>
      </c>
      <c r="H2041" s="2" t="str">
        <f t="shared" si="162"/>
        <v>8001</v>
      </c>
      <c r="I2041" s="2" t="str">
        <f>IFERROR(VLOOKUP(H2041,'Productgroepen hoofdfuncties'!G:H,2,FALSE),H2041)</f>
        <v>Ontwikkeling en ondersteuning welzijn</v>
      </c>
      <c r="J2041" s="2" t="str">
        <f t="shared" si="163"/>
        <v>80</v>
      </c>
      <c r="K2041" s="2" t="str">
        <f>IFERROR(VLOOKUP(J2041,'Productgroepen hoofdfuncties'!D:E,2,FALSE),J2041)</f>
        <v>Welzijn, algemeen</v>
      </c>
      <c r="L2041" s="2" t="str">
        <f t="shared" si="164"/>
        <v>8</v>
      </c>
      <c r="M2041" s="2" t="str">
        <f>IFERROR(VLOOKUP(L2041,'Productgroepen hoofdfuncties'!A:B,2,FALSE),L2041)</f>
        <v>Welzijn</v>
      </c>
    </row>
    <row r="2042" spans="1:13">
      <c r="A2042" s="6" t="s">
        <v>5595</v>
      </c>
      <c r="B2042" s="7" t="s">
        <v>5596</v>
      </c>
      <c r="C2042" s="5" t="s">
        <v>5597</v>
      </c>
      <c r="D2042" s="4" t="s">
        <v>5457</v>
      </c>
      <c r="E2042" s="5">
        <v>1</v>
      </c>
      <c r="F2042" s="2" t="str">
        <f t="shared" si="160"/>
        <v>G1PR800115</v>
      </c>
      <c r="G2042" s="2" t="str">
        <f t="shared" si="161"/>
        <v>Projectenbudget</v>
      </c>
      <c r="H2042" s="2" t="str">
        <f t="shared" si="162"/>
        <v>8001</v>
      </c>
      <c r="I2042" s="2" t="str">
        <f>IFERROR(VLOOKUP(H2042,'Productgroepen hoofdfuncties'!G:H,2,FALSE),H2042)</f>
        <v>Ontwikkeling en ondersteuning welzijn</v>
      </c>
      <c r="J2042" s="2" t="str">
        <f t="shared" si="163"/>
        <v>80</v>
      </c>
      <c r="K2042" s="2" t="str">
        <f>IFERROR(VLOOKUP(J2042,'Productgroepen hoofdfuncties'!D:E,2,FALSE),J2042)</f>
        <v>Welzijn, algemeen</v>
      </c>
      <c r="L2042" s="2" t="str">
        <f t="shared" si="164"/>
        <v>8</v>
      </c>
      <c r="M2042" s="2" t="str">
        <f>IFERROR(VLOOKUP(L2042,'Productgroepen hoofdfuncties'!A:B,2,FALSE),L2042)</f>
        <v>Welzijn</v>
      </c>
    </row>
    <row r="2043" spans="1:13">
      <c r="A2043" s="8"/>
      <c r="B2043" s="9"/>
      <c r="C2043" s="5" t="s">
        <v>5598</v>
      </c>
      <c r="D2043" s="4" t="s">
        <v>5599</v>
      </c>
      <c r="E2043" s="5">
        <v>1</v>
      </c>
      <c r="F2043" s="2" t="str">
        <f t="shared" si="160"/>
        <v>G1PR800115</v>
      </c>
      <c r="G2043" s="2" t="str">
        <f t="shared" si="161"/>
        <v>Projectenbudget</v>
      </c>
      <c r="H2043" s="2" t="str">
        <f t="shared" si="162"/>
        <v>8001</v>
      </c>
      <c r="I2043" s="2" t="str">
        <f>IFERROR(VLOOKUP(H2043,'Productgroepen hoofdfuncties'!G:H,2,FALSE),H2043)</f>
        <v>Ontwikkeling en ondersteuning welzijn</v>
      </c>
      <c r="J2043" s="2" t="str">
        <f t="shared" si="163"/>
        <v>80</v>
      </c>
      <c r="K2043" s="2" t="str">
        <f>IFERROR(VLOOKUP(J2043,'Productgroepen hoofdfuncties'!D:E,2,FALSE),J2043)</f>
        <v>Welzijn, algemeen</v>
      </c>
      <c r="L2043" s="2" t="str">
        <f t="shared" si="164"/>
        <v>8</v>
      </c>
      <c r="M2043" s="2" t="str">
        <f>IFERROR(VLOOKUP(L2043,'Productgroepen hoofdfuncties'!A:B,2,FALSE),L2043)</f>
        <v>Welzijn</v>
      </c>
    </row>
    <row r="2044" spans="1:13">
      <c r="A2044" s="8"/>
      <c r="B2044" s="9"/>
      <c r="C2044" s="5" t="s">
        <v>5600</v>
      </c>
      <c r="D2044" s="4" t="s">
        <v>5601</v>
      </c>
      <c r="E2044" s="5">
        <v>1</v>
      </c>
      <c r="F2044" s="2" t="str">
        <f t="shared" si="160"/>
        <v>G1PR800115</v>
      </c>
      <c r="G2044" s="2" t="str">
        <f t="shared" si="161"/>
        <v>Projectenbudget</v>
      </c>
      <c r="H2044" s="2" t="str">
        <f t="shared" si="162"/>
        <v>8001</v>
      </c>
      <c r="I2044" s="2" t="str">
        <f>IFERROR(VLOOKUP(H2044,'Productgroepen hoofdfuncties'!G:H,2,FALSE),H2044)</f>
        <v>Ontwikkeling en ondersteuning welzijn</v>
      </c>
      <c r="J2044" s="2" t="str">
        <f t="shared" si="163"/>
        <v>80</v>
      </c>
      <c r="K2044" s="2" t="str">
        <f>IFERROR(VLOOKUP(J2044,'Productgroepen hoofdfuncties'!D:E,2,FALSE),J2044)</f>
        <v>Welzijn, algemeen</v>
      </c>
      <c r="L2044" s="2" t="str">
        <f t="shared" si="164"/>
        <v>8</v>
      </c>
      <c r="M2044" s="2" t="str">
        <f>IFERROR(VLOOKUP(L2044,'Productgroepen hoofdfuncties'!A:B,2,FALSE),L2044)</f>
        <v>Welzijn</v>
      </c>
    </row>
    <row r="2045" spans="1:13">
      <c r="A2045" s="8"/>
      <c r="B2045" s="9"/>
      <c r="C2045" s="5" t="s">
        <v>5602</v>
      </c>
      <c r="D2045" s="4" t="s">
        <v>5603</v>
      </c>
      <c r="E2045" s="5">
        <v>1</v>
      </c>
      <c r="F2045" s="2" t="str">
        <f t="shared" si="160"/>
        <v>G1PR800115</v>
      </c>
      <c r="G2045" s="2" t="str">
        <f t="shared" si="161"/>
        <v>Projectenbudget</v>
      </c>
      <c r="H2045" s="2" t="str">
        <f t="shared" si="162"/>
        <v>8001</v>
      </c>
      <c r="I2045" s="2" t="str">
        <f>IFERROR(VLOOKUP(H2045,'Productgroepen hoofdfuncties'!G:H,2,FALSE),H2045)</f>
        <v>Ontwikkeling en ondersteuning welzijn</v>
      </c>
      <c r="J2045" s="2" t="str">
        <f t="shared" si="163"/>
        <v>80</v>
      </c>
      <c r="K2045" s="2" t="str">
        <f>IFERROR(VLOOKUP(J2045,'Productgroepen hoofdfuncties'!D:E,2,FALSE),J2045)</f>
        <v>Welzijn, algemeen</v>
      </c>
      <c r="L2045" s="2" t="str">
        <f t="shared" si="164"/>
        <v>8</v>
      </c>
      <c r="M2045" s="2" t="str">
        <f>IFERROR(VLOOKUP(L2045,'Productgroepen hoofdfuncties'!A:B,2,FALSE),L2045)</f>
        <v>Welzijn</v>
      </c>
    </row>
    <row r="2046" spans="1:13">
      <c r="A2046" s="8"/>
      <c r="B2046" s="9"/>
      <c r="C2046" s="5" t="s">
        <v>5604</v>
      </c>
      <c r="D2046" s="4" t="s">
        <v>5605</v>
      </c>
      <c r="E2046" s="5">
        <v>1</v>
      </c>
      <c r="F2046" s="2" t="str">
        <f t="shared" si="160"/>
        <v>G1PR800115</v>
      </c>
      <c r="G2046" s="2" t="str">
        <f t="shared" si="161"/>
        <v>Projectenbudget</v>
      </c>
      <c r="H2046" s="2" t="str">
        <f t="shared" si="162"/>
        <v>8001</v>
      </c>
      <c r="I2046" s="2" t="str">
        <f>IFERROR(VLOOKUP(H2046,'Productgroepen hoofdfuncties'!G:H,2,FALSE),H2046)</f>
        <v>Ontwikkeling en ondersteuning welzijn</v>
      </c>
      <c r="J2046" s="2" t="str">
        <f t="shared" si="163"/>
        <v>80</v>
      </c>
      <c r="K2046" s="2" t="str">
        <f>IFERROR(VLOOKUP(J2046,'Productgroepen hoofdfuncties'!D:E,2,FALSE),J2046)</f>
        <v>Welzijn, algemeen</v>
      </c>
      <c r="L2046" s="2" t="str">
        <f t="shared" si="164"/>
        <v>8</v>
      </c>
      <c r="M2046" s="2" t="str">
        <f>IFERROR(VLOOKUP(L2046,'Productgroepen hoofdfuncties'!A:B,2,FALSE),L2046)</f>
        <v>Welzijn</v>
      </c>
    </row>
    <row r="2047" spans="1:13">
      <c r="A2047" s="8"/>
      <c r="B2047" s="9"/>
      <c r="C2047" s="5" t="s">
        <v>5606</v>
      </c>
      <c r="D2047" s="4" t="s">
        <v>5607</v>
      </c>
      <c r="E2047" s="5">
        <v>1</v>
      </c>
      <c r="F2047" s="2" t="str">
        <f t="shared" si="160"/>
        <v>G1PR800115</v>
      </c>
      <c r="G2047" s="2" t="str">
        <f t="shared" si="161"/>
        <v>Projectenbudget</v>
      </c>
      <c r="H2047" s="2" t="str">
        <f t="shared" si="162"/>
        <v>8001</v>
      </c>
      <c r="I2047" s="2" t="str">
        <f>IFERROR(VLOOKUP(H2047,'Productgroepen hoofdfuncties'!G:H,2,FALSE),H2047)</f>
        <v>Ontwikkeling en ondersteuning welzijn</v>
      </c>
      <c r="J2047" s="2" t="str">
        <f t="shared" si="163"/>
        <v>80</v>
      </c>
      <c r="K2047" s="2" t="str">
        <f>IFERROR(VLOOKUP(J2047,'Productgroepen hoofdfuncties'!D:E,2,FALSE),J2047)</f>
        <v>Welzijn, algemeen</v>
      </c>
      <c r="L2047" s="2" t="str">
        <f t="shared" si="164"/>
        <v>8</v>
      </c>
      <c r="M2047" s="2" t="str">
        <f>IFERROR(VLOOKUP(L2047,'Productgroepen hoofdfuncties'!A:B,2,FALSE),L2047)</f>
        <v>Welzijn</v>
      </c>
    </row>
    <row r="2048" spans="1:13">
      <c r="A2048" s="10"/>
      <c r="B2048" s="11"/>
      <c r="C2048" s="5" t="s">
        <v>5608</v>
      </c>
      <c r="D2048" s="4" t="s">
        <v>5609</v>
      </c>
      <c r="E2048" s="5">
        <v>1</v>
      </c>
      <c r="F2048" s="2" t="str">
        <f t="shared" si="160"/>
        <v>G1PR800115</v>
      </c>
      <c r="G2048" s="2" t="str">
        <f t="shared" si="161"/>
        <v>Projectenbudget</v>
      </c>
      <c r="H2048" s="2" t="str">
        <f t="shared" si="162"/>
        <v>8001</v>
      </c>
      <c r="I2048" s="2" t="str">
        <f>IFERROR(VLOOKUP(H2048,'Productgroepen hoofdfuncties'!G:H,2,FALSE),H2048)</f>
        <v>Ontwikkeling en ondersteuning welzijn</v>
      </c>
      <c r="J2048" s="2" t="str">
        <f t="shared" si="163"/>
        <v>80</v>
      </c>
      <c r="K2048" s="2" t="str">
        <f>IFERROR(VLOOKUP(J2048,'Productgroepen hoofdfuncties'!D:E,2,FALSE),J2048)</f>
        <v>Welzijn, algemeen</v>
      </c>
      <c r="L2048" s="2" t="str">
        <f t="shared" si="164"/>
        <v>8</v>
      </c>
      <c r="M2048" s="2" t="str">
        <f>IFERROR(VLOOKUP(L2048,'Productgroepen hoofdfuncties'!A:B,2,FALSE),L2048)</f>
        <v>Welzijn</v>
      </c>
    </row>
    <row r="2049" spans="1:13">
      <c r="A2049" s="4" t="s">
        <v>5610</v>
      </c>
      <c r="B2049" s="5" t="s">
        <v>2023</v>
      </c>
      <c r="C2049" s="5"/>
      <c r="D2049" s="4"/>
      <c r="E2049" s="5"/>
      <c r="F2049" s="2" t="str">
        <f t="shared" si="160"/>
        <v>G1PR800200</v>
      </c>
      <c r="G2049" s="2" t="str">
        <f t="shared" si="161"/>
        <v>Apparaatskosten</v>
      </c>
      <c r="H2049" s="2" t="str">
        <f t="shared" si="162"/>
        <v>8002</v>
      </c>
      <c r="I2049" s="2" t="str">
        <f>IFERROR(VLOOKUP(H2049,'Productgroepen hoofdfuncties'!G:H,2,FALSE),H2049)</f>
        <v>8002</v>
      </c>
      <c r="J2049" s="2" t="str">
        <f t="shared" si="163"/>
        <v>80</v>
      </c>
      <c r="K2049" s="2" t="str">
        <f>IFERROR(VLOOKUP(J2049,'Productgroepen hoofdfuncties'!D:E,2,FALSE),J2049)</f>
        <v>Welzijn, algemeen</v>
      </c>
      <c r="L2049" s="2" t="str">
        <f t="shared" si="164"/>
        <v>8</v>
      </c>
      <c r="M2049" s="2" t="str">
        <f>IFERROR(VLOOKUP(L2049,'Productgroepen hoofdfuncties'!A:B,2,FALSE),L2049)</f>
        <v>Welzijn</v>
      </c>
    </row>
    <row r="2050" spans="1:13">
      <c r="A2050" s="4" t="s">
        <v>5611</v>
      </c>
      <c r="B2050" s="5" t="s">
        <v>5612</v>
      </c>
      <c r="C2050" s="5"/>
      <c r="D2050" s="4"/>
      <c r="E2050" s="5"/>
      <c r="F2050" s="2" t="str">
        <f t="shared" si="160"/>
        <v>G1PR800201</v>
      </c>
      <c r="G2050" s="2" t="str">
        <f t="shared" si="161"/>
        <v>Ondersteuningsinstituut</v>
      </c>
      <c r="H2050" s="2" t="str">
        <f t="shared" si="162"/>
        <v>8002</v>
      </c>
      <c r="I2050" s="2" t="str">
        <f>IFERROR(VLOOKUP(H2050,'Productgroepen hoofdfuncties'!G:H,2,FALSE),H2050)</f>
        <v>8002</v>
      </c>
      <c r="J2050" s="2" t="str">
        <f t="shared" si="163"/>
        <v>80</v>
      </c>
      <c r="K2050" s="2" t="str">
        <f>IFERROR(VLOOKUP(J2050,'Productgroepen hoofdfuncties'!D:E,2,FALSE),J2050)</f>
        <v>Welzijn, algemeen</v>
      </c>
      <c r="L2050" s="2" t="str">
        <f t="shared" si="164"/>
        <v>8</v>
      </c>
      <c r="M2050" s="2" t="str">
        <f>IFERROR(VLOOKUP(L2050,'Productgroepen hoofdfuncties'!A:B,2,FALSE),L2050)</f>
        <v>Welzijn</v>
      </c>
    </row>
    <row r="2051" spans="1:13">
      <c r="A2051" s="4" t="s">
        <v>5613</v>
      </c>
      <c r="B2051" s="5" t="s">
        <v>5558</v>
      </c>
      <c r="C2051" s="5"/>
      <c r="D2051" s="4"/>
      <c r="E2051" s="5"/>
      <c r="F2051" s="2" t="str">
        <f t="shared" si="160"/>
        <v>G1PR800202</v>
      </c>
      <c r="G2051" s="2" t="str">
        <f t="shared" si="161"/>
        <v>Patienten- En Consumentenbeleid</v>
      </c>
      <c r="H2051" s="2" t="str">
        <f t="shared" si="162"/>
        <v>8002</v>
      </c>
      <c r="I2051" s="2" t="str">
        <f>IFERROR(VLOOKUP(H2051,'Productgroepen hoofdfuncties'!G:H,2,FALSE),H2051)</f>
        <v>8002</v>
      </c>
      <c r="J2051" s="2" t="str">
        <f t="shared" si="163"/>
        <v>80</v>
      </c>
      <c r="K2051" s="2" t="str">
        <f>IFERROR(VLOOKUP(J2051,'Productgroepen hoofdfuncties'!D:E,2,FALSE),J2051)</f>
        <v>Welzijn, algemeen</v>
      </c>
      <c r="L2051" s="2" t="str">
        <f t="shared" si="164"/>
        <v>8</v>
      </c>
      <c r="M2051" s="2" t="str">
        <f>IFERROR(VLOOKUP(L2051,'Productgroepen hoofdfuncties'!A:B,2,FALSE),L2051)</f>
        <v>Welzijn</v>
      </c>
    </row>
    <row r="2052" spans="1:13">
      <c r="A2052" s="4" t="s">
        <v>5614</v>
      </c>
      <c r="B2052" s="5" t="s">
        <v>5615</v>
      </c>
      <c r="C2052" s="5"/>
      <c r="D2052" s="4"/>
      <c r="E2052" s="5"/>
      <c r="F2052" s="2" t="str">
        <f t="shared" si="160"/>
        <v>G1PR800203</v>
      </c>
      <c r="G2052" s="2" t="str">
        <f t="shared" si="161"/>
        <v>Ondersteuning Welzijnsbeleid Algemee</v>
      </c>
      <c r="H2052" s="2" t="str">
        <f t="shared" si="162"/>
        <v>8002</v>
      </c>
      <c r="I2052" s="2" t="str">
        <f>IFERROR(VLOOKUP(H2052,'Productgroepen hoofdfuncties'!G:H,2,FALSE),H2052)</f>
        <v>8002</v>
      </c>
      <c r="J2052" s="2" t="str">
        <f t="shared" si="163"/>
        <v>80</v>
      </c>
      <c r="K2052" s="2" t="str">
        <f>IFERROR(VLOOKUP(J2052,'Productgroepen hoofdfuncties'!D:E,2,FALSE),J2052)</f>
        <v>Welzijn, algemeen</v>
      </c>
      <c r="L2052" s="2" t="str">
        <f t="shared" si="164"/>
        <v>8</v>
      </c>
      <c r="M2052" s="2" t="str">
        <f>IFERROR(VLOOKUP(L2052,'Productgroepen hoofdfuncties'!A:B,2,FALSE),L2052)</f>
        <v>Welzijn</v>
      </c>
    </row>
    <row r="2053" spans="1:13">
      <c r="A2053" s="4" t="s">
        <v>5616</v>
      </c>
      <c r="B2053" s="5" t="s">
        <v>5617</v>
      </c>
      <c r="C2053" s="5" t="s">
        <v>5618</v>
      </c>
      <c r="D2053" s="4" t="s">
        <v>5619</v>
      </c>
      <c r="E2053" s="5">
        <v>1</v>
      </c>
      <c r="F2053" s="2" t="str">
        <f t="shared" si="160"/>
        <v>G1PR800300</v>
      </c>
      <c r="G2053" s="2" t="str">
        <f t="shared" si="161"/>
        <v>Ápp. kst. media</v>
      </c>
      <c r="H2053" s="2" t="str">
        <f t="shared" si="162"/>
        <v>8003</v>
      </c>
      <c r="I2053" s="2" t="str">
        <f>IFERROR(VLOOKUP(H2053,'Productgroepen hoofdfuncties'!G:H,2,FALSE),H2053)</f>
        <v>8003</v>
      </c>
      <c r="J2053" s="2" t="str">
        <f t="shared" si="163"/>
        <v>80</v>
      </c>
      <c r="K2053" s="2" t="str">
        <f>IFERROR(VLOOKUP(J2053,'Productgroepen hoofdfuncties'!D:E,2,FALSE),J2053)</f>
        <v>Welzijn, algemeen</v>
      </c>
      <c r="L2053" s="2" t="str">
        <f t="shared" si="164"/>
        <v>8</v>
      </c>
      <c r="M2053" s="2" t="str">
        <f>IFERROR(VLOOKUP(L2053,'Productgroepen hoofdfuncties'!A:B,2,FALSE),L2053)</f>
        <v>Welzijn</v>
      </c>
    </row>
    <row r="2054" spans="1:13">
      <c r="A2054" s="6" t="s">
        <v>5620</v>
      </c>
      <c r="B2054" s="7" t="s">
        <v>5621</v>
      </c>
      <c r="C2054" s="5" t="s">
        <v>5622</v>
      </c>
      <c r="D2054" s="4" t="s">
        <v>5623</v>
      </c>
      <c r="E2054" s="5">
        <v>1</v>
      </c>
      <c r="F2054" s="2" t="str">
        <f t="shared" si="160"/>
        <v>G1PR800301</v>
      </c>
      <c r="G2054" s="2" t="str">
        <f t="shared" si="161"/>
        <v>Regionale Omroep</v>
      </c>
      <c r="H2054" s="2" t="str">
        <f t="shared" si="162"/>
        <v>8003</v>
      </c>
      <c r="I2054" s="2" t="str">
        <f>IFERROR(VLOOKUP(H2054,'Productgroepen hoofdfuncties'!G:H,2,FALSE),H2054)</f>
        <v>8003</v>
      </c>
      <c r="J2054" s="2" t="str">
        <f t="shared" si="163"/>
        <v>80</v>
      </c>
      <c r="K2054" s="2" t="str">
        <f>IFERROR(VLOOKUP(J2054,'Productgroepen hoofdfuncties'!D:E,2,FALSE),J2054)</f>
        <v>Welzijn, algemeen</v>
      </c>
      <c r="L2054" s="2" t="str">
        <f t="shared" si="164"/>
        <v>8</v>
      </c>
      <c r="M2054" s="2" t="str">
        <f>IFERROR(VLOOKUP(L2054,'Productgroepen hoofdfuncties'!A:B,2,FALSE),L2054)</f>
        <v>Welzijn</v>
      </c>
    </row>
    <row r="2055" spans="1:13">
      <c r="A2055" s="8"/>
      <c r="B2055" s="9"/>
      <c r="C2055" s="5" t="s">
        <v>5624</v>
      </c>
      <c r="D2055" s="4" t="s">
        <v>5625</v>
      </c>
      <c r="E2055" s="5">
        <v>1</v>
      </c>
      <c r="F2055" s="2" t="str">
        <f t="shared" si="160"/>
        <v>G1PR800301</v>
      </c>
      <c r="G2055" s="2" t="str">
        <f t="shared" si="161"/>
        <v>Regionale Omroep</v>
      </c>
      <c r="H2055" s="2" t="str">
        <f t="shared" si="162"/>
        <v>8003</v>
      </c>
      <c r="I2055" s="2" t="str">
        <f>IFERROR(VLOOKUP(H2055,'Productgroepen hoofdfuncties'!G:H,2,FALSE),H2055)</f>
        <v>8003</v>
      </c>
      <c r="J2055" s="2" t="str">
        <f t="shared" si="163"/>
        <v>80</v>
      </c>
      <c r="K2055" s="2" t="str">
        <f>IFERROR(VLOOKUP(J2055,'Productgroepen hoofdfuncties'!D:E,2,FALSE),J2055)</f>
        <v>Welzijn, algemeen</v>
      </c>
      <c r="L2055" s="2" t="str">
        <f t="shared" si="164"/>
        <v>8</v>
      </c>
      <c r="M2055" s="2" t="str">
        <f>IFERROR(VLOOKUP(L2055,'Productgroepen hoofdfuncties'!A:B,2,FALSE),L2055)</f>
        <v>Welzijn</v>
      </c>
    </row>
    <row r="2056" spans="1:13">
      <c r="A2056" s="8"/>
      <c r="B2056" s="9"/>
      <c r="C2056" s="5" t="s">
        <v>5626</v>
      </c>
      <c r="D2056" s="4" t="s">
        <v>5627</v>
      </c>
      <c r="E2056" s="5">
        <v>1</v>
      </c>
      <c r="F2056" s="2" t="str">
        <f t="shared" ref="F2056:F2119" si="165">IF(A2056="",F2055,A2056)</f>
        <v>G1PR800301</v>
      </c>
      <c r="G2056" s="2" t="str">
        <f t="shared" ref="G2056:G2119" si="166">IF(B2056="",G2055,B2056)</f>
        <v>Regionale Omroep</v>
      </c>
      <c r="H2056" s="2" t="str">
        <f t="shared" ref="H2056:H2119" si="167">IF(RIGHT(LEFT($F2056,5),1)="K","Apparaatskosten personeel",IF(RIGHT(LEFT($F2056,5),1)="I","Apparaatskosten materieel",LEFT(RIGHT($F2056,6),4)))</f>
        <v>8003</v>
      </c>
      <c r="I2056" s="2" t="str">
        <f>IFERROR(VLOOKUP(H2056,'Productgroepen hoofdfuncties'!G:H,2,FALSE),H2056)</f>
        <v>8003</v>
      </c>
      <c r="J2056" s="2" t="str">
        <f t="shared" ref="J2056:J2119" si="168">IF(RIGHT(LEFT($F2056,5),1)="K","Kostenplaatsen",IF(RIGHT(LEFT($F2056,5),1)="I","Kostenplaatsen",LEFT(RIGHT($F2056,6),2)))</f>
        <v>80</v>
      </c>
      <c r="K2056" s="2" t="str">
        <f>IFERROR(VLOOKUP(J2056,'Productgroepen hoofdfuncties'!D:E,2,FALSE),J2056)</f>
        <v>Welzijn, algemeen</v>
      </c>
      <c r="L2056" s="2" t="str">
        <f t="shared" ref="L2056:L2119" si="169">IF(RIGHT(LEFT($F2056,5),1)="K","Kostenplaatsen",IF(RIGHT(LEFT($F2056,5),1)="I","Kostenplaatsen",LEFT(RIGHT($F2056,6),1)))</f>
        <v>8</v>
      </c>
      <c r="M2056" s="2" t="str">
        <f>IFERROR(VLOOKUP(L2056,'Productgroepen hoofdfuncties'!A:B,2,FALSE),L2056)</f>
        <v>Welzijn</v>
      </c>
    </row>
    <row r="2057" spans="1:13">
      <c r="A2057" s="8"/>
      <c r="B2057" s="9"/>
      <c r="C2057" s="5" t="s">
        <v>5628</v>
      </c>
      <c r="D2057" s="4" t="s">
        <v>5629</v>
      </c>
      <c r="E2057" s="5">
        <v>1</v>
      </c>
      <c r="F2057" s="2" t="str">
        <f t="shared" si="165"/>
        <v>G1PR800301</v>
      </c>
      <c r="G2057" s="2" t="str">
        <f t="shared" si="166"/>
        <v>Regionale Omroep</v>
      </c>
      <c r="H2057" s="2" t="str">
        <f t="shared" si="167"/>
        <v>8003</v>
      </c>
      <c r="I2057" s="2" t="str">
        <f>IFERROR(VLOOKUP(H2057,'Productgroepen hoofdfuncties'!G:H,2,FALSE),H2057)</f>
        <v>8003</v>
      </c>
      <c r="J2057" s="2" t="str">
        <f t="shared" si="168"/>
        <v>80</v>
      </c>
      <c r="K2057" s="2" t="str">
        <f>IFERROR(VLOOKUP(J2057,'Productgroepen hoofdfuncties'!D:E,2,FALSE),J2057)</f>
        <v>Welzijn, algemeen</v>
      </c>
      <c r="L2057" s="2" t="str">
        <f t="shared" si="169"/>
        <v>8</v>
      </c>
      <c r="M2057" s="2" t="str">
        <f>IFERROR(VLOOKUP(L2057,'Productgroepen hoofdfuncties'!A:B,2,FALSE),L2057)</f>
        <v>Welzijn</v>
      </c>
    </row>
    <row r="2058" spans="1:13">
      <c r="A2058" s="8"/>
      <c r="B2058" s="9"/>
      <c r="C2058" s="5" t="s">
        <v>5630</v>
      </c>
      <c r="D2058" s="4" t="s">
        <v>5631</v>
      </c>
      <c r="E2058" s="5">
        <v>1</v>
      </c>
      <c r="F2058" s="2" t="str">
        <f t="shared" si="165"/>
        <v>G1PR800301</v>
      </c>
      <c r="G2058" s="2" t="str">
        <f t="shared" si="166"/>
        <v>Regionale Omroep</v>
      </c>
      <c r="H2058" s="2" t="str">
        <f t="shared" si="167"/>
        <v>8003</v>
      </c>
      <c r="I2058" s="2" t="str">
        <f>IFERROR(VLOOKUP(H2058,'Productgroepen hoofdfuncties'!G:H,2,FALSE),H2058)</f>
        <v>8003</v>
      </c>
      <c r="J2058" s="2" t="str">
        <f t="shared" si="168"/>
        <v>80</v>
      </c>
      <c r="K2058" s="2" t="str">
        <f>IFERROR(VLOOKUP(J2058,'Productgroepen hoofdfuncties'!D:E,2,FALSE),J2058)</f>
        <v>Welzijn, algemeen</v>
      </c>
      <c r="L2058" s="2" t="str">
        <f t="shared" si="169"/>
        <v>8</v>
      </c>
      <c r="M2058" s="2" t="str">
        <f>IFERROR(VLOOKUP(L2058,'Productgroepen hoofdfuncties'!A:B,2,FALSE),L2058)</f>
        <v>Welzijn</v>
      </c>
    </row>
    <row r="2059" spans="1:13">
      <c r="A2059" s="10"/>
      <c r="B2059" s="11"/>
      <c r="C2059" s="5" t="s">
        <v>5632</v>
      </c>
      <c r="D2059" s="4" t="s">
        <v>5633</v>
      </c>
      <c r="E2059" s="5">
        <v>1</v>
      </c>
      <c r="F2059" s="2" t="str">
        <f t="shared" si="165"/>
        <v>G1PR800301</v>
      </c>
      <c r="G2059" s="2" t="str">
        <f t="shared" si="166"/>
        <v>Regionale Omroep</v>
      </c>
      <c r="H2059" s="2" t="str">
        <f t="shared" si="167"/>
        <v>8003</v>
      </c>
      <c r="I2059" s="2" t="str">
        <f>IFERROR(VLOOKUP(H2059,'Productgroepen hoofdfuncties'!G:H,2,FALSE),H2059)</f>
        <v>8003</v>
      </c>
      <c r="J2059" s="2" t="str">
        <f t="shared" si="168"/>
        <v>80</v>
      </c>
      <c r="K2059" s="2" t="str">
        <f>IFERROR(VLOOKUP(J2059,'Productgroepen hoofdfuncties'!D:E,2,FALSE),J2059)</f>
        <v>Welzijn, algemeen</v>
      </c>
      <c r="L2059" s="2" t="str">
        <f t="shared" si="169"/>
        <v>8</v>
      </c>
      <c r="M2059" s="2" t="str">
        <f>IFERROR(VLOOKUP(L2059,'Productgroepen hoofdfuncties'!A:B,2,FALSE),L2059)</f>
        <v>Welzijn</v>
      </c>
    </row>
    <row r="2060" spans="1:13">
      <c r="A2060" s="4" t="s">
        <v>5634</v>
      </c>
      <c r="B2060" s="5" t="s">
        <v>2023</v>
      </c>
      <c r="C2060" s="5"/>
      <c r="D2060" s="4"/>
      <c r="E2060" s="5"/>
      <c r="F2060" s="2" t="str">
        <f t="shared" si="165"/>
        <v>G1PR800400</v>
      </c>
      <c r="G2060" s="2" t="str">
        <f t="shared" si="166"/>
        <v>Apparaatskosten</v>
      </c>
      <c r="H2060" s="2" t="str">
        <f t="shared" si="167"/>
        <v>8004</v>
      </c>
      <c r="I2060" s="2" t="str">
        <f>IFERROR(VLOOKUP(H2060,'Productgroepen hoofdfuncties'!G:H,2,FALSE),H2060)</f>
        <v>8004</v>
      </c>
      <c r="J2060" s="2" t="str">
        <f t="shared" si="168"/>
        <v>80</v>
      </c>
      <c r="K2060" s="2" t="str">
        <f>IFERROR(VLOOKUP(J2060,'Productgroepen hoofdfuncties'!D:E,2,FALSE),J2060)</f>
        <v>Welzijn, algemeen</v>
      </c>
      <c r="L2060" s="2" t="str">
        <f t="shared" si="169"/>
        <v>8</v>
      </c>
      <c r="M2060" s="2" t="str">
        <f>IFERROR(VLOOKUP(L2060,'Productgroepen hoofdfuncties'!A:B,2,FALSE),L2060)</f>
        <v>Welzijn</v>
      </c>
    </row>
    <row r="2061" spans="1:13">
      <c r="A2061" s="4" t="s">
        <v>5635</v>
      </c>
      <c r="B2061" s="5" t="s">
        <v>5566</v>
      </c>
      <c r="C2061" s="5"/>
      <c r="D2061" s="4"/>
      <c r="E2061" s="5"/>
      <c r="F2061" s="2" t="str">
        <f t="shared" si="165"/>
        <v>G1PR800401</v>
      </c>
      <c r="G2061" s="2" t="str">
        <f t="shared" si="166"/>
        <v>Mondiale Bewustwording</v>
      </c>
      <c r="H2061" s="2" t="str">
        <f t="shared" si="167"/>
        <v>8004</v>
      </c>
      <c r="I2061" s="2" t="str">
        <f>IFERROR(VLOOKUP(H2061,'Productgroepen hoofdfuncties'!G:H,2,FALSE),H2061)</f>
        <v>8004</v>
      </c>
      <c r="J2061" s="2" t="str">
        <f t="shared" si="168"/>
        <v>80</v>
      </c>
      <c r="K2061" s="2" t="str">
        <f>IFERROR(VLOOKUP(J2061,'Productgroepen hoofdfuncties'!D:E,2,FALSE),J2061)</f>
        <v>Welzijn, algemeen</v>
      </c>
      <c r="L2061" s="2" t="str">
        <f t="shared" si="169"/>
        <v>8</v>
      </c>
      <c r="M2061" s="2" t="str">
        <f>IFERROR(VLOOKUP(L2061,'Productgroepen hoofdfuncties'!A:B,2,FALSE),L2061)</f>
        <v>Welzijn</v>
      </c>
    </row>
    <row r="2062" spans="1:13">
      <c r="A2062" s="4" t="s">
        <v>5636</v>
      </c>
      <c r="B2062" s="5" t="s">
        <v>5637</v>
      </c>
      <c r="C2062" s="5" t="s">
        <v>5638</v>
      </c>
      <c r="D2062" s="4" t="s">
        <v>5639</v>
      </c>
      <c r="E2062" s="5">
        <v>1</v>
      </c>
      <c r="F2062" s="2" t="str">
        <f t="shared" si="165"/>
        <v>G1PR800500</v>
      </c>
      <c r="G2062" s="2" t="str">
        <f t="shared" si="166"/>
        <v>App. kst. asielzoekers</v>
      </c>
      <c r="H2062" s="2" t="str">
        <f t="shared" si="167"/>
        <v>8005</v>
      </c>
      <c r="I2062" s="2" t="str">
        <f>IFERROR(VLOOKUP(H2062,'Productgroepen hoofdfuncties'!G:H,2,FALSE),H2062)</f>
        <v>Asielzoekers</v>
      </c>
      <c r="J2062" s="2" t="str">
        <f t="shared" si="168"/>
        <v>80</v>
      </c>
      <c r="K2062" s="2" t="str">
        <f>IFERROR(VLOOKUP(J2062,'Productgroepen hoofdfuncties'!D:E,2,FALSE),J2062)</f>
        <v>Welzijn, algemeen</v>
      </c>
      <c r="L2062" s="2" t="str">
        <f t="shared" si="169"/>
        <v>8</v>
      </c>
      <c r="M2062" s="2" t="str">
        <f>IFERROR(VLOOKUP(L2062,'Productgroepen hoofdfuncties'!A:B,2,FALSE),L2062)</f>
        <v>Welzijn</v>
      </c>
    </row>
    <row r="2063" spans="1:13">
      <c r="A2063" s="6" t="s">
        <v>5640</v>
      </c>
      <c r="B2063" s="7" t="s">
        <v>5641</v>
      </c>
      <c r="C2063" s="5" t="s">
        <v>5642</v>
      </c>
      <c r="D2063" s="4" t="s">
        <v>5643</v>
      </c>
      <c r="E2063" s="5">
        <v>1</v>
      </c>
      <c r="F2063" s="2" t="str">
        <f t="shared" si="165"/>
        <v>G1PR800501</v>
      </c>
      <c r="G2063" s="2" t="str">
        <f t="shared" si="166"/>
        <v>Asielzoekers</v>
      </c>
      <c r="H2063" s="2" t="str">
        <f t="shared" si="167"/>
        <v>8005</v>
      </c>
      <c r="I2063" s="2" t="str">
        <f>IFERROR(VLOOKUP(H2063,'Productgroepen hoofdfuncties'!G:H,2,FALSE),H2063)</f>
        <v>Asielzoekers</v>
      </c>
      <c r="J2063" s="2" t="str">
        <f t="shared" si="168"/>
        <v>80</v>
      </c>
      <c r="K2063" s="2" t="str">
        <f>IFERROR(VLOOKUP(J2063,'Productgroepen hoofdfuncties'!D:E,2,FALSE),J2063)</f>
        <v>Welzijn, algemeen</v>
      </c>
      <c r="L2063" s="2" t="str">
        <f t="shared" si="169"/>
        <v>8</v>
      </c>
      <c r="M2063" s="2" t="str">
        <f>IFERROR(VLOOKUP(L2063,'Productgroepen hoofdfuncties'!A:B,2,FALSE),L2063)</f>
        <v>Welzijn</v>
      </c>
    </row>
    <row r="2064" spans="1:13">
      <c r="A2064" s="10"/>
      <c r="B2064" s="11"/>
      <c r="C2064" s="5" t="s">
        <v>5644</v>
      </c>
      <c r="D2064" s="4" t="s">
        <v>5645</v>
      </c>
      <c r="E2064" s="5">
        <v>1</v>
      </c>
      <c r="F2064" s="2" t="str">
        <f t="shared" si="165"/>
        <v>G1PR800501</v>
      </c>
      <c r="G2064" s="2" t="str">
        <f t="shared" si="166"/>
        <v>Asielzoekers</v>
      </c>
      <c r="H2064" s="2" t="str">
        <f t="shared" si="167"/>
        <v>8005</v>
      </c>
      <c r="I2064" s="2" t="str">
        <f>IFERROR(VLOOKUP(H2064,'Productgroepen hoofdfuncties'!G:H,2,FALSE),H2064)</f>
        <v>Asielzoekers</v>
      </c>
      <c r="J2064" s="2" t="str">
        <f t="shared" si="168"/>
        <v>80</v>
      </c>
      <c r="K2064" s="2" t="str">
        <f>IFERROR(VLOOKUP(J2064,'Productgroepen hoofdfuncties'!D:E,2,FALSE),J2064)</f>
        <v>Welzijn, algemeen</v>
      </c>
      <c r="L2064" s="2" t="str">
        <f t="shared" si="169"/>
        <v>8</v>
      </c>
      <c r="M2064" s="2" t="str">
        <f>IFERROR(VLOOKUP(L2064,'Productgroepen hoofdfuncties'!A:B,2,FALSE),L2064)</f>
        <v>Welzijn</v>
      </c>
    </row>
    <row r="2065" spans="1:13">
      <c r="A2065" s="4" t="s">
        <v>5646</v>
      </c>
      <c r="B2065" s="5" t="s">
        <v>5647</v>
      </c>
      <c r="C2065" s="5" t="s">
        <v>5648</v>
      </c>
      <c r="D2065" s="4" t="s">
        <v>5649</v>
      </c>
      <c r="E2065" s="5">
        <v>1</v>
      </c>
      <c r="F2065" s="2" t="str">
        <f t="shared" si="165"/>
        <v>G1PR810100</v>
      </c>
      <c r="G2065" s="2" t="str">
        <f t="shared" si="166"/>
        <v>App.kst. studiefonds</v>
      </c>
      <c r="H2065" s="2" t="str">
        <f t="shared" si="167"/>
        <v>8101</v>
      </c>
      <c r="I2065" s="2" t="str">
        <f>IFERROR(VLOOKUP(H2065,'Productgroepen hoofdfuncties'!G:H,2,FALSE),H2065)</f>
        <v>Stichting Provinciaal Groninger Studiefonds</v>
      </c>
      <c r="J2065" s="2" t="str">
        <f t="shared" si="168"/>
        <v>81</v>
      </c>
      <c r="K2065" s="2" t="str">
        <f>IFERROR(VLOOKUP(J2065,'Productgroepen hoofdfuncties'!D:E,2,FALSE),J2065)</f>
        <v>Educatie</v>
      </c>
      <c r="L2065" s="2" t="str">
        <f t="shared" si="169"/>
        <v>8</v>
      </c>
      <c r="M2065" s="2" t="str">
        <f>IFERROR(VLOOKUP(L2065,'Productgroepen hoofdfuncties'!A:B,2,FALSE),L2065)</f>
        <v>Welzijn</v>
      </c>
    </row>
    <row r="2066" spans="1:13">
      <c r="A2066" s="4" t="s">
        <v>5650</v>
      </c>
      <c r="B2066" s="5" t="s">
        <v>5651</v>
      </c>
      <c r="C2066" s="5" t="s">
        <v>5652</v>
      </c>
      <c r="D2066" s="4" t="s">
        <v>5653</v>
      </c>
      <c r="E2066" s="5">
        <v>1</v>
      </c>
      <c r="F2066" s="2" t="str">
        <f t="shared" si="165"/>
        <v>G1PR810101</v>
      </c>
      <c r="G2066" s="2" t="str">
        <f t="shared" si="166"/>
        <v>Studiefonds</v>
      </c>
      <c r="H2066" s="2" t="str">
        <f t="shared" si="167"/>
        <v>8101</v>
      </c>
      <c r="I2066" s="2" t="str">
        <f>IFERROR(VLOOKUP(H2066,'Productgroepen hoofdfuncties'!G:H,2,FALSE),H2066)</f>
        <v>Stichting Provinciaal Groninger Studiefonds</v>
      </c>
      <c r="J2066" s="2" t="str">
        <f t="shared" si="168"/>
        <v>81</v>
      </c>
      <c r="K2066" s="2" t="str">
        <f>IFERROR(VLOOKUP(J2066,'Productgroepen hoofdfuncties'!D:E,2,FALSE),J2066)</f>
        <v>Educatie</v>
      </c>
      <c r="L2066" s="2" t="str">
        <f t="shared" si="169"/>
        <v>8</v>
      </c>
      <c r="M2066" s="2" t="str">
        <f>IFERROR(VLOOKUP(L2066,'Productgroepen hoofdfuncties'!A:B,2,FALSE),L2066)</f>
        <v>Welzijn</v>
      </c>
    </row>
    <row r="2067" spans="1:13">
      <c r="A2067" s="4" t="s">
        <v>5654</v>
      </c>
      <c r="B2067" s="5" t="s">
        <v>5655</v>
      </c>
      <c r="C2067" s="5" t="s">
        <v>5656</v>
      </c>
      <c r="D2067" s="4" t="s">
        <v>5657</v>
      </c>
      <c r="E2067" s="5">
        <v>1</v>
      </c>
      <c r="F2067" s="2" t="str">
        <f t="shared" si="165"/>
        <v>G1PR810200</v>
      </c>
      <c r="G2067" s="2" t="str">
        <f t="shared" si="166"/>
        <v>App. kst. onderwijsbeleid</v>
      </c>
      <c r="H2067" s="2" t="str">
        <f t="shared" si="167"/>
        <v>8102</v>
      </c>
      <c r="I2067" s="2" t="str">
        <f>IFERROR(VLOOKUP(H2067,'Productgroepen hoofdfuncties'!G:H,2,FALSE),H2067)</f>
        <v>Onderwijsbeleid</v>
      </c>
      <c r="J2067" s="2" t="str">
        <f t="shared" si="168"/>
        <v>81</v>
      </c>
      <c r="K2067" s="2" t="str">
        <f>IFERROR(VLOOKUP(J2067,'Productgroepen hoofdfuncties'!D:E,2,FALSE),J2067)</f>
        <v>Educatie</v>
      </c>
      <c r="L2067" s="2" t="str">
        <f t="shared" si="169"/>
        <v>8</v>
      </c>
      <c r="M2067" s="2" t="str">
        <f>IFERROR(VLOOKUP(L2067,'Productgroepen hoofdfuncties'!A:B,2,FALSE),L2067)</f>
        <v>Welzijn</v>
      </c>
    </row>
    <row r="2068" spans="1:13">
      <c r="A2068" s="6" t="s">
        <v>5658</v>
      </c>
      <c r="B2068" s="7" t="s">
        <v>5659</v>
      </c>
      <c r="C2068" s="5" t="s">
        <v>5660</v>
      </c>
      <c r="D2068" s="4" t="s">
        <v>5661</v>
      </c>
      <c r="E2068" s="5">
        <v>1</v>
      </c>
      <c r="F2068" s="2" t="str">
        <f t="shared" si="165"/>
        <v>G1PR810201</v>
      </c>
      <c r="G2068" s="2" t="str">
        <f t="shared" si="166"/>
        <v>Onderwijsbeleid</v>
      </c>
      <c r="H2068" s="2" t="str">
        <f t="shared" si="167"/>
        <v>8102</v>
      </c>
      <c r="I2068" s="2" t="str">
        <f>IFERROR(VLOOKUP(H2068,'Productgroepen hoofdfuncties'!G:H,2,FALSE),H2068)</f>
        <v>Onderwijsbeleid</v>
      </c>
      <c r="J2068" s="2" t="str">
        <f t="shared" si="168"/>
        <v>81</v>
      </c>
      <c r="K2068" s="2" t="str">
        <f>IFERROR(VLOOKUP(J2068,'Productgroepen hoofdfuncties'!D:E,2,FALSE),J2068)</f>
        <v>Educatie</v>
      </c>
      <c r="L2068" s="2" t="str">
        <f t="shared" si="169"/>
        <v>8</v>
      </c>
      <c r="M2068" s="2" t="str">
        <f>IFERROR(VLOOKUP(L2068,'Productgroepen hoofdfuncties'!A:B,2,FALSE),L2068)</f>
        <v>Welzijn</v>
      </c>
    </row>
    <row r="2069" spans="1:13">
      <c r="A2069" s="8"/>
      <c r="B2069" s="9"/>
      <c r="C2069" s="5" t="s">
        <v>5662</v>
      </c>
      <c r="D2069" s="4" t="s">
        <v>5663</v>
      </c>
      <c r="E2069" s="5">
        <v>1</v>
      </c>
      <c r="F2069" s="2" t="str">
        <f t="shared" si="165"/>
        <v>G1PR810201</v>
      </c>
      <c r="G2069" s="2" t="str">
        <f t="shared" si="166"/>
        <v>Onderwijsbeleid</v>
      </c>
      <c r="H2069" s="2" t="str">
        <f t="shared" si="167"/>
        <v>8102</v>
      </c>
      <c r="I2069" s="2" t="str">
        <f>IFERROR(VLOOKUP(H2069,'Productgroepen hoofdfuncties'!G:H,2,FALSE),H2069)</f>
        <v>Onderwijsbeleid</v>
      </c>
      <c r="J2069" s="2" t="str">
        <f t="shared" si="168"/>
        <v>81</v>
      </c>
      <c r="K2069" s="2" t="str">
        <f>IFERROR(VLOOKUP(J2069,'Productgroepen hoofdfuncties'!D:E,2,FALSE),J2069)</f>
        <v>Educatie</v>
      </c>
      <c r="L2069" s="2" t="str">
        <f t="shared" si="169"/>
        <v>8</v>
      </c>
      <c r="M2069" s="2" t="str">
        <f>IFERROR(VLOOKUP(L2069,'Productgroepen hoofdfuncties'!A:B,2,FALSE),L2069)</f>
        <v>Welzijn</v>
      </c>
    </row>
    <row r="2070" spans="1:13">
      <c r="A2070" s="8"/>
      <c r="B2070" s="9"/>
      <c r="C2070" s="5" t="s">
        <v>5664</v>
      </c>
      <c r="D2070" s="4" t="s">
        <v>5665</v>
      </c>
      <c r="E2070" s="5">
        <v>1</v>
      </c>
      <c r="F2070" s="2" t="str">
        <f t="shared" si="165"/>
        <v>G1PR810201</v>
      </c>
      <c r="G2070" s="2" t="str">
        <f t="shared" si="166"/>
        <v>Onderwijsbeleid</v>
      </c>
      <c r="H2070" s="2" t="str">
        <f t="shared" si="167"/>
        <v>8102</v>
      </c>
      <c r="I2070" s="2" t="str">
        <f>IFERROR(VLOOKUP(H2070,'Productgroepen hoofdfuncties'!G:H,2,FALSE),H2070)</f>
        <v>Onderwijsbeleid</v>
      </c>
      <c r="J2070" s="2" t="str">
        <f t="shared" si="168"/>
        <v>81</v>
      </c>
      <c r="K2070" s="2" t="str">
        <f>IFERROR(VLOOKUP(J2070,'Productgroepen hoofdfuncties'!D:E,2,FALSE),J2070)</f>
        <v>Educatie</v>
      </c>
      <c r="L2070" s="2" t="str">
        <f t="shared" si="169"/>
        <v>8</v>
      </c>
      <c r="M2070" s="2" t="str">
        <f>IFERROR(VLOOKUP(L2070,'Productgroepen hoofdfuncties'!A:B,2,FALSE),L2070)</f>
        <v>Welzijn</v>
      </c>
    </row>
    <row r="2071" spans="1:13">
      <c r="A2071" s="8"/>
      <c r="B2071" s="9"/>
      <c r="C2071" s="5" t="s">
        <v>5666</v>
      </c>
      <c r="D2071" s="4" t="s">
        <v>5667</v>
      </c>
      <c r="E2071" s="5">
        <v>1</v>
      </c>
      <c r="F2071" s="2" t="str">
        <f t="shared" si="165"/>
        <v>G1PR810201</v>
      </c>
      <c r="G2071" s="2" t="str">
        <f t="shared" si="166"/>
        <v>Onderwijsbeleid</v>
      </c>
      <c r="H2071" s="2" t="str">
        <f t="shared" si="167"/>
        <v>8102</v>
      </c>
      <c r="I2071" s="2" t="str">
        <f>IFERROR(VLOOKUP(H2071,'Productgroepen hoofdfuncties'!G:H,2,FALSE),H2071)</f>
        <v>Onderwijsbeleid</v>
      </c>
      <c r="J2071" s="2" t="str">
        <f t="shared" si="168"/>
        <v>81</v>
      </c>
      <c r="K2071" s="2" t="str">
        <f>IFERROR(VLOOKUP(J2071,'Productgroepen hoofdfuncties'!D:E,2,FALSE),J2071)</f>
        <v>Educatie</v>
      </c>
      <c r="L2071" s="2" t="str">
        <f t="shared" si="169"/>
        <v>8</v>
      </c>
      <c r="M2071" s="2" t="str">
        <f>IFERROR(VLOOKUP(L2071,'Productgroepen hoofdfuncties'!A:B,2,FALSE),L2071)</f>
        <v>Welzijn</v>
      </c>
    </row>
    <row r="2072" spans="1:13">
      <c r="A2072" s="8"/>
      <c r="B2072" s="9"/>
      <c r="C2072" s="5" t="s">
        <v>5668</v>
      </c>
      <c r="D2072" s="4" t="s">
        <v>5669</v>
      </c>
      <c r="E2072" s="5">
        <v>1</v>
      </c>
      <c r="F2072" s="2" t="str">
        <f t="shared" si="165"/>
        <v>G1PR810201</v>
      </c>
      <c r="G2072" s="2" t="str">
        <f t="shared" si="166"/>
        <v>Onderwijsbeleid</v>
      </c>
      <c r="H2072" s="2" t="str">
        <f t="shared" si="167"/>
        <v>8102</v>
      </c>
      <c r="I2072" s="2" t="str">
        <f>IFERROR(VLOOKUP(H2072,'Productgroepen hoofdfuncties'!G:H,2,FALSE),H2072)</f>
        <v>Onderwijsbeleid</v>
      </c>
      <c r="J2072" s="2" t="str">
        <f t="shared" si="168"/>
        <v>81</v>
      </c>
      <c r="K2072" s="2" t="str">
        <f>IFERROR(VLOOKUP(J2072,'Productgroepen hoofdfuncties'!D:E,2,FALSE),J2072)</f>
        <v>Educatie</v>
      </c>
      <c r="L2072" s="2" t="str">
        <f t="shared" si="169"/>
        <v>8</v>
      </c>
      <c r="M2072" s="2" t="str">
        <f>IFERROR(VLOOKUP(L2072,'Productgroepen hoofdfuncties'!A:B,2,FALSE),L2072)</f>
        <v>Welzijn</v>
      </c>
    </row>
    <row r="2073" spans="1:13">
      <c r="A2073" s="8"/>
      <c r="B2073" s="9"/>
      <c r="C2073" s="5" t="s">
        <v>5670</v>
      </c>
      <c r="D2073" s="4" t="s">
        <v>5671</v>
      </c>
      <c r="E2073" s="5">
        <v>1</v>
      </c>
      <c r="F2073" s="2" t="str">
        <f t="shared" si="165"/>
        <v>G1PR810201</v>
      </c>
      <c r="G2073" s="2" t="str">
        <f t="shared" si="166"/>
        <v>Onderwijsbeleid</v>
      </c>
      <c r="H2073" s="2" t="str">
        <f t="shared" si="167"/>
        <v>8102</v>
      </c>
      <c r="I2073" s="2" t="str">
        <f>IFERROR(VLOOKUP(H2073,'Productgroepen hoofdfuncties'!G:H,2,FALSE),H2073)</f>
        <v>Onderwijsbeleid</v>
      </c>
      <c r="J2073" s="2" t="str">
        <f t="shared" si="168"/>
        <v>81</v>
      </c>
      <c r="K2073" s="2" t="str">
        <f>IFERROR(VLOOKUP(J2073,'Productgroepen hoofdfuncties'!D:E,2,FALSE),J2073)</f>
        <v>Educatie</v>
      </c>
      <c r="L2073" s="2" t="str">
        <f t="shared" si="169"/>
        <v>8</v>
      </c>
      <c r="M2073" s="2" t="str">
        <f>IFERROR(VLOOKUP(L2073,'Productgroepen hoofdfuncties'!A:B,2,FALSE),L2073)</f>
        <v>Welzijn</v>
      </c>
    </row>
    <row r="2074" spans="1:13">
      <c r="A2074" s="8"/>
      <c r="B2074" s="9"/>
      <c r="C2074" s="5" t="s">
        <v>5672</v>
      </c>
      <c r="D2074" s="4" t="s">
        <v>5673</v>
      </c>
      <c r="E2074" s="5">
        <v>1</v>
      </c>
      <c r="F2074" s="2" t="str">
        <f t="shared" si="165"/>
        <v>G1PR810201</v>
      </c>
      <c r="G2074" s="2" t="str">
        <f t="shared" si="166"/>
        <v>Onderwijsbeleid</v>
      </c>
      <c r="H2074" s="2" t="str">
        <f t="shared" si="167"/>
        <v>8102</v>
      </c>
      <c r="I2074" s="2" t="str">
        <f>IFERROR(VLOOKUP(H2074,'Productgroepen hoofdfuncties'!G:H,2,FALSE),H2074)</f>
        <v>Onderwijsbeleid</v>
      </c>
      <c r="J2074" s="2" t="str">
        <f t="shared" si="168"/>
        <v>81</v>
      </c>
      <c r="K2074" s="2" t="str">
        <f>IFERROR(VLOOKUP(J2074,'Productgroepen hoofdfuncties'!D:E,2,FALSE),J2074)</f>
        <v>Educatie</v>
      </c>
      <c r="L2074" s="2" t="str">
        <f t="shared" si="169"/>
        <v>8</v>
      </c>
      <c r="M2074" s="2" t="str">
        <f>IFERROR(VLOOKUP(L2074,'Productgroepen hoofdfuncties'!A:B,2,FALSE),L2074)</f>
        <v>Welzijn</v>
      </c>
    </row>
    <row r="2075" spans="1:13">
      <c r="A2075" s="8"/>
      <c r="B2075" s="9"/>
      <c r="C2075" s="5" t="s">
        <v>5674</v>
      </c>
      <c r="D2075" s="4" t="s">
        <v>5675</v>
      </c>
      <c r="E2075" s="5">
        <v>1</v>
      </c>
      <c r="F2075" s="2" t="str">
        <f t="shared" si="165"/>
        <v>G1PR810201</v>
      </c>
      <c r="G2075" s="2" t="str">
        <f t="shared" si="166"/>
        <v>Onderwijsbeleid</v>
      </c>
      <c r="H2075" s="2" t="str">
        <f t="shared" si="167"/>
        <v>8102</v>
      </c>
      <c r="I2075" s="2" t="str">
        <f>IFERROR(VLOOKUP(H2075,'Productgroepen hoofdfuncties'!G:H,2,FALSE),H2075)</f>
        <v>Onderwijsbeleid</v>
      </c>
      <c r="J2075" s="2" t="str">
        <f t="shared" si="168"/>
        <v>81</v>
      </c>
      <c r="K2075" s="2" t="str">
        <f>IFERROR(VLOOKUP(J2075,'Productgroepen hoofdfuncties'!D:E,2,FALSE),J2075)</f>
        <v>Educatie</v>
      </c>
      <c r="L2075" s="2" t="str">
        <f t="shared" si="169"/>
        <v>8</v>
      </c>
      <c r="M2075" s="2" t="str">
        <f>IFERROR(VLOOKUP(L2075,'Productgroepen hoofdfuncties'!A:B,2,FALSE),L2075)</f>
        <v>Welzijn</v>
      </c>
    </row>
    <row r="2076" spans="1:13">
      <c r="A2076" s="8"/>
      <c r="B2076" s="9"/>
      <c r="C2076" s="5" t="s">
        <v>5676</v>
      </c>
      <c r="D2076" s="4" t="s">
        <v>5677</v>
      </c>
      <c r="E2076" s="5">
        <v>1</v>
      </c>
      <c r="F2076" s="2" t="str">
        <f t="shared" si="165"/>
        <v>G1PR810201</v>
      </c>
      <c r="G2076" s="2" t="str">
        <f t="shared" si="166"/>
        <v>Onderwijsbeleid</v>
      </c>
      <c r="H2076" s="2" t="str">
        <f t="shared" si="167"/>
        <v>8102</v>
      </c>
      <c r="I2076" s="2" t="str">
        <f>IFERROR(VLOOKUP(H2076,'Productgroepen hoofdfuncties'!G:H,2,FALSE),H2076)</f>
        <v>Onderwijsbeleid</v>
      </c>
      <c r="J2076" s="2" t="str">
        <f t="shared" si="168"/>
        <v>81</v>
      </c>
      <c r="K2076" s="2" t="str">
        <f>IFERROR(VLOOKUP(J2076,'Productgroepen hoofdfuncties'!D:E,2,FALSE),J2076)</f>
        <v>Educatie</v>
      </c>
      <c r="L2076" s="2" t="str">
        <f t="shared" si="169"/>
        <v>8</v>
      </c>
      <c r="M2076" s="2" t="str">
        <f>IFERROR(VLOOKUP(L2076,'Productgroepen hoofdfuncties'!A:B,2,FALSE),L2076)</f>
        <v>Welzijn</v>
      </c>
    </row>
    <row r="2077" spans="1:13">
      <c r="A2077" s="8"/>
      <c r="B2077" s="9"/>
      <c r="C2077" s="5" t="s">
        <v>5678</v>
      </c>
      <c r="D2077" s="4" t="s">
        <v>5679</v>
      </c>
      <c r="E2077" s="5">
        <v>1</v>
      </c>
      <c r="F2077" s="2" t="str">
        <f t="shared" si="165"/>
        <v>G1PR810201</v>
      </c>
      <c r="G2077" s="2" t="str">
        <f t="shared" si="166"/>
        <v>Onderwijsbeleid</v>
      </c>
      <c r="H2077" s="2" t="str">
        <f t="shared" si="167"/>
        <v>8102</v>
      </c>
      <c r="I2077" s="2" t="str">
        <f>IFERROR(VLOOKUP(H2077,'Productgroepen hoofdfuncties'!G:H,2,FALSE),H2077)</f>
        <v>Onderwijsbeleid</v>
      </c>
      <c r="J2077" s="2" t="str">
        <f t="shared" si="168"/>
        <v>81</v>
      </c>
      <c r="K2077" s="2" t="str">
        <f>IFERROR(VLOOKUP(J2077,'Productgroepen hoofdfuncties'!D:E,2,FALSE),J2077)</f>
        <v>Educatie</v>
      </c>
      <c r="L2077" s="2" t="str">
        <f t="shared" si="169"/>
        <v>8</v>
      </c>
      <c r="M2077" s="2" t="str">
        <f>IFERROR(VLOOKUP(L2077,'Productgroepen hoofdfuncties'!A:B,2,FALSE),L2077)</f>
        <v>Welzijn</v>
      </c>
    </row>
    <row r="2078" spans="1:13">
      <c r="A2078" s="10"/>
      <c r="B2078" s="11"/>
      <c r="C2078" s="5" t="s">
        <v>5680</v>
      </c>
      <c r="D2078" s="4" t="s">
        <v>5681</v>
      </c>
      <c r="E2078" s="5">
        <v>1</v>
      </c>
      <c r="F2078" s="2" t="str">
        <f t="shared" si="165"/>
        <v>G1PR810201</v>
      </c>
      <c r="G2078" s="2" t="str">
        <f t="shared" si="166"/>
        <v>Onderwijsbeleid</v>
      </c>
      <c r="H2078" s="2" t="str">
        <f t="shared" si="167"/>
        <v>8102</v>
      </c>
      <c r="I2078" s="2" t="str">
        <f>IFERROR(VLOOKUP(H2078,'Productgroepen hoofdfuncties'!G:H,2,FALSE),H2078)</f>
        <v>Onderwijsbeleid</v>
      </c>
      <c r="J2078" s="2" t="str">
        <f t="shared" si="168"/>
        <v>81</v>
      </c>
      <c r="K2078" s="2" t="str">
        <f>IFERROR(VLOOKUP(J2078,'Productgroepen hoofdfuncties'!D:E,2,FALSE),J2078)</f>
        <v>Educatie</v>
      </c>
      <c r="L2078" s="2" t="str">
        <f t="shared" si="169"/>
        <v>8</v>
      </c>
      <c r="M2078" s="2" t="str">
        <f>IFERROR(VLOOKUP(L2078,'Productgroepen hoofdfuncties'!A:B,2,FALSE),L2078)</f>
        <v>Welzijn</v>
      </c>
    </row>
    <row r="2079" spans="1:13">
      <c r="A2079" s="4" t="s">
        <v>5682</v>
      </c>
      <c r="B2079" s="5" t="s">
        <v>5683</v>
      </c>
      <c r="C2079" s="5" t="s">
        <v>5684</v>
      </c>
      <c r="D2079" s="4" t="s">
        <v>5685</v>
      </c>
      <c r="E2079" s="5">
        <v>1</v>
      </c>
      <c r="F2079" s="2" t="str">
        <f t="shared" si="165"/>
        <v>G1PR820100</v>
      </c>
      <c r="G2079" s="2" t="str">
        <f t="shared" si="166"/>
        <v>App. kst. sport</v>
      </c>
      <c r="H2079" s="2" t="str">
        <f t="shared" si="167"/>
        <v>8201</v>
      </c>
      <c r="I2079" s="2" t="str">
        <f>IFERROR(VLOOKUP(H2079,'Productgroepen hoofdfuncties'!G:H,2,FALSE),H2079)</f>
        <v>Sportbeleid</v>
      </c>
      <c r="J2079" s="2" t="str">
        <f t="shared" si="168"/>
        <v>82</v>
      </c>
      <c r="K2079" s="2" t="str">
        <f>IFERROR(VLOOKUP(J2079,'Productgroepen hoofdfuncties'!D:E,2,FALSE),J2079)</f>
        <v>Lichamelijke vorming en sport</v>
      </c>
      <c r="L2079" s="2" t="str">
        <f t="shared" si="169"/>
        <v>8</v>
      </c>
      <c r="M2079" s="2" t="str">
        <f>IFERROR(VLOOKUP(L2079,'Productgroepen hoofdfuncties'!A:B,2,FALSE),L2079)</f>
        <v>Welzijn</v>
      </c>
    </row>
    <row r="2080" spans="1:13">
      <c r="A2080" s="6" t="s">
        <v>5686</v>
      </c>
      <c r="B2080" s="7" t="s">
        <v>5687</v>
      </c>
      <c r="C2080" s="5" t="s">
        <v>5688</v>
      </c>
      <c r="D2080" s="4" t="s">
        <v>5689</v>
      </c>
      <c r="E2080" s="5">
        <v>1</v>
      </c>
      <c r="F2080" s="2" t="str">
        <f t="shared" si="165"/>
        <v>G1PR820101</v>
      </c>
      <c r="G2080" s="2" t="str">
        <f t="shared" si="166"/>
        <v>Sport</v>
      </c>
      <c r="H2080" s="2" t="str">
        <f t="shared" si="167"/>
        <v>8201</v>
      </c>
      <c r="I2080" s="2" t="str">
        <f>IFERROR(VLOOKUP(H2080,'Productgroepen hoofdfuncties'!G:H,2,FALSE),H2080)</f>
        <v>Sportbeleid</v>
      </c>
      <c r="J2080" s="2" t="str">
        <f t="shared" si="168"/>
        <v>82</v>
      </c>
      <c r="K2080" s="2" t="str">
        <f>IFERROR(VLOOKUP(J2080,'Productgroepen hoofdfuncties'!D:E,2,FALSE),J2080)</f>
        <v>Lichamelijke vorming en sport</v>
      </c>
      <c r="L2080" s="2" t="str">
        <f t="shared" si="169"/>
        <v>8</v>
      </c>
      <c r="M2080" s="2" t="str">
        <f>IFERROR(VLOOKUP(L2080,'Productgroepen hoofdfuncties'!A:B,2,FALSE),L2080)</f>
        <v>Welzijn</v>
      </c>
    </row>
    <row r="2081" spans="1:13">
      <c r="A2081" s="8"/>
      <c r="B2081" s="9"/>
      <c r="C2081" s="5" t="s">
        <v>5690</v>
      </c>
      <c r="D2081" s="4" t="s">
        <v>5691</v>
      </c>
      <c r="E2081" s="5">
        <v>1</v>
      </c>
      <c r="F2081" s="2" t="str">
        <f t="shared" si="165"/>
        <v>G1PR820101</v>
      </c>
      <c r="G2081" s="2" t="str">
        <f t="shared" si="166"/>
        <v>Sport</v>
      </c>
      <c r="H2081" s="2" t="str">
        <f t="shared" si="167"/>
        <v>8201</v>
      </c>
      <c r="I2081" s="2" t="str">
        <f>IFERROR(VLOOKUP(H2081,'Productgroepen hoofdfuncties'!G:H,2,FALSE),H2081)</f>
        <v>Sportbeleid</v>
      </c>
      <c r="J2081" s="2" t="str">
        <f t="shared" si="168"/>
        <v>82</v>
      </c>
      <c r="K2081" s="2" t="str">
        <f>IFERROR(VLOOKUP(J2081,'Productgroepen hoofdfuncties'!D:E,2,FALSE),J2081)</f>
        <v>Lichamelijke vorming en sport</v>
      </c>
      <c r="L2081" s="2" t="str">
        <f t="shared" si="169"/>
        <v>8</v>
      </c>
      <c r="M2081" s="2" t="str">
        <f>IFERROR(VLOOKUP(L2081,'Productgroepen hoofdfuncties'!A:B,2,FALSE),L2081)</f>
        <v>Welzijn</v>
      </c>
    </row>
    <row r="2082" spans="1:13">
      <c r="A2082" s="8"/>
      <c r="B2082" s="9"/>
      <c r="C2082" s="5" t="s">
        <v>5692</v>
      </c>
      <c r="D2082" s="4" t="s">
        <v>5693</v>
      </c>
      <c r="E2082" s="5">
        <v>1</v>
      </c>
      <c r="F2082" s="2" t="str">
        <f t="shared" si="165"/>
        <v>G1PR820101</v>
      </c>
      <c r="G2082" s="2" t="str">
        <f t="shared" si="166"/>
        <v>Sport</v>
      </c>
      <c r="H2082" s="2" t="str">
        <f t="shared" si="167"/>
        <v>8201</v>
      </c>
      <c r="I2082" s="2" t="str">
        <f>IFERROR(VLOOKUP(H2082,'Productgroepen hoofdfuncties'!G:H,2,FALSE),H2082)</f>
        <v>Sportbeleid</v>
      </c>
      <c r="J2082" s="2" t="str">
        <f t="shared" si="168"/>
        <v>82</v>
      </c>
      <c r="K2082" s="2" t="str">
        <f>IFERROR(VLOOKUP(J2082,'Productgroepen hoofdfuncties'!D:E,2,FALSE),J2082)</f>
        <v>Lichamelijke vorming en sport</v>
      </c>
      <c r="L2082" s="2" t="str">
        <f t="shared" si="169"/>
        <v>8</v>
      </c>
      <c r="M2082" s="2" t="str">
        <f>IFERROR(VLOOKUP(L2082,'Productgroepen hoofdfuncties'!A:B,2,FALSE),L2082)</f>
        <v>Welzijn</v>
      </c>
    </row>
    <row r="2083" spans="1:13">
      <c r="A2083" s="8"/>
      <c r="B2083" s="9"/>
      <c r="C2083" s="5" t="s">
        <v>5694</v>
      </c>
      <c r="D2083" s="4" t="s">
        <v>5556</v>
      </c>
      <c r="E2083" s="5">
        <v>1</v>
      </c>
      <c r="F2083" s="2" t="str">
        <f t="shared" si="165"/>
        <v>G1PR820101</v>
      </c>
      <c r="G2083" s="2" t="str">
        <f t="shared" si="166"/>
        <v>Sport</v>
      </c>
      <c r="H2083" s="2" t="str">
        <f t="shared" si="167"/>
        <v>8201</v>
      </c>
      <c r="I2083" s="2" t="str">
        <f>IFERROR(VLOOKUP(H2083,'Productgroepen hoofdfuncties'!G:H,2,FALSE),H2083)</f>
        <v>Sportbeleid</v>
      </c>
      <c r="J2083" s="2" t="str">
        <f t="shared" si="168"/>
        <v>82</v>
      </c>
      <c r="K2083" s="2" t="str">
        <f>IFERROR(VLOOKUP(J2083,'Productgroepen hoofdfuncties'!D:E,2,FALSE),J2083)</f>
        <v>Lichamelijke vorming en sport</v>
      </c>
      <c r="L2083" s="2" t="str">
        <f t="shared" si="169"/>
        <v>8</v>
      </c>
      <c r="M2083" s="2" t="str">
        <f>IFERROR(VLOOKUP(L2083,'Productgroepen hoofdfuncties'!A:B,2,FALSE),L2083)</f>
        <v>Welzijn</v>
      </c>
    </row>
    <row r="2084" spans="1:13">
      <c r="A2084" s="8"/>
      <c r="B2084" s="9"/>
      <c r="C2084" s="5" t="s">
        <v>5695</v>
      </c>
      <c r="D2084" s="4" t="s">
        <v>5696</v>
      </c>
      <c r="E2084" s="5">
        <v>1</v>
      </c>
      <c r="F2084" s="2" t="str">
        <f t="shared" si="165"/>
        <v>G1PR820101</v>
      </c>
      <c r="G2084" s="2" t="str">
        <f t="shared" si="166"/>
        <v>Sport</v>
      </c>
      <c r="H2084" s="2" t="str">
        <f t="shared" si="167"/>
        <v>8201</v>
      </c>
      <c r="I2084" s="2" t="str">
        <f>IFERROR(VLOOKUP(H2084,'Productgroepen hoofdfuncties'!G:H,2,FALSE),H2084)</f>
        <v>Sportbeleid</v>
      </c>
      <c r="J2084" s="2" t="str">
        <f t="shared" si="168"/>
        <v>82</v>
      </c>
      <c r="K2084" s="2" t="str">
        <f>IFERROR(VLOOKUP(J2084,'Productgroepen hoofdfuncties'!D:E,2,FALSE),J2084)</f>
        <v>Lichamelijke vorming en sport</v>
      </c>
      <c r="L2084" s="2" t="str">
        <f t="shared" si="169"/>
        <v>8</v>
      </c>
      <c r="M2084" s="2" t="str">
        <f>IFERROR(VLOOKUP(L2084,'Productgroepen hoofdfuncties'!A:B,2,FALSE),L2084)</f>
        <v>Welzijn</v>
      </c>
    </row>
    <row r="2085" spans="1:13">
      <c r="A2085" s="8"/>
      <c r="B2085" s="9"/>
      <c r="C2085" s="5" t="s">
        <v>5697</v>
      </c>
      <c r="D2085" s="4" t="s">
        <v>5698</v>
      </c>
      <c r="E2085" s="5">
        <v>1</v>
      </c>
      <c r="F2085" s="2" t="str">
        <f t="shared" si="165"/>
        <v>G1PR820101</v>
      </c>
      <c r="G2085" s="2" t="str">
        <f t="shared" si="166"/>
        <v>Sport</v>
      </c>
      <c r="H2085" s="2" t="str">
        <f t="shared" si="167"/>
        <v>8201</v>
      </c>
      <c r="I2085" s="2" t="str">
        <f>IFERROR(VLOOKUP(H2085,'Productgroepen hoofdfuncties'!G:H,2,FALSE),H2085)</f>
        <v>Sportbeleid</v>
      </c>
      <c r="J2085" s="2" t="str">
        <f t="shared" si="168"/>
        <v>82</v>
      </c>
      <c r="K2085" s="2" t="str">
        <f>IFERROR(VLOOKUP(J2085,'Productgroepen hoofdfuncties'!D:E,2,FALSE),J2085)</f>
        <v>Lichamelijke vorming en sport</v>
      </c>
      <c r="L2085" s="2" t="str">
        <f t="shared" si="169"/>
        <v>8</v>
      </c>
      <c r="M2085" s="2" t="str">
        <f>IFERROR(VLOOKUP(L2085,'Productgroepen hoofdfuncties'!A:B,2,FALSE),L2085)</f>
        <v>Welzijn</v>
      </c>
    </row>
    <row r="2086" spans="1:13">
      <c r="A2086" s="8"/>
      <c r="B2086" s="9"/>
      <c r="C2086" s="5" t="s">
        <v>5699</v>
      </c>
      <c r="D2086" s="4" t="s">
        <v>5700</v>
      </c>
      <c r="E2086" s="5">
        <v>1</v>
      </c>
      <c r="F2086" s="2" t="str">
        <f t="shared" si="165"/>
        <v>G1PR820101</v>
      </c>
      <c r="G2086" s="2" t="str">
        <f t="shared" si="166"/>
        <v>Sport</v>
      </c>
      <c r="H2086" s="2" t="str">
        <f t="shared" si="167"/>
        <v>8201</v>
      </c>
      <c r="I2086" s="2" t="str">
        <f>IFERROR(VLOOKUP(H2086,'Productgroepen hoofdfuncties'!G:H,2,FALSE),H2086)</f>
        <v>Sportbeleid</v>
      </c>
      <c r="J2086" s="2" t="str">
        <f t="shared" si="168"/>
        <v>82</v>
      </c>
      <c r="K2086" s="2" t="str">
        <f>IFERROR(VLOOKUP(J2086,'Productgroepen hoofdfuncties'!D:E,2,FALSE),J2086)</f>
        <v>Lichamelijke vorming en sport</v>
      </c>
      <c r="L2086" s="2" t="str">
        <f t="shared" si="169"/>
        <v>8</v>
      </c>
      <c r="M2086" s="2" t="str">
        <f>IFERROR(VLOOKUP(L2086,'Productgroepen hoofdfuncties'!A:B,2,FALSE),L2086)</f>
        <v>Welzijn</v>
      </c>
    </row>
    <row r="2087" spans="1:13">
      <c r="A2087" s="8"/>
      <c r="B2087" s="9"/>
      <c r="C2087" s="5" t="s">
        <v>5701</v>
      </c>
      <c r="D2087" s="4" t="s">
        <v>5702</v>
      </c>
      <c r="E2087" s="5">
        <v>1</v>
      </c>
      <c r="F2087" s="2" t="str">
        <f t="shared" si="165"/>
        <v>G1PR820101</v>
      </c>
      <c r="G2087" s="2" t="str">
        <f t="shared" si="166"/>
        <v>Sport</v>
      </c>
      <c r="H2087" s="2" t="str">
        <f t="shared" si="167"/>
        <v>8201</v>
      </c>
      <c r="I2087" s="2" t="str">
        <f>IFERROR(VLOOKUP(H2087,'Productgroepen hoofdfuncties'!G:H,2,FALSE),H2087)</f>
        <v>Sportbeleid</v>
      </c>
      <c r="J2087" s="2" t="str">
        <f t="shared" si="168"/>
        <v>82</v>
      </c>
      <c r="K2087" s="2" t="str">
        <f>IFERROR(VLOOKUP(J2087,'Productgroepen hoofdfuncties'!D:E,2,FALSE),J2087)</f>
        <v>Lichamelijke vorming en sport</v>
      </c>
      <c r="L2087" s="2" t="str">
        <f t="shared" si="169"/>
        <v>8</v>
      </c>
      <c r="M2087" s="2" t="str">
        <f>IFERROR(VLOOKUP(L2087,'Productgroepen hoofdfuncties'!A:B,2,FALSE),L2087)</f>
        <v>Welzijn</v>
      </c>
    </row>
    <row r="2088" spans="1:13">
      <c r="A2088" s="8"/>
      <c r="B2088" s="9"/>
      <c r="C2088" s="5" t="s">
        <v>5703</v>
      </c>
      <c r="D2088" s="4" t="s">
        <v>5704</v>
      </c>
      <c r="E2088" s="5">
        <v>1</v>
      </c>
      <c r="F2088" s="2" t="str">
        <f t="shared" si="165"/>
        <v>G1PR820101</v>
      </c>
      <c r="G2088" s="2" t="str">
        <f t="shared" si="166"/>
        <v>Sport</v>
      </c>
      <c r="H2088" s="2" t="str">
        <f t="shared" si="167"/>
        <v>8201</v>
      </c>
      <c r="I2088" s="2" t="str">
        <f>IFERROR(VLOOKUP(H2088,'Productgroepen hoofdfuncties'!G:H,2,FALSE),H2088)</f>
        <v>Sportbeleid</v>
      </c>
      <c r="J2088" s="2" t="str">
        <f t="shared" si="168"/>
        <v>82</v>
      </c>
      <c r="K2088" s="2" t="str">
        <f>IFERROR(VLOOKUP(J2088,'Productgroepen hoofdfuncties'!D:E,2,FALSE),J2088)</f>
        <v>Lichamelijke vorming en sport</v>
      </c>
      <c r="L2088" s="2" t="str">
        <f t="shared" si="169"/>
        <v>8</v>
      </c>
      <c r="M2088" s="2" t="str">
        <f>IFERROR(VLOOKUP(L2088,'Productgroepen hoofdfuncties'!A:B,2,FALSE),L2088)</f>
        <v>Welzijn</v>
      </c>
    </row>
    <row r="2089" spans="1:13">
      <c r="A2089" s="8"/>
      <c r="B2089" s="9"/>
      <c r="C2089" s="5" t="s">
        <v>5705</v>
      </c>
      <c r="D2089" s="4" t="s">
        <v>5706</v>
      </c>
      <c r="E2089" s="5">
        <v>1</v>
      </c>
      <c r="F2089" s="2" t="str">
        <f t="shared" si="165"/>
        <v>G1PR820101</v>
      </c>
      <c r="G2089" s="2" t="str">
        <f t="shared" si="166"/>
        <v>Sport</v>
      </c>
      <c r="H2089" s="2" t="str">
        <f t="shared" si="167"/>
        <v>8201</v>
      </c>
      <c r="I2089" s="2" t="str">
        <f>IFERROR(VLOOKUP(H2089,'Productgroepen hoofdfuncties'!G:H,2,FALSE),H2089)</f>
        <v>Sportbeleid</v>
      </c>
      <c r="J2089" s="2" t="str">
        <f t="shared" si="168"/>
        <v>82</v>
      </c>
      <c r="K2089" s="2" t="str">
        <f>IFERROR(VLOOKUP(J2089,'Productgroepen hoofdfuncties'!D:E,2,FALSE),J2089)</f>
        <v>Lichamelijke vorming en sport</v>
      </c>
      <c r="L2089" s="2" t="str">
        <f t="shared" si="169"/>
        <v>8</v>
      </c>
      <c r="M2089" s="2" t="str">
        <f>IFERROR(VLOOKUP(L2089,'Productgroepen hoofdfuncties'!A:B,2,FALSE),L2089)</f>
        <v>Welzijn</v>
      </c>
    </row>
    <row r="2090" spans="1:13">
      <c r="A2090" s="8"/>
      <c r="B2090" s="9"/>
      <c r="C2090" s="5" t="s">
        <v>5707</v>
      </c>
      <c r="D2090" s="4" t="s">
        <v>5708</v>
      </c>
      <c r="E2090" s="5">
        <v>1</v>
      </c>
      <c r="F2090" s="2" t="str">
        <f t="shared" si="165"/>
        <v>G1PR820101</v>
      </c>
      <c r="G2090" s="2" t="str">
        <f t="shared" si="166"/>
        <v>Sport</v>
      </c>
      <c r="H2090" s="2" t="str">
        <f t="shared" si="167"/>
        <v>8201</v>
      </c>
      <c r="I2090" s="2" t="str">
        <f>IFERROR(VLOOKUP(H2090,'Productgroepen hoofdfuncties'!G:H,2,FALSE),H2090)</f>
        <v>Sportbeleid</v>
      </c>
      <c r="J2090" s="2" t="str">
        <f t="shared" si="168"/>
        <v>82</v>
      </c>
      <c r="K2090" s="2" t="str">
        <f>IFERROR(VLOOKUP(J2090,'Productgroepen hoofdfuncties'!D:E,2,FALSE),J2090)</f>
        <v>Lichamelijke vorming en sport</v>
      </c>
      <c r="L2090" s="2" t="str">
        <f t="shared" si="169"/>
        <v>8</v>
      </c>
      <c r="M2090" s="2" t="str">
        <f>IFERROR(VLOOKUP(L2090,'Productgroepen hoofdfuncties'!A:B,2,FALSE),L2090)</f>
        <v>Welzijn</v>
      </c>
    </row>
    <row r="2091" spans="1:13">
      <c r="A2091" s="8"/>
      <c r="B2091" s="9"/>
      <c r="C2091" s="5" t="s">
        <v>5709</v>
      </c>
      <c r="D2091" s="4" t="s">
        <v>5710</v>
      </c>
      <c r="E2091" s="5">
        <v>1</v>
      </c>
      <c r="F2091" s="2" t="str">
        <f t="shared" si="165"/>
        <v>G1PR820101</v>
      </c>
      <c r="G2091" s="2" t="str">
        <f t="shared" si="166"/>
        <v>Sport</v>
      </c>
      <c r="H2091" s="2" t="str">
        <f t="shared" si="167"/>
        <v>8201</v>
      </c>
      <c r="I2091" s="2" t="str">
        <f>IFERROR(VLOOKUP(H2091,'Productgroepen hoofdfuncties'!G:H,2,FALSE),H2091)</f>
        <v>Sportbeleid</v>
      </c>
      <c r="J2091" s="2" t="str">
        <f t="shared" si="168"/>
        <v>82</v>
      </c>
      <c r="K2091" s="2" t="str">
        <f>IFERROR(VLOOKUP(J2091,'Productgroepen hoofdfuncties'!D:E,2,FALSE),J2091)</f>
        <v>Lichamelijke vorming en sport</v>
      </c>
      <c r="L2091" s="2" t="str">
        <f t="shared" si="169"/>
        <v>8</v>
      </c>
      <c r="M2091" s="2" t="str">
        <f>IFERROR(VLOOKUP(L2091,'Productgroepen hoofdfuncties'!A:B,2,FALSE),L2091)</f>
        <v>Welzijn</v>
      </c>
    </row>
    <row r="2092" spans="1:13">
      <c r="A2092" s="8"/>
      <c r="B2092" s="9"/>
      <c r="C2092" s="5" t="s">
        <v>5711</v>
      </c>
      <c r="D2092" s="4" t="s">
        <v>5712</v>
      </c>
      <c r="E2092" s="5">
        <v>1</v>
      </c>
      <c r="F2092" s="2" t="str">
        <f t="shared" si="165"/>
        <v>G1PR820101</v>
      </c>
      <c r="G2092" s="2" t="str">
        <f t="shared" si="166"/>
        <v>Sport</v>
      </c>
      <c r="H2092" s="2" t="str">
        <f t="shared" si="167"/>
        <v>8201</v>
      </c>
      <c r="I2092" s="2" t="str">
        <f>IFERROR(VLOOKUP(H2092,'Productgroepen hoofdfuncties'!G:H,2,FALSE),H2092)</f>
        <v>Sportbeleid</v>
      </c>
      <c r="J2092" s="2" t="str">
        <f t="shared" si="168"/>
        <v>82</v>
      </c>
      <c r="K2092" s="2" t="str">
        <f>IFERROR(VLOOKUP(J2092,'Productgroepen hoofdfuncties'!D:E,2,FALSE),J2092)</f>
        <v>Lichamelijke vorming en sport</v>
      </c>
      <c r="L2092" s="2" t="str">
        <f t="shared" si="169"/>
        <v>8</v>
      </c>
      <c r="M2092" s="2" t="str">
        <f>IFERROR(VLOOKUP(L2092,'Productgroepen hoofdfuncties'!A:B,2,FALSE),L2092)</f>
        <v>Welzijn</v>
      </c>
    </row>
    <row r="2093" spans="1:13">
      <c r="A2093" s="8"/>
      <c r="B2093" s="9"/>
      <c r="C2093" s="5" t="s">
        <v>5713</v>
      </c>
      <c r="D2093" s="4" t="s">
        <v>5714</v>
      </c>
      <c r="E2093" s="5">
        <v>1</v>
      </c>
      <c r="F2093" s="2" t="str">
        <f t="shared" si="165"/>
        <v>G1PR820101</v>
      </c>
      <c r="G2093" s="2" t="str">
        <f t="shared" si="166"/>
        <v>Sport</v>
      </c>
      <c r="H2093" s="2" t="str">
        <f t="shared" si="167"/>
        <v>8201</v>
      </c>
      <c r="I2093" s="2" t="str">
        <f>IFERROR(VLOOKUP(H2093,'Productgroepen hoofdfuncties'!G:H,2,FALSE),H2093)</f>
        <v>Sportbeleid</v>
      </c>
      <c r="J2093" s="2" t="str">
        <f t="shared" si="168"/>
        <v>82</v>
      </c>
      <c r="K2093" s="2" t="str">
        <f>IFERROR(VLOOKUP(J2093,'Productgroepen hoofdfuncties'!D:E,2,FALSE),J2093)</f>
        <v>Lichamelijke vorming en sport</v>
      </c>
      <c r="L2093" s="2" t="str">
        <f t="shared" si="169"/>
        <v>8</v>
      </c>
      <c r="M2093" s="2" t="str">
        <f>IFERROR(VLOOKUP(L2093,'Productgroepen hoofdfuncties'!A:B,2,FALSE),L2093)</f>
        <v>Welzijn</v>
      </c>
    </row>
    <row r="2094" spans="1:13">
      <c r="A2094" s="8"/>
      <c r="B2094" s="9"/>
      <c r="C2094" s="5" t="s">
        <v>5715</v>
      </c>
      <c r="D2094" s="4" t="s">
        <v>5716</v>
      </c>
      <c r="E2094" s="5">
        <v>1</v>
      </c>
      <c r="F2094" s="2" t="str">
        <f t="shared" si="165"/>
        <v>G1PR820101</v>
      </c>
      <c r="G2094" s="2" t="str">
        <f t="shared" si="166"/>
        <v>Sport</v>
      </c>
      <c r="H2094" s="2" t="str">
        <f t="shared" si="167"/>
        <v>8201</v>
      </c>
      <c r="I2094" s="2" t="str">
        <f>IFERROR(VLOOKUP(H2094,'Productgroepen hoofdfuncties'!G:H,2,FALSE),H2094)</f>
        <v>Sportbeleid</v>
      </c>
      <c r="J2094" s="2" t="str">
        <f t="shared" si="168"/>
        <v>82</v>
      </c>
      <c r="K2094" s="2" t="str">
        <f>IFERROR(VLOOKUP(J2094,'Productgroepen hoofdfuncties'!D:E,2,FALSE),J2094)</f>
        <v>Lichamelijke vorming en sport</v>
      </c>
      <c r="L2094" s="2" t="str">
        <f t="shared" si="169"/>
        <v>8</v>
      </c>
      <c r="M2094" s="2" t="str">
        <f>IFERROR(VLOOKUP(L2094,'Productgroepen hoofdfuncties'!A:B,2,FALSE),L2094)</f>
        <v>Welzijn</v>
      </c>
    </row>
    <row r="2095" spans="1:13">
      <c r="A2095" s="8"/>
      <c r="B2095" s="9"/>
      <c r="C2095" s="5" t="s">
        <v>5717</v>
      </c>
      <c r="D2095" s="4" t="s">
        <v>5718</v>
      </c>
      <c r="E2095" s="5">
        <v>1</v>
      </c>
      <c r="F2095" s="2" t="str">
        <f t="shared" si="165"/>
        <v>G1PR820101</v>
      </c>
      <c r="G2095" s="2" t="str">
        <f t="shared" si="166"/>
        <v>Sport</v>
      </c>
      <c r="H2095" s="2" t="str">
        <f t="shared" si="167"/>
        <v>8201</v>
      </c>
      <c r="I2095" s="2" t="str">
        <f>IFERROR(VLOOKUP(H2095,'Productgroepen hoofdfuncties'!G:H,2,FALSE),H2095)</f>
        <v>Sportbeleid</v>
      </c>
      <c r="J2095" s="2" t="str">
        <f t="shared" si="168"/>
        <v>82</v>
      </c>
      <c r="K2095" s="2" t="str">
        <f>IFERROR(VLOOKUP(J2095,'Productgroepen hoofdfuncties'!D:E,2,FALSE),J2095)</f>
        <v>Lichamelijke vorming en sport</v>
      </c>
      <c r="L2095" s="2" t="str">
        <f t="shared" si="169"/>
        <v>8</v>
      </c>
      <c r="M2095" s="2" t="str">
        <f>IFERROR(VLOOKUP(L2095,'Productgroepen hoofdfuncties'!A:B,2,FALSE),L2095)</f>
        <v>Welzijn</v>
      </c>
    </row>
    <row r="2096" spans="1:13">
      <c r="A2096" s="8"/>
      <c r="B2096" s="9"/>
      <c r="C2096" s="5" t="s">
        <v>5719</v>
      </c>
      <c r="D2096" s="4" t="s">
        <v>5720</v>
      </c>
      <c r="E2096" s="5">
        <v>1</v>
      </c>
      <c r="F2096" s="2" t="str">
        <f t="shared" si="165"/>
        <v>G1PR820101</v>
      </c>
      <c r="G2096" s="2" t="str">
        <f t="shared" si="166"/>
        <v>Sport</v>
      </c>
      <c r="H2096" s="2" t="str">
        <f t="shared" si="167"/>
        <v>8201</v>
      </c>
      <c r="I2096" s="2" t="str">
        <f>IFERROR(VLOOKUP(H2096,'Productgroepen hoofdfuncties'!G:H,2,FALSE),H2096)</f>
        <v>Sportbeleid</v>
      </c>
      <c r="J2096" s="2" t="str">
        <f t="shared" si="168"/>
        <v>82</v>
      </c>
      <c r="K2096" s="2" t="str">
        <f>IFERROR(VLOOKUP(J2096,'Productgroepen hoofdfuncties'!D:E,2,FALSE),J2096)</f>
        <v>Lichamelijke vorming en sport</v>
      </c>
      <c r="L2096" s="2" t="str">
        <f t="shared" si="169"/>
        <v>8</v>
      </c>
      <c r="M2096" s="2" t="str">
        <f>IFERROR(VLOOKUP(L2096,'Productgroepen hoofdfuncties'!A:B,2,FALSE),L2096)</f>
        <v>Welzijn</v>
      </c>
    </row>
    <row r="2097" spans="1:13">
      <c r="A2097" s="8"/>
      <c r="B2097" s="9"/>
      <c r="C2097" s="5" t="s">
        <v>5721</v>
      </c>
      <c r="D2097" s="4" t="s">
        <v>5722</v>
      </c>
      <c r="E2097" s="5">
        <v>1</v>
      </c>
      <c r="F2097" s="2" t="str">
        <f t="shared" si="165"/>
        <v>G1PR820101</v>
      </c>
      <c r="G2097" s="2" t="str">
        <f t="shared" si="166"/>
        <v>Sport</v>
      </c>
      <c r="H2097" s="2" t="str">
        <f t="shared" si="167"/>
        <v>8201</v>
      </c>
      <c r="I2097" s="2" t="str">
        <f>IFERROR(VLOOKUP(H2097,'Productgroepen hoofdfuncties'!G:H,2,FALSE),H2097)</f>
        <v>Sportbeleid</v>
      </c>
      <c r="J2097" s="2" t="str">
        <f t="shared" si="168"/>
        <v>82</v>
      </c>
      <c r="K2097" s="2" t="str">
        <f>IFERROR(VLOOKUP(J2097,'Productgroepen hoofdfuncties'!D:E,2,FALSE),J2097)</f>
        <v>Lichamelijke vorming en sport</v>
      </c>
      <c r="L2097" s="2" t="str">
        <f t="shared" si="169"/>
        <v>8</v>
      </c>
      <c r="M2097" s="2" t="str">
        <f>IFERROR(VLOOKUP(L2097,'Productgroepen hoofdfuncties'!A:B,2,FALSE),L2097)</f>
        <v>Welzijn</v>
      </c>
    </row>
    <row r="2098" spans="1:13">
      <c r="A2098" s="8"/>
      <c r="B2098" s="9"/>
      <c r="C2098" s="5" t="s">
        <v>5723</v>
      </c>
      <c r="D2098" s="4" t="s">
        <v>5724</v>
      </c>
      <c r="E2098" s="5">
        <v>1</v>
      </c>
      <c r="F2098" s="2" t="str">
        <f t="shared" si="165"/>
        <v>G1PR820101</v>
      </c>
      <c r="G2098" s="2" t="str">
        <f t="shared" si="166"/>
        <v>Sport</v>
      </c>
      <c r="H2098" s="2" t="str">
        <f t="shared" si="167"/>
        <v>8201</v>
      </c>
      <c r="I2098" s="2" t="str">
        <f>IFERROR(VLOOKUP(H2098,'Productgroepen hoofdfuncties'!G:H,2,FALSE),H2098)</f>
        <v>Sportbeleid</v>
      </c>
      <c r="J2098" s="2" t="str">
        <f t="shared" si="168"/>
        <v>82</v>
      </c>
      <c r="K2098" s="2" t="str">
        <f>IFERROR(VLOOKUP(J2098,'Productgroepen hoofdfuncties'!D:E,2,FALSE),J2098)</f>
        <v>Lichamelijke vorming en sport</v>
      </c>
      <c r="L2098" s="2" t="str">
        <f t="shared" si="169"/>
        <v>8</v>
      </c>
      <c r="M2098" s="2" t="str">
        <f>IFERROR(VLOOKUP(L2098,'Productgroepen hoofdfuncties'!A:B,2,FALSE),L2098)</f>
        <v>Welzijn</v>
      </c>
    </row>
    <row r="2099" spans="1:13">
      <c r="A2099" s="8"/>
      <c r="B2099" s="9"/>
      <c r="C2099" s="5" t="s">
        <v>5725</v>
      </c>
      <c r="D2099" s="4" t="s">
        <v>5726</v>
      </c>
      <c r="E2099" s="5">
        <v>1</v>
      </c>
      <c r="F2099" s="2" t="str">
        <f t="shared" si="165"/>
        <v>G1PR820101</v>
      </c>
      <c r="G2099" s="2" t="str">
        <f t="shared" si="166"/>
        <v>Sport</v>
      </c>
      <c r="H2099" s="2" t="str">
        <f t="shared" si="167"/>
        <v>8201</v>
      </c>
      <c r="I2099" s="2" t="str">
        <f>IFERROR(VLOOKUP(H2099,'Productgroepen hoofdfuncties'!G:H,2,FALSE),H2099)</f>
        <v>Sportbeleid</v>
      </c>
      <c r="J2099" s="2" t="str">
        <f t="shared" si="168"/>
        <v>82</v>
      </c>
      <c r="K2099" s="2" t="str">
        <f>IFERROR(VLOOKUP(J2099,'Productgroepen hoofdfuncties'!D:E,2,FALSE),J2099)</f>
        <v>Lichamelijke vorming en sport</v>
      </c>
      <c r="L2099" s="2" t="str">
        <f t="shared" si="169"/>
        <v>8</v>
      </c>
      <c r="M2099" s="2" t="str">
        <f>IFERROR(VLOOKUP(L2099,'Productgroepen hoofdfuncties'!A:B,2,FALSE),L2099)</f>
        <v>Welzijn</v>
      </c>
    </row>
    <row r="2100" spans="1:13">
      <c r="A2100" s="8"/>
      <c r="B2100" s="9"/>
      <c r="C2100" s="5" t="s">
        <v>5727</v>
      </c>
      <c r="D2100" s="4" t="s">
        <v>5728</v>
      </c>
      <c r="E2100" s="5">
        <v>1</v>
      </c>
      <c r="F2100" s="2" t="str">
        <f t="shared" si="165"/>
        <v>G1PR820101</v>
      </c>
      <c r="G2100" s="2" t="str">
        <f t="shared" si="166"/>
        <v>Sport</v>
      </c>
      <c r="H2100" s="2" t="str">
        <f t="shared" si="167"/>
        <v>8201</v>
      </c>
      <c r="I2100" s="2" t="str">
        <f>IFERROR(VLOOKUP(H2100,'Productgroepen hoofdfuncties'!G:H,2,FALSE),H2100)</f>
        <v>Sportbeleid</v>
      </c>
      <c r="J2100" s="2" t="str">
        <f t="shared" si="168"/>
        <v>82</v>
      </c>
      <c r="K2100" s="2" t="str">
        <f>IFERROR(VLOOKUP(J2100,'Productgroepen hoofdfuncties'!D:E,2,FALSE),J2100)</f>
        <v>Lichamelijke vorming en sport</v>
      </c>
      <c r="L2100" s="2" t="str">
        <f t="shared" si="169"/>
        <v>8</v>
      </c>
      <c r="M2100" s="2" t="str">
        <f>IFERROR(VLOOKUP(L2100,'Productgroepen hoofdfuncties'!A:B,2,FALSE),L2100)</f>
        <v>Welzijn</v>
      </c>
    </row>
    <row r="2101" spans="1:13">
      <c r="A2101" s="8"/>
      <c r="B2101" s="9"/>
      <c r="C2101" s="5" t="s">
        <v>5729</v>
      </c>
      <c r="D2101" s="4" t="s">
        <v>5730</v>
      </c>
      <c r="E2101" s="5">
        <v>1</v>
      </c>
      <c r="F2101" s="2" t="str">
        <f t="shared" si="165"/>
        <v>G1PR820101</v>
      </c>
      <c r="G2101" s="2" t="str">
        <f t="shared" si="166"/>
        <v>Sport</v>
      </c>
      <c r="H2101" s="2" t="str">
        <f t="shared" si="167"/>
        <v>8201</v>
      </c>
      <c r="I2101" s="2" t="str">
        <f>IFERROR(VLOOKUP(H2101,'Productgroepen hoofdfuncties'!G:H,2,FALSE),H2101)</f>
        <v>Sportbeleid</v>
      </c>
      <c r="J2101" s="2" t="str">
        <f t="shared" si="168"/>
        <v>82</v>
      </c>
      <c r="K2101" s="2" t="str">
        <f>IFERROR(VLOOKUP(J2101,'Productgroepen hoofdfuncties'!D:E,2,FALSE),J2101)</f>
        <v>Lichamelijke vorming en sport</v>
      </c>
      <c r="L2101" s="2" t="str">
        <f t="shared" si="169"/>
        <v>8</v>
      </c>
      <c r="M2101" s="2" t="str">
        <f>IFERROR(VLOOKUP(L2101,'Productgroepen hoofdfuncties'!A:B,2,FALSE),L2101)</f>
        <v>Welzijn</v>
      </c>
    </row>
    <row r="2102" spans="1:13">
      <c r="A2102" s="10"/>
      <c r="B2102" s="11"/>
      <c r="C2102" s="5" t="s">
        <v>5731</v>
      </c>
      <c r="D2102" s="4" t="s">
        <v>5732</v>
      </c>
      <c r="E2102" s="5">
        <v>1</v>
      </c>
      <c r="F2102" s="2" t="str">
        <f t="shared" si="165"/>
        <v>G1PR820101</v>
      </c>
      <c r="G2102" s="2" t="str">
        <f t="shared" si="166"/>
        <v>Sport</v>
      </c>
      <c r="H2102" s="2" t="str">
        <f t="shared" si="167"/>
        <v>8201</v>
      </c>
      <c r="I2102" s="2" t="str">
        <f>IFERROR(VLOOKUP(H2102,'Productgroepen hoofdfuncties'!G:H,2,FALSE),H2102)</f>
        <v>Sportbeleid</v>
      </c>
      <c r="J2102" s="2" t="str">
        <f t="shared" si="168"/>
        <v>82</v>
      </c>
      <c r="K2102" s="2" t="str">
        <f>IFERROR(VLOOKUP(J2102,'Productgroepen hoofdfuncties'!D:E,2,FALSE),J2102)</f>
        <v>Lichamelijke vorming en sport</v>
      </c>
      <c r="L2102" s="2" t="str">
        <f t="shared" si="169"/>
        <v>8</v>
      </c>
      <c r="M2102" s="2" t="str">
        <f>IFERROR(VLOOKUP(L2102,'Productgroepen hoofdfuncties'!A:B,2,FALSE),L2102)</f>
        <v>Welzijn</v>
      </c>
    </row>
    <row r="2103" spans="1:13">
      <c r="A2103" s="4" t="s">
        <v>5733</v>
      </c>
      <c r="B2103" s="5" t="s">
        <v>2023</v>
      </c>
      <c r="C2103" s="5"/>
      <c r="D2103" s="4"/>
      <c r="E2103" s="5"/>
      <c r="F2103" s="2" t="str">
        <f t="shared" si="165"/>
        <v>G1PR830100</v>
      </c>
      <c r="G2103" s="2" t="str">
        <f t="shared" si="166"/>
        <v>Apparaatskosten</v>
      </c>
      <c r="H2103" s="2" t="str">
        <f t="shared" si="167"/>
        <v>8301</v>
      </c>
      <c r="I2103" s="2" t="str">
        <f>IFERROR(VLOOKUP(H2103,'Productgroepen hoofdfuncties'!G:H,2,FALSE),H2103)</f>
        <v>8301</v>
      </c>
      <c r="J2103" s="2" t="str">
        <f t="shared" si="168"/>
        <v>83</v>
      </c>
      <c r="K2103" s="2" t="str">
        <f>IFERROR(VLOOKUP(J2103,'Productgroepen hoofdfuncties'!D:E,2,FALSE),J2103)</f>
        <v>Kunst en oudheidkunde</v>
      </c>
      <c r="L2103" s="2" t="str">
        <f t="shared" si="169"/>
        <v>8</v>
      </c>
      <c r="M2103" s="2" t="str">
        <f>IFERROR(VLOOKUP(L2103,'Productgroepen hoofdfuncties'!A:B,2,FALSE),L2103)</f>
        <v>Welzijn</v>
      </c>
    </row>
    <row r="2104" spans="1:13">
      <c r="A2104" s="4" t="s">
        <v>5734</v>
      </c>
      <c r="B2104" s="5" t="s">
        <v>5735</v>
      </c>
      <c r="C2104" s="5"/>
      <c r="D2104" s="4"/>
      <c r="E2104" s="5"/>
      <c r="F2104" s="2" t="str">
        <f t="shared" si="165"/>
        <v>G1PR830101</v>
      </c>
      <c r="G2104" s="2" t="str">
        <f t="shared" si="166"/>
        <v>Kunst En Cultuur Algemeen</v>
      </c>
      <c r="H2104" s="2" t="str">
        <f t="shared" si="167"/>
        <v>8301</v>
      </c>
      <c r="I2104" s="2" t="str">
        <f>IFERROR(VLOOKUP(H2104,'Productgroepen hoofdfuncties'!G:H,2,FALSE),H2104)</f>
        <v>8301</v>
      </c>
      <c r="J2104" s="2" t="str">
        <f t="shared" si="168"/>
        <v>83</v>
      </c>
      <c r="K2104" s="2" t="str">
        <f>IFERROR(VLOOKUP(J2104,'Productgroepen hoofdfuncties'!D:E,2,FALSE),J2104)</f>
        <v>Kunst en oudheidkunde</v>
      </c>
      <c r="L2104" s="2" t="str">
        <f t="shared" si="169"/>
        <v>8</v>
      </c>
      <c r="M2104" s="2" t="str">
        <f>IFERROR(VLOOKUP(L2104,'Productgroepen hoofdfuncties'!A:B,2,FALSE),L2104)</f>
        <v>Welzijn</v>
      </c>
    </row>
    <row r="2105" spans="1:13">
      <c r="A2105" s="4" t="s">
        <v>5736</v>
      </c>
      <c r="B2105" s="5" t="s">
        <v>5737</v>
      </c>
      <c r="C2105" s="5"/>
      <c r="D2105" s="4"/>
      <c r="E2105" s="5"/>
      <c r="F2105" s="2" t="str">
        <f t="shared" si="165"/>
        <v>G1PR830102</v>
      </c>
      <c r="G2105" s="2" t="str">
        <f t="shared" si="166"/>
        <v>Culturele Promotie</v>
      </c>
      <c r="H2105" s="2" t="str">
        <f t="shared" si="167"/>
        <v>8301</v>
      </c>
      <c r="I2105" s="2" t="str">
        <f>IFERROR(VLOOKUP(H2105,'Productgroepen hoofdfuncties'!G:H,2,FALSE),H2105)</f>
        <v>8301</v>
      </c>
      <c r="J2105" s="2" t="str">
        <f t="shared" si="168"/>
        <v>83</v>
      </c>
      <c r="K2105" s="2" t="str">
        <f>IFERROR(VLOOKUP(J2105,'Productgroepen hoofdfuncties'!D:E,2,FALSE),J2105)</f>
        <v>Kunst en oudheidkunde</v>
      </c>
      <c r="L2105" s="2" t="str">
        <f t="shared" si="169"/>
        <v>8</v>
      </c>
      <c r="M2105" s="2" t="str">
        <f>IFERROR(VLOOKUP(L2105,'Productgroepen hoofdfuncties'!A:B,2,FALSE),L2105)</f>
        <v>Welzijn</v>
      </c>
    </row>
    <row r="2106" spans="1:13">
      <c r="A2106" s="4" t="s">
        <v>5738</v>
      </c>
      <c r="B2106" s="5" t="s">
        <v>2023</v>
      </c>
      <c r="C2106" s="5"/>
      <c r="D2106" s="4"/>
      <c r="E2106" s="5"/>
      <c r="F2106" s="2" t="str">
        <f t="shared" si="165"/>
        <v>G1PR830200</v>
      </c>
      <c r="G2106" s="2" t="str">
        <f t="shared" si="166"/>
        <v>Apparaatskosten</v>
      </c>
      <c r="H2106" s="2" t="str">
        <f t="shared" si="167"/>
        <v>8302</v>
      </c>
      <c r="I2106" s="2" t="str">
        <f>IFERROR(VLOOKUP(H2106,'Productgroepen hoofdfuncties'!G:H,2,FALSE),H2106)</f>
        <v>8302</v>
      </c>
      <c r="J2106" s="2" t="str">
        <f t="shared" si="168"/>
        <v>83</v>
      </c>
      <c r="K2106" s="2" t="str">
        <f>IFERROR(VLOOKUP(J2106,'Productgroepen hoofdfuncties'!D:E,2,FALSE),J2106)</f>
        <v>Kunst en oudheidkunde</v>
      </c>
      <c r="L2106" s="2" t="str">
        <f t="shared" si="169"/>
        <v>8</v>
      </c>
      <c r="M2106" s="2" t="str">
        <f>IFERROR(VLOOKUP(L2106,'Productgroepen hoofdfuncties'!A:B,2,FALSE),L2106)</f>
        <v>Welzijn</v>
      </c>
    </row>
    <row r="2107" spans="1:13">
      <c r="A2107" s="4" t="s">
        <v>5739</v>
      </c>
      <c r="B2107" s="5" t="s">
        <v>5740</v>
      </c>
      <c r="C2107" s="5"/>
      <c r="D2107" s="4"/>
      <c r="E2107" s="5"/>
      <c r="F2107" s="2" t="str">
        <f t="shared" si="165"/>
        <v>G1PR830201</v>
      </c>
      <c r="G2107" s="2" t="str">
        <f t="shared" si="166"/>
        <v>Kunsteducatie En Amateurkunst</v>
      </c>
      <c r="H2107" s="2" t="str">
        <f t="shared" si="167"/>
        <v>8302</v>
      </c>
      <c r="I2107" s="2" t="str">
        <f>IFERROR(VLOOKUP(H2107,'Productgroepen hoofdfuncties'!G:H,2,FALSE),H2107)</f>
        <v>8302</v>
      </c>
      <c r="J2107" s="2" t="str">
        <f t="shared" si="168"/>
        <v>83</v>
      </c>
      <c r="K2107" s="2" t="str">
        <f>IFERROR(VLOOKUP(J2107,'Productgroepen hoofdfuncties'!D:E,2,FALSE),J2107)</f>
        <v>Kunst en oudheidkunde</v>
      </c>
      <c r="L2107" s="2" t="str">
        <f t="shared" si="169"/>
        <v>8</v>
      </c>
      <c r="M2107" s="2" t="str">
        <f>IFERROR(VLOOKUP(L2107,'Productgroepen hoofdfuncties'!A:B,2,FALSE),L2107)</f>
        <v>Welzijn</v>
      </c>
    </row>
    <row r="2108" spans="1:13">
      <c r="A2108" s="4" t="s">
        <v>5741</v>
      </c>
      <c r="B2108" s="5" t="s">
        <v>2023</v>
      </c>
      <c r="C2108" s="5"/>
      <c r="D2108" s="4"/>
      <c r="E2108" s="5"/>
      <c r="F2108" s="2" t="str">
        <f t="shared" si="165"/>
        <v>G1PR830300</v>
      </c>
      <c r="G2108" s="2" t="str">
        <f t="shared" si="166"/>
        <v>Apparaatskosten</v>
      </c>
      <c r="H2108" s="2" t="str">
        <f t="shared" si="167"/>
        <v>8303</v>
      </c>
      <c r="I2108" s="2" t="str">
        <f>IFERROR(VLOOKUP(H2108,'Productgroepen hoofdfuncties'!G:H,2,FALSE),H2108)</f>
        <v>8303</v>
      </c>
      <c r="J2108" s="2" t="str">
        <f t="shared" si="168"/>
        <v>83</v>
      </c>
      <c r="K2108" s="2" t="str">
        <f>IFERROR(VLOOKUP(J2108,'Productgroepen hoofdfuncties'!D:E,2,FALSE),J2108)</f>
        <v>Kunst en oudheidkunde</v>
      </c>
      <c r="L2108" s="2" t="str">
        <f t="shared" si="169"/>
        <v>8</v>
      </c>
      <c r="M2108" s="2" t="str">
        <f>IFERROR(VLOOKUP(L2108,'Productgroepen hoofdfuncties'!A:B,2,FALSE),L2108)</f>
        <v>Welzijn</v>
      </c>
    </row>
    <row r="2109" spans="1:13">
      <c r="A2109" s="4" t="s">
        <v>5742</v>
      </c>
      <c r="B2109" s="5" t="s">
        <v>5743</v>
      </c>
      <c r="C2109" s="5"/>
      <c r="D2109" s="4"/>
      <c r="E2109" s="5"/>
      <c r="F2109" s="2" t="str">
        <f t="shared" si="165"/>
        <v>G1PR830301</v>
      </c>
      <c r="G2109" s="2" t="str">
        <f t="shared" si="166"/>
        <v>Musea, Regionale Cultuur En Streekar</v>
      </c>
      <c r="H2109" s="2" t="str">
        <f t="shared" si="167"/>
        <v>8303</v>
      </c>
      <c r="I2109" s="2" t="str">
        <f>IFERROR(VLOOKUP(H2109,'Productgroepen hoofdfuncties'!G:H,2,FALSE),H2109)</f>
        <v>8303</v>
      </c>
      <c r="J2109" s="2" t="str">
        <f t="shared" si="168"/>
        <v>83</v>
      </c>
      <c r="K2109" s="2" t="str">
        <f>IFERROR(VLOOKUP(J2109,'Productgroepen hoofdfuncties'!D:E,2,FALSE),J2109)</f>
        <v>Kunst en oudheidkunde</v>
      </c>
      <c r="L2109" s="2" t="str">
        <f t="shared" si="169"/>
        <v>8</v>
      </c>
      <c r="M2109" s="2" t="str">
        <f>IFERROR(VLOOKUP(L2109,'Productgroepen hoofdfuncties'!A:B,2,FALSE),L2109)</f>
        <v>Welzijn</v>
      </c>
    </row>
    <row r="2110" spans="1:13">
      <c r="A2110" s="4" t="s">
        <v>5744</v>
      </c>
      <c r="B2110" s="5" t="s">
        <v>5745</v>
      </c>
      <c r="C2110" s="5"/>
      <c r="D2110" s="4"/>
      <c r="E2110" s="5"/>
      <c r="F2110" s="2" t="str">
        <f t="shared" si="165"/>
        <v>G1PR830302</v>
      </c>
      <c r="G2110" s="2" t="str">
        <f t="shared" si="166"/>
        <v>Monumentenzorg</v>
      </c>
      <c r="H2110" s="2" t="str">
        <f t="shared" si="167"/>
        <v>8303</v>
      </c>
      <c r="I2110" s="2" t="str">
        <f>IFERROR(VLOOKUP(H2110,'Productgroepen hoofdfuncties'!G:H,2,FALSE),H2110)</f>
        <v>8303</v>
      </c>
      <c r="J2110" s="2" t="str">
        <f t="shared" si="168"/>
        <v>83</v>
      </c>
      <c r="K2110" s="2" t="str">
        <f>IFERROR(VLOOKUP(J2110,'Productgroepen hoofdfuncties'!D:E,2,FALSE),J2110)</f>
        <v>Kunst en oudheidkunde</v>
      </c>
      <c r="L2110" s="2" t="str">
        <f t="shared" si="169"/>
        <v>8</v>
      </c>
      <c r="M2110" s="2" t="str">
        <f>IFERROR(VLOOKUP(L2110,'Productgroepen hoofdfuncties'!A:B,2,FALSE),L2110)</f>
        <v>Welzijn</v>
      </c>
    </row>
    <row r="2111" spans="1:13">
      <c r="A2111" s="4" t="s">
        <v>5746</v>
      </c>
      <c r="B2111" s="5" t="s">
        <v>2023</v>
      </c>
      <c r="C2111" s="5"/>
      <c r="D2111" s="4"/>
      <c r="E2111" s="5"/>
      <c r="F2111" s="2" t="str">
        <f t="shared" si="165"/>
        <v>G1PR830400</v>
      </c>
      <c r="G2111" s="2" t="str">
        <f t="shared" si="166"/>
        <v>Apparaatskosten</v>
      </c>
      <c r="H2111" s="2" t="str">
        <f t="shared" si="167"/>
        <v>8304</v>
      </c>
      <c r="I2111" s="2" t="str">
        <f>IFERROR(VLOOKUP(H2111,'Productgroepen hoofdfuncties'!G:H,2,FALSE),H2111)</f>
        <v>8304</v>
      </c>
      <c r="J2111" s="2" t="str">
        <f t="shared" si="168"/>
        <v>83</v>
      </c>
      <c r="K2111" s="2" t="str">
        <f>IFERROR(VLOOKUP(J2111,'Productgroepen hoofdfuncties'!D:E,2,FALSE),J2111)</f>
        <v>Kunst en oudheidkunde</v>
      </c>
      <c r="L2111" s="2" t="str">
        <f t="shared" si="169"/>
        <v>8</v>
      </c>
      <c r="M2111" s="2" t="str">
        <f>IFERROR(VLOOKUP(L2111,'Productgroepen hoofdfuncties'!A:B,2,FALSE),L2111)</f>
        <v>Welzijn</v>
      </c>
    </row>
    <row r="2112" spans="1:13">
      <c r="A2112" s="4" t="s">
        <v>5747</v>
      </c>
      <c r="B2112" s="5" t="s">
        <v>5748</v>
      </c>
      <c r="C2112" s="5"/>
      <c r="D2112" s="4"/>
      <c r="E2112" s="5"/>
      <c r="F2112" s="2" t="str">
        <f t="shared" si="165"/>
        <v>G1PR830401</v>
      </c>
      <c r="G2112" s="2" t="str">
        <f t="shared" si="166"/>
        <v>Podiumkunsten, Film En Letteren</v>
      </c>
      <c r="H2112" s="2" t="str">
        <f t="shared" si="167"/>
        <v>8304</v>
      </c>
      <c r="I2112" s="2" t="str">
        <f>IFERROR(VLOOKUP(H2112,'Productgroepen hoofdfuncties'!G:H,2,FALSE),H2112)</f>
        <v>8304</v>
      </c>
      <c r="J2112" s="2" t="str">
        <f t="shared" si="168"/>
        <v>83</v>
      </c>
      <c r="K2112" s="2" t="str">
        <f>IFERROR(VLOOKUP(J2112,'Productgroepen hoofdfuncties'!D:E,2,FALSE),J2112)</f>
        <v>Kunst en oudheidkunde</v>
      </c>
      <c r="L2112" s="2" t="str">
        <f t="shared" si="169"/>
        <v>8</v>
      </c>
      <c r="M2112" s="2" t="str">
        <f>IFERROR(VLOOKUP(L2112,'Productgroepen hoofdfuncties'!A:B,2,FALSE),L2112)</f>
        <v>Welzijn</v>
      </c>
    </row>
    <row r="2113" spans="1:13">
      <c r="A2113" s="4" t="s">
        <v>5749</v>
      </c>
      <c r="B2113" s="5" t="s">
        <v>5750</v>
      </c>
      <c r="C2113" s="5"/>
      <c r="D2113" s="4"/>
      <c r="E2113" s="5"/>
      <c r="F2113" s="2" t="str">
        <f t="shared" si="165"/>
        <v>G1PR830402</v>
      </c>
      <c r="G2113" s="2" t="str">
        <f t="shared" si="166"/>
        <v>Beeldende Kunst En Vormgeving</v>
      </c>
      <c r="H2113" s="2" t="str">
        <f t="shared" si="167"/>
        <v>8304</v>
      </c>
      <c r="I2113" s="2" t="str">
        <f>IFERROR(VLOOKUP(H2113,'Productgroepen hoofdfuncties'!G:H,2,FALSE),H2113)</f>
        <v>8304</v>
      </c>
      <c r="J2113" s="2" t="str">
        <f t="shared" si="168"/>
        <v>83</v>
      </c>
      <c r="K2113" s="2" t="str">
        <f>IFERROR(VLOOKUP(J2113,'Productgroepen hoofdfuncties'!D:E,2,FALSE),J2113)</f>
        <v>Kunst en oudheidkunde</v>
      </c>
      <c r="L2113" s="2" t="str">
        <f t="shared" si="169"/>
        <v>8</v>
      </c>
      <c r="M2113" s="2" t="str">
        <f>IFERROR(VLOOKUP(L2113,'Productgroepen hoofdfuncties'!A:B,2,FALSE),L2113)</f>
        <v>Welzijn</v>
      </c>
    </row>
    <row r="2114" spans="1:13">
      <c r="A2114" s="4" t="s">
        <v>5751</v>
      </c>
      <c r="B2114" s="5" t="s">
        <v>5752</v>
      </c>
      <c r="C2114" s="5" t="s">
        <v>5753</v>
      </c>
      <c r="D2114" s="4" t="s">
        <v>5754</v>
      </c>
      <c r="E2114" s="5">
        <v>1</v>
      </c>
      <c r="F2114" s="2" t="str">
        <f t="shared" si="165"/>
        <v>G1PR831000</v>
      </c>
      <c r="G2114" s="2" t="str">
        <f t="shared" si="166"/>
        <v>App. kst. creatieve netwerken</v>
      </c>
      <c r="H2114" s="2" t="str">
        <f t="shared" si="167"/>
        <v>8310</v>
      </c>
      <c r="I2114" s="2" t="str">
        <f>IFERROR(VLOOKUP(H2114,'Productgroepen hoofdfuncties'!G:H,2,FALSE),H2114)</f>
        <v>8310</v>
      </c>
      <c r="J2114" s="2" t="str">
        <f t="shared" si="168"/>
        <v>83</v>
      </c>
      <c r="K2114" s="2" t="str">
        <f>IFERROR(VLOOKUP(J2114,'Productgroepen hoofdfuncties'!D:E,2,FALSE),J2114)</f>
        <v>Kunst en oudheidkunde</v>
      </c>
      <c r="L2114" s="2" t="str">
        <f t="shared" si="169"/>
        <v>8</v>
      </c>
      <c r="M2114" s="2" t="str">
        <f>IFERROR(VLOOKUP(L2114,'Productgroepen hoofdfuncties'!A:B,2,FALSE),L2114)</f>
        <v>Welzijn</v>
      </c>
    </row>
    <row r="2115" spans="1:13">
      <c r="A2115" s="6" t="s">
        <v>5755</v>
      </c>
      <c r="B2115" s="7" t="s">
        <v>5756</v>
      </c>
      <c r="C2115" s="5" t="s">
        <v>5757</v>
      </c>
      <c r="D2115" s="4" t="s">
        <v>5758</v>
      </c>
      <c r="E2115" s="5">
        <v>1</v>
      </c>
      <c r="F2115" s="2" t="str">
        <f t="shared" si="165"/>
        <v>G1PR831001</v>
      </c>
      <c r="G2115" s="2" t="str">
        <f t="shared" si="166"/>
        <v>Actieplan Cultuurbereik</v>
      </c>
      <c r="H2115" s="2" t="str">
        <f t="shared" si="167"/>
        <v>8310</v>
      </c>
      <c r="I2115" s="2" t="str">
        <f>IFERROR(VLOOKUP(H2115,'Productgroepen hoofdfuncties'!G:H,2,FALSE),H2115)</f>
        <v>8310</v>
      </c>
      <c r="J2115" s="2" t="str">
        <f t="shared" si="168"/>
        <v>83</v>
      </c>
      <c r="K2115" s="2" t="str">
        <f>IFERROR(VLOOKUP(J2115,'Productgroepen hoofdfuncties'!D:E,2,FALSE),J2115)</f>
        <v>Kunst en oudheidkunde</v>
      </c>
      <c r="L2115" s="2" t="str">
        <f t="shared" si="169"/>
        <v>8</v>
      </c>
      <c r="M2115" s="2" t="str">
        <f>IFERROR(VLOOKUP(L2115,'Productgroepen hoofdfuncties'!A:B,2,FALSE),L2115)</f>
        <v>Welzijn</v>
      </c>
    </row>
    <row r="2116" spans="1:13">
      <c r="A2116" s="8"/>
      <c r="B2116" s="9"/>
      <c r="C2116" s="5" t="s">
        <v>5759</v>
      </c>
      <c r="D2116" s="4" t="s">
        <v>5760</v>
      </c>
      <c r="E2116" s="5">
        <v>1</v>
      </c>
      <c r="F2116" s="2" t="str">
        <f t="shared" si="165"/>
        <v>G1PR831001</v>
      </c>
      <c r="G2116" s="2" t="str">
        <f t="shared" si="166"/>
        <v>Actieplan Cultuurbereik</v>
      </c>
      <c r="H2116" s="2" t="str">
        <f t="shared" si="167"/>
        <v>8310</v>
      </c>
      <c r="I2116" s="2" t="str">
        <f>IFERROR(VLOOKUP(H2116,'Productgroepen hoofdfuncties'!G:H,2,FALSE),H2116)</f>
        <v>8310</v>
      </c>
      <c r="J2116" s="2" t="str">
        <f t="shared" si="168"/>
        <v>83</v>
      </c>
      <c r="K2116" s="2" t="str">
        <f>IFERROR(VLOOKUP(J2116,'Productgroepen hoofdfuncties'!D:E,2,FALSE),J2116)</f>
        <v>Kunst en oudheidkunde</v>
      </c>
      <c r="L2116" s="2" t="str">
        <f t="shared" si="169"/>
        <v>8</v>
      </c>
      <c r="M2116" s="2" t="str">
        <f>IFERROR(VLOOKUP(L2116,'Productgroepen hoofdfuncties'!A:B,2,FALSE),L2116)</f>
        <v>Welzijn</v>
      </c>
    </row>
    <row r="2117" spans="1:13">
      <c r="A2117" s="8"/>
      <c r="B2117" s="9"/>
      <c r="C2117" s="5" t="s">
        <v>5761</v>
      </c>
      <c r="D2117" s="4" t="s">
        <v>5762</v>
      </c>
      <c r="E2117" s="5">
        <v>1</v>
      </c>
      <c r="F2117" s="2" t="str">
        <f t="shared" si="165"/>
        <v>G1PR831001</v>
      </c>
      <c r="G2117" s="2" t="str">
        <f t="shared" si="166"/>
        <v>Actieplan Cultuurbereik</v>
      </c>
      <c r="H2117" s="2" t="str">
        <f t="shared" si="167"/>
        <v>8310</v>
      </c>
      <c r="I2117" s="2" t="str">
        <f>IFERROR(VLOOKUP(H2117,'Productgroepen hoofdfuncties'!G:H,2,FALSE),H2117)</f>
        <v>8310</v>
      </c>
      <c r="J2117" s="2" t="str">
        <f t="shared" si="168"/>
        <v>83</v>
      </c>
      <c r="K2117" s="2" t="str">
        <f>IFERROR(VLOOKUP(J2117,'Productgroepen hoofdfuncties'!D:E,2,FALSE),J2117)</f>
        <v>Kunst en oudheidkunde</v>
      </c>
      <c r="L2117" s="2" t="str">
        <f t="shared" si="169"/>
        <v>8</v>
      </c>
      <c r="M2117" s="2" t="str">
        <f>IFERROR(VLOOKUP(L2117,'Productgroepen hoofdfuncties'!A:B,2,FALSE),L2117)</f>
        <v>Welzijn</v>
      </c>
    </row>
    <row r="2118" spans="1:13">
      <c r="A2118" s="8"/>
      <c r="B2118" s="9"/>
      <c r="C2118" s="5" t="s">
        <v>5763</v>
      </c>
      <c r="D2118" s="4" t="s">
        <v>5764</v>
      </c>
      <c r="E2118" s="5">
        <v>1</v>
      </c>
      <c r="F2118" s="2" t="str">
        <f t="shared" si="165"/>
        <v>G1PR831001</v>
      </c>
      <c r="G2118" s="2" t="str">
        <f t="shared" si="166"/>
        <v>Actieplan Cultuurbereik</v>
      </c>
      <c r="H2118" s="2" t="str">
        <f t="shared" si="167"/>
        <v>8310</v>
      </c>
      <c r="I2118" s="2" t="str">
        <f>IFERROR(VLOOKUP(H2118,'Productgroepen hoofdfuncties'!G:H,2,FALSE),H2118)</f>
        <v>8310</v>
      </c>
      <c r="J2118" s="2" t="str">
        <f t="shared" si="168"/>
        <v>83</v>
      </c>
      <c r="K2118" s="2" t="str">
        <f>IFERROR(VLOOKUP(J2118,'Productgroepen hoofdfuncties'!D:E,2,FALSE),J2118)</f>
        <v>Kunst en oudheidkunde</v>
      </c>
      <c r="L2118" s="2" t="str">
        <f t="shared" si="169"/>
        <v>8</v>
      </c>
      <c r="M2118" s="2" t="str">
        <f>IFERROR(VLOOKUP(L2118,'Productgroepen hoofdfuncties'!A:B,2,FALSE),L2118)</f>
        <v>Welzijn</v>
      </c>
    </row>
    <row r="2119" spans="1:13">
      <c r="A2119" s="8"/>
      <c r="B2119" s="9"/>
      <c r="C2119" s="5" t="s">
        <v>5765</v>
      </c>
      <c r="D2119" s="4" t="s">
        <v>5766</v>
      </c>
      <c r="E2119" s="5">
        <v>1</v>
      </c>
      <c r="F2119" s="2" t="str">
        <f t="shared" si="165"/>
        <v>G1PR831001</v>
      </c>
      <c r="G2119" s="2" t="str">
        <f t="shared" si="166"/>
        <v>Actieplan Cultuurbereik</v>
      </c>
      <c r="H2119" s="2" t="str">
        <f t="shared" si="167"/>
        <v>8310</v>
      </c>
      <c r="I2119" s="2" t="str">
        <f>IFERROR(VLOOKUP(H2119,'Productgroepen hoofdfuncties'!G:H,2,FALSE),H2119)</f>
        <v>8310</v>
      </c>
      <c r="J2119" s="2" t="str">
        <f t="shared" si="168"/>
        <v>83</v>
      </c>
      <c r="K2119" s="2" t="str">
        <f>IFERROR(VLOOKUP(J2119,'Productgroepen hoofdfuncties'!D:E,2,FALSE),J2119)</f>
        <v>Kunst en oudheidkunde</v>
      </c>
      <c r="L2119" s="2" t="str">
        <f t="shared" si="169"/>
        <v>8</v>
      </c>
      <c r="M2119" s="2" t="str">
        <f>IFERROR(VLOOKUP(L2119,'Productgroepen hoofdfuncties'!A:B,2,FALSE),L2119)</f>
        <v>Welzijn</v>
      </c>
    </row>
    <row r="2120" spans="1:13">
      <c r="A2120" s="8"/>
      <c r="B2120" s="9"/>
      <c r="C2120" s="5" t="s">
        <v>5767</v>
      </c>
      <c r="D2120" s="4" t="s">
        <v>5768</v>
      </c>
      <c r="E2120" s="5">
        <v>1</v>
      </c>
      <c r="F2120" s="2" t="str">
        <f t="shared" ref="F2120:F2183" si="170">IF(A2120="",F2119,A2120)</f>
        <v>G1PR831001</v>
      </c>
      <c r="G2120" s="2" t="str">
        <f t="shared" ref="G2120:G2183" si="171">IF(B2120="",G2119,B2120)</f>
        <v>Actieplan Cultuurbereik</v>
      </c>
      <c r="H2120" s="2" t="str">
        <f t="shared" ref="H2120:H2183" si="172">IF(RIGHT(LEFT($F2120,5),1)="K","Apparaatskosten personeel",IF(RIGHT(LEFT($F2120,5),1)="I","Apparaatskosten materieel",LEFT(RIGHT($F2120,6),4)))</f>
        <v>8310</v>
      </c>
      <c r="I2120" s="2" t="str">
        <f>IFERROR(VLOOKUP(H2120,'Productgroepen hoofdfuncties'!G:H,2,FALSE),H2120)</f>
        <v>8310</v>
      </c>
      <c r="J2120" s="2" t="str">
        <f t="shared" ref="J2120:J2183" si="173">IF(RIGHT(LEFT($F2120,5),1)="K","Kostenplaatsen",IF(RIGHT(LEFT($F2120,5),1)="I","Kostenplaatsen",LEFT(RIGHT($F2120,6),2)))</f>
        <v>83</v>
      </c>
      <c r="K2120" s="2" t="str">
        <f>IFERROR(VLOOKUP(J2120,'Productgroepen hoofdfuncties'!D:E,2,FALSE),J2120)</f>
        <v>Kunst en oudheidkunde</v>
      </c>
      <c r="L2120" s="2" t="str">
        <f t="shared" ref="L2120:L2183" si="174">IF(RIGHT(LEFT($F2120,5),1)="K","Kostenplaatsen",IF(RIGHT(LEFT($F2120,5),1)="I","Kostenplaatsen",LEFT(RIGHT($F2120,6),1)))</f>
        <v>8</v>
      </c>
      <c r="M2120" s="2" t="str">
        <f>IFERROR(VLOOKUP(L2120,'Productgroepen hoofdfuncties'!A:B,2,FALSE),L2120)</f>
        <v>Welzijn</v>
      </c>
    </row>
    <row r="2121" spans="1:13">
      <c r="A2121" s="8"/>
      <c r="B2121" s="9"/>
      <c r="C2121" s="5" t="s">
        <v>5769</v>
      </c>
      <c r="D2121" s="4" t="s">
        <v>5770</v>
      </c>
      <c r="E2121" s="5">
        <v>1</v>
      </c>
      <c r="F2121" s="2" t="str">
        <f t="shared" si="170"/>
        <v>G1PR831001</v>
      </c>
      <c r="G2121" s="2" t="str">
        <f t="shared" si="171"/>
        <v>Actieplan Cultuurbereik</v>
      </c>
      <c r="H2121" s="2" t="str">
        <f t="shared" si="172"/>
        <v>8310</v>
      </c>
      <c r="I2121" s="2" t="str">
        <f>IFERROR(VLOOKUP(H2121,'Productgroepen hoofdfuncties'!G:H,2,FALSE),H2121)</f>
        <v>8310</v>
      </c>
      <c r="J2121" s="2" t="str">
        <f t="shared" si="173"/>
        <v>83</v>
      </c>
      <c r="K2121" s="2" t="str">
        <f>IFERROR(VLOOKUP(J2121,'Productgroepen hoofdfuncties'!D:E,2,FALSE),J2121)</f>
        <v>Kunst en oudheidkunde</v>
      </c>
      <c r="L2121" s="2" t="str">
        <f t="shared" si="174"/>
        <v>8</v>
      </c>
      <c r="M2121" s="2" t="str">
        <f>IFERROR(VLOOKUP(L2121,'Productgroepen hoofdfuncties'!A:B,2,FALSE),L2121)</f>
        <v>Welzijn</v>
      </c>
    </row>
    <row r="2122" spans="1:13">
      <c r="A2122" s="10"/>
      <c r="B2122" s="11"/>
      <c r="C2122" s="5" t="s">
        <v>5771</v>
      </c>
      <c r="D2122" s="4" t="s">
        <v>5772</v>
      </c>
      <c r="E2122" s="5">
        <v>1</v>
      </c>
      <c r="F2122" s="2" t="str">
        <f t="shared" si="170"/>
        <v>G1PR831001</v>
      </c>
      <c r="G2122" s="2" t="str">
        <f t="shared" si="171"/>
        <v>Actieplan Cultuurbereik</v>
      </c>
      <c r="H2122" s="2" t="str">
        <f t="shared" si="172"/>
        <v>8310</v>
      </c>
      <c r="I2122" s="2" t="str">
        <f>IFERROR(VLOOKUP(H2122,'Productgroepen hoofdfuncties'!G:H,2,FALSE),H2122)</f>
        <v>8310</v>
      </c>
      <c r="J2122" s="2" t="str">
        <f t="shared" si="173"/>
        <v>83</v>
      </c>
      <c r="K2122" s="2" t="str">
        <f>IFERROR(VLOOKUP(J2122,'Productgroepen hoofdfuncties'!D:E,2,FALSE),J2122)</f>
        <v>Kunst en oudheidkunde</v>
      </c>
      <c r="L2122" s="2" t="str">
        <f t="shared" si="174"/>
        <v>8</v>
      </c>
      <c r="M2122" s="2" t="str">
        <f>IFERROR(VLOOKUP(L2122,'Productgroepen hoofdfuncties'!A:B,2,FALSE),L2122)</f>
        <v>Welzijn</v>
      </c>
    </row>
    <row r="2123" spans="1:13">
      <c r="A2123" s="6" t="s">
        <v>5773</v>
      </c>
      <c r="B2123" s="7" t="s">
        <v>5774</v>
      </c>
      <c r="C2123" s="5" t="s">
        <v>5775</v>
      </c>
      <c r="D2123" s="4" t="s">
        <v>5776</v>
      </c>
      <c r="E2123" s="5">
        <v>1</v>
      </c>
      <c r="F2123" s="2" t="str">
        <f t="shared" si="170"/>
        <v>G1PR831002</v>
      </c>
      <c r="G2123" s="2" t="str">
        <f t="shared" si="171"/>
        <v>Amateurkunsten</v>
      </c>
      <c r="H2123" s="2" t="str">
        <f t="shared" si="172"/>
        <v>8310</v>
      </c>
      <c r="I2123" s="2" t="str">
        <f>IFERROR(VLOOKUP(H2123,'Productgroepen hoofdfuncties'!G:H,2,FALSE),H2123)</f>
        <v>8310</v>
      </c>
      <c r="J2123" s="2" t="str">
        <f t="shared" si="173"/>
        <v>83</v>
      </c>
      <c r="K2123" s="2" t="str">
        <f>IFERROR(VLOOKUP(J2123,'Productgroepen hoofdfuncties'!D:E,2,FALSE),J2123)</f>
        <v>Kunst en oudheidkunde</v>
      </c>
      <c r="L2123" s="2" t="str">
        <f t="shared" si="174"/>
        <v>8</v>
      </c>
      <c r="M2123" s="2" t="str">
        <f>IFERROR(VLOOKUP(L2123,'Productgroepen hoofdfuncties'!A:B,2,FALSE),L2123)</f>
        <v>Welzijn</v>
      </c>
    </row>
    <row r="2124" spans="1:13">
      <c r="A2124" s="8"/>
      <c r="B2124" s="9"/>
      <c r="C2124" s="5" t="s">
        <v>5777</v>
      </c>
      <c r="D2124" s="4" t="s">
        <v>5778</v>
      </c>
      <c r="E2124" s="5">
        <v>1</v>
      </c>
      <c r="F2124" s="2" t="str">
        <f t="shared" si="170"/>
        <v>G1PR831002</v>
      </c>
      <c r="G2124" s="2" t="str">
        <f t="shared" si="171"/>
        <v>Amateurkunsten</v>
      </c>
      <c r="H2124" s="2" t="str">
        <f t="shared" si="172"/>
        <v>8310</v>
      </c>
      <c r="I2124" s="2" t="str">
        <f>IFERROR(VLOOKUP(H2124,'Productgroepen hoofdfuncties'!G:H,2,FALSE),H2124)</f>
        <v>8310</v>
      </c>
      <c r="J2124" s="2" t="str">
        <f t="shared" si="173"/>
        <v>83</v>
      </c>
      <c r="K2124" s="2" t="str">
        <f>IFERROR(VLOOKUP(J2124,'Productgroepen hoofdfuncties'!D:E,2,FALSE),J2124)</f>
        <v>Kunst en oudheidkunde</v>
      </c>
      <c r="L2124" s="2" t="str">
        <f t="shared" si="174"/>
        <v>8</v>
      </c>
      <c r="M2124" s="2" t="str">
        <f>IFERROR(VLOOKUP(L2124,'Productgroepen hoofdfuncties'!A:B,2,FALSE),L2124)</f>
        <v>Welzijn</v>
      </c>
    </row>
    <row r="2125" spans="1:13">
      <c r="A2125" s="8"/>
      <c r="B2125" s="9"/>
      <c r="C2125" s="5" t="s">
        <v>5779</v>
      </c>
      <c r="D2125" s="4" t="s">
        <v>5780</v>
      </c>
      <c r="E2125" s="5">
        <v>1</v>
      </c>
      <c r="F2125" s="2" t="str">
        <f t="shared" si="170"/>
        <v>G1PR831002</v>
      </c>
      <c r="G2125" s="2" t="str">
        <f t="shared" si="171"/>
        <v>Amateurkunsten</v>
      </c>
      <c r="H2125" s="2" t="str">
        <f t="shared" si="172"/>
        <v>8310</v>
      </c>
      <c r="I2125" s="2" t="str">
        <f>IFERROR(VLOOKUP(H2125,'Productgroepen hoofdfuncties'!G:H,2,FALSE),H2125)</f>
        <v>8310</v>
      </c>
      <c r="J2125" s="2" t="str">
        <f t="shared" si="173"/>
        <v>83</v>
      </c>
      <c r="K2125" s="2" t="str">
        <f>IFERROR(VLOOKUP(J2125,'Productgroepen hoofdfuncties'!D:E,2,FALSE),J2125)</f>
        <v>Kunst en oudheidkunde</v>
      </c>
      <c r="L2125" s="2" t="str">
        <f t="shared" si="174"/>
        <v>8</v>
      </c>
      <c r="M2125" s="2" t="str">
        <f>IFERROR(VLOOKUP(L2125,'Productgroepen hoofdfuncties'!A:B,2,FALSE),L2125)</f>
        <v>Welzijn</v>
      </c>
    </row>
    <row r="2126" spans="1:13">
      <c r="A2126" s="8"/>
      <c r="B2126" s="9"/>
      <c r="C2126" s="5" t="s">
        <v>5781</v>
      </c>
      <c r="D2126" s="4" t="s">
        <v>5782</v>
      </c>
      <c r="E2126" s="5">
        <v>1</v>
      </c>
      <c r="F2126" s="2" t="str">
        <f t="shared" si="170"/>
        <v>G1PR831002</v>
      </c>
      <c r="G2126" s="2" t="str">
        <f t="shared" si="171"/>
        <v>Amateurkunsten</v>
      </c>
      <c r="H2126" s="2" t="str">
        <f t="shared" si="172"/>
        <v>8310</v>
      </c>
      <c r="I2126" s="2" t="str">
        <f>IFERROR(VLOOKUP(H2126,'Productgroepen hoofdfuncties'!G:H,2,FALSE),H2126)</f>
        <v>8310</v>
      </c>
      <c r="J2126" s="2" t="str">
        <f t="shared" si="173"/>
        <v>83</v>
      </c>
      <c r="K2126" s="2" t="str">
        <f>IFERROR(VLOOKUP(J2126,'Productgroepen hoofdfuncties'!D:E,2,FALSE),J2126)</f>
        <v>Kunst en oudheidkunde</v>
      </c>
      <c r="L2126" s="2" t="str">
        <f t="shared" si="174"/>
        <v>8</v>
      </c>
      <c r="M2126" s="2" t="str">
        <f>IFERROR(VLOOKUP(L2126,'Productgroepen hoofdfuncties'!A:B,2,FALSE),L2126)</f>
        <v>Welzijn</v>
      </c>
    </row>
    <row r="2127" spans="1:13">
      <c r="A2127" s="8"/>
      <c r="B2127" s="9"/>
      <c r="C2127" s="5" t="s">
        <v>5783</v>
      </c>
      <c r="D2127" s="4" t="s">
        <v>5784</v>
      </c>
      <c r="E2127" s="5">
        <v>1</v>
      </c>
      <c r="F2127" s="2" t="str">
        <f t="shared" si="170"/>
        <v>G1PR831002</v>
      </c>
      <c r="G2127" s="2" t="str">
        <f t="shared" si="171"/>
        <v>Amateurkunsten</v>
      </c>
      <c r="H2127" s="2" t="str">
        <f t="shared" si="172"/>
        <v>8310</v>
      </c>
      <c r="I2127" s="2" t="str">
        <f>IFERROR(VLOOKUP(H2127,'Productgroepen hoofdfuncties'!G:H,2,FALSE),H2127)</f>
        <v>8310</v>
      </c>
      <c r="J2127" s="2" t="str">
        <f t="shared" si="173"/>
        <v>83</v>
      </c>
      <c r="K2127" s="2" t="str">
        <f>IFERROR(VLOOKUP(J2127,'Productgroepen hoofdfuncties'!D:E,2,FALSE),J2127)</f>
        <v>Kunst en oudheidkunde</v>
      </c>
      <c r="L2127" s="2" t="str">
        <f t="shared" si="174"/>
        <v>8</v>
      </c>
      <c r="M2127" s="2" t="str">
        <f>IFERROR(VLOOKUP(L2127,'Productgroepen hoofdfuncties'!A:B,2,FALSE),L2127)</f>
        <v>Welzijn</v>
      </c>
    </row>
    <row r="2128" spans="1:13">
      <c r="A2128" s="8"/>
      <c r="B2128" s="9"/>
      <c r="C2128" s="5" t="s">
        <v>5785</v>
      </c>
      <c r="D2128" s="4" t="s">
        <v>5786</v>
      </c>
      <c r="E2128" s="5">
        <v>1</v>
      </c>
      <c r="F2128" s="2" t="str">
        <f t="shared" si="170"/>
        <v>G1PR831002</v>
      </c>
      <c r="G2128" s="2" t="str">
        <f t="shared" si="171"/>
        <v>Amateurkunsten</v>
      </c>
      <c r="H2128" s="2" t="str">
        <f t="shared" si="172"/>
        <v>8310</v>
      </c>
      <c r="I2128" s="2" t="str">
        <f>IFERROR(VLOOKUP(H2128,'Productgroepen hoofdfuncties'!G:H,2,FALSE),H2128)</f>
        <v>8310</v>
      </c>
      <c r="J2128" s="2" t="str">
        <f t="shared" si="173"/>
        <v>83</v>
      </c>
      <c r="K2128" s="2" t="str">
        <f>IFERROR(VLOOKUP(J2128,'Productgroepen hoofdfuncties'!D:E,2,FALSE),J2128)</f>
        <v>Kunst en oudheidkunde</v>
      </c>
      <c r="L2128" s="2" t="str">
        <f t="shared" si="174"/>
        <v>8</v>
      </c>
      <c r="M2128" s="2" t="str">
        <f>IFERROR(VLOOKUP(L2128,'Productgroepen hoofdfuncties'!A:B,2,FALSE),L2128)</f>
        <v>Welzijn</v>
      </c>
    </row>
    <row r="2129" spans="1:13">
      <c r="A2129" s="8"/>
      <c r="B2129" s="9"/>
      <c r="C2129" s="5" t="s">
        <v>5787</v>
      </c>
      <c r="D2129" s="4" t="s">
        <v>5788</v>
      </c>
      <c r="E2129" s="5">
        <v>1</v>
      </c>
      <c r="F2129" s="2" t="str">
        <f t="shared" si="170"/>
        <v>G1PR831002</v>
      </c>
      <c r="G2129" s="2" t="str">
        <f t="shared" si="171"/>
        <v>Amateurkunsten</v>
      </c>
      <c r="H2129" s="2" t="str">
        <f t="shared" si="172"/>
        <v>8310</v>
      </c>
      <c r="I2129" s="2" t="str">
        <f>IFERROR(VLOOKUP(H2129,'Productgroepen hoofdfuncties'!G:H,2,FALSE),H2129)</f>
        <v>8310</v>
      </c>
      <c r="J2129" s="2" t="str">
        <f t="shared" si="173"/>
        <v>83</v>
      </c>
      <c r="K2129" s="2" t="str">
        <f>IFERROR(VLOOKUP(J2129,'Productgroepen hoofdfuncties'!D:E,2,FALSE),J2129)</f>
        <v>Kunst en oudheidkunde</v>
      </c>
      <c r="L2129" s="2" t="str">
        <f t="shared" si="174"/>
        <v>8</v>
      </c>
      <c r="M2129" s="2" t="str">
        <f>IFERROR(VLOOKUP(L2129,'Productgroepen hoofdfuncties'!A:B,2,FALSE),L2129)</f>
        <v>Welzijn</v>
      </c>
    </row>
    <row r="2130" spans="1:13">
      <c r="A2130" s="8"/>
      <c r="B2130" s="9"/>
      <c r="C2130" s="5" t="s">
        <v>5789</v>
      </c>
      <c r="D2130" s="4" t="s">
        <v>5790</v>
      </c>
      <c r="E2130" s="5">
        <v>1</v>
      </c>
      <c r="F2130" s="2" t="str">
        <f t="shared" si="170"/>
        <v>G1PR831002</v>
      </c>
      <c r="G2130" s="2" t="str">
        <f t="shared" si="171"/>
        <v>Amateurkunsten</v>
      </c>
      <c r="H2130" s="2" t="str">
        <f t="shared" si="172"/>
        <v>8310</v>
      </c>
      <c r="I2130" s="2" t="str">
        <f>IFERROR(VLOOKUP(H2130,'Productgroepen hoofdfuncties'!G:H,2,FALSE),H2130)</f>
        <v>8310</v>
      </c>
      <c r="J2130" s="2" t="str">
        <f t="shared" si="173"/>
        <v>83</v>
      </c>
      <c r="K2130" s="2" t="str">
        <f>IFERROR(VLOOKUP(J2130,'Productgroepen hoofdfuncties'!D:E,2,FALSE),J2130)</f>
        <v>Kunst en oudheidkunde</v>
      </c>
      <c r="L2130" s="2" t="str">
        <f t="shared" si="174"/>
        <v>8</v>
      </c>
      <c r="M2130" s="2" t="str">
        <f>IFERROR(VLOOKUP(L2130,'Productgroepen hoofdfuncties'!A:B,2,FALSE),L2130)</f>
        <v>Welzijn</v>
      </c>
    </row>
    <row r="2131" spans="1:13">
      <c r="A2131" s="8"/>
      <c r="B2131" s="9"/>
      <c r="C2131" s="5" t="s">
        <v>5791</v>
      </c>
      <c r="D2131" s="4" t="s">
        <v>5792</v>
      </c>
      <c r="E2131" s="5">
        <v>1</v>
      </c>
      <c r="F2131" s="2" t="str">
        <f t="shared" si="170"/>
        <v>G1PR831002</v>
      </c>
      <c r="G2131" s="2" t="str">
        <f t="shared" si="171"/>
        <v>Amateurkunsten</v>
      </c>
      <c r="H2131" s="2" t="str">
        <f t="shared" si="172"/>
        <v>8310</v>
      </c>
      <c r="I2131" s="2" t="str">
        <f>IFERROR(VLOOKUP(H2131,'Productgroepen hoofdfuncties'!G:H,2,FALSE),H2131)</f>
        <v>8310</v>
      </c>
      <c r="J2131" s="2" t="str">
        <f t="shared" si="173"/>
        <v>83</v>
      </c>
      <c r="K2131" s="2" t="str">
        <f>IFERROR(VLOOKUP(J2131,'Productgroepen hoofdfuncties'!D:E,2,FALSE),J2131)</f>
        <v>Kunst en oudheidkunde</v>
      </c>
      <c r="L2131" s="2" t="str">
        <f t="shared" si="174"/>
        <v>8</v>
      </c>
      <c r="M2131" s="2" t="str">
        <f>IFERROR(VLOOKUP(L2131,'Productgroepen hoofdfuncties'!A:B,2,FALSE),L2131)</f>
        <v>Welzijn</v>
      </c>
    </row>
    <row r="2132" spans="1:13">
      <c r="A2132" s="8"/>
      <c r="B2132" s="9"/>
      <c r="C2132" s="5" t="s">
        <v>5793</v>
      </c>
      <c r="D2132" s="4" t="s">
        <v>5794</v>
      </c>
      <c r="E2132" s="5">
        <v>1</v>
      </c>
      <c r="F2132" s="2" t="str">
        <f t="shared" si="170"/>
        <v>G1PR831002</v>
      </c>
      <c r="G2132" s="2" t="str">
        <f t="shared" si="171"/>
        <v>Amateurkunsten</v>
      </c>
      <c r="H2132" s="2" t="str">
        <f t="shared" si="172"/>
        <v>8310</v>
      </c>
      <c r="I2132" s="2" t="str">
        <f>IFERROR(VLOOKUP(H2132,'Productgroepen hoofdfuncties'!G:H,2,FALSE),H2132)</f>
        <v>8310</v>
      </c>
      <c r="J2132" s="2" t="str">
        <f t="shared" si="173"/>
        <v>83</v>
      </c>
      <c r="K2132" s="2" t="str">
        <f>IFERROR(VLOOKUP(J2132,'Productgroepen hoofdfuncties'!D:E,2,FALSE),J2132)</f>
        <v>Kunst en oudheidkunde</v>
      </c>
      <c r="L2132" s="2" t="str">
        <f t="shared" si="174"/>
        <v>8</v>
      </c>
      <c r="M2132" s="2" t="str">
        <f>IFERROR(VLOOKUP(L2132,'Productgroepen hoofdfuncties'!A:B,2,FALSE),L2132)</f>
        <v>Welzijn</v>
      </c>
    </row>
    <row r="2133" spans="1:13">
      <c r="A2133" s="10"/>
      <c r="B2133" s="11"/>
      <c r="C2133" s="5" t="s">
        <v>5795</v>
      </c>
      <c r="D2133" s="4" t="s">
        <v>5796</v>
      </c>
      <c r="E2133" s="5">
        <v>1</v>
      </c>
      <c r="F2133" s="2" t="str">
        <f t="shared" si="170"/>
        <v>G1PR831002</v>
      </c>
      <c r="G2133" s="2" t="str">
        <f t="shared" si="171"/>
        <v>Amateurkunsten</v>
      </c>
      <c r="H2133" s="2" t="str">
        <f t="shared" si="172"/>
        <v>8310</v>
      </c>
      <c r="I2133" s="2" t="str">
        <f>IFERROR(VLOOKUP(H2133,'Productgroepen hoofdfuncties'!G:H,2,FALSE),H2133)</f>
        <v>8310</v>
      </c>
      <c r="J2133" s="2" t="str">
        <f t="shared" si="173"/>
        <v>83</v>
      </c>
      <c r="K2133" s="2" t="str">
        <f>IFERROR(VLOOKUP(J2133,'Productgroepen hoofdfuncties'!D:E,2,FALSE),J2133)</f>
        <v>Kunst en oudheidkunde</v>
      </c>
      <c r="L2133" s="2" t="str">
        <f t="shared" si="174"/>
        <v>8</v>
      </c>
      <c r="M2133" s="2" t="str">
        <f>IFERROR(VLOOKUP(L2133,'Productgroepen hoofdfuncties'!A:B,2,FALSE),L2133)</f>
        <v>Welzijn</v>
      </c>
    </row>
    <row r="2134" spans="1:13">
      <c r="A2134" s="6" t="s">
        <v>5797</v>
      </c>
      <c r="B2134" s="7" t="s">
        <v>5798</v>
      </c>
      <c r="C2134" s="5" t="s">
        <v>5799</v>
      </c>
      <c r="D2134" s="4" t="s">
        <v>5800</v>
      </c>
      <c r="E2134" s="5">
        <v>1</v>
      </c>
      <c r="F2134" s="2" t="str">
        <f t="shared" si="170"/>
        <v>G1PR831003</v>
      </c>
      <c r="G2134" s="2" t="str">
        <f t="shared" si="171"/>
        <v>Investeren In Jeugd</v>
      </c>
      <c r="H2134" s="2" t="str">
        <f t="shared" si="172"/>
        <v>8310</v>
      </c>
      <c r="I2134" s="2" t="str">
        <f>IFERROR(VLOOKUP(H2134,'Productgroepen hoofdfuncties'!G:H,2,FALSE),H2134)</f>
        <v>8310</v>
      </c>
      <c r="J2134" s="2" t="str">
        <f t="shared" si="173"/>
        <v>83</v>
      </c>
      <c r="K2134" s="2" t="str">
        <f>IFERROR(VLOOKUP(J2134,'Productgroepen hoofdfuncties'!D:E,2,FALSE),J2134)</f>
        <v>Kunst en oudheidkunde</v>
      </c>
      <c r="L2134" s="2" t="str">
        <f t="shared" si="174"/>
        <v>8</v>
      </c>
      <c r="M2134" s="2" t="str">
        <f>IFERROR(VLOOKUP(L2134,'Productgroepen hoofdfuncties'!A:B,2,FALSE),L2134)</f>
        <v>Welzijn</v>
      </c>
    </row>
    <row r="2135" spans="1:13">
      <c r="A2135" s="8"/>
      <c r="B2135" s="9"/>
      <c r="C2135" s="5" t="s">
        <v>5801</v>
      </c>
      <c r="D2135" s="4" t="s">
        <v>5802</v>
      </c>
      <c r="E2135" s="5">
        <v>1</v>
      </c>
      <c r="F2135" s="2" t="str">
        <f t="shared" si="170"/>
        <v>G1PR831003</v>
      </c>
      <c r="G2135" s="2" t="str">
        <f t="shared" si="171"/>
        <v>Investeren In Jeugd</v>
      </c>
      <c r="H2135" s="2" t="str">
        <f t="shared" si="172"/>
        <v>8310</v>
      </c>
      <c r="I2135" s="2" t="str">
        <f>IFERROR(VLOOKUP(H2135,'Productgroepen hoofdfuncties'!G:H,2,FALSE),H2135)</f>
        <v>8310</v>
      </c>
      <c r="J2135" s="2" t="str">
        <f t="shared" si="173"/>
        <v>83</v>
      </c>
      <c r="K2135" s="2" t="str">
        <f>IFERROR(VLOOKUP(J2135,'Productgroepen hoofdfuncties'!D:E,2,FALSE),J2135)</f>
        <v>Kunst en oudheidkunde</v>
      </c>
      <c r="L2135" s="2" t="str">
        <f t="shared" si="174"/>
        <v>8</v>
      </c>
      <c r="M2135" s="2" t="str">
        <f>IFERROR(VLOOKUP(L2135,'Productgroepen hoofdfuncties'!A:B,2,FALSE),L2135)</f>
        <v>Welzijn</v>
      </c>
    </row>
    <row r="2136" spans="1:13">
      <c r="A2136" s="8"/>
      <c r="B2136" s="9"/>
      <c r="C2136" s="5" t="s">
        <v>5803</v>
      </c>
      <c r="D2136" s="4" t="s">
        <v>5804</v>
      </c>
      <c r="E2136" s="5">
        <v>1</v>
      </c>
      <c r="F2136" s="2" t="str">
        <f t="shared" si="170"/>
        <v>G1PR831003</v>
      </c>
      <c r="G2136" s="2" t="str">
        <f t="shared" si="171"/>
        <v>Investeren In Jeugd</v>
      </c>
      <c r="H2136" s="2" t="str">
        <f t="shared" si="172"/>
        <v>8310</v>
      </c>
      <c r="I2136" s="2" t="str">
        <f>IFERROR(VLOOKUP(H2136,'Productgroepen hoofdfuncties'!G:H,2,FALSE),H2136)</f>
        <v>8310</v>
      </c>
      <c r="J2136" s="2" t="str">
        <f t="shared" si="173"/>
        <v>83</v>
      </c>
      <c r="K2136" s="2" t="str">
        <f>IFERROR(VLOOKUP(J2136,'Productgroepen hoofdfuncties'!D:E,2,FALSE),J2136)</f>
        <v>Kunst en oudheidkunde</v>
      </c>
      <c r="L2136" s="2" t="str">
        <f t="shared" si="174"/>
        <v>8</v>
      </c>
      <c r="M2136" s="2" t="str">
        <f>IFERROR(VLOOKUP(L2136,'Productgroepen hoofdfuncties'!A:B,2,FALSE),L2136)</f>
        <v>Welzijn</v>
      </c>
    </row>
    <row r="2137" spans="1:13">
      <c r="A2137" s="8"/>
      <c r="B2137" s="9"/>
      <c r="C2137" s="5" t="s">
        <v>5805</v>
      </c>
      <c r="D2137" s="4" t="s">
        <v>5806</v>
      </c>
      <c r="E2137" s="5">
        <v>1</v>
      </c>
      <c r="F2137" s="2" t="str">
        <f t="shared" si="170"/>
        <v>G1PR831003</v>
      </c>
      <c r="G2137" s="2" t="str">
        <f t="shared" si="171"/>
        <v>Investeren In Jeugd</v>
      </c>
      <c r="H2137" s="2" t="str">
        <f t="shared" si="172"/>
        <v>8310</v>
      </c>
      <c r="I2137" s="2" t="str">
        <f>IFERROR(VLOOKUP(H2137,'Productgroepen hoofdfuncties'!G:H,2,FALSE),H2137)</f>
        <v>8310</v>
      </c>
      <c r="J2137" s="2" t="str">
        <f t="shared" si="173"/>
        <v>83</v>
      </c>
      <c r="K2137" s="2" t="str">
        <f>IFERROR(VLOOKUP(J2137,'Productgroepen hoofdfuncties'!D:E,2,FALSE),J2137)</f>
        <v>Kunst en oudheidkunde</v>
      </c>
      <c r="L2137" s="2" t="str">
        <f t="shared" si="174"/>
        <v>8</v>
      </c>
      <c r="M2137" s="2" t="str">
        <f>IFERROR(VLOOKUP(L2137,'Productgroepen hoofdfuncties'!A:B,2,FALSE),L2137)</f>
        <v>Welzijn</v>
      </c>
    </row>
    <row r="2138" spans="1:13">
      <c r="A2138" s="8"/>
      <c r="B2138" s="9"/>
      <c r="C2138" s="5" t="s">
        <v>5807</v>
      </c>
      <c r="D2138" s="4" t="s">
        <v>5808</v>
      </c>
      <c r="E2138" s="5">
        <v>1</v>
      </c>
      <c r="F2138" s="2" t="str">
        <f t="shared" si="170"/>
        <v>G1PR831003</v>
      </c>
      <c r="G2138" s="2" t="str">
        <f t="shared" si="171"/>
        <v>Investeren In Jeugd</v>
      </c>
      <c r="H2138" s="2" t="str">
        <f t="shared" si="172"/>
        <v>8310</v>
      </c>
      <c r="I2138" s="2" t="str">
        <f>IFERROR(VLOOKUP(H2138,'Productgroepen hoofdfuncties'!G:H,2,FALSE),H2138)</f>
        <v>8310</v>
      </c>
      <c r="J2138" s="2" t="str">
        <f t="shared" si="173"/>
        <v>83</v>
      </c>
      <c r="K2138" s="2" t="str">
        <f>IFERROR(VLOOKUP(J2138,'Productgroepen hoofdfuncties'!D:E,2,FALSE),J2138)</f>
        <v>Kunst en oudheidkunde</v>
      </c>
      <c r="L2138" s="2" t="str">
        <f t="shared" si="174"/>
        <v>8</v>
      </c>
      <c r="M2138" s="2" t="str">
        <f>IFERROR(VLOOKUP(L2138,'Productgroepen hoofdfuncties'!A:B,2,FALSE),L2138)</f>
        <v>Welzijn</v>
      </c>
    </row>
    <row r="2139" spans="1:13">
      <c r="A2139" s="10"/>
      <c r="B2139" s="11"/>
      <c r="C2139" s="5" t="s">
        <v>5809</v>
      </c>
      <c r="D2139" s="4" t="s">
        <v>5810</v>
      </c>
      <c r="E2139" s="5">
        <v>1</v>
      </c>
      <c r="F2139" s="2" t="str">
        <f t="shared" si="170"/>
        <v>G1PR831003</v>
      </c>
      <c r="G2139" s="2" t="str">
        <f t="shared" si="171"/>
        <v>Investeren In Jeugd</v>
      </c>
      <c r="H2139" s="2" t="str">
        <f t="shared" si="172"/>
        <v>8310</v>
      </c>
      <c r="I2139" s="2" t="str">
        <f>IFERROR(VLOOKUP(H2139,'Productgroepen hoofdfuncties'!G:H,2,FALSE),H2139)</f>
        <v>8310</v>
      </c>
      <c r="J2139" s="2" t="str">
        <f t="shared" si="173"/>
        <v>83</v>
      </c>
      <c r="K2139" s="2" t="str">
        <f>IFERROR(VLOOKUP(J2139,'Productgroepen hoofdfuncties'!D:E,2,FALSE),J2139)</f>
        <v>Kunst en oudheidkunde</v>
      </c>
      <c r="L2139" s="2" t="str">
        <f t="shared" si="174"/>
        <v>8</v>
      </c>
      <c r="M2139" s="2" t="str">
        <f>IFERROR(VLOOKUP(L2139,'Productgroepen hoofdfuncties'!A:B,2,FALSE),L2139)</f>
        <v>Welzijn</v>
      </c>
    </row>
    <row r="2140" spans="1:13">
      <c r="A2140" s="6" t="s">
        <v>5811</v>
      </c>
      <c r="B2140" s="7" t="s">
        <v>5812</v>
      </c>
      <c r="C2140" s="5" t="s">
        <v>5813</v>
      </c>
      <c r="D2140" s="4" t="s">
        <v>5814</v>
      </c>
      <c r="E2140" s="5">
        <v>1</v>
      </c>
      <c r="F2140" s="2" t="str">
        <f t="shared" si="170"/>
        <v>G1PR831004</v>
      </c>
      <c r="G2140" s="2" t="str">
        <f t="shared" si="171"/>
        <v>Cultuureducatie</v>
      </c>
      <c r="H2140" s="2" t="str">
        <f t="shared" si="172"/>
        <v>8310</v>
      </c>
      <c r="I2140" s="2" t="str">
        <f>IFERROR(VLOOKUP(H2140,'Productgroepen hoofdfuncties'!G:H,2,FALSE),H2140)</f>
        <v>8310</v>
      </c>
      <c r="J2140" s="2" t="str">
        <f t="shared" si="173"/>
        <v>83</v>
      </c>
      <c r="K2140" s="2" t="str">
        <f>IFERROR(VLOOKUP(J2140,'Productgroepen hoofdfuncties'!D:E,2,FALSE),J2140)</f>
        <v>Kunst en oudheidkunde</v>
      </c>
      <c r="L2140" s="2" t="str">
        <f t="shared" si="174"/>
        <v>8</v>
      </c>
      <c r="M2140" s="2" t="str">
        <f>IFERROR(VLOOKUP(L2140,'Productgroepen hoofdfuncties'!A:B,2,FALSE),L2140)</f>
        <v>Welzijn</v>
      </c>
    </row>
    <row r="2141" spans="1:13">
      <c r="A2141" s="8"/>
      <c r="B2141" s="9"/>
      <c r="C2141" s="5" t="s">
        <v>5815</v>
      </c>
      <c r="D2141" s="4" t="s">
        <v>5816</v>
      </c>
      <c r="E2141" s="5">
        <v>1</v>
      </c>
      <c r="F2141" s="2" t="str">
        <f t="shared" si="170"/>
        <v>G1PR831004</v>
      </c>
      <c r="G2141" s="2" t="str">
        <f t="shared" si="171"/>
        <v>Cultuureducatie</v>
      </c>
      <c r="H2141" s="2" t="str">
        <f t="shared" si="172"/>
        <v>8310</v>
      </c>
      <c r="I2141" s="2" t="str">
        <f>IFERROR(VLOOKUP(H2141,'Productgroepen hoofdfuncties'!G:H,2,FALSE),H2141)</f>
        <v>8310</v>
      </c>
      <c r="J2141" s="2" t="str">
        <f t="shared" si="173"/>
        <v>83</v>
      </c>
      <c r="K2141" s="2" t="str">
        <f>IFERROR(VLOOKUP(J2141,'Productgroepen hoofdfuncties'!D:E,2,FALSE),J2141)</f>
        <v>Kunst en oudheidkunde</v>
      </c>
      <c r="L2141" s="2" t="str">
        <f t="shared" si="174"/>
        <v>8</v>
      </c>
      <c r="M2141" s="2" t="str">
        <f>IFERROR(VLOOKUP(L2141,'Productgroepen hoofdfuncties'!A:B,2,FALSE),L2141)</f>
        <v>Welzijn</v>
      </c>
    </row>
    <row r="2142" spans="1:13">
      <c r="A2142" s="8"/>
      <c r="B2142" s="9"/>
      <c r="C2142" s="5" t="s">
        <v>5817</v>
      </c>
      <c r="D2142" s="4" t="s">
        <v>5818</v>
      </c>
      <c r="E2142" s="5">
        <v>1</v>
      </c>
      <c r="F2142" s="2" t="str">
        <f t="shared" si="170"/>
        <v>G1PR831004</v>
      </c>
      <c r="G2142" s="2" t="str">
        <f t="shared" si="171"/>
        <v>Cultuureducatie</v>
      </c>
      <c r="H2142" s="2" t="str">
        <f t="shared" si="172"/>
        <v>8310</v>
      </c>
      <c r="I2142" s="2" t="str">
        <f>IFERROR(VLOOKUP(H2142,'Productgroepen hoofdfuncties'!G:H,2,FALSE),H2142)</f>
        <v>8310</v>
      </c>
      <c r="J2142" s="2" t="str">
        <f t="shared" si="173"/>
        <v>83</v>
      </c>
      <c r="K2142" s="2" t="str">
        <f>IFERROR(VLOOKUP(J2142,'Productgroepen hoofdfuncties'!D:E,2,FALSE),J2142)</f>
        <v>Kunst en oudheidkunde</v>
      </c>
      <c r="L2142" s="2" t="str">
        <f t="shared" si="174"/>
        <v>8</v>
      </c>
      <c r="M2142" s="2" t="str">
        <f>IFERROR(VLOOKUP(L2142,'Productgroepen hoofdfuncties'!A:B,2,FALSE),L2142)</f>
        <v>Welzijn</v>
      </c>
    </row>
    <row r="2143" spans="1:13">
      <c r="A2143" s="8"/>
      <c r="B2143" s="9"/>
      <c r="C2143" s="5" t="s">
        <v>5819</v>
      </c>
      <c r="D2143" s="4" t="s">
        <v>5820</v>
      </c>
      <c r="E2143" s="5">
        <v>1</v>
      </c>
      <c r="F2143" s="2" t="str">
        <f t="shared" si="170"/>
        <v>G1PR831004</v>
      </c>
      <c r="G2143" s="2" t="str">
        <f t="shared" si="171"/>
        <v>Cultuureducatie</v>
      </c>
      <c r="H2143" s="2" t="str">
        <f t="shared" si="172"/>
        <v>8310</v>
      </c>
      <c r="I2143" s="2" t="str">
        <f>IFERROR(VLOOKUP(H2143,'Productgroepen hoofdfuncties'!G:H,2,FALSE),H2143)</f>
        <v>8310</v>
      </c>
      <c r="J2143" s="2" t="str">
        <f t="shared" si="173"/>
        <v>83</v>
      </c>
      <c r="K2143" s="2" t="str">
        <f>IFERROR(VLOOKUP(J2143,'Productgroepen hoofdfuncties'!D:E,2,FALSE),J2143)</f>
        <v>Kunst en oudheidkunde</v>
      </c>
      <c r="L2143" s="2" t="str">
        <f t="shared" si="174"/>
        <v>8</v>
      </c>
      <c r="M2143" s="2" t="str">
        <f>IFERROR(VLOOKUP(L2143,'Productgroepen hoofdfuncties'!A:B,2,FALSE),L2143)</f>
        <v>Welzijn</v>
      </c>
    </row>
    <row r="2144" spans="1:13">
      <c r="A2144" s="10"/>
      <c r="B2144" s="11"/>
      <c r="C2144" s="5" t="s">
        <v>5821</v>
      </c>
      <c r="D2144" s="4" t="s">
        <v>5822</v>
      </c>
      <c r="E2144" s="5">
        <v>1</v>
      </c>
      <c r="F2144" s="2" t="str">
        <f t="shared" si="170"/>
        <v>G1PR831004</v>
      </c>
      <c r="G2144" s="2" t="str">
        <f t="shared" si="171"/>
        <v>Cultuureducatie</v>
      </c>
      <c r="H2144" s="2" t="str">
        <f t="shared" si="172"/>
        <v>8310</v>
      </c>
      <c r="I2144" s="2" t="str">
        <f>IFERROR(VLOOKUP(H2144,'Productgroepen hoofdfuncties'!G:H,2,FALSE),H2144)</f>
        <v>8310</v>
      </c>
      <c r="J2144" s="2" t="str">
        <f t="shared" si="173"/>
        <v>83</v>
      </c>
      <c r="K2144" s="2" t="str">
        <f>IFERROR(VLOOKUP(J2144,'Productgroepen hoofdfuncties'!D:E,2,FALSE),J2144)</f>
        <v>Kunst en oudheidkunde</v>
      </c>
      <c r="L2144" s="2" t="str">
        <f t="shared" si="174"/>
        <v>8</v>
      </c>
      <c r="M2144" s="2" t="str">
        <f>IFERROR(VLOOKUP(L2144,'Productgroepen hoofdfuncties'!A:B,2,FALSE),L2144)</f>
        <v>Welzijn</v>
      </c>
    </row>
    <row r="2145" spans="1:13">
      <c r="A2145" s="6" t="s">
        <v>5823</v>
      </c>
      <c r="B2145" s="7" t="s">
        <v>5824</v>
      </c>
      <c r="C2145" s="5" t="s">
        <v>5825</v>
      </c>
      <c r="D2145" s="4" t="s">
        <v>5826</v>
      </c>
      <c r="E2145" s="5">
        <v>1</v>
      </c>
      <c r="F2145" s="2" t="str">
        <f t="shared" si="170"/>
        <v>G1PR831005</v>
      </c>
      <c r="G2145" s="2" t="str">
        <f t="shared" si="171"/>
        <v>Educatie- en participatieprojecten</v>
      </c>
      <c r="H2145" s="2" t="str">
        <f t="shared" si="172"/>
        <v>8310</v>
      </c>
      <c r="I2145" s="2" t="str">
        <f>IFERROR(VLOOKUP(H2145,'Productgroepen hoofdfuncties'!G:H,2,FALSE),H2145)</f>
        <v>8310</v>
      </c>
      <c r="J2145" s="2" t="str">
        <f t="shared" si="173"/>
        <v>83</v>
      </c>
      <c r="K2145" s="2" t="str">
        <f>IFERROR(VLOOKUP(J2145,'Productgroepen hoofdfuncties'!D:E,2,FALSE),J2145)</f>
        <v>Kunst en oudheidkunde</v>
      </c>
      <c r="L2145" s="2" t="str">
        <f t="shared" si="174"/>
        <v>8</v>
      </c>
      <c r="M2145" s="2" t="str">
        <f>IFERROR(VLOOKUP(L2145,'Productgroepen hoofdfuncties'!A:B,2,FALSE),L2145)</f>
        <v>Welzijn</v>
      </c>
    </row>
    <row r="2146" spans="1:13">
      <c r="A2146" s="10"/>
      <c r="B2146" s="11"/>
      <c r="C2146" s="5" t="s">
        <v>5827</v>
      </c>
      <c r="D2146" s="4" t="s">
        <v>5828</v>
      </c>
      <c r="E2146" s="5">
        <v>1</v>
      </c>
      <c r="F2146" s="2" t="str">
        <f t="shared" si="170"/>
        <v>G1PR831005</v>
      </c>
      <c r="G2146" s="2" t="str">
        <f t="shared" si="171"/>
        <v>Educatie- en participatieprojecten</v>
      </c>
      <c r="H2146" s="2" t="str">
        <f t="shared" si="172"/>
        <v>8310</v>
      </c>
      <c r="I2146" s="2" t="str">
        <f>IFERROR(VLOOKUP(H2146,'Productgroepen hoofdfuncties'!G:H,2,FALSE),H2146)</f>
        <v>8310</v>
      </c>
      <c r="J2146" s="2" t="str">
        <f t="shared" si="173"/>
        <v>83</v>
      </c>
      <c r="K2146" s="2" t="str">
        <f>IFERROR(VLOOKUP(J2146,'Productgroepen hoofdfuncties'!D:E,2,FALSE),J2146)</f>
        <v>Kunst en oudheidkunde</v>
      </c>
      <c r="L2146" s="2" t="str">
        <f t="shared" si="174"/>
        <v>8</v>
      </c>
      <c r="M2146" s="2" t="str">
        <f>IFERROR(VLOOKUP(L2146,'Productgroepen hoofdfuncties'!A:B,2,FALSE),L2146)</f>
        <v>Welzijn</v>
      </c>
    </row>
    <row r="2147" spans="1:13">
      <c r="A2147" s="4" t="s">
        <v>5829</v>
      </c>
      <c r="B2147" s="5" t="s">
        <v>5830</v>
      </c>
      <c r="C2147" s="5" t="s">
        <v>5831</v>
      </c>
      <c r="D2147" s="4" t="s">
        <v>5832</v>
      </c>
      <c r="E2147" s="5">
        <v>1</v>
      </c>
      <c r="F2147" s="2" t="str">
        <f t="shared" si="170"/>
        <v>G1PR831100</v>
      </c>
      <c r="G2147" s="2" t="str">
        <f t="shared" si="171"/>
        <v>App. kst. het verhaal van Gron.</v>
      </c>
      <c r="H2147" s="2" t="str">
        <f t="shared" si="172"/>
        <v>8311</v>
      </c>
      <c r="I2147" s="2" t="str">
        <f>IFERROR(VLOOKUP(H2147,'Productgroepen hoofdfuncties'!G:H,2,FALSE),H2147)</f>
        <v>8311</v>
      </c>
      <c r="J2147" s="2" t="str">
        <f t="shared" si="173"/>
        <v>83</v>
      </c>
      <c r="K2147" s="2" t="str">
        <f>IFERROR(VLOOKUP(J2147,'Productgroepen hoofdfuncties'!D:E,2,FALSE),J2147)</f>
        <v>Kunst en oudheidkunde</v>
      </c>
      <c r="L2147" s="2" t="str">
        <f t="shared" si="174"/>
        <v>8</v>
      </c>
      <c r="M2147" s="2" t="str">
        <f>IFERROR(VLOOKUP(L2147,'Productgroepen hoofdfuncties'!A:B,2,FALSE),L2147)</f>
        <v>Welzijn</v>
      </c>
    </row>
    <row r="2148" spans="1:13">
      <c r="A2148" s="6" t="s">
        <v>5833</v>
      </c>
      <c r="B2148" s="7" t="s">
        <v>5834</v>
      </c>
      <c r="C2148" s="5" t="s">
        <v>5835</v>
      </c>
      <c r="D2148" s="4" t="s">
        <v>5836</v>
      </c>
      <c r="E2148" s="5">
        <v>1</v>
      </c>
      <c r="F2148" s="2" t="str">
        <f t="shared" si="170"/>
        <v>G1PR831101</v>
      </c>
      <c r="G2148" s="2" t="str">
        <f t="shared" si="171"/>
        <v>Presentatiebeleid</v>
      </c>
      <c r="H2148" s="2" t="str">
        <f t="shared" si="172"/>
        <v>8311</v>
      </c>
      <c r="I2148" s="2" t="str">
        <f>IFERROR(VLOOKUP(H2148,'Productgroepen hoofdfuncties'!G:H,2,FALSE),H2148)</f>
        <v>8311</v>
      </c>
      <c r="J2148" s="2" t="str">
        <f t="shared" si="173"/>
        <v>83</v>
      </c>
      <c r="K2148" s="2" t="str">
        <f>IFERROR(VLOOKUP(J2148,'Productgroepen hoofdfuncties'!D:E,2,FALSE),J2148)</f>
        <v>Kunst en oudheidkunde</v>
      </c>
      <c r="L2148" s="2" t="str">
        <f t="shared" si="174"/>
        <v>8</v>
      </c>
      <c r="M2148" s="2" t="str">
        <f>IFERROR(VLOOKUP(L2148,'Productgroepen hoofdfuncties'!A:B,2,FALSE),L2148)</f>
        <v>Welzijn</v>
      </c>
    </row>
    <row r="2149" spans="1:13">
      <c r="A2149" s="8"/>
      <c r="B2149" s="9"/>
      <c r="C2149" s="5" t="s">
        <v>5837</v>
      </c>
      <c r="D2149" s="4" t="s">
        <v>5834</v>
      </c>
      <c r="E2149" s="5">
        <v>1</v>
      </c>
      <c r="F2149" s="2" t="str">
        <f t="shared" si="170"/>
        <v>G1PR831101</v>
      </c>
      <c r="G2149" s="2" t="str">
        <f t="shared" si="171"/>
        <v>Presentatiebeleid</v>
      </c>
      <c r="H2149" s="2" t="str">
        <f t="shared" si="172"/>
        <v>8311</v>
      </c>
      <c r="I2149" s="2" t="str">
        <f>IFERROR(VLOOKUP(H2149,'Productgroepen hoofdfuncties'!G:H,2,FALSE),H2149)</f>
        <v>8311</v>
      </c>
      <c r="J2149" s="2" t="str">
        <f t="shared" si="173"/>
        <v>83</v>
      </c>
      <c r="K2149" s="2" t="str">
        <f>IFERROR(VLOOKUP(J2149,'Productgroepen hoofdfuncties'!D:E,2,FALSE),J2149)</f>
        <v>Kunst en oudheidkunde</v>
      </c>
      <c r="L2149" s="2" t="str">
        <f t="shared" si="174"/>
        <v>8</v>
      </c>
      <c r="M2149" s="2" t="str">
        <f>IFERROR(VLOOKUP(L2149,'Productgroepen hoofdfuncties'!A:B,2,FALSE),L2149)</f>
        <v>Welzijn</v>
      </c>
    </row>
    <row r="2150" spans="1:13">
      <c r="A2150" s="10"/>
      <c r="B2150" s="11"/>
      <c r="C2150" s="5" t="s">
        <v>5838</v>
      </c>
      <c r="D2150" s="4" t="s">
        <v>5839</v>
      </c>
      <c r="E2150" s="5">
        <v>1</v>
      </c>
      <c r="F2150" s="2" t="str">
        <f t="shared" si="170"/>
        <v>G1PR831101</v>
      </c>
      <c r="G2150" s="2" t="str">
        <f t="shared" si="171"/>
        <v>Presentatiebeleid</v>
      </c>
      <c r="H2150" s="2" t="str">
        <f t="shared" si="172"/>
        <v>8311</v>
      </c>
      <c r="I2150" s="2" t="str">
        <f>IFERROR(VLOOKUP(H2150,'Productgroepen hoofdfuncties'!G:H,2,FALSE),H2150)</f>
        <v>8311</v>
      </c>
      <c r="J2150" s="2" t="str">
        <f t="shared" si="173"/>
        <v>83</v>
      </c>
      <c r="K2150" s="2" t="str">
        <f>IFERROR(VLOOKUP(J2150,'Productgroepen hoofdfuncties'!D:E,2,FALSE),J2150)</f>
        <v>Kunst en oudheidkunde</v>
      </c>
      <c r="L2150" s="2" t="str">
        <f t="shared" si="174"/>
        <v>8</v>
      </c>
      <c r="M2150" s="2" t="str">
        <f>IFERROR(VLOOKUP(L2150,'Productgroepen hoofdfuncties'!A:B,2,FALSE),L2150)</f>
        <v>Welzijn</v>
      </c>
    </row>
    <row r="2151" spans="1:13">
      <c r="A2151" s="6" t="s">
        <v>5840</v>
      </c>
      <c r="B2151" s="7" t="s">
        <v>5841</v>
      </c>
      <c r="C2151" s="5" t="s">
        <v>5842</v>
      </c>
      <c r="D2151" s="4" t="s">
        <v>5843</v>
      </c>
      <c r="E2151" s="5">
        <v>1</v>
      </c>
      <c r="F2151" s="2" t="str">
        <f t="shared" si="170"/>
        <v>G1PR831102</v>
      </c>
      <c r="G2151" s="2" t="str">
        <f t="shared" si="171"/>
        <v>Klooster En Borgen</v>
      </c>
      <c r="H2151" s="2" t="str">
        <f t="shared" si="172"/>
        <v>8311</v>
      </c>
      <c r="I2151" s="2" t="str">
        <f>IFERROR(VLOOKUP(H2151,'Productgroepen hoofdfuncties'!G:H,2,FALSE),H2151)</f>
        <v>8311</v>
      </c>
      <c r="J2151" s="2" t="str">
        <f t="shared" si="173"/>
        <v>83</v>
      </c>
      <c r="K2151" s="2" t="str">
        <f>IFERROR(VLOOKUP(J2151,'Productgroepen hoofdfuncties'!D:E,2,FALSE),J2151)</f>
        <v>Kunst en oudheidkunde</v>
      </c>
      <c r="L2151" s="2" t="str">
        <f t="shared" si="174"/>
        <v>8</v>
      </c>
      <c r="M2151" s="2" t="str">
        <f>IFERROR(VLOOKUP(L2151,'Productgroepen hoofdfuncties'!A:B,2,FALSE),L2151)</f>
        <v>Welzijn</v>
      </c>
    </row>
    <row r="2152" spans="1:13">
      <c r="A2152" s="8"/>
      <c r="B2152" s="9"/>
      <c r="C2152" s="5" t="s">
        <v>5844</v>
      </c>
      <c r="D2152" s="4" t="s">
        <v>5845</v>
      </c>
      <c r="E2152" s="5">
        <v>1</v>
      </c>
      <c r="F2152" s="2" t="str">
        <f t="shared" si="170"/>
        <v>G1PR831102</v>
      </c>
      <c r="G2152" s="2" t="str">
        <f t="shared" si="171"/>
        <v>Klooster En Borgen</v>
      </c>
      <c r="H2152" s="2" t="str">
        <f t="shared" si="172"/>
        <v>8311</v>
      </c>
      <c r="I2152" s="2" t="str">
        <f>IFERROR(VLOOKUP(H2152,'Productgroepen hoofdfuncties'!G:H,2,FALSE),H2152)</f>
        <v>8311</v>
      </c>
      <c r="J2152" s="2" t="str">
        <f t="shared" si="173"/>
        <v>83</v>
      </c>
      <c r="K2152" s="2" t="str">
        <f>IFERROR(VLOOKUP(J2152,'Productgroepen hoofdfuncties'!D:E,2,FALSE),J2152)</f>
        <v>Kunst en oudheidkunde</v>
      </c>
      <c r="L2152" s="2" t="str">
        <f t="shared" si="174"/>
        <v>8</v>
      </c>
      <c r="M2152" s="2" t="str">
        <f>IFERROR(VLOOKUP(L2152,'Productgroepen hoofdfuncties'!A:B,2,FALSE),L2152)</f>
        <v>Welzijn</v>
      </c>
    </row>
    <row r="2153" spans="1:13">
      <c r="A2153" s="8"/>
      <c r="B2153" s="9"/>
      <c r="C2153" s="5" t="s">
        <v>5846</v>
      </c>
      <c r="D2153" s="4" t="s">
        <v>5847</v>
      </c>
      <c r="E2153" s="5">
        <v>1</v>
      </c>
      <c r="F2153" s="2" t="str">
        <f t="shared" si="170"/>
        <v>G1PR831102</v>
      </c>
      <c r="G2153" s="2" t="str">
        <f t="shared" si="171"/>
        <v>Klooster En Borgen</v>
      </c>
      <c r="H2153" s="2" t="str">
        <f t="shared" si="172"/>
        <v>8311</v>
      </c>
      <c r="I2153" s="2" t="str">
        <f>IFERROR(VLOOKUP(H2153,'Productgroepen hoofdfuncties'!G:H,2,FALSE),H2153)</f>
        <v>8311</v>
      </c>
      <c r="J2153" s="2" t="str">
        <f t="shared" si="173"/>
        <v>83</v>
      </c>
      <c r="K2153" s="2" t="str">
        <f>IFERROR(VLOOKUP(J2153,'Productgroepen hoofdfuncties'!D:E,2,FALSE),J2153)</f>
        <v>Kunst en oudheidkunde</v>
      </c>
      <c r="L2153" s="2" t="str">
        <f t="shared" si="174"/>
        <v>8</v>
      </c>
      <c r="M2153" s="2" t="str">
        <f>IFERROR(VLOOKUP(L2153,'Productgroepen hoofdfuncties'!A:B,2,FALSE),L2153)</f>
        <v>Welzijn</v>
      </c>
    </row>
    <row r="2154" spans="1:13">
      <c r="A2154" s="8"/>
      <c r="B2154" s="9"/>
      <c r="C2154" s="5" t="s">
        <v>5848</v>
      </c>
      <c r="D2154" s="4" t="s">
        <v>5849</v>
      </c>
      <c r="E2154" s="5">
        <v>1</v>
      </c>
      <c r="F2154" s="2" t="str">
        <f t="shared" si="170"/>
        <v>G1PR831102</v>
      </c>
      <c r="G2154" s="2" t="str">
        <f t="shared" si="171"/>
        <v>Klooster En Borgen</v>
      </c>
      <c r="H2154" s="2" t="str">
        <f t="shared" si="172"/>
        <v>8311</v>
      </c>
      <c r="I2154" s="2" t="str">
        <f>IFERROR(VLOOKUP(H2154,'Productgroepen hoofdfuncties'!G:H,2,FALSE),H2154)</f>
        <v>8311</v>
      </c>
      <c r="J2154" s="2" t="str">
        <f t="shared" si="173"/>
        <v>83</v>
      </c>
      <c r="K2154" s="2" t="str">
        <f>IFERROR(VLOOKUP(J2154,'Productgroepen hoofdfuncties'!D:E,2,FALSE),J2154)</f>
        <v>Kunst en oudheidkunde</v>
      </c>
      <c r="L2154" s="2" t="str">
        <f t="shared" si="174"/>
        <v>8</v>
      </c>
      <c r="M2154" s="2" t="str">
        <f>IFERROR(VLOOKUP(L2154,'Productgroepen hoofdfuncties'!A:B,2,FALSE),L2154)</f>
        <v>Welzijn</v>
      </c>
    </row>
    <row r="2155" spans="1:13">
      <c r="A2155" s="10"/>
      <c r="B2155" s="11"/>
      <c r="C2155" s="5" t="s">
        <v>5850</v>
      </c>
      <c r="D2155" s="4" t="s">
        <v>5851</v>
      </c>
      <c r="E2155" s="5">
        <v>1</v>
      </c>
      <c r="F2155" s="2" t="str">
        <f t="shared" si="170"/>
        <v>G1PR831102</v>
      </c>
      <c r="G2155" s="2" t="str">
        <f t="shared" si="171"/>
        <v>Klooster En Borgen</v>
      </c>
      <c r="H2155" s="2" t="str">
        <f t="shared" si="172"/>
        <v>8311</v>
      </c>
      <c r="I2155" s="2" t="str">
        <f>IFERROR(VLOOKUP(H2155,'Productgroepen hoofdfuncties'!G:H,2,FALSE),H2155)</f>
        <v>8311</v>
      </c>
      <c r="J2155" s="2" t="str">
        <f t="shared" si="173"/>
        <v>83</v>
      </c>
      <c r="K2155" s="2" t="str">
        <f>IFERROR(VLOOKUP(J2155,'Productgroepen hoofdfuncties'!D:E,2,FALSE),J2155)</f>
        <v>Kunst en oudheidkunde</v>
      </c>
      <c r="L2155" s="2" t="str">
        <f t="shared" si="174"/>
        <v>8</v>
      </c>
      <c r="M2155" s="2" t="str">
        <f>IFERROR(VLOOKUP(L2155,'Productgroepen hoofdfuncties'!A:B,2,FALSE),L2155)</f>
        <v>Welzijn</v>
      </c>
    </row>
    <row r="2156" spans="1:13">
      <c r="A2156" s="6" t="s">
        <v>5852</v>
      </c>
      <c r="B2156" s="7" t="s">
        <v>5853</v>
      </c>
      <c r="C2156" s="5" t="s">
        <v>5854</v>
      </c>
      <c r="D2156" s="4" t="s">
        <v>5855</v>
      </c>
      <c r="E2156" s="5">
        <v>1</v>
      </c>
      <c r="F2156" s="2" t="str">
        <f t="shared" si="170"/>
        <v>G1PR831103</v>
      </c>
      <c r="G2156" s="2" t="str">
        <f t="shared" si="171"/>
        <v>Musea</v>
      </c>
      <c r="H2156" s="2" t="str">
        <f t="shared" si="172"/>
        <v>8311</v>
      </c>
      <c r="I2156" s="2" t="str">
        <f>IFERROR(VLOOKUP(H2156,'Productgroepen hoofdfuncties'!G:H,2,FALSE),H2156)</f>
        <v>8311</v>
      </c>
      <c r="J2156" s="2" t="str">
        <f t="shared" si="173"/>
        <v>83</v>
      </c>
      <c r="K2156" s="2" t="str">
        <f>IFERROR(VLOOKUP(J2156,'Productgroepen hoofdfuncties'!D:E,2,FALSE),J2156)</f>
        <v>Kunst en oudheidkunde</v>
      </c>
      <c r="L2156" s="2" t="str">
        <f t="shared" si="174"/>
        <v>8</v>
      </c>
      <c r="M2156" s="2" t="str">
        <f>IFERROR(VLOOKUP(L2156,'Productgroepen hoofdfuncties'!A:B,2,FALSE),L2156)</f>
        <v>Welzijn</v>
      </c>
    </row>
    <row r="2157" spans="1:13">
      <c r="A2157" s="8"/>
      <c r="B2157" s="9"/>
      <c r="C2157" s="5" t="s">
        <v>5856</v>
      </c>
      <c r="D2157" s="4" t="s">
        <v>5857</v>
      </c>
      <c r="E2157" s="5">
        <v>1</v>
      </c>
      <c r="F2157" s="2" t="str">
        <f t="shared" si="170"/>
        <v>G1PR831103</v>
      </c>
      <c r="G2157" s="2" t="str">
        <f t="shared" si="171"/>
        <v>Musea</v>
      </c>
      <c r="H2157" s="2" t="str">
        <f t="shared" si="172"/>
        <v>8311</v>
      </c>
      <c r="I2157" s="2" t="str">
        <f>IFERROR(VLOOKUP(H2157,'Productgroepen hoofdfuncties'!G:H,2,FALSE),H2157)</f>
        <v>8311</v>
      </c>
      <c r="J2157" s="2" t="str">
        <f t="shared" si="173"/>
        <v>83</v>
      </c>
      <c r="K2157" s="2" t="str">
        <f>IFERROR(VLOOKUP(J2157,'Productgroepen hoofdfuncties'!D:E,2,FALSE),J2157)</f>
        <v>Kunst en oudheidkunde</v>
      </c>
      <c r="L2157" s="2" t="str">
        <f t="shared" si="174"/>
        <v>8</v>
      </c>
      <c r="M2157" s="2" t="str">
        <f>IFERROR(VLOOKUP(L2157,'Productgroepen hoofdfuncties'!A:B,2,FALSE),L2157)</f>
        <v>Welzijn</v>
      </c>
    </row>
    <row r="2158" spans="1:13">
      <c r="A2158" s="8"/>
      <c r="B2158" s="9"/>
      <c r="C2158" s="5" t="s">
        <v>5858</v>
      </c>
      <c r="D2158" s="4" t="s">
        <v>5859</v>
      </c>
      <c r="E2158" s="5">
        <v>1</v>
      </c>
      <c r="F2158" s="2" t="str">
        <f t="shared" si="170"/>
        <v>G1PR831103</v>
      </c>
      <c r="G2158" s="2" t="str">
        <f t="shared" si="171"/>
        <v>Musea</v>
      </c>
      <c r="H2158" s="2" t="str">
        <f t="shared" si="172"/>
        <v>8311</v>
      </c>
      <c r="I2158" s="2" t="str">
        <f>IFERROR(VLOOKUP(H2158,'Productgroepen hoofdfuncties'!G:H,2,FALSE),H2158)</f>
        <v>8311</v>
      </c>
      <c r="J2158" s="2" t="str">
        <f t="shared" si="173"/>
        <v>83</v>
      </c>
      <c r="K2158" s="2" t="str">
        <f>IFERROR(VLOOKUP(J2158,'Productgroepen hoofdfuncties'!D:E,2,FALSE),J2158)</f>
        <v>Kunst en oudheidkunde</v>
      </c>
      <c r="L2158" s="2" t="str">
        <f t="shared" si="174"/>
        <v>8</v>
      </c>
      <c r="M2158" s="2" t="str">
        <f>IFERROR(VLOOKUP(L2158,'Productgroepen hoofdfuncties'!A:B,2,FALSE),L2158)</f>
        <v>Welzijn</v>
      </c>
    </row>
    <row r="2159" spans="1:13">
      <c r="A2159" s="8"/>
      <c r="B2159" s="9"/>
      <c r="C2159" s="5" t="s">
        <v>5860</v>
      </c>
      <c r="D2159" s="4" t="s">
        <v>5861</v>
      </c>
      <c r="E2159" s="5">
        <v>1</v>
      </c>
      <c r="F2159" s="2" t="str">
        <f t="shared" si="170"/>
        <v>G1PR831103</v>
      </c>
      <c r="G2159" s="2" t="str">
        <f t="shared" si="171"/>
        <v>Musea</v>
      </c>
      <c r="H2159" s="2" t="str">
        <f t="shared" si="172"/>
        <v>8311</v>
      </c>
      <c r="I2159" s="2" t="str">
        <f>IFERROR(VLOOKUP(H2159,'Productgroepen hoofdfuncties'!G:H,2,FALSE),H2159)</f>
        <v>8311</v>
      </c>
      <c r="J2159" s="2" t="str">
        <f t="shared" si="173"/>
        <v>83</v>
      </c>
      <c r="K2159" s="2" t="str">
        <f>IFERROR(VLOOKUP(J2159,'Productgroepen hoofdfuncties'!D:E,2,FALSE),J2159)</f>
        <v>Kunst en oudheidkunde</v>
      </c>
      <c r="L2159" s="2" t="str">
        <f t="shared" si="174"/>
        <v>8</v>
      </c>
      <c r="M2159" s="2" t="str">
        <f>IFERROR(VLOOKUP(L2159,'Productgroepen hoofdfuncties'!A:B,2,FALSE),L2159)</f>
        <v>Welzijn</v>
      </c>
    </row>
    <row r="2160" spans="1:13">
      <c r="A2160" s="8"/>
      <c r="B2160" s="9"/>
      <c r="C2160" s="5" t="s">
        <v>5862</v>
      </c>
      <c r="D2160" s="4" t="s">
        <v>5863</v>
      </c>
      <c r="E2160" s="5">
        <v>1</v>
      </c>
      <c r="F2160" s="2" t="str">
        <f t="shared" si="170"/>
        <v>G1PR831103</v>
      </c>
      <c r="G2160" s="2" t="str">
        <f t="shared" si="171"/>
        <v>Musea</v>
      </c>
      <c r="H2160" s="2" t="str">
        <f t="shared" si="172"/>
        <v>8311</v>
      </c>
      <c r="I2160" s="2" t="str">
        <f>IFERROR(VLOOKUP(H2160,'Productgroepen hoofdfuncties'!G:H,2,FALSE),H2160)</f>
        <v>8311</v>
      </c>
      <c r="J2160" s="2" t="str">
        <f t="shared" si="173"/>
        <v>83</v>
      </c>
      <c r="K2160" s="2" t="str">
        <f>IFERROR(VLOOKUP(J2160,'Productgroepen hoofdfuncties'!D:E,2,FALSE),J2160)</f>
        <v>Kunst en oudheidkunde</v>
      </c>
      <c r="L2160" s="2" t="str">
        <f t="shared" si="174"/>
        <v>8</v>
      </c>
      <c r="M2160" s="2" t="str">
        <f>IFERROR(VLOOKUP(L2160,'Productgroepen hoofdfuncties'!A:B,2,FALSE),L2160)</f>
        <v>Welzijn</v>
      </c>
    </row>
    <row r="2161" spans="1:13">
      <c r="A2161" s="8"/>
      <c r="B2161" s="9"/>
      <c r="C2161" s="5" t="s">
        <v>5864</v>
      </c>
      <c r="D2161" s="4" t="s">
        <v>5865</v>
      </c>
      <c r="E2161" s="5">
        <v>1</v>
      </c>
      <c r="F2161" s="2" t="str">
        <f t="shared" si="170"/>
        <v>G1PR831103</v>
      </c>
      <c r="G2161" s="2" t="str">
        <f t="shared" si="171"/>
        <v>Musea</v>
      </c>
      <c r="H2161" s="2" t="str">
        <f t="shared" si="172"/>
        <v>8311</v>
      </c>
      <c r="I2161" s="2" t="str">
        <f>IFERROR(VLOOKUP(H2161,'Productgroepen hoofdfuncties'!G:H,2,FALSE),H2161)</f>
        <v>8311</v>
      </c>
      <c r="J2161" s="2" t="str">
        <f t="shared" si="173"/>
        <v>83</v>
      </c>
      <c r="K2161" s="2" t="str">
        <f>IFERROR(VLOOKUP(J2161,'Productgroepen hoofdfuncties'!D:E,2,FALSE),J2161)</f>
        <v>Kunst en oudheidkunde</v>
      </c>
      <c r="L2161" s="2" t="str">
        <f t="shared" si="174"/>
        <v>8</v>
      </c>
      <c r="M2161" s="2" t="str">
        <f>IFERROR(VLOOKUP(L2161,'Productgroepen hoofdfuncties'!A:B,2,FALSE),L2161)</f>
        <v>Welzijn</v>
      </c>
    </row>
    <row r="2162" spans="1:13">
      <c r="A2162" s="8"/>
      <c r="B2162" s="9"/>
      <c r="C2162" s="5" t="s">
        <v>5866</v>
      </c>
      <c r="D2162" s="4" t="s">
        <v>5867</v>
      </c>
      <c r="E2162" s="5">
        <v>1</v>
      </c>
      <c r="F2162" s="2" t="str">
        <f t="shared" si="170"/>
        <v>G1PR831103</v>
      </c>
      <c r="G2162" s="2" t="str">
        <f t="shared" si="171"/>
        <v>Musea</v>
      </c>
      <c r="H2162" s="2" t="str">
        <f t="shared" si="172"/>
        <v>8311</v>
      </c>
      <c r="I2162" s="2" t="str">
        <f>IFERROR(VLOOKUP(H2162,'Productgroepen hoofdfuncties'!G:H,2,FALSE),H2162)</f>
        <v>8311</v>
      </c>
      <c r="J2162" s="2" t="str">
        <f t="shared" si="173"/>
        <v>83</v>
      </c>
      <c r="K2162" s="2" t="str">
        <f>IFERROR(VLOOKUP(J2162,'Productgroepen hoofdfuncties'!D:E,2,FALSE),J2162)</f>
        <v>Kunst en oudheidkunde</v>
      </c>
      <c r="L2162" s="2" t="str">
        <f t="shared" si="174"/>
        <v>8</v>
      </c>
      <c r="M2162" s="2" t="str">
        <f>IFERROR(VLOOKUP(L2162,'Productgroepen hoofdfuncties'!A:B,2,FALSE),L2162)</f>
        <v>Welzijn</v>
      </c>
    </row>
    <row r="2163" spans="1:13">
      <c r="A2163" s="8"/>
      <c r="B2163" s="9"/>
      <c r="C2163" s="5" t="s">
        <v>5868</v>
      </c>
      <c r="D2163" s="4" t="s">
        <v>5869</v>
      </c>
      <c r="E2163" s="5">
        <v>1</v>
      </c>
      <c r="F2163" s="2" t="str">
        <f t="shared" si="170"/>
        <v>G1PR831103</v>
      </c>
      <c r="G2163" s="2" t="str">
        <f t="shared" si="171"/>
        <v>Musea</v>
      </c>
      <c r="H2163" s="2" t="str">
        <f t="shared" si="172"/>
        <v>8311</v>
      </c>
      <c r="I2163" s="2" t="str">
        <f>IFERROR(VLOOKUP(H2163,'Productgroepen hoofdfuncties'!G:H,2,FALSE),H2163)</f>
        <v>8311</v>
      </c>
      <c r="J2163" s="2" t="str">
        <f t="shared" si="173"/>
        <v>83</v>
      </c>
      <c r="K2163" s="2" t="str">
        <f>IFERROR(VLOOKUP(J2163,'Productgroepen hoofdfuncties'!D:E,2,FALSE),J2163)</f>
        <v>Kunst en oudheidkunde</v>
      </c>
      <c r="L2163" s="2" t="str">
        <f t="shared" si="174"/>
        <v>8</v>
      </c>
      <c r="M2163" s="2" t="str">
        <f>IFERROR(VLOOKUP(L2163,'Productgroepen hoofdfuncties'!A:B,2,FALSE),L2163)</f>
        <v>Welzijn</v>
      </c>
    </row>
    <row r="2164" spans="1:13">
      <c r="A2164" s="8"/>
      <c r="B2164" s="9"/>
      <c r="C2164" s="5" t="s">
        <v>5870</v>
      </c>
      <c r="D2164" s="4" t="s">
        <v>5871</v>
      </c>
      <c r="E2164" s="5">
        <v>1</v>
      </c>
      <c r="F2164" s="2" t="str">
        <f t="shared" si="170"/>
        <v>G1PR831103</v>
      </c>
      <c r="G2164" s="2" t="str">
        <f t="shared" si="171"/>
        <v>Musea</v>
      </c>
      <c r="H2164" s="2" t="str">
        <f t="shared" si="172"/>
        <v>8311</v>
      </c>
      <c r="I2164" s="2" t="str">
        <f>IFERROR(VLOOKUP(H2164,'Productgroepen hoofdfuncties'!G:H,2,FALSE),H2164)</f>
        <v>8311</v>
      </c>
      <c r="J2164" s="2" t="str">
        <f t="shared" si="173"/>
        <v>83</v>
      </c>
      <c r="K2164" s="2" t="str">
        <f>IFERROR(VLOOKUP(J2164,'Productgroepen hoofdfuncties'!D:E,2,FALSE),J2164)</f>
        <v>Kunst en oudheidkunde</v>
      </c>
      <c r="L2164" s="2" t="str">
        <f t="shared" si="174"/>
        <v>8</v>
      </c>
      <c r="M2164" s="2" t="str">
        <f>IFERROR(VLOOKUP(L2164,'Productgroepen hoofdfuncties'!A:B,2,FALSE),L2164)</f>
        <v>Welzijn</v>
      </c>
    </row>
    <row r="2165" spans="1:13">
      <c r="A2165" s="8"/>
      <c r="B2165" s="9"/>
      <c r="C2165" s="5" t="s">
        <v>5872</v>
      </c>
      <c r="D2165" s="4" t="s">
        <v>5873</v>
      </c>
      <c r="E2165" s="5">
        <v>1</v>
      </c>
      <c r="F2165" s="2" t="str">
        <f t="shared" si="170"/>
        <v>G1PR831103</v>
      </c>
      <c r="G2165" s="2" t="str">
        <f t="shared" si="171"/>
        <v>Musea</v>
      </c>
      <c r="H2165" s="2" t="str">
        <f t="shared" si="172"/>
        <v>8311</v>
      </c>
      <c r="I2165" s="2" t="str">
        <f>IFERROR(VLOOKUP(H2165,'Productgroepen hoofdfuncties'!G:H,2,FALSE),H2165)</f>
        <v>8311</v>
      </c>
      <c r="J2165" s="2" t="str">
        <f t="shared" si="173"/>
        <v>83</v>
      </c>
      <c r="K2165" s="2" t="str">
        <f>IFERROR(VLOOKUP(J2165,'Productgroepen hoofdfuncties'!D:E,2,FALSE),J2165)</f>
        <v>Kunst en oudheidkunde</v>
      </c>
      <c r="L2165" s="2" t="str">
        <f t="shared" si="174"/>
        <v>8</v>
      </c>
      <c r="M2165" s="2" t="str">
        <f>IFERROR(VLOOKUP(L2165,'Productgroepen hoofdfuncties'!A:B,2,FALSE),L2165)</f>
        <v>Welzijn</v>
      </c>
    </row>
    <row r="2166" spans="1:13">
      <c r="A2166" s="10"/>
      <c r="B2166" s="11"/>
      <c r="C2166" s="5" t="s">
        <v>5874</v>
      </c>
      <c r="D2166" s="4" t="s">
        <v>5875</v>
      </c>
      <c r="E2166" s="5">
        <v>1</v>
      </c>
      <c r="F2166" s="2" t="str">
        <f t="shared" si="170"/>
        <v>G1PR831103</v>
      </c>
      <c r="G2166" s="2" t="str">
        <f t="shared" si="171"/>
        <v>Musea</v>
      </c>
      <c r="H2166" s="2" t="str">
        <f t="shared" si="172"/>
        <v>8311</v>
      </c>
      <c r="I2166" s="2" t="str">
        <f>IFERROR(VLOOKUP(H2166,'Productgroepen hoofdfuncties'!G:H,2,FALSE),H2166)</f>
        <v>8311</v>
      </c>
      <c r="J2166" s="2" t="str">
        <f t="shared" si="173"/>
        <v>83</v>
      </c>
      <c r="K2166" s="2" t="str">
        <f>IFERROR(VLOOKUP(J2166,'Productgroepen hoofdfuncties'!D:E,2,FALSE),J2166)</f>
        <v>Kunst en oudheidkunde</v>
      </c>
      <c r="L2166" s="2" t="str">
        <f t="shared" si="174"/>
        <v>8</v>
      </c>
      <c r="M2166" s="2" t="str">
        <f>IFERROR(VLOOKUP(L2166,'Productgroepen hoofdfuncties'!A:B,2,FALSE),L2166)</f>
        <v>Welzijn</v>
      </c>
    </row>
    <row r="2167" spans="1:13">
      <c r="A2167" s="6" t="s">
        <v>5876</v>
      </c>
      <c r="B2167" s="7" t="s">
        <v>5877</v>
      </c>
      <c r="C2167" s="5" t="s">
        <v>5878</v>
      </c>
      <c r="D2167" s="4" t="s">
        <v>5879</v>
      </c>
      <c r="E2167" s="5">
        <v>1</v>
      </c>
      <c r="F2167" s="2" t="str">
        <f t="shared" si="170"/>
        <v>G1PR831104</v>
      </c>
      <c r="G2167" s="2" t="str">
        <f t="shared" si="171"/>
        <v>Monumenten</v>
      </c>
      <c r="H2167" s="2" t="str">
        <f t="shared" si="172"/>
        <v>8311</v>
      </c>
      <c r="I2167" s="2" t="str">
        <f>IFERROR(VLOOKUP(H2167,'Productgroepen hoofdfuncties'!G:H,2,FALSE),H2167)</f>
        <v>8311</v>
      </c>
      <c r="J2167" s="2" t="str">
        <f t="shared" si="173"/>
        <v>83</v>
      </c>
      <c r="K2167" s="2" t="str">
        <f>IFERROR(VLOOKUP(J2167,'Productgroepen hoofdfuncties'!D:E,2,FALSE),J2167)</f>
        <v>Kunst en oudheidkunde</v>
      </c>
      <c r="L2167" s="2" t="str">
        <f t="shared" si="174"/>
        <v>8</v>
      </c>
      <c r="M2167" s="2" t="str">
        <f>IFERROR(VLOOKUP(L2167,'Productgroepen hoofdfuncties'!A:B,2,FALSE),L2167)</f>
        <v>Welzijn</v>
      </c>
    </row>
    <row r="2168" spans="1:13">
      <c r="A2168" s="8"/>
      <c r="B2168" s="9"/>
      <c r="C2168" s="5" t="s">
        <v>5880</v>
      </c>
      <c r="D2168" s="4" t="s">
        <v>5881</v>
      </c>
      <c r="E2168" s="5">
        <v>1</v>
      </c>
      <c r="F2168" s="2" t="str">
        <f t="shared" si="170"/>
        <v>G1PR831104</v>
      </c>
      <c r="G2168" s="2" t="str">
        <f t="shared" si="171"/>
        <v>Monumenten</v>
      </c>
      <c r="H2168" s="2" t="str">
        <f t="shared" si="172"/>
        <v>8311</v>
      </c>
      <c r="I2168" s="2" t="str">
        <f>IFERROR(VLOOKUP(H2168,'Productgroepen hoofdfuncties'!G:H,2,FALSE),H2168)</f>
        <v>8311</v>
      </c>
      <c r="J2168" s="2" t="str">
        <f t="shared" si="173"/>
        <v>83</v>
      </c>
      <c r="K2168" s="2" t="str">
        <f>IFERROR(VLOOKUP(J2168,'Productgroepen hoofdfuncties'!D:E,2,FALSE),J2168)</f>
        <v>Kunst en oudheidkunde</v>
      </c>
      <c r="L2168" s="2" t="str">
        <f t="shared" si="174"/>
        <v>8</v>
      </c>
      <c r="M2168" s="2" t="str">
        <f>IFERROR(VLOOKUP(L2168,'Productgroepen hoofdfuncties'!A:B,2,FALSE),L2168)</f>
        <v>Welzijn</v>
      </c>
    </row>
    <row r="2169" spans="1:13">
      <c r="A2169" s="8"/>
      <c r="B2169" s="9"/>
      <c r="C2169" s="5" t="s">
        <v>5882</v>
      </c>
      <c r="D2169" s="4" t="s">
        <v>5883</v>
      </c>
      <c r="E2169" s="5">
        <v>1</v>
      </c>
      <c r="F2169" s="2" t="str">
        <f t="shared" si="170"/>
        <v>G1PR831104</v>
      </c>
      <c r="G2169" s="2" t="str">
        <f t="shared" si="171"/>
        <v>Monumenten</v>
      </c>
      <c r="H2169" s="2" t="str">
        <f t="shared" si="172"/>
        <v>8311</v>
      </c>
      <c r="I2169" s="2" t="str">
        <f>IFERROR(VLOOKUP(H2169,'Productgroepen hoofdfuncties'!G:H,2,FALSE),H2169)</f>
        <v>8311</v>
      </c>
      <c r="J2169" s="2" t="str">
        <f t="shared" si="173"/>
        <v>83</v>
      </c>
      <c r="K2169" s="2" t="str">
        <f>IFERROR(VLOOKUP(J2169,'Productgroepen hoofdfuncties'!D:E,2,FALSE),J2169)</f>
        <v>Kunst en oudheidkunde</v>
      </c>
      <c r="L2169" s="2" t="str">
        <f t="shared" si="174"/>
        <v>8</v>
      </c>
      <c r="M2169" s="2" t="str">
        <f>IFERROR(VLOOKUP(L2169,'Productgroepen hoofdfuncties'!A:B,2,FALSE),L2169)</f>
        <v>Welzijn</v>
      </c>
    </row>
    <row r="2170" spans="1:13">
      <c r="A2170" s="8"/>
      <c r="B2170" s="9"/>
      <c r="C2170" s="5" t="s">
        <v>5884</v>
      </c>
      <c r="D2170" s="4" t="s">
        <v>5885</v>
      </c>
      <c r="E2170" s="5">
        <v>1</v>
      </c>
      <c r="F2170" s="2" t="str">
        <f t="shared" si="170"/>
        <v>G1PR831104</v>
      </c>
      <c r="G2170" s="2" t="str">
        <f t="shared" si="171"/>
        <v>Monumenten</v>
      </c>
      <c r="H2170" s="2" t="str">
        <f t="shared" si="172"/>
        <v>8311</v>
      </c>
      <c r="I2170" s="2" t="str">
        <f>IFERROR(VLOOKUP(H2170,'Productgroepen hoofdfuncties'!G:H,2,FALSE),H2170)</f>
        <v>8311</v>
      </c>
      <c r="J2170" s="2" t="str">
        <f t="shared" si="173"/>
        <v>83</v>
      </c>
      <c r="K2170" s="2" t="str">
        <f>IFERROR(VLOOKUP(J2170,'Productgroepen hoofdfuncties'!D:E,2,FALSE),J2170)</f>
        <v>Kunst en oudheidkunde</v>
      </c>
      <c r="L2170" s="2" t="str">
        <f t="shared" si="174"/>
        <v>8</v>
      </c>
      <c r="M2170" s="2" t="str">
        <f>IFERROR(VLOOKUP(L2170,'Productgroepen hoofdfuncties'!A:B,2,FALSE),L2170)</f>
        <v>Welzijn</v>
      </c>
    </row>
    <row r="2171" spans="1:13">
      <c r="A2171" s="8"/>
      <c r="B2171" s="9"/>
      <c r="C2171" s="5" t="s">
        <v>5886</v>
      </c>
      <c r="D2171" s="4" t="s">
        <v>5887</v>
      </c>
      <c r="E2171" s="5">
        <v>1</v>
      </c>
      <c r="F2171" s="2" t="str">
        <f t="shared" si="170"/>
        <v>G1PR831104</v>
      </c>
      <c r="G2171" s="2" t="str">
        <f t="shared" si="171"/>
        <v>Monumenten</v>
      </c>
      <c r="H2171" s="2" t="str">
        <f t="shared" si="172"/>
        <v>8311</v>
      </c>
      <c r="I2171" s="2" t="str">
        <f>IFERROR(VLOOKUP(H2171,'Productgroepen hoofdfuncties'!G:H,2,FALSE),H2171)</f>
        <v>8311</v>
      </c>
      <c r="J2171" s="2" t="str">
        <f t="shared" si="173"/>
        <v>83</v>
      </c>
      <c r="K2171" s="2" t="str">
        <f>IFERROR(VLOOKUP(J2171,'Productgroepen hoofdfuncties'!D:E,2,FALSE),J2171)</f>
        <v>Kunst en oudheidkunde</v>
      </c>
      <c r="L2171" s="2" t="str">
        <f t="shared" si="174"/>
        <v>8</v>
      </c>
      <c r="M2171" s="2" t="str">
        <f>IFERROR(VLOOKUP(L2171,'Productgroepen hoofdfuncties'!A:B,2,FALSE),L2171)</f>
        <v>Welzijn</v>
      </c>
    </row>
    <row r="2172" spans="1:13">
      <c r="A2172" s="8"/>
      <c r="B2172" s="9"/>
      <c r="C2172" s="5" t="s">
        <v>5888</v>
      </c>
      <c r="D2172" s="4" t="s">
        <v>5889</v>
      </c>
      <c r="E2172" s="5">
        <v>1</v>
      </c>
      <c r="F2172" s="2" t="str">
        <f t="shared" si="170"/>
        <v>G1PR831104</v>
      </c>
      <c r="G2172" s="2" t="str">
        <f t="shared" si="171"/>
        <v>Monumenten</v>
      </c>
      <c r="H2172" s="2" t="str">
        <f t="shared" si="172"/>
        <v>8311</v>
      </c>
      <c r="I2172" s="2" t="str">
        <f>IFERROR(VLOOKUP(H2172,'Productgroepen hoofdfuncties'!G:H,2,FALSE),H2172)</f>
        <v>8311</v>
      </c>
      <c r="J2172" s="2" t="str">
        <f t="shared" si="173"/>
        <v>83</v>
      </c>
      <c r="K2172" s="2" t="str">
        <f>IFERROR(VLOOKUP(J2172,'Productgroepen hoofdfuncties'!D:E,2,FALSE),J2172)</f>
        <v>Kunst en oudheidkunde</v>
      </c>
      <c r="L2172" s="2" t="str">
        <f t="shared" si="174"/>
        <v>8</v>
      </c>
      <c r="M2172" s="2" t="str">
        <f>IFERROR(VLOOKUP(L2172,'Productgroepen hoofdfuncties'!A:B,2,FALSE),L2172)</f>
        <v>Welzijn</v>
      </c>
    </row>
    <row r="2173" spans="1:13">
      <c r="A2173" s="8"/>
      <c r="B2173" s="9"/>
      <c r="C2173" s="5" t="s">
        <v>5890</v>
      </c>
      <c r="D2173" s="4" t="s">
        <v>5891</v>
      </c>
      <c r="E2173" s="5">
        <v>1</v>
      </c>
      <c r="F2173" s="2" t="str">
        <f t="shared" si="170"/>
        <v>G1PR831104</v>
      </c>
      <c r="G2173" s="2" t="str">
        <f t="shared" si="171"/>
        <v>Monumenten</v>
      </c>
      <c r="H2173" s="2" t="str">
        <f t="shared" si="172"/>
        <v>8311</v>
      </c>
      <c r="I2173" s="2" t="str">
        <f>IFERROR(VLOOKUP(H2173,'Productgroepen hoofdfuncties'!G:H,2,FALSE),H2173)</f>
        <v>8311</v>
      </c>
      <c r="J2173" s="2" t="str">
        <f t="shared" si="173"/>
        <v>83</v>
      </c>
      <c r="K2173" s="2" t="str">
        <f>IFERROR(VLOOKUP(J2173,'Productgroepen hoofdfuncties'!D:E,2,FALSE),J2173)</f>
        <v>Kunst en oudheidkunde</v>
      </c>
      <c r="L2173" s="2" t="str">
        <f t="shared" si="174"/>
        <v>8</v>
      </c>
      <c r="M2173" s="2" t="str">
        <f>IFERROR(VLOOKUP(L2173,'Productgroepen hoofdfuncties'!A:B,2,FALSE),L2173)</f>
        <v>Welzijn</v>
      </c>
    </row>
    <row r="2174" spans="1:13">
      <c r="A2174" s="8"/>
      <c r="B2174" s="9"/>
      <c r="C2174" s="5" t="s">
        <v>5892</v>
      </c>
      <c r="D2174" s="4" t="s">
        <v>5893</v>
      </c>
      <c r="E2174" s="5">
        <v>1</v>
      </c>
      <c r="F2174" s="2" t="str">
        <f t="shared" si="170"/>
        <v>G1PR831104</v>
      </c>
      <c r="G2174" s="2" t="str">
        <f t="shared" si="171"/>
        <v>Monumenten</v>
      </c>
      <c r="H2174" s="2" t="str">
        <f t="shared" si="172"/>
        <v>8311</v>
      </c>
      <c r="I2174" s="2" t="str">
        <f>IFERROR(VLOOKUP(H2174,'Productgroepen hoofdfuncties'!G:H,2,FALSE),H2174)</f>
        <v>8311</v>
      </c>
      <c r="J2174" s="2" t="str">
        <f t="shared" si="173"/>
        <v>83</v>
      </c>
      <c r="K2174" s="2" t="str">
        <f>IFERROR(VLOOKUP(J2174,'Productgroepen hoofdfuncties'!D:E,2,FALSE),J2174)</f>
        <v>Kunst en oudheidkunde</v>
      </c>
      <c r="L2174" s="2" t="str">
        <f t="shared" si="174"/>
        <v>8</v>
      </c>
      <c r="M2174" s="2" t="str">
        <f>IFERROR(VLOOKUP(L2174,'Productgroepen hoofdfuncties'!A:B,2,FALSE),L2174)</f>
        <v>Welzijn</v>
      </c>
    </row>
    <row r="2175" spans="1:13">
      <c r="A2175" s="8"/>
      <c r="B2175" s="9"/>
      <c r="C2175" s="5" t="s">
        <v>5894</v>
      </c>
      <c r="D2175" s="4" t="s">
        <v>5895</v>
      </c>
      <c r="E2175" s="5">
        <v>1</v>
      </c>
      <c r="F2175" s="2" t="str">
        <f t="shared" si="170"/>
        <v>G1PR831104</v>
      </c>
      <c r="G2175" s="2" t="str">
        <f t="shared" si="171"/>
        <v>Monumenten</v>
      </c>
      <c r="H2175" s="2" t="str">
        <f t="shared" si="172"/>
        <v>8311</v>
      </c>
      <c r="I2175" s="2" t="str">
        <f>IFERROR(VLOOKUP(H2175,'Productgroepen hoofdfuncties'!G:H,2,FALSE),H2175)</f>
        <v>8311</v>
      </c>
      <c r="J2175" s="2" t="str">
        <f t="shared" si="173"/>
        <v>83</v>
      </c>
      <c r="K2175" s="2" t="str">
        <f>IFERROR(VLOOKUP(J2175,'Productgroepen hoofdfuncties'!D:E,2,FALSE),J2175)</f>
        <v>Kunst en oudheidkunde</v>
      </c>
      <c r="L2175" s="2" t="str">
        <f t="shared" si="174"/>
        <v>8</v>
      </c>
      <c r="M2175" s="2" t="str">
        <f>IFERROR(VLOOKUP(L2175,'Productgroepen hoofdfuncties'!A:B,2,FALSE),L2175)</f>
        <v>Welzijn</v>
      </c>
    </row>
    <row r="2176" spans="1:13">
      <c r="A2176" s="8"/>
      <c r="B2176" s="9"/>
      <c r="C2176" s="5" t="s">
        <v>5896</v>
      </c>
      <c r="D2176" s="4" t="s">
        <v>5897</v>
      </c>
      <c r="E2176" s="5">
        <v>1</v>
      </c>
      <c r="F2176" s="2" t="str">
        <f t="shared" si="170"/>
        <v>G1PR831104</v>
      </c>
      <c r="G2176" s="2" t="str">
        <f t="shared" si="171"/>
        <v>Monumenten</v>
      </c>
      <c r="H2176" s="2" t="str">
        <f t="shared" si="172"/>
        <v>8311</v>
      </c>
      <c r="I2176" s="2" t="str">
        <f>IFERROR(VLOOKUP(H2176,'Productgroepen hoofdfuncties'!G:H,2,FALSE),H2176)</f>
        <v>8311</v>
      </c>
      <c r="J2176" s="2" t="str">
        <f t="shared" si="173"/>
        <v>83</v>
      </c>
      <c r="K2176" s="2" t="str">
        <f>IFERROR(VLOOKUP(J2176,'Productgroepen hoofdfuncties'!D:E,2,FALSE),J2176)</f>
        <v>Kunst en oudheidkunde</v>
      </c>
      <c r="L2176" s="2" t="str">
        <f t="shared" si="174"/>
        <v>8</v>
      </c>
      <c r="M2176" s="2" t="str">
        <f>IFERROR(VLOOKUP(L2176,'Productgroepen hoofdfuncties'!A:B,2,FALSE),L2176)</f>
        <v>Welzijn</v>
      </c>
    </row>
    <row r="2177" spans="1:13">
      <c r="A2177" s="8"/>
      <c r="B2177" s="9"/>
      <c r="C2177" s="5" t="s">
        <v>5898</v>
      </c>
      <c r="D2177" s="4" t="s">
        <v>5899</v>
      </c>
      <c r="E2177" s="5">
        <v>1</v>
      </c>
      <c r="F2177" s="2" t="str">
        <f t="shared" si="170"/>
        <v>G1PR831104</v>
      </c>
      <c r="G2177" s="2" t="str">
        <f t="shared" si="171"/>
        <v>Monumenten</v>
      </c>
      <c r="H2177" s="2" t="str">
        <f t="shared" si="172"/>
        <v>8311</v>
      </c>
      <c r="I2177" s="2" t="str">
        <f>IFERROR(VLOOKUP(H2177,'Productgroepen hoofdfuncties'!G:H,2,FALSE),H2177)</f>
        <v>8311</v>
      </c>
      <c r="J2177" s="2" t="str">
        <f t="shared" si="173"/>
        <v>83</v>
      </c>
      <c r="K2177" s="2" t="str">
        <f>IFERROR(VLOOKUP(J2177,'Productgroepen hoofdfuncties'!D:E,2,FALSE),J2177)</f>
        <v>Kunst en oudheidkunde</v>
      </c>
      <c r="L2177" s="2" t="str">
        <f t="shared" si="174"/>
        <v>8</v>
      </c>
      <c r="M2177" s="2" t="str">
        <f>IFERROR(VLOOKUP(L2177,'Productgroepen hoofdfuncties'!A:B,2,FALSE),L2177)</f>
        <v>Welzijn</v>
      </c>
    </row>
    <row r="2178" spans="1:13">
      <c r="A2178" s="8"/>
      <c r="B2178" s="9"/>
      <c r="C2178" s="5" t="s">
        <v>5900</v>
      </c>
      <c r="D2178" s="4" t="s">
        <v>5901</v>
      </c>
      <c r="E2178" s="5">
        <v>1</v>
      </c>
      <c r="F2178" s="2" t="str">
        <f t="shared" si="170"/>
        <v>G1PR831104</v>
      </c>
      <c r="G2178" s="2" t="str">
        <f t="shared" si="171"/>
        <v>Monumenten</v>
      </c>
      <c r="H2178" s="2" t="str">
        <f t="shared" si="172"/>
        <v>8311</v>
      </c>
      <c r="I2178" s="2" t="str">
        <f>IFERROR(VLOOKUP(H2178,'Productgroepen hoofdfuncties'!G:H,2,FALSE),H2178)</f>
        <v>8311</v>
      </c>
      <c r="J2178" s="2" t="str">
        <f t="shared" si="173"/>
        <v>83</v>
      </c>
      <c r="K2178" s="2" t="str">
        <f>IFERROR(VLOOKUP(J2178,'Productgroepen hoofdfuncties'!D:E,2,FALSE),J2178)</f>
        <v>Kunst en oudheidkunde</v>
      </c>
      <c r="L2178" s="2" t="str">
        <f t="shared" si="174"/>
        <v>8</v>
      </c>
      <c r="M2178" s="2" t="str">
        <f>IFERROR(VLOOKUP(L2178,'Productgroepen hoofdfuncties'!A:B,2,FALSE),L2178)</f>
        <v>Welzijn</v>
      </c>
    </row>
    <row r="2179" spans="1:13">
      <c r="A2179" s="8"/>
      <c r="B2179" s="9"/>
      <c r="C2179" s="5" t="s">
        <v>5902</v>
      </c>
      <c r="D2179" s="4" t="s">
        <v>5903</v>
      </c>
      <c r="E2179" s="5">
        <v>1</v>
      </c>
      <c r="F2179" s="2" t="str">
        <f t="shared" si="170"/>
        <v>G1PR831104</v>
      </c>
      <c r="G2179" s="2" t="str">
        <f t="shared" si="171"/>
        <v>Monumenten</v>
      </c>
      <c r="H2179" s="2" t="str">
        <f t="shared" si="172"/>
        <v>8311</v>
      </c>
      <c r="I2179" s="2" t="str">
        <f>IFERROR(VLOOKUP(H2179,'Productgroepen hoofdfuncties'!G:H,2,FALSE),H2179)</f>
        <v>8311</v>
      </c>
      <c r="J2179" s="2" t="str">
        <f t="shared" si="173"/>
        <v>83</v>
      </c>
      <c r="K2179" s="2" t="str">
        <f>IFERROR(VLOOKUP(J2179,'Productgroepen hoofdfuncties'!D:E,2,FALSE),J2179)</f>
        <v>Kunst en oudheidkunde</v>
      </c>
      <c r="L2179" s="2" t="str">
        <f t="shared" si="174"/>
        <v>8</v>
      </c>
      <c r="M2179" s="2" t="str">
        <f>IFERROR(VLOOKUP(L2179,'Productgroepen hoofdfuncties'!A:B,2,FALSE),L2179)</f>
        <v>Welzijn</v>
      </c>
    </row>
    <row r="2180" spans="1:13">
      <c r="A2180" s="8"/>
      <c r="B2180" s="9"/>
      <c r="C2180" s="5" t="s">
        <v>5904</v>
      </c>
      <c r="D2180" s="4" t="s">
        <v>5905</v>
      </c>
      <c r="E2180" s="5">
        <v>1</v>
      </c>
      <c r="F2180" s="2" t="str">
        <f t="shared" si="170"/>
        <v>G1PR831104</v>
      </c>
      <c r="G2180" s="2" t="str">
        <f t="shared" si="171"/>
        <v>Monumenten</v>
      </c>
      <c r="H2180" s="2" t="str">
        <f t="shared" si="172"/>
        <v>8311</v>
      </c>
      <c r="I2180" s="2" t="str">
        <f>IFERROR(VLOOKUP(H2180,'Productgroepen hoofdfuncties'!G:H,2,FALSE),H2180)</f>
        <v>8311</v>
      </c>
      <c r="J2180" s="2" t="str">
        <f t="shared" si="173"/>
        <v>83</v>
      </c>
      <c r="K2180" s="2" t="str">
        <f>IFERROR(VLOOKUP(J2180,'Productgroepen hoofdfuncties'!D:E,2,FALSE),J2180)</f>
        <v>Kunst en oudheidkunde</v>
      </c>
      <c r="L2180" s="2" t="str">
        <f t="shared" si="174"/>
        <v>8</v>
      </c>
      <c r="M2180" s="2" t="str">
        <f>IFERROR(VLOOKUP(L2180,'Productgroepen hoofdfuncties'!A:B,2,FALSE),L2180)</f>
        <v>Welzijn</v>
      </c>
    </row>
    <row r="2181" spans="1:13">
      <c r="A2181" s="10"/>
      <c r="B2181" s="11"/>
      <c r="C2181" s="5" t="s">
        <v>5906</v>
      </c>
      <c r="D2181" s="4" t="s">
        <v>5907</v>
      </c>
      <c r="E2181" s="5">
        <v>1</v>
      </c>
      <c r="F2181" s="2" t="str">
        <f t="shared" si="170"/>
        <v>G1PR831104</v>
      </c>
      <c r="G2181" s="2" t="str">
        <f t="shared" si="171"/>
        <v>Monumenten</v>
      </c>
      <c r="H2181" s="2" t="str">
        <f t="shared" si="172"/>
        <v>8311</v>
      </c>
      <c r="I2181" s="2" t="str">
        <f>IFERROR(VLOOKUP(H2181,'Productgroepen hoofdfuncties'!G:H,2,FALSE),H2181)</f>
        <v>8311</v>
      </c>
      <c r="J2181" s="2" t="str">
        <f t="shared" si="173"/>
        <v>83</v>
      </c>
      <c r="K2181" s="2" t="str">
        <f>IFERROR(VLOOKUP(J2181,'Productgroepen hoofdfuncties'!D:E,2,FALSE),J2181)</f>
        <v>Kunst en oudheidkunde</v>
      </c>
      <c r="L2181" s="2" t="str">
        <f t="shared" si="174"/>
        <v>8</v>
      </c>
      <c r="M2181" s="2" t="str">
        <f>IFERROR(VLOOKUP(L2181,'Productgroepen hoofdfuncties'!A:B,2,FALSE),L2181)</f>
        <v>Welzijn</v>
      </c>
    </row>
    <row r="2182" spans="1:13">
      <c r="A2182" s="6" t="s">
        <v>5908</v>
      </c>
      <c r="B2182" s="7" t="s">
        <v>5909</v>
      </c>
      <c r="C2182" s="5" t="s">
        <v>5910</v>
      </c>
      <c r="D2182" s="4" t="s">
        <v>5911</v>
      </c>
      <c r="E2182" s="5">
        <v>1</v>
      </c>
      <c r="F2182" s="2" t="str">
        <f t="shared" si="170"/>
        <v>G1PR831105</v>
      </c>
      <c r="G2182" s="2" t="str">
        <f t="shared" si="171"/>
        <v>Archeologie</v>
      </c>
      <c r="H2182" s="2" t="str">
        <f t="shared" si="172"/>
        <v>8311</v>
      </c>
      <c r="I2182" s="2" t="str">
        <f>IFERROR(VLOOKUP(H2182,'Productgroepen hoofdfuncties'!G:H,2,FALSE),H2182)</f>
        <v>8311</v>
      </c>
      <c r="J2182" s="2" t="str">
        <f t="shared" si="173"/>
        <v>83</v>
      </c>
      <c r="K2182" s="2" t="str">
        <f>IFERROR(VLOOKUP(J2182,'Productgroepen hoofdfuncties'!D:E,2,FALSE),J2182)</f>
        <v>Kunst en oudheidkunde</v>
      </c>
      <c r="L2182" s="2" t="str">
        <f t="shared" si="174"/>
        <v>8</v>
      </c>
      <c r="M2182" s="2" t="str">
        <f>IFERROR(VLOOKUP(L2182,'Productgroepen hoofdfuncties'!A:B,2,FALSE),L2182)</f>
        <v>Welzijn</v>
      </c>
    </row>
    <row r="2183" spans="1:13">
      <c r="A2183" s="8"/>
      <c r="B2183" s="9"/>
      <c r="C2183" s="5" t="s">
        <v>5912</v>
      </c>
      <c r="D2183" s="4" t="s">
        <v>5913</v>
      </c>
      <c r="E2183" s="5">
        <v>1</v>
      </c>
      <c r="F2183" s="2" t="str">
        <f t="shared" si="170"/>
        <v>G1PR831105</v>
      </c>
      <c r="G2183" s="2" t="str">
        <f t="shared" si="171"/>
        <v>Archeologie</v>
      </c>
      <c r="H2183" s="2" t="str">
        <f t="shared" si="172"/>
        <v>8311</v>
      </c>
      <c r="I2183" s="2" t="str">
        <f>IFERROR(VLOOKUP(H2183,'Productgroepen hoofdfuncties'!G:H,2,FALSE),H2183)</f>
        <v>8311</v>
      </c>
      <c r="J2183" s="2" t="str">
        <f t="shared" si="173"/>
        <v>83</v>
      </c>
      <c r="K2183" s="2" t="str">
        <f>IFERROR(VLOOKUP(J2183,'Productgroepen hoofdfuncties'!D:E,2,FALSE),J2183)</f>
        <v>Kunst en oudheidkunde</v>
      </c>
      <c r="L2183" s="2" t="str">
        <f t="shared" si="174"/>
        <v>8</v>
      </c>
      <c r="M2183" s="2" t="str">
        <f>IFERROR(VLOOKUP(L2183,'Productgroepen hoofdfuncties'!A:B,2,FALSE),L2183)</f>
        <v>Welzijn</v>
      </c>
    </row>
    <row r="2184" spans="1:13">
      <c r="A2184" s="8"/>
      <c r="B2184" s="9"/>
      <c r="C2184" s="5" t="s">
        <v>5914</v>
      </c>
      <c r="D2184" s="4" t="s">
        <v>5915</v>
      </c>
      <c r="E2184" s="5">
        <v>1</v>
      </c>
      <c r="F2184" s="2" t="str">
        <f t="shared" ref="F2184:F2247" si="175">IF(A2184="",F2183,A2184)</f>
        <v>G1PR831105</v>
      </c>
      <c r="G2184" s="2" t="str">
        <f t="shared" ref="G2184:G2247" si="176">IF(B2184="",G2183,B2184)</f>
        <v>Archeologie</v>
      </c>
      <c r="H2184" s="2" t="str">
        <f t="shared" ref="H2184:H2247" si="177">IF(RIGHT(LEFT($F2184,5),1)="K","Apparaatskosten personeel",IF(RIGHT(LEFT($F2184,5),1)="I","Apparaatskosten materieel",LEFT(RIGHT($F2184,6),4)))</f>
        <v>8311</v>
      </c>
      <c r="I2184" s="2" t="str">
        <f>IFERROR(VLOOKUP(H2184,'Productgroepen hoofdfuncties'!G:H,2,FALSE),H2184)</f>
        <v>8311</v>
      </c>
      <c r="J2184" s="2" t="str">
        <f t="shared" ref="J2184:J2247" si="178">IF(RIGHT(LEFT($F2184,5),1)="K","Kostenplaatsen",IF(RIGHT(LEFT($F2184,5),1)="I","Kostenplaatsen",LEFT(RIGHT($F2184,6),2)))</f>
        <v>83</v>
      </c>
      <c r="K2184" s="2" t="str">
        <f>IFERROR(VLOOKUP(J2184,'Productgroepen hoofdfuncties'!D:E,2,FALSE),J2184)</f>
        <v>Kunst en oudheidkunde</v>
      </c>
      <c r="L2184" s="2" t="str">
        <f t="shared" ref="L2184:L2247" si="179">IF(RIGHT(LEFT($F2184,5),1)="K","Kostenplaatsen",IF(RIGHT(LEFT($F2184,5),1)="I","Kostenplaatsen",LEFT(RIGHT($F2184,6),1)))</f>
        <v>8</v>
      </c>
      <c r="M2184" s="2" t="str">
        <f>IFERROR(VLOOKUP(L2184,'Productgroepen hoofdfuncties'!A:B,2,FALSE),L2184)</f>
        <v>Welzijn</v>
      </c>
    </row>
    <row r="2185" spans="1:13">
      <c r="A2185" s="8"/>
      <c r="B2185" s="9"/>
      <c r="C2185" s="5" t="s">
        <v>5916</v>
      </c>
      <c r="D2185" s="4" t="s">
        <v>5917</v>
      </c>
      <c r="E2185" s="5">
        <v>1</v>
      </c>
      <c r="F2185" s="2" t="str">
        <f t="shared" si="175"/>
        <v>G1PR831105</v>
      </c>
      <c r="G2185" s="2" t="str">
        <f t="shared" si="176"/>
        <v>Archeologie</v>
      </c>
      <c r="H2185" s="2" t="str">
        <f t="shared" si="177"/>
        <v>8311</v>
      </c>
      <c r="I2185" s="2" t="str">
        <f>IFERROR(VLOOKUP(H2185,'Productgroepen hoofdfuncties'!G:H,2,FALSE),H2185)</f>
        <v>8311</v>
      </c>
      <c r="J2185" s="2" t="str">
        <f t="shared" si="178"/>
        <v>83</v>
      </c>
      <c r="K2185" s="2" t="str">
        <f>IFERROR(VLOOKUP(J2185,'Productgroepen hoofdfuncties'!D:E,2,FALSE),J2185)</f>
        <v>Kunst en oudheidkunde</v>
      </c>
      <c r="L2185" s="2" t="str">
        <f t="shared" si="179"/>
        <v>8</v>
      </c>
      <c r="M2185" s="2" t="str">
        <f>IFERROR(VLOOKUP(L2185,'Productgroepen hoofdfuncties'!A:B,2,FALSE),L2185)</f>
        <v>Welzijn</v>
      </c>
    </row>
    <row r="2186" spans="1:13">
      <c r="A2186" s="8"/>
      <c r="B2186" s="9"/>
      <c r="C2186" s="5" t="s">
        <v>5918</v>
      </c>
      <c r="D2186" s="4" t="s">
        <v>5919</v>
      </c>
      <c r="E2186" s="5">
        <v>1</v>
      </c>
      <c r="F2186" s="2" t="str">
        <f t="shared" si="175"/>
        <v>G1PR831105</v>
      </c>
      <c r="G2186" s="2" t="str">
        <f t="shared" si="176"/>
        <v>Archeologie</v>
      </c>
      <c r="H2186" s="2" t="str">
        <f t="shared" si="177"/>
        <v>8311</v>
      </c>
      <c r="I2186" s="2" t="str">
        <f>IFERROR(VLOOKUP(H2186,'Productgroepen hoofdfuncties'!G:H,2,FALSE),H2186)</f>
        <v>8311</v>
      </c>
      <c r="J2186" s="2" t="str">
        <f t="shared" si="178"/>
        <v>83</v>
      </c>
      <c r="K2186" s="2" t="str">
        <f>IFERROR(VLOOKUP(J2186,'Productgroepen hoofdfuncties'!D:E,2,FALSE),J2186)</f>
        <v>Kunst en oudheidkunde</v>
      </c>
      <c r="L2186" s="2" t="str">
        <f t="shared" si="179"/>
        <v>8</v>
      </c>
      <c r="M2186" s="2" t="str">
        <f>IFERROR(VLOOKUP(L2186,'Productgroepen hoofdfuncties'!A:B,2,FALSE),L2186)</f>
        <v>Welzijn</v>
      </c>
    </row>
    <row r="2187" spans="1:13">
      <c r="A2187" s="8"/>
      <c r="B2187" s="9"/>
      <c r="C2187" s="5" t="s">
        <v>5920</v>
      </c>
      <c r="D2187" s="4" t="s">
        <v>5921</v>
      </c>
      <c r="E2187" s="5">
        <v>1</v>
      </c>
      <c r="F2187" s="2" t="str">
        <f t="shared" si="175"/>
        <v>G1PR831105</v>
      </c>
      <c r="G2187" s="2" t="str">
        <f t="shared" si="176"/>
        <v>Archeologie</v>
      </c>
      <c r="H2187" s="2" t="str">
        <f t="shared" si="177"/>
        <v>8311</v>
      </c>
      <c r="I2187" s="2" t="str">
        <f>IFERROR(VLOOKUP(H2187,'Productgroepen hoofdfuncties'!G:H,2,FALSE),H2187)</f>
        <v>8311</v>
      </c>
      <c r="J2187" s="2" t="str">
        <f t="shared" si="178"/>
        <v>83</v>
      </c>
      <c r="K2187" s="2" t="str">
        <f>IFERROR(VLOOKUP(J2187,'Productgroepen hoofdfuncties'!D:E,2,FALSE),J2187)</f>
        <v>Kunst en oudheidkunde</v>
      </c>
      <c r="L2187" s="2" t="str">
        <f t="shared" si="179"/>
        <v>8</v>
      </c>
      <c r="M2187" s="2" t="str">
        <f>IFERROR(VLOOKUP(L2187,'Productgroepen hoofdfuncties'!A:B,2,FALSE),L2187)</f>
        <v>Welzijn</v>
      </c>
    </row>
    <row r="2188" spans="1:13">
      <c r="A2188" s="8"/>
      <c r="B2188" s="9"/>
      <c r="C2188" s="5" t="s">
        <v>5922</v>
      </c>
      <c r="D2188" s="4" t="s">
        <v>5923</v>
      </c>
      <c r="E2188" s="5">
        <v>1</v>
      </c>
      <c r="F2188" s="2" t="str">
        <f t="shared" si="175"/>
        <v>G1PR831105</v>
      </c>
      <c r="G2188" s="2" t="str">
        <f t="shared" si="176"/>
        <v>Archeologie</v>
      </c>
      <c r="H2188" s="2" t="str">
        <f t="shared" si="177"/>
        <v>8311</v>
      </c>
      <c r="I2188" s="2" t="str">
        <f>IFERROR(VLOOKUP(H2188,'Productgroepen hoofdfuncties'!G:H,2,FALSE),H2188)</f>
        <v>8311</v>
      </c>
      <c r="J2188" s="2" t="str">
        <f t="shared" si="178"/>
        <v>83</v>
      </c>
      <c r="K2188" s="2" t="str">
        <f>IFERROR(VLOOKUP(J2188,'Productgroepen hoofdfuncties'!D:E,2,FALSE),J2188)</f>
        <v>Kunst en oudheidkunde</v>
      </c>
      <c r="L2188" s="2" t="str">
        <f t="shared" si="179"/>
        <v>8</v>
      </c>
      <c r="M2188" s="2" t="str">
        <f>IFERROR(VLOOKUP(L2188,'Productgroepen hoofdfuncties'!A:B,2,FALSE),L2188)</f>
        <v>Welzijn</v>
      </c>
    </row>
    <row r="2189" spans="1:13">
      <c r="A2189" s="10"/>
      <c r="B2189" s="11"/>
      <c r="C2189" s="5" t="s">
        <v>5924</v>
      </c>
      <c r="D2189" s="4" t="s">
        <v>5925</v>
      </c>
      <c r="E2189" s="5">
        <v>1</v>
      </c>
      <c r="F2189" s="2" t="str">
        <f t="shared" si="175"/>
        <v>G1PR831105</v>
      </c>
      <c r="G2189" s="2" t="str">
        <f t="shared" si="176"/>
        <v>Archeologie</v>
      </c>
      <c r="H2189" s="2" t="str">
        <f t="shared" si="177"/>
        <v>8311</v>
      </c>
      <c r="I2189" s="2" t="str">
        <f>IFERROR(VLOOKUP(H2189,'Productgroepen hoofdfuncties'!G:H,2,FALSE),H2189)</f>
        <v>8311</v>
      </c>
      <c r="J2189" s="2" t="str">
        <f t="shared" si="178"/>
        <v>83</v>
      </c>
      <c r="K2189" s="2" t="str">
        <f>IFERROR(VLOOKUP(J2189,'Productgroepen hoofdfuncties'!D:E,2,FALSE),J2189)</f>
        <v>Kunst en oudheidkunde</v>
      </c>
      <c r="L2189" s="2" t="str">
        <f t="shared" si="179"/>
        <v>8</v>
      </c>
      <c r="M2189" s="2" t="str">
        <f>IFERROR(VLOOKUP(L2189,'Productgroepen hoofdfuncties'!A:B,2,FALSE),L2189)</f>
        <v>Welzijn</v>
      </c>
    </row>
    <row r="2190" spans="1:13">
      <c r="A2190" s="6" t="s">
        <v>5926</v>
      </c>
      <c r="B2190" s="7" t="s">
        <v>5927</v>
      </c>
      <c r="C2190" s="5" t="s">
        <v>5928</v>
      </c>
      <c r="D2190" s="4" t="s">
        <v>5929</v>
      </c>
      <c r="E2190" s="5">
        <v>1</v>
      </c>
      <c r="F2190" s="2" t="str">
        <f t="shared" si="175"/>
        <v>G1PR831106</v>
      </c>
      <c r="G2190" s="2" t="str">
        <f t="shared" si="176"/>
        <v>Regionale Cultuur</v>
      </c>
      <c r="H2190" s="2" t="str">
        <f t="shared" si="177"/>
        <v>8311</v>
      </c>
      <c r="I2190" s="2" t="str">
        <f>IFERROR(VLOOKUP(H2190,'Productgroepen hoofdfuncties'!G:H,2,FALSE),H2190)</f>
        <v>8311</v>
      </c>
      <c r="J2190" s="2" t="str">
        <f t="shared" si="178"/>
        <v>83</v>
      </c>
      <c r="K2190" s="2" t="str">
        <f>IFERROR(VLOOKUP(J2190,'Productgroepen hoofdfuncties'!D:E,2,FALSE),J2190)</f>
        <v>Kunst en oudheidkunde</v>
      </c>
      <c r="L2190" s="2" t="str">
        <f t="shared" si="179"/>
        <v>8</v>
      </c>
      <c r="M2190" s="2" t="str">
        <f>IFERROR(VLOOKUP(L2190,'Productgroepen hoofdfuncties'!A:B,2,FALSE),L2190)</f>
        <v>Welzijn</v>
      </c>
    </row>
    <row r="2191" spans="1:13">
      <c r="A2191" s="8"/>
      <c r="B2191" s="9"/>
      <c r="C2191" s="5" t="s">
        <v>5930</v>
      </c>
      <c r="D2191" s="4" t="s">
        <v>5931</v>
      </c>
      <c r="E2191" s="5">
        <v>1</v>
      </c>
      <c r="F2191" s="2" t="str">
        <f t="shared" si="175"/>
        <v>G1PR831106</v>
      </c>
      <c r="G2191" s="2" t="str">
        <f t="shared" si="176"/>
        <v>Regionale Cultuur</v>
      </c>
      <c r="H2191" s="2" t="str">
        <f t="shared" si="177"/>
        <v>8311</v>
      </c>
      <c r="I2191" s="2" t="str">
        <f>IFERROR(VLOOKUP(H2191,'Productgroepen hoofdfuncties'!G:H,2,FALSE),H2191)</f>
        <v>8311</v>
      </c>
      <c r="J2191" s="2" t="str">
        <f t="shared" si="178"/>
        <v>83</v>
      </c>
      <c r="K2191" s="2" t="str">
        <f>IFERROR(VLOOKUP(J2191,'Productgroepen hoofdfuncties'!D:E,2,FALSE),J2191)</f>
        <v>Kunst en oudheidkunde</v>
      </c>
      <c r="L2191" s="2" t="str">
        <f t="shared" si="179"/>
        <v>8</v>
      </c>
      <c r="M2191" s="2" t="str">
        <f>IFERROR(VLOOKUP(L2191,'Productgroepen hoofdfuncties'!A:B,2,FALSE),L2191)</f>
        <v>Welzijn</v>
      </c>
    </row>
    <row r="2192" spans="1:13">
      <c r="A2192" s="8"/>
      <c r="B2192" s="9"/>
      <c r="C2192" s="5" t="s">
        <v>5932</v>
      </c>
      <c r="D2192" s="4" t="s">
        <v>5933</v>
      </c>
      <c r="E2192" s="5">
        <v>1</v>
      </c>
      <c r="F2192" s="2" t="str">
        <f t="shared" si="175"/>
        <v>G1PR831106</v>
      </c>
      <c r="G2192" s="2" t="str">
        <f t="shared" si="176"/>
        <v>Regionale Cultuur</v>
      </c>
      <c r="H2192" s="2" t="str">
        <f t="shared" si="177"/>
        <v>8311</v>
      </c>
      <c r="I2192" s="2" t="str">
        <f>IFERROR(VLOOKUP(H2192,'Productgroepen hoofdfuncties'!G:H,2,FALSE),H2192)</f>
        <v>8311</v>
      </c>
      <c r="J2192" s="2" t="str">
        <f t="shared" si="178"/>
        <v>83</v>
      </c>
      <c r="K2192" s="2" t="str">
        <f>IFERROR(VLOOKUP(J2192,'Productgroepen hoofdfuncties'!D:E,2,FALSE),J2192)</f>
        <v>Kunst en oudheidkunde</v>
      </c>
      <c r="L2192" s="2" t="str">
        <f t="shared" si="179"/>
        <v>8</v>
      </c>
      <c r="M2192" s="2" t="str">
        <f>IFERROR(VLOOKUP(L2192,'Productgroepen hoofdfuncties'!A:B,2,FALSE),L2192)</f>
        <v>Welzijn</v>
      </c>
    </row>
    <row r="2193" spans="1:13">
      <c r="A2193" s="8"/>
      <c r="B2193" s="9"/>
      <c r="C2193" s="5" t="s">
        <v>5934</v>
      </c>
      <c r="D2193" s="4" t="s">
        <v>5935</v>
      </c>
      <c r="E2193" s="5">
        <v>1</v>
      </c>
      <c r="F2193" s="2" t="str">
        <f t="shared" si="175"/>
        <v>G1PR831106</v>
      </c>
      <c r="G2193" s="2" t="str">
        <f t="shared" si="176"/>
        <v>Regionale Cultuur</v>
      </c>
      <c r="H2193" s="2" t="str">
        <f t="shared" si="177"/>
        <v>8311</v>
      </c>
      <c r="I2193" s="2" t="str">
        <f>IFERROR(VLOOKUP(H2193,'Productgroepen hoofdfuncties'!G:H,2,FALSE),H2193)</f>
        <v>8311</v>
      </c>
      <c r="J2193" s="2" t="str">
        <f t="shared" si="178"/>
        <v>83</v>
      </c>
      <c r="K2193" s="2" t="str">
        <f>IFERROR(VLOOKUP(J2193,'Productgroepen hoofdfuncties'!D:E,2,FALSE),J2193)</f>
        <v>Kunst en oudheidkunde</v>
      </c>
      <c r="L2193" s="2" t="str">
        <f t="shared" si="179"/>
        <v>8</v>
      </c>
      <c r="M2193" s="2" t="str">
        <f>IFERROR(VLOOKUP(L2193,'Productgroepen hoofdfuncties'!A:B,2,FALSE),L2193)</f>
        <v>Welzijn</v>
      </c>
    </row>
    <row r="2194" spans="1:13">
      <c r="A2194" s="8"/>
      <c r="B2194" s="9"/>
      <c r="C2194" s="5" t="s">
        <v>5936</v>
      </c>
      <c r="D2194" s="4" t="s">
        <v>5937</v>
      </c>
      <c r="E2194" s="5">
        <v>1</v>
      </c>
      <c r="F2194" s="2" t="str">
        <f t="shared" si="175"/>
        <v>G1PR831106</v>
      </c>
      <c r="G2194" s="2" t="str">
        <f t="shared" si="176"/>
        <v>Regionale Cultuur</v>
      </c>
      <c r="H2194" s="2" t="str">
        <f t="shared" si="177"/>
        <v>8311</v>
      </c>
      <c r="I2194" s="2" t="str">
        <f>IFERROR(VLOOKUP(H2194,'Productgroepen hoofdfuncties'!G:H,2,FALSE),H2194)</f>
        <v>8311</v>
      </c>
      <c r="J2194" s="2" t="str">
        <f t="shared" si="178"/>
        <v>83</v>
      </c>
      <c r="K2194" s="2" t="str">
        <f>IFERROR(VLOOKUP(J2194,'Productgroepen hoofdfuncties'!D:E,2,FALSE),J2194)</f>
        <v>Kunst en oudheidkunde</v>
      </c>
      <c r="L2194" s="2" t="str">
        <f t="shared" si="179"/>
        <v>8</v>
      </c>
      <c r="M2194" s="2" t="str">
        <f>IFERROR(VLOOKUP(L2194,'Productgroepen hoofdfuncties'!A:B,2,FALSE),L2194)</f>
        <v>Welzijn</v>
      </c>
    </row>
    <row r="2195" spans="1:13">
      <c r="A2195" s="8"/>
      <c r="B2195" s="9"/>
      <c r="C2195" s="5" t="s">
        <v>5938</v>
      </c>
      <c r="D2195" s="4" t="s">
        <v>5939</v>
      </c>
      <c r="E2195" s="5">
        <v>1</v>
      </c>
      <c r="F2195" s="2" t="str">
        <f t="shared" si="175"/>
        <v>G1PR831106</v>
      </c>
      <c r="G2195" s="2" t="str">
        <f t="shared" si="176"/>
        <v>Regionale Cultuur</v>
      </c>
      <c r="H2195" s="2" t="str">
        <f t="shared" si="177"/>
        <v>8311</v>
      </c>
      <c r="I2195" s="2" t="str">
        <f>IFERROR(VLOOKUP(H2195,'Productgroepen hoofdfuncties'!G:H,2,FALSE),H2195)</f>
        <v>8311</v>
      </c>
      <c r="J2195" s="2" t="str">
        <f t="shared" si="178"/>
        <v>83</v>
      </c>
      <c r="K2195" s="2" t="str">
        <f>IFERROR(VLOOKUP(J2195,'Productgroepen hoofdfuncties'!D:E,2,FALSE),J2195)</f>
        <v>Kunst en oudheidkunde</v>
      </c>
      <c r="L2195" s="2" t="str">
        <f t="shared" si="179"/>
        <v>8</v>
      </c>
      <c r="M2195" s="2" t="str">
        <f>IFERROR(VLOOKUP(L2195,'Productgroepen hoofdfuncties'!A:B,2,FALSE),L2195)</f>
        <v>Welzijn</v>
      </c>
    </row>
    <row r="2196" spans="1:13">
      <c r="A2196" s="8"/>
      <c r="B2196" s="9"/>
      <c r="C2196" s="5" t="s">
        <v>5940</v>
      </c>
      <c r="D2196" s="4" t="s">
        <v>5941</v>
      </c>
      <c r="E2196" s="5">
        <v>1</v>
      </c>
      <c r="F2196" s="2" t="str">
        <f t="shared" si="175"/>
        <v>G1PR831106</v>
      </c>
      <c r="G2196" s="2" t="str">
        <f t="shared" si="176"/>
        <v>Regionale Cultuur</v>
      </c>
      <c r="H2196" s="2" t="str">
        <f t="shared" si="177"/>
        <v>8311</v>
      </c>
      <c r="I2196" s="2" t="str">
        <f>IFERROR(VLOOKUP(H2196,'Productgroepen hoofdfuncties'!G:H,2,FALSE),H2196)</f>
        <v>8311</v>
      </c>
      <c r="J2196" s="2" t="str">
        <f t="shared" si="178"/>
        <v>83</v>
      </c>
      <c r="K2196" s="2" t="str">
        <f>IFERROR(VLOOKUP(J2196,'Productgroepen hoofdfuncties'!D:E,2,FALSE),J2196)</f>
        <v>Kunst en oudheidkunde</v>
      </c>
      <c r="L2196" s="2" t="str">
        <f t="shared" si="179"/>
        <v>8</v>
      </c>
      <c r="M2196" s="2" t="str">
        <f>IFERROR(VLOOKUP(L2196,'Productgroepen hoofdfuncties'!A:B,2,FALSE),L2196)</f>
        <v>Welzijn</v>
      </c>
    </row>
    <row r="2197" spans="1:13">
      <c r="A2197" s="8"/>
      <c r="B2197" s="9"/>
      <c r="C2197" s="5" t="s">
        <v>5942</v>
      </c>
      <c r="D2197" s="4" t="s">
        <v>5943</v>
      </c>
      <c r="E2197" s="5">
        <v>1</v>
      </c>
      <c r="F2197" s="2" t="str">
        <f t="shared" si="175"/>
        <v>G1PR831106</v>
      </c>
      <c r="G2197" s="2" t="str">
        <f t="shared" si="176"/>
        <v>Regionale Cultuur</v>
      </c>
      <c r="H2197" s="2" t="str">
        <f t="shared" si="177"/>
        <v>8311</v>
      </c>
      <c r="I2197" s="2" t="str">
        <f>IFERROR(VLOOKUP(H2197,'Productgroepen hoofdfuncties'!G:H,2,FALSE),H2197)</f>
        <v>8311</v>
      </c>
      <c r="J2197" s="2" t="str">
        <f t="shared" si="178"/>
        <v>83</v>
      </c>
      <c r="K2197" s="2" t="str">
        <f>IFERROR(VLOOKUP(J2197,'Productgroepen hoofdfuncties'!D:E,2,FALSE),J2197)</f>
        <v>Kunst en oudheidkunde</v>
      </c>
      <c r="L2197" s="2" t="str">
        <f t="shared" si="179"/>
        <v>8</v>
      </c>
      <c r="M2197" s="2" t="str">
        <f>IFERROR(VLOOKUP(L2197,'Productgroepen hoofdfuncties'!A:B,2,FALSE),L2197)</f>
        <v>Welzijn</v>
      </c>
    </row>
    <row r="2198" spans="1:13">
      <c r="A2198" s="8"/>
      <c r="B2198" s="9"/>
      <c r="C2198" s="5" t="s">
        <v>5944</v>
      </c>
      <c r="D2198" s="4" t="s">
        <v>5945</v>
      </c>
      <c r="E2198" s="5">
        <v>1</v>
      </c>
      <c r="F2198" s="2" t="str">
        <f t="shared" si="175"/>
        <v>G1PR831106</v>
      </c>
      <c r="G2198" s="2" t="str">
        <f t="shared" si="176"/>
        <v>Regionale Cultuur</v>
      </c>
      <c r="H2198" s="2" t="str">
        <f t="shared" si="177"/>
        <v>8311</v>
      </c>
      <c r="I2198" s="2" t="str">
        <f>IFERROR(VLOOKUP(H2198,'Productgroepen hoofdfuncties'!G:H,2,FALSE),H2198)</f>
        <v>8311</v>
      </c>
      <c r="J2198" s="2" t="str">
        <f t="shared" si="178"/>
        <v>83</v>
      </c>
      <c r="K2198" s="2" t="str">
        <f>IFERROR(VLOOKUP(J2198,'Productgroepen hoofdfuncties'!D:E,2,FALSE),J2198)</f>
        <v>Kunst en oudheidkunde</v>
      </c>
      <c r="L2198" s="2" t="str">
        <f t="shared" si="179"/>
        <v>8</v>
      </c>
      <c r="M2198" s="2" t="str">
        <f>IFERROR(VLOOKUP(L2198,'Productgroepen hoofdfuncties'!A:B,2,FALSE),L2198)</f>
        <v>Welzijn</v>
      </c>
    </row>
    <row r="2199" spans="1:13">
      <c r="A2199" s="8"/>
      <c r="B2199" s="9"/>
      <c r="C2199" s="5" t="s">
        <v>5946</v>
      </c>
      <c r="D2199" s="4" t="s">
        <v>5947</v>
      </c>
      <c r="E2199" s="5">
        <v>1</v>
      </c>
      <c r="F2199" s="2" t="str">
        <f t="shared" si="175"/>
        <v>G1PR831106</v>
      </c>
      <c r="G2199" s="2" t="str">
        <f t="shared" si="176"/>
        <v>Regionale Cultuur</v>
      </c>
      <c r="H2199" s="2" t="str">
        <f t="shared" si="177"/>
        <v>8311</v>
      </c>
      <c r="I2199" s="2" t="str">
        <f>IFERROR(VLOOKUP(H2199,'Productgroepen hoofdfuncties'!G:H,2,FALSE),H2199)</f>
        <v>8311</v>
      </c>
      <c r="J2199" s="2" t="str">
        <f t="shared" si="178"/>
        <v>83</v>
      </c>
      <c r="K2199" s="2" t="str">
        <f>IFERROR(VLOOKUP(J2199,'Productgroepen hoofdfuncties'!D:E,2,FALSE),J2199)</f>
        <v>Kunst en oudheidkunde</v>
      </c>
      <c r="L2199" s="2" t="str">
        <f t="shared" si="179"/>
        <v>8</v>
      </c>
      <c r="M2199" s="2" t="str">
        <f>IFERROR(VLOOKUP(L2199,'Productgroepen hoofdfuncties'!A:B,2,FALSE),L2199)</f>
        <v>Welzijn</v>
      </c>
    </row>
    <row r="2200" spans="1:13">
      <c r="A2200" s="8"/>
      <c r="B2200" s="9"/>
      <c r="C2200" s="5" t="s">
        <v>5948</v>
      </c>
      <c r="D2200" s="4" t="s">
        <v>5949</v>
      </c>
      <c r="E2200" s="5">
        <v>1</v>
      </c>
      <c r="F2200" s="2" t="str">
        <f t="shared" si="175"/>
        <v>G1PR831106</v>
      </c>
      <c r="G2200" s="2" t="str">
        <f t="shared" si="176"/>
        <v>Regionale Cultuur</v>
      </c>
      <c r="H2200" s="2" t="str">
        <f t="shared" si="177"/>
        <v>8311</v>
      </c>
      <c r="I2200" s="2" t="str">
        <f>IFERROR(VLOOKUP(H2200,'Productgroepen hoofdfuncties'!G:H,2,FALSE),H2200)</f>
        <v>8311</v>
      </c>
      <c r="J2200" s="2" t="str">
        <f t="shared" si="178"/>
        <v>83</v>
      </c>
      <c r="K2200" s="2" t="str">
        <f>IFERROR(VLOOKUP(J2200,'Productgroepen hoofdfuncties'!D:E,2,FALSE),J2200)</f>
        <v>Kunst en oudheidkunde</v>
      </c>
      <c r="L2200" s="2" t="str">
        <f t="shared" si="179"/>
        <v>8</v>
      </c>
      <c r="M2200" s="2" t="str">
        <f>IFERROR(VLOOKUP(L2200,'Productgroepen hoofdfuncties'!A:B,2,FALSE),L2200)</f>
        <v>Welzijn</v>
      </c>
    </row>
    <row r="2201" spans="1:13">
      <c r="A2201" s="8"/>
      <c r="B2201" s="9"/>
      <c r="C2201" s="5" t="s">
        <v>5950</v>
      </c>
      <c r="D2201" s="4" t="s">
        <v>5951</v>
      </c>
      <c r="E2201" s="5">
        <v>1</v>
      </c>
      <c r="F2201" s="2" t="str">
        <f t="shared" si="175"/>
        <v>G1PR831106</v>
      </c>
      <c r="G2201" s="2" t="str">
        <f t="shared" si="176"/>
        <v>Regionale Cultuur</v>
      </c>
      <c r="H2201" s="2" t="str">
        <f t="shared" si="177"/>
        <v>8311</v>
      </c>
      <c r="I2201" s="2" t="str">
        <f>IFERROR(VLOOKUP(H2201,'Productgroepen hoofdfuncties'!G:H,2,FALSE),H2201)</f>
        <v>8311</v>
      </c>
      <c r="J2201" s="2" t="str">
        <f t="shared" si="178"/>
        <v>83</v>
      </c>
      <c r="K2201" s="2" t="str">
        <f>IFERROR(VLOOKUP(J2201,'Productgroepen hoofdfuncties'!D:E,2,FALSE),J2201)</f>
        <v>Kunst en oudheidkunde</v>
      </c>
      <c r="L2201" s="2" t="str">
        <f t="shared" si="179"/>
        <v>8</v>
      </c>
      <c r="M2201" s="2" t="str">
        <f>IFERROR(VLOOKUP(L2201,'Productgroepen hoofdfuncties'!A:B,2,FALSE),L2201)</f>
        <v>Welzijn</v>
      </c>
    </row>
    <row r="2202" spans="1:13">
      <c r="A2202" s="10"/>
      <c r="B2202" s="11"/>
      <c r="C2202" s="5" t="s">
        <v>5952</v>
      </c>
      <c r="D2202" s="4" t="s">
        <v>5953</v>
      </c>
      <c r="E2202" s="5">
        <v>1</v>
      </c>
      <c r="F2202" s="2" t="str">
        <f t="shared" si="175"/>
        <v>G1PR831106</v>
      </c>
      <c r="G2202" s="2" t="str">
        <f t="shared" si="176"/>
        <v>Regionale Cultuur</v>
      </c>
      <c r="H2202" s="2" t="str">
        <f t="shared" si="177"/>
        <v>8311</v>
      </c>
      <c r="I2202" s="2" t="str">
        <f>IFERROR(VLOOKUP(H2202,'Productgroepen hoofdfuncties'!G:H,2,FALSE),H2202)</f>
        <v>8311</v>
      </c>
      <c r="J2202" s="2" t="str">
        <f t="shared" si="178"/>
        <v>83</v>
      </c>
      <c r="K2202" s="2" t="str">
        <f>IFERROR(VLOOKUP(J2202,'Productgroepen hoofdfuncties'!D:E,2,FALSE),J2202)</f>
        <v>Kunst en oudheidkunde</v>
      </c>
      <c r="L2202" s="2" t="str">
        <f t="shared" si="179"/>
        <v>8</v>
      </c>
      <c r="M2202" s="2" t="str">
        <f>IFERROR(VLOOKUP(L2202,'Productgroepen hoofdfuncties'!A:B,2,FALSE),L2202)</f>
        <v>Welzijn</v>
      </c>
    </row>
    <row r="2203" spans="1:13">
      <c r="A2203" s="4" t="s">
        <v>5954</v>
      </c>
      <c r="B2203" s="5" t="s">
        <v>5955</v>
      </c>
      <c r="C2203" s="5" t="s">
        <v>5956</v>
      </c>
      <c r="D2203" s="4" t="s">
        <v>5957</v>
      </c>
      <c r="E2203" s="5">
        <v>1</v>
      </c>
      <c r="F2203" s="2" t="str">
        <f t="shared" si="175"/>
        <v>G1PR831107</v>
      </c>
      <c r="G2203" s="2" t="str">
        <f t="shared" si="176"/>
        <v>Post Middendorp Opdracht</v>
      </c>
      <c r="H2203" s="2" t="str">
        <f t="shared" si="177"/>
        <v>8311</v>
      </c>
      <c r="I2203" s="2" t="str">
        <f>IFERROR(VLOOKUP(H2203,'Productgroepen hoofdfuncties'!G:H,2,FALSE),H2203)</f>
        <v>8311</v>
      </c>
      <c r="J2203" s="2" t="str">
        <f t="shared" si="178"/>
        <v>83</v>
      </c>
      <c r="K2203" s="2" t="str">
        <f>IFERROR(VLOOKUP(J2203,'Productgroepen hoofdfuncties'!D:E,2,FALSE),J2203)</f>
        <v>Kunst en oudheidkunde</v>
      </c>
      <c r="L2203" s="2" t="str">
        <f t="shared" si="179"/>
        <v>8</v>
      </c>
      <c r="M2203" s="2" t="str">
        <f>IFERROR(VLOOKUP(L2203,'Productgroepen hoofdfuncties'!A:B,2,FALSE),L2203)</f>
        <v>Welzijn</v>
      </c>
    </row>
    <row r="2204" spans="1:13">
      <c r="A2204" s="6" t="s">
        <v>5958</v>
      </c>
      <c r="B2204" s="7" t="s">
        <v>5959</v>
      </c>
      <c r="C2204" s="5" t="s">
        <v>5960</v>
      </c>
      <c r="D2204" s="4" t="s">
        <v>5937</v>
      </c>
      <c r="E2204" s="5">
        <v>1</v>
      </c>
      <c r="F2204" s="2" t="str">
        <f t="shared" si="175"/>
        <v>G1PR831108</v>
      </c>
      <c r="G2204" s="2" t="str">
        <f t="shared" si="176"/>
        <v>Immaterieel erfgoed</v>
      </c>
      <c r="H2204" s="2" t="str">
        <f t="shared" si="177"/>
        <v>8311</v>
      </c>
      <c r="I2204" s="2" t="str">
        <f>IFERROR(VLOOKUP(H2204,'Productgroepen hoofdfuncties'!G:H,2,FALSE),H2204)</f>
        <v>8311</v>
      </c>
      <c r="J2204" s="2" t="str">
        <f t="shared" si="178"/>
        <v>83</v>
      </c>
      <c r="K2204" s="2" t="str">
        <f>IFERROR(VLOOKUP(J2204,'Productgroepen hoofdfuncties'!D:E,2,FALSE),J2204)</f>
        <v>Kunst en oudheidkunde</v>
      </c>
      <c r="L2204" s="2" t="str">
        <f t="shared" si="179"/>
        <v>8</v>
      </c>
      <c r="M2204" s="2" t="str">
        <f>IFERROR(VLOOKUP(L2204,'Productgroepen hoofdfuncties'!A:B,2,FALSE),L2204)</f>
        <v>Welzijn</v>
      </c>
    </row>
    <row r="2205" spans="1:13">
      <c r="A2205" s="8"/>
      <c r="B2205" s="9"/>
      <c r="C2205" s="5" t="s">
        <v>5961</v>
      </c>
      <c r="D2205" s="4" t="s">
        <v>5939</v>
      </c>
      <c r="E2205" s="5">
        <v>1</v>
      </c>
      <c r="F2205" s="2" t="str">
        <f t="shared" si="175"/>
        <v>G1PR831108</v>
      </c>
      <c r="G2205" s="2" t="str">
        <f t="shared" si="176"/>
        <v>Immaterieel erfgoed</v>
      </c>
      <c r="H2205" s="2" t="str">
        <f t="shared" si="177"/>
        <v>8311</v>
      </c>
      <c r="I2205" s="2" t="str">
        <f>IFERROR(VLOOKUP(H2205,'Productgroepen hoofdfuncties'!G:H,2,FALSE),H2205)</f>
        <v>8311</v>
      </c>
      <c r="J2205" s="2" t="str">
        <f t="shared" si="178"/>
        <v>83</v>
      </c>
      <c r="K2205" s="2" t="str">
        <f>IFERROR(VLOOKUP(J2205,'Productgroepen hoofdfuncties'!D:E,2,FALSE),J2205)</f>
        <v>Kunst en oudheidkunde</v>
      </c>
      <c r="L2205" s="2" t="str">
        <f t="shared" si="179"/>
        <v>8</v>
      </c>
      <c r="M2205" s="2" t="str">
        <f>IFERROR(VLOOKUP(L2205,'Productgroepen hoofdfuncties'!A:B,2,FALSE),L2205)</f>
        <v>Welzijn</v>
      </c>
    </row>
    <row r="2206" spans="1:13">
      <c r="A2206" s="8"/>
      <c r="B2206" s="9"/>
      <c r="C2206" s="5" t="s">
        <v>5962</v>
      </c>
      <c r="D2206" s="4" t="s">
        <v>5941</v>
      </c>
      <c r="E2206" s="5">
        <v>1</v>
      </c>
      <c r="F2206" s="2" t="str">
        <f t="shared" si="175"/>
        <v>G1PR831108</v>
      </c>
      <c r="G2206" s="2" t="str">
        <f t="shared" si="176"/>
        <v>Immaterieel erfgoed</v>
      </c>
      <c r="H2206" s="2" t="str">
        <f t="shared" si="177"/>
        <v>8311</v>
      </c>
      <c r="I2206" s="2" t="str">
        <f>IFERROR(VLOOKUP(H2206,'Productgroepen hoofdfuncties'!G:H,2,FALSE),H2206)</f>
        <v>8311</v>
      </c>
      <c r="J2206" s="2" t="str">
        <f t="shared" si="178"/>
        <v>83</v>
      </c>
      <c r="K2206" s="2" t="str">
        <f>IFERROR(VLOOKUP(J2206,'Productgroepen hoofdfuncties'!D:E,2,FALSE),J2206)</f>
        <v>Kunst en oudheidkunde</v>
      </c>
      <c r="L2206" s="2" t="str">
        <f t="shared" si="179"/>
        <v>8</v>
      </c>
      <c r="M2206" s="2" t="str">
        <f>IFERROR(VLOOKUP(L2206,'Productgroepen hoofdfuncties'!A:B,2,FALSE),L2206)</f>
        <v>Welzijn</v>
      </c>
    </row>
    <row r="2207" spans="1:13">
      <c r="A2207" s="10"/>
      <c r="B2207" s="11"/>
      <c r="C2207" s="5" t="s">
        <v>5963</v>
      </c>
      <c r="D2207" s="4" t="s">
        <v>5964</v>
      </c>
      <c r="E2207" s="5">
        <v>1</v>
      </c>
      <c r="F2207" s="2" t="str">
        <f t="shared" si="175"/>
        <v>G1PR831108</v>
      </c>
      <c r="G2207" s="2" t="str">
        <f t="shared" si="176"/>
        <v>Immaterieel erfgoed</v>
      </c>
      <c r="H2207" s="2" t="str">
        <f t="shared" si="177"/>
        <v>8311</v>
      </c>
      <c r="I2207" s="2" t="str">
        <f>IFERROR(VLOOKUP(H2207,'Productgroepen hoofdfuncties'!G:H,2,FALSE),H2207)</f>
        <v>8311</v>
      </c>
      <c r="J2207" s="2" t="str">
        <f t="shared" si="178"/>
        <v>83</v>
      </c>
      <c r="K2207" s="2" t="str">
        <f>IFERROR(VLOOKUP(J2207,'Productgroepen hoofdfuncties'!D:E,2,FALSE),J2207)</f>
        <v>Kunst en oudheidkunde</v>
      </c>
      <c r="L2207" s="2" t="str">
        <f t="shared" si="179"/>
        <v>8</v>
      </c>
      <c r="M2207" s="2" t="str">
        <f>IFERROR(VLOOKUP(L2207,'Productgroepen hoofdfuncties'!A:B,2,FALSE),L2207)</f>
        <v>Welzijn</v>
      </c>
    </row>
    <row r="2208" spans="1:13">
      <c r="A2208" s="6" t="s">
        <v>5965</v>
      </c>
      <c r="B2208" s="7" t="s">
        <v>5966</v>
      </c>
      <c r="C2208" s="5" t="s">
        <v>5967</v>
      </c>
      <c r="D2208" s="4" t="s">
        <v>5933</v>
      </c>
      <c r="E2208" s="5">
        <v>1</v>
      </c>
      <c r="F2208" s="2" t="str">
        <f t="shared" si="175"/>
        <v>G1PR831109</v>
      </c>
      <c r="G2208" s="2" t="str">
        <f t="shared" si="176"/>
        <v>Archieven</v>
      </c>
      <c r="H2208" s="2" t="str">
        <f t="shared" si="177"/>
        <v>8311</v>
      </c>
      <c r="I2208" s="2" t="str">
        <f>IFERROR(VLOOKUP(H2208,'Productgroepen hoofdfuncties'!G:H,2,FALSE),H2208)</f>
        <v>8311</v>
      </c>
      <c r="J2208" s="2" t="str">
        <f t="shared" si="178"/>
        <v>83</v>
      </c>
      <c r="K2208" s="2" t="str">
        <f>IFERROR(VLOOKUP(J2208,'Productgroepen hoofdfuncties'!D:E,2,FALSE),J2208)</f>
        <v>Kunst en oudheidkunde</v>
      </c>
      <c r="L2208" s="2" t="str">
        <f t="shared" si="179"/>
        <v>8</v>
      </c>
      <c r="M2208" s="2" t="str">
        <f>IFERROR(VLOOKUP(L2208,'Productgroepen hoofdfuncties'!A:B,2,FALSE),L2208)</f>
        <v>Welzijn</v>
      </c>
    </row>
    <row r="2209" spans="1:13">
      <c r="A2209" s="10"/>
      <c r="B2209" s="11"/>
      <c r="C2209" s="5" t="s">
        <v>5968</v>
      </c>
      <c r="D2209" s="4" t="s">
        <v>5969</v>
      </c>
      <c r="E2209" s="5">
        <v>1</v>
      </c>
      <c r="F2209" s="2" t="str">
        <f t="shared" si="175"/>
        <v>G1PR831109</v>
      </c>
      <c r="G2209" s="2" t="str">
        <f t="shared" si="176"/>
        <v>Archieven</v>
      </c>
      <c r="H2209" s="2" t="str">
        <f t="shared" si="177"/>
        <v>8311</v>
      </c>
      <c r="I2209" s="2" t="str">
        <f>IFERROR(VLOOKUP(H2209,'Productgroepen hoofdfuncties'!G:H,2,FALSE),H2209)</f>
        <v>8311</v>
      </c>
      <c r="J2209" s="2" t="str">
        <f t="shared" si="178"/>
        <v>83</v>
      </c>
      <c r="K2209" s="2" t="str">
        <f>IFERROR(VLOOKUP(J2209,'Productgroepen hoofdfuncties'!D:E,2,FALSE),J2209)</f>
        <v>Kunst en oudheidkunde</v>
      </c>
      <c r="L2209" s="2" t="str">
        <f t="shared" si="179"/>
        <v>8</v>
      </c>
      <c r="M2209" s="2" t="str">
        <f>IFERROR(VLOOKUP(L2209,'Productgroepen hoofdfuncties'!A:B,2,FALSE),L2209)</f>
        <v>Welzijn</v>
      </c>
    </row>
    <row r="2210" spans="1:13">
      <c r="A2210" s="4" t="s">
        <v>5970</v>
      </c>
      <c r="B2210" s="5" t="s">
        <v>5971</v>
      </c>
      <c r="C2210" s="5" t="s">
        <v>5972</v>
      </c>
      <c r="D2210" s="4" t="s">
        <v>5973</v>
      </c>
      <c r="E2210" s="5">
        <v>1</v>
      </c>
      <c r="F2210" s="2" t="str">
        <f t="shared" si="175"/>
        <v>G1PR831200</v>
      </c>
      <c r="G2210" s="2" t="str">
        <f t="shared" si="176"/>
        <v>App. kst. dynamiek in de kunst</v>
      </c>
      <c r="H2210" s="2" t="str">
        <f t="shared" si="177"/>
        <v>8312</v>
      </c>
      <c r="I2210" s="2" t="str">
        <f>IFERROR(VLOOKUP(H2210,'Productgroepen hoofdfuncties'!G:H,2,FALSE),H2210)</f>
        <v>8312</v>
      </c>
      <c r="J2210" s="2" t="str">
        <f t="shared" si="178"/>
        <v>83</v>
      </c>
      <c r="K2210" s="2" t="str">
        <f>IFERROR(VLOOKUP(J2210,'Productgroepen hoofdfuncties'!D:E,2,FALSE),J2210)</f>
        <v>Kunst en oudheidkunde</v>
      </c>
      <c r="L2210" s="2" t="str">
        <f t="shared" si="179"/>
        <v>8</v>
      </c>
      <c r="M2210" s="2" t="str">
        <f>IFERROR(VLOOKUP(L2210,'Productgroepen hoofdfuncties'!A:B,2,FALSE),L2210)</f>
        <v>Welzijn</v>
      </c>
    </row>
    <row r="2211" spans="1:13">
      <c r="A2211" s="4" t="s">
        <v>5974</v>
      </c>
      <c r="B2211" s="5" t="s">
        <v>5975</v>
      </c>
      <c r="C2211" s="5" t="s">
        <v>5976</v>
      </c>
      <c r="D2211" s="4" t="s">
        <v>5977</v>
      </c>
      <c r="E2211" s="5">
        <v>1</v>
      </c>
      <c r="F2211" s="2" t="str">
        <f t="shared" si="175"/>
        <v>G1PR831201</v>
      </c>
      <c r="G2211" s="2" t="str">
        <f t="shared" si="176"/>
        <v>Invest. CIG (ESFI) v.m. CIS</v>
      </c>
      <c r="H2211" s="2" t="str">
        <f t="shared" si="177"/>
        <v>8312</v>
      </c>
      <c r="I2211" s="2" t="str">
        <f>IFERROR(VLOOKUP(H2211,'Productgroepen hoofdfuncties'!G:H,2,FALSE),H2211)</f>
        <v>8312</v>
      </c>
      <c r="J2211" s="2" t="str">
        <f t="shared" si="178"/>
        <v>83</v>
      </c>
      <c r="K2211" s="2" t="str">
        <f>IFERROR(VLOOKUP(J2211,'Productgroepen hoofdfuncties'!D:E,2,FALSE),J2211)</f>
        <v>Kunst en oudheidkunde</v>
      </c>
      <c r="L2211" s="2" t="str">
        <f t="shared" si="179"/>
        <v>8</v>
      </c>
      <c r="M2211" s="2" t="str">
        <f>IFERROR(VLOOKUP(L2211,'Productgroepen hoofdfuncties'!A:B,2,FALSE),L2211)</f>
        <v>Welzijn</v>
      </c>
    </row>
    <row r="2212" spans="1:13">
      <c r="A2212" s="6" t="s">
        <v>5978</v>
      </c>
      <c r="B2212" s="7" t="s">
        <v>5979</v>
      </c>
      <c r="C2212" s="5" t="s">
        <v>5980</v>
      </c>
      <c r="D2212" s="4" t="s">
        <v>5981</v>
      </c>
      <c r="E2212" s="5">
        <v>1</v>
      </c>
      <c r="F2212" s="2" t="str">
        <f t="shared" si="175"/>
        <v>G1PR831202</v>
      </c>
      <c r="G2212" s="2" t="str">
        <f t="shared" si="176"/>
        <v>Kunst en ruimte/econ. (vh Cult Plan)</v>
      </c>
      <c r="H2212" s="2" t="str">
        <f t="shared" si="177"/>
        <v>8312</v>
      </c>
      <c r="I2212" s="2" t="str">
        <f>IFERROR(VLOOKUP(H2212,'Productgroepen hoofdfuncties'!G:H,2,FALSE),H2212)</f>
        <v>8312</v>
      </c>
      <c r="J2212" s="2" t="str">
        <f t="shared" si="178"/>
        <v>83</v>
      </c>
      <c r="K2212" s="2" t="str">
        <f>IFERROR(VLOOKUP(J2212,'Productgroepen hoofdfuncties'!D:E,2,FALSE),J2212)</f>
        <v>Kunst en oudheidkunde</v>
      </c>
      <c r="L2212" s="2" t="str">
        <f t="shared" si="179"/>
        <v>8</v>
      </c>
      <c r="M2212" s="2" t="str">
        <f>IFERROR(VLOOKUP(L2212,'Productgroepen hoofdfuncties'!A:B,2,FALSE),L2212)</f>
        <v>Welzijn</v>
      </c>
    </row>
    <row r="2213" spans="1:13">
      <c r="A2213" s="8"/>
      <c r="B2213" s="9"/>
      <c r="C2213" s="5" t="s">
        <v>5982</v>
      </c>
      <c r="D2213" s="4" t="s">
        <v>5983</v>
      </c>
      <c r="E2213" s="5">
        <v>1</v>
      </c>
      <c r="F2213" s="2" t="str">
        <f t="shared" si="175"/>
        <v>G1PR831202</v>
      </c>
      <c r="G2213" s="2" t="str">
        <f t="shared" si="176"/>
        <v>Kunst en ruimte/econ. (vh Cult Plan)</v>
      </c>
      <c r="H2213" s="2" t="str">
        <f t="shared" si="177"/>
        <v>8312</v>
      </c>
      <c r="I2213" s="2" t="str">
        <f>IFERROR(VLOOKUP(H2213,'Productgroepen hoofdfuncties'!G:H,2,FALSE),H2213)</f>
        <v>8312</v>
      </c>
      <c r="J2213" s="2" t="str">
        <f t="shared" si="178"/>
        <v>83</v>
      </c>
      <c r="K2213" s="2" t="str">
        <f>IFERROR(VLOOKUP(J2213,'Productgroepen hoofdfuncties'!D:E,2,FALSE),J2213)</f>
        <v>Kunst en oudheidkunde</v>
      </c>
      <c r="L2213" s="2" t="str">
        <f t="shared" si="179"/>
        <v>8</v>
      </c>
      <c r="M2213" s="2" t="str">
        <f>IFERROR(VLOOKUP(L2213,'Productgroepen hoofdfuncties'!A:B,2,FALSE),L2213)</f>
        <v>Welzijn</v>
      </c>
    </row>
    <row r="2214" spans="1:13">
      <c r="A2214" s="8"/>
      <c r="B2214" s="9"/>
      <c r="C2214" s="5" t="s">
        <v>5984</v>
      </c>
      <c r="D2214" s="4" t="s">
        <v>5985</v>
      </c>
      <c r="E2214" s="5">
        <v>1</v>
      </c>
      <c r="F2214" s="2" t="str">
        <f t="shared" si="175"/>
        <v>G1PR831202</v>
      </c>
      <c r="G2214" s="2" t="str">
        <f t="shared" si="176"/>
        <v>Kunst en ruimte/econ. (vh Cult Plan)</v>
      </c>
      <c r="H2214" s="2" t="str">
        <f t="shared" si="177"/>
        <v>8312</v>
      </c>
      <c r="I2214" s="2" t="str">
        <f>IFERROR(VLOOKUP(H2214,'Productgroepen hoofdfuncties'!G:H,2,FALSE),H2214)</f>
        <v>8312</v>
      </c>
      <c r="J2214" s="2" t="str">
        <f t="shared" si="178"/>
        <v>83</v>
      </c>
      <c r="K2214" s="2" t="str">
        <f>IFERROR(VLOOKUP(J2214,'Productgroepen hoofdfuncties'!D:E,2,FALSE),J2214)</f>
        <v>Kunst en oudheidkunde</v>
      </c>
      <c r="L2214" s="2" t="str">
        <f t="shared" si="179"/>
        <v>8</v>
      </c>
      <c r="M2214" s="2" t="str">
        <f>IFERROR(VLOOKUP(L2214,'Productgroepen hoofdfuncties'!A:B,2,FALSE),L2214)</f>
        <v>Welzijn</v>
      </c>
    </row>
    <row r="2215" spans="1:13">
      <c r="A2215" s="8"/>
      <c r="B2215" s="9"/>
      <c r="C2215" s="5" t="s">
        <v>5986</v>
      </c>
      <c r="D2215" s="4" t="s">
        <v>5987</v>
      </c>
      <c r="E2215" s="5">
        <v>1</v>
      </c>
      <c r="F2215" s="2" t="str">
        <f t="shared" si="175"/>
        <v>G1PR831202</v>
      </c>
      <c r="G2215" s="2" t="str">
        <f t="shared" si="176"/>
        <v>Kunst en ruimte/econ. (vh Cult Plan)</v>
      </c>
      <c r="H2215" s="2" t="str">
        <f t="shared" si="177"/>
        <v>8312</v>
      </c>
      <c r="I2215" s="2" t="str">
        <f>IFERROR(VLOOKUP(H2215,'Productgroepen hoofdfuncties'!G:H,2,FALSE),H2215)</f>
        <v>8312</v>
      </c>
      <c r="J2215" s="2" t="str">
        <f t="shared" si="178"/>
        <v>83</v>
      </c>
      <c r="K2215" s="2" t="str">
        <f>IFERROR(VLOOKUP(J2215,'Productgroepen hoofdfuncties'!D:E,2,FALSE),J2215)</f>
        <v>Kunst en oudheidkunde</v>
      </c>
      <c r="L2215" s="2" t="str">
        <f t="shared" si="179"/>
        <v>8</v>
      </c>
      <c r="M2215" s="2" t="str">
        <f>IFERROR(VLOOKUP(L2215,'Productgroepen hoofdfuncties'!A:B,2,FALSE),L2215)</f>
        <v>Welzijn</v>
      </c>
    </row>
    <row r="2216" spans="1:13">
      <c r="A2216" s="10"/>
      <c r="B2216" s="11"/>
      <c r="C2216" s="5" t="s">
        <v>5988</v>
      </c>
      <c r="D2216" s="4" t="s">
        <v>5989</v>
      </c>
      <c r="E2216" s="5">
        <v>1</v>
      </c>
      <c r="F2216" s="2" t="str">
        <f t="shared" si="175"/>
        <v>G1PR831202</v>
      </c>
      <c r="G2216" s="2" t="str">
        <f t="shared" si="176"/>
        <v>Kunst en ruimte/econ. (vh Cult Plan)</v>
      </c>
      <c r="H2216" s="2" t="str">
        <f t="shared" si="177"/>
        <v>8312</v>
      </c>
      <c r="I2216" s="2" t="str">
        <f>IFERROR(VLOOKUP(H2216,'Productgroepen hoofdfuncties'!G:H,2,FALSE),H2216)</f>
        <v>8312</v>
      </c>
      <c r="J2216" s="2" t="str">
        <f t="shared" si="178"/>
        <v>83</v>
      </c>
      <c r="K2216" s="2" t="str">
        <f>IFERROR(VLOOKUP(J2216,'Productgroepen hoofdfuncties'!D:E,2,FALSE),J2216)</f>
        <v>Kunst en oudheidkunde</v>
      </c>
      <c r="L2216" s="2" t="str">
        <f t="shared" si="179"/>
        <v>8</v>
      </c>
      <c r="M2216" s="2" t="str">
        <f>IFERROR(VLOOKUP(L2216,'Productgroepen hoofdfuncties'!A:B,2,FALSE),L2216)</f>
        <v>Welzijn</v>
      </c>
    </row>
    <row r="2217" spans="1:13">
      <c r="A2217" s="6" t="s">
        <v>5990</v>
      </c>
      <c r="B2217" s="7" t="s">
        <v>5991</v>
      </c>
      <c r="C2217" s="5" t="s">
        <v>5992</v>
      </c>
      <c r="D2217" s="4" t="s">
        <v>5993</v>
      </c>
      <c r="E2217" s="5">
        <v>1</v>
      </c>
      <c r="F2217" s="2" t="str">
        <f t="shared" si="175"/>
        <v>G1PR831203</v>
      </c>
      <c r="G2217" s="2" t="str">
        <f t="shared" si="176"/>
        <v>Kunsten Budget</v>
      </c>
      <c r="H2217" s="2" t="str">
        <f t="shared" si="177"/>
        <v>8312</v>
      </c>
      <c r="I2217" s="2" t="str">
        <f>IFERROR(VLOOKUP(H2217,'Productgroepen hoofdfuncties'!G:H,2,FALSE),H2217)</f>
        <v>8312</v>
      </c>
      <c r="J2217" s="2" t="str">
        <f t="shared" si="178"/>
        <v>83</v>
      </c>
      <c r="K2217" s="2" t="str">
        <f>IFERROR(VLOOKUP(J2217,'Productgroepen hoofdfuncties'!D:E,2,FALSE),J2217)</f>
        <v>Kunst en oudheidkunde</v>
      </c>
      <c r="L2217" s="2" t="str">
        <f t="shared" si="179"/>
        <v>8</v>
      </c>
      <c r="M2217" s="2" t="str">
        <f>IFERROR(VLOOKUP(L2217,'Productgroepen hoofdfuncties'!A:B,2,FALSE),L2217)</f>
        <v>Welzijn</v>
      </c>
    </row>
    <row r="2218" spans="1:13">
      <c r="A2218" s="8"/>
      <c r="B2218" s="9"/>
      <c r="C2218" s="5" t="s">
        <v>5994</v>
      </c>
      <c r="D2218" s="4" t="s">
        <v>5995</v>
      </c>
      <c r="E2218" s="5">
        <v>1</v>
      </c>
      <c r="F2218" s="2" t="str">
        <f t="shared" si="175"/>
        <v>G1PR831203</v>
      </c>
      <c r="G2218" s="2" t="str">
        <f t="shared" si="176"/>
        <v>Kunsten Budget</v>
      </c>
      <c r="H2218" s="2" t="str">
        <f t="shared" si="177"/>
        <v>8312</v>
      </c>
      <c r="I2218" s="2" t="str">
        <f>IFERROR(VLOOKUP(H2218,'Productgroepen hoofdfuncties'!G:H,2,FALSE),H2218)</f>
        <v>8312</v>
      </c>
      <c r="J2218" s="2" t="str">
        <f t="shared" si="178"/>
        <v>83</v>
      </c>
      <c r="K2218" s="2" t="str">
        <f>IFERROR(VLOOKUP(J2218,'Productgroepen hoofdfuncties'!D:E,2,FALSE),J2218)</f>
        <v>Kunst en oudheidkunde</v>
      </c>
      <c r="L2218" s="2" t="str">
        <f t="shared" si="179"/>
        <v>8</v>
      </c>
      <c r="M2218" s="2" t="str">
        <f>IFERROR(VLOOKUP(L2218,'Productgroepen hoofdfuncties'!A:B,2,FALSE),L2218)</f>
        <v>Welzijn</v>
      </c>
    </row>
    <row r="2219" spans="1:13">
      <c r="A2219" s="8"/>
      <c r="B2219" s="9"/>
      <c r="C2219" s="5" t="s">
        <v>5996</v>
      </c>
      <c r="D2219" s="4" t="s">
        <v>5997</v>
      </c>
      <c r="E2219" s="5">
        <v>1</v>
      </c>
      <c r="F2219" s="2" t="str">
        <f t="shared" si="175"/>
        <v>G1PR831203</v>
      </c>
      <c r="G2219" s="2" t="str">
        <f t="shared" si="176"/>
        <v>Kunsten Budget</v>
      </c>
      <c r="H2219" s="2" t="str">
        <f t="shared" si="177"/>
        <v>8312</v>
      </c>
      <c r="I2219" s="2" t="str">
        <f>IFERROR(VLOOKUP(H2219,'Productgroepen hoofdfuncties'!G:H,2,FALSE),H2219)</f>
        <v>8312</v>
      </c>
      <c r="J2219" s="2" t="str">
        <f t="shared" si="178"/>
        <v>83</v>
      </c>
      <c r="K2219" s="2" t="str">
        <f>IFERROR(VLOOKUP(J2219,'Productgroepen hoofdfuncties'!D:E,2,FALSE),J2219)</f>
        <v>Kunst en oudheidkunde</v>
      </c>
      <c r="L2219" s="2" t="str">
        <f t="shared" si="179"/>
        <v>8</v>
      </c>
      <c r="M2219" s="2" t="str">
        <f>IFERROR(VLOOKUP(L2219,'Productgroepen hoofdfuncties'!A:B,2,FALSE),L2219)</f>
        <v>Welzijn</v>
      </c>
    </row>
    <row r="2220" spans="1:13">
      <c r="A2220" s="10"/>
      <c r="B2220" s="11"/>
      <c r="C2220" s="5" t="s">
        <v>5998</v>
      </c>
      <c r="D2220" s="4" t="s">
        <v>5999</v>
      </c>
      <c r="E2220" s="5">
        <v>1</v>
      </c>
      <c r="F2220" s="2" t="str">
        <f t="shared" si="175"/>
        <v>G1PR831203</v>
      </c>
      <c r="G2220" s="2" t="str">
        <f t="shared" si="176"/>
        <v>Kunsten Budget</v>
      </c>
      <c r="H2220" s="2" t="str">
        <f t="shared" si="177"/>
        <v>8312</v>
      </c>
      <c r="I2220" s="2" t="str">
        <f>IFERROR(VLOOKUP(H2220,'Productgroepen hoofdfuncties'!G:H,2,FALSE),H2220)</f>
        <v>8312</v>
      </c>
      <c r="J2220" s="2" t="str">
        <f t="shared" si="178"/>
        <v>83</v>
      </c>
      <c r="K2220" s="2" t="str">
        <f>IFERROR(VLOOKUP(J2220,'Productgroepen hoofdfuncties'!D:E,2,FALSE),J2220)</f>
        <v>Kunst en oudheidkunde</v>
      </c>
      <c r="L2220" s="2" t="str">
        <f t="shared" si="179"/>
        <v>8</v>
      </c>
      <c r="M2220" s="2" t="str">
        <f>IFERROR(VLOOKUP(L2220,'Productgroepen hoofdfuncties'!A:B,2,FALSE),L2220)</f>
        <v>Welzijn</v>
      </c>
    </row>
    <row r="2221" spans="1:13">
      <c r="A2221" s="6" t="s">
        <v>6000</v>
      </c>
      <c r="B2221" s="7" t="s">
        <v>6001</v>
      </c>
      <c r="C2221" s="5" t="s">
        <v>6002</v>
      </c>
      <c r="D2221" s="4" t="s">
        <v>6003</v>
      </c>
      <c r="E2221" s="5">
        <v>1</v>
      </c>
      <c r="F2221" s="2" t="str">
        <f t="shared" si="175"/>
        <v>G1PR831204</v>
      </c>
      <c r="G2221" s="2" t="str">
        <f t="shared" si="176"/>
        <v>Beeldende Kunst</v>
      </c>
      <c r="H2221" s="2" t="str">
        <f t="shared" si="177"/>
        <v>8312</v>
      </c>
      <c r="I2221" s="2" t="str">
        <f>IFERROR(VLOOKUP(H2221,'Productgroepen hoofdfuncties'!G:H,2,FALSE),H2221)</f>
        <v>8312</v>
      </c>
      <c r="J2221" s="2" t="str">
        <f t="shared" si="178"/>
        <v>83</v>
      </c>
      <c r="K2221" s="2" t="str">
        <f>IFERROR(VLOOKUP(J2221,'Productgroepen hoofdfuncties'!D:E,2,FALSE),J2221)</f>
        <v>Kunst en oudheidkunde</v>
      </c>
      <c r="L2221" s="2" t="str">
        <f t="shared" si="179"/>
        <v>8</v>
      </c>
      <c r="M2221" s="2" t="str">
        <f>IFERROR(VLOOKUP(L2221,'Productgroepen hoofdfuncties'!A:B,2,FALSE),L2221)</f>
        <v>Welzijn</v>
      </c>
    </row>
    <row r="2222" spans="1:13">
      <c r="A2222" s="8"/>
      <c r="B2222" s="9"/>
      <c r="C2222" s="5" t="s">
        <v>6004</v>
      </c>
      <c r="D2222" s="4" t="s">
        <v>6005</v>
      </c>
      <c r="E2222" s="5">
        <v>1</v>
      </c>
      <c r="F2222" s="2" t="str">
        <f t="shared" si="175"/>
        <v>G1PR831204</v>
      </c>
      <c r="G2222" s="2" t="str">
        <f t="shared" si="176"/>
        <v>Beeldende Kunst</v>
      </c>
      <c r="H2222" s="2" t="str">
        <f t="shared" si="177"/>
        <v>8312</v>
      </c>
      <c r="I2222" s="2" t="str">
        <f>IFERROR(VLOOKUP(H2222,'Productgroepen hoofdfuncties'!G:H,2,FALSE),H2222)</f>
        <v>8312</v>
      </c>
      <c r="J2222" s="2" t="str">
        <f t="shared" si="178"/>
        <v>83</v>
      </c>
      <c r="K2222" s="2" t="str">
        <f>IFERROR(VLOOKUP(J2222,'Productgroepen hoofdfuncties'!D:E,2,FALSE),J2222)</f>
        <v>Kunst en oudheidkunde</v>
      </c>
      <c r="L2222" s="2" t="str">
        <f t="shared" si="179"/>
        <v>8</v>
      </c>
      <c r="M2222" s="2" t="str">
        <f>IFERROR(VLOOKUP(L2222,'Productgroepen hoofdfuncties'!A:B,2,FALSE),L2222)</f>
        <v>Welzijn</v>
      </c>
    </row>
    <row r="2223" spans="1:13">
      <c r="A2223" s="8"/>
      <c r="B2223" s="9"/>
      <c r="C2223" s="5" t="s">
        <v>6006</v>
      </c>
      <c r="D2223" s="4" t="s">
        <v>6007</v>
      </c>
      <c r="E2223" s="5">
        <v>1</v>
      </c>
      <c r="F2223" s="2" t="str">
        <f t="shared" si="175"/>
        <v>G1PR831204</v>
      </c>
      <c r="G2223" s="2" t="str">
        <f t="shared" si="176"/>
        <v>Beeldende Kunst</v>
      </c>
      <c r="H2223" s="2" t="str">
        <f t="shared" si="177"/>
        <v>8312</v>
      </c>
      <c r="I2223" s="2" t="str">
        <f>IFERROR(VLOOKUP(H2223,'Productgroepen hoofdfuncties'!G:H,2,FALSE),H2223)</f>
        <v>8312</v>
      </c>
      <c r="J2223" s="2" t="str">
        <f t="shared" si="178"/>
        <v>83</v>
      </c>
      <c r="K2223" s="2" t="str">
        <f>IFERROR(VLOOKUP(J2223,'Productgroepen hoofdfuncties'!D:E,2,FALSE),J2223)</f>
        <v>Kunst en oudheidkunde</v>
      </c>
      <c r="L2223" s="2" t="str">
        <f t="shared" si="179"/>
        <v>8</v>
      </c>
      <c r="M2223" s="2" t="str">
        <f>IFERROR(VLOOKUP(L2223,'Productgroepen hoofdfuncties'!A:B,2,FALSE),L2223)</f>
        <v>Welzijn</v>
      </c>
    </row>
    <row r="2224" spans="1:13">
      <c r="A2224" s="8"/>
      <c r="B2224" s="9"/>
      <c r="C2224" s="5" t="s">
        <v>6008</v>
      </c>
      <c r="D2224" s="4" t="s">
        <v>6009</v>
      </c>
      <c r="E2224" s="5">
        <v>1</v>
      </c>
      <c r="F2224" s="2" t="str">
        <f t="shared" si="175"/>
        <v>G1PR831204</v>
      </c>
      <c r="G2224" s="2" t="str">
        <f t="shared" si="176"/>
        <v>Beeldende Kunst</v>
      </c>
      <c r="H2224" s="2" t="str">
        <f t="shared" si="177"/>
        <v>8312</v>
      </c>
      <c r="I2224" s="2" t="str">
        <f>IFERROR(VLOOKUP(H2224,'Productgroepen hoofdfuncties'!G:H,2,FALSE),H2224)</f>
        <v>8312</v>
      </c>
      <c r="J2224" s="2" t="str">
        <f t="shared" si="178"/>
        <v>83</v>
      </c>
      <c r="K2224" s="2" t="str">
        <f>IFERROR(VLOOKUP(J2224,'Productgroepen hoofdfuncties'!D:E,2,FALSE),J2224)</f>
        <v>Kunst en oudheidkunde</v>
      </c>
      <c r="L2224" s="2" t="str">
        <f t="shared" si="179"/>
        <v>8</v>
      </c>
      <c r="M2224" s="2" t="str">
        <f>IFERROR(VLOOKUP(L2224,'Productgroepen hoofdfuncties'!A:B,2,FALSE),L2224)</f>
        <v>Welzijn</v>
      </c>
    </row>
    <row r="2225" spans="1:13">
      <c r="A2225" s="8"/>
      <c r="B2225" s="9"/>
      <c r="C2225" s="5" t="s">
        <v>6010</v>
      </c>
      <c r="D2225" s="4" t="s">
        <v>6011</v>
      </c>
      <c r="E2225" s="5">
        <v>1</v>
      </c>
      <c r="F2225" s="2" t="str">
        <f t="shared" si="175"/>
        <v>G1PR831204</v>
      </c>
      <c r="G2225" s="2" t="str">
        <f t="shared" si="176"/>
        <v>Beeldende Kunst</v>
      </c>
      <c r="H2225" s="2" t="str">
        <f t="shared" si="177"/>
        <v>8312</v>
      </c>
      <c r="I2225" s="2" t="str">
        <f>IFERROR(VLOOKUP(H2225,'Productgroepen hoofdfuncties'!G:H,2,FALSE),H2225)</f>
        <v>8312</v>
      </c>
      <c r="J2225" s="2" t="str">
        <f t="shared" si="178"/>
        <v>83</v>
      </c>
      <c r="K2225" s="2" t="str">
        <f>IFERROR(VLOOKUP(J2225,'Productgroepen hoofdfuncties'!D:E,2,FALSE),J2225)</f>
        <v>Kunst en oudheidkunde</v>
      </c>
      <c r="L2225" s="2" t="str">
        <f t="shared" si="179"/>
        <v>8</v>
      </c>
      <c r="M2225" s="2" t="str">
        <f>IFERROR(VLOOKUP(L2225,'Productgroepen hoofdfuncties'!A:B,2,FALSE),L2225)</f>
        <v>Welzijn</v>
      </c>
    </row>
    <row r="2226" spans="1:13">
      <c r="A2226" s="8"/>
      <c r="B2226" s="9"/>
      <c r="C2226" s="5" t="s">
        <v>6012</v>
      </c>
      <c r="D2226" s="4" t="s">
        <v>6013</v>
      </c>
      <c r="E2226" s="5">
        <v>1</v>
      </c>
      <c r="F2226" s="2" t="str">
        <f t="shared" si="175"/>
        <v>G1PR831204</v>
      </c>
      <c r="G2226" s="2" t="str">
        <f t="shared" si="176"/>
        <v>Beeldende Kunst</v>
      </c>
      <c r="H2226" s="2" t="str">
        <f t="shared" si="177"/>
        <v>8312</v>
      </c>
      <c r="I2226" s="2" t="str">
        <f>IFERROR(VLOOKUP(H2226,'Productgroepen hoofdfuncties'!G:H,2,FALSE),H2226)</f>
        <v>8312</v>
      </c>
      <c r="J2226" s="2" t="str">
        <f t="shared" si="178"/>
        <v>83</v>
      </c>
      <c r="K2226" s="2" t="str">
        <f>IFERROR(VLOOKUP(J2226,'Productgroepen hoofdfuncties'!D:E,2,FALSE),J2226)</f>
        <v>Kunst en oudheidkunde</v>
      </c>
      <c r="L2226" s="2" t="str">
        <f t="shared" si="179"/>
        <v>8</v>
      </c>
      <c r="M2226" s="2" t="str">
        <f>IFERROR(VLOOKUP(L2226,'Productgroepen hoofdfuncties'!A:B,2,FALSE),L2226)</f>
        <v>Welzijn</v>
      </c>
    </row>
    <row r="2227" spans="1:13">
      <c r="A2227" s="8"/>
      <c r="B2227" s="9"/>
      <c r="C2227" s="5" t="s">
        <v>6014</v>
      </c>
      <c r="D2227" s="4" t="s">
        <v>6015</v>
      </c>
      <c r="E2227" s="5">
        <v>1</v>
      </c>
      <c r="F2227" s="2" t="str">
        <f t="shared" si="175"/>
        <v>G1PR831204</v>
      </c>
      <c r="G2227" s="2" t="str">
        <f t="shared" si="176"/>
        <v>Beeldende Kunst</v>
      </c>
      <c r="H2227" s="2" t="str">
        <f t="shared" si="177"/>
        <v>8312</v>
      </c>
      <c r="I2227" s="2" t="str">
        <f>IFERROR(VLOOKUP(H2227,'Productgroepen hoofdfuncties'!G:H,2,FALSE),H2227)</f>
        <v>8312</v>
      </c>
      <c r="J2227" s="2" t="str">
        <f t="shared" si="178"/>
        <v>83</v>
      </c>
      <c r="K2227" s="2" t="str">
        <f>IFERROR(VLOOKUP(J2227,'Productgroepen hoofdfuncties'!D:E,2,FALSE),J2227)</f>
        <v>Kunst en oudheidkunde</v>
      </c>
      <c r="L2227" s="2" t="str">
        <f t="shared" si="179"/>
        <v>8</v>
      </c>
      <c r="M2227" s="2" t="str">
        <f>IFERROR(VLOOKUP(L2227,'Productgroepen hoofdfuncties'!A:B,2,FALSE),L2227)</f>
        <v>Welzijn</v>
      </c>
    </row>
    <row r="2228" spans="1:13">
      <c r="A2228" s="8"/>
      <c r="B2228" s="9"/>
      <c r="C2228" s="5" t="s">
        <v>6016</v>
      </c>
      <c r="D2228" s="4" t="s">
        <v>6017</v>
      </c>
      <c r="E2228" s="5">
        <v>1</v>
      </c>
      <c r="F2228" s="2" t="str">
        <f t="shared" si="175"/>
        <v>G1PR831204</v>
      </c>
      <c r="G2228" s="2" t="str">
        <f t="shared" si="176"/>
        <v>Beeldende Kunst</v>
      </c>
      <c r="H2228" s="2" t="str">
        <f t="shared" si="177"/>
        <v>8312</v>
      </c>
      <c r="I2228" s="2" t="str">
        <f>IFERROR(VLOOKUP(H2228,'Productgroepen hoofdfuncties'!G:H,2,FALSE),H2228)</f>
        <v>8312</v>
      </c>
      <c r="J2228" s="2" t="str">
        <f t="shared" si="178"/>
        <v>83</v>
      </c>
      <c r="K2228" s="2" t="str">
        <f>IFERROR(VLOOKUP(J2228,'Productgroepen hoofdfuncties'!D:E,2,FALSE),J2228)</f>
        <v>Kunst en oudheidkunde</v>
      </c>
      <c r="L2228" s="2" t="str">
        <f t="shared" si="179"/>
        <v>8</v>
      </c>
      <c r="M2228" s="2" t="str">
        <f>IFERROR(VLOOKUP(L2228,'Productgroepen hoofdfuncties'!A:B,2,FALSE),L2228)</f>
        <v>Welzijn</v>
      </c>
    </row>
    <row r="2229" spans="1:13">
      <c r="A2229" s="8"/>
      <c r="B2229" s="9"/>
      <c r="C2229" s="5" t="s">
        <v>6018</v>
      </c>
      <c r="D2229" s="4" t="s">
        <v>6019</v>
      </c>
      <c r="E2229" s="5">
        <v>1</v>
      </c>
      <c r="F2229" s="2" t="str">
        <f t="shared" si="175"/>
        <v>G1PR831204</v>
      </c>
      <c r="G2229" s="2" t="str">
        <f t="shared" si="176"/>
        <v>Beeldende Kunst</v>
      </c>
      <c r="H2229" s="2" t="str">
        <f t="shared" si="177"/>
        <v>8312</v>
      </c>
      <c r="I2229" s="2" t="str">
        <f>IFERROR(VLOOKUP(H2229,'Productgroepen hoofdfuncties'!G:H,2,FALSE),H2229)</f>
        <v>8312</v>
      </c>
      <c r="J2229" s="2" t="str">
        <f t="shared" si="178"/>
        <v>83</v>
      </c>
      <c r="K2229" s="2" t="str">
        <f>IFERROR(VLOOKUP(J2229,'Productgroepen hoofdfuncties'!D:E,2,FALSE),J2229)</f>
        <v>Kunst en oudheidkunde</v>
      </c>
      <c r="L2229" s="2" t="str">
        <f t="shared" si="179"/>
        <v>8</v>
      </c>
      <c r="M2229" s="2" t="str">
        <f>IFERROR(VLOOKUP(L2229,'Productgroepen hoofdfuncties'!A:B,2,FALSE),L2229)</f>
        <v>Welzijn</v>
      </c>
    </row>
    <row r="2230" spans="1:13">
      <c r="A2230" s="8"/>
      <c r="B2230" s="9"/>
      <c r="C2230" s="5" t="s">
        <v>6020</v>
      </c>
      <c r="D2230" s="4" t="s">
        <v>5867</v>
      </c>
      <c r="E2230" s="5">
        <v>1</v>
      </c>
      <c r="F2230" s="2" t="str">
        <f t="shared" si="175"/>
        <v>G1PR831204</v>
      </c>
      <c r="G2230" s="2" t="str">
        <f t="shared" si="176"/>
        <v>Beeldende Kunst</v>
      </c>
      <c r="H2230" s="2" t="str">
        <f t="shared" si="177"/>
        <v>8312</v>
      </c>
      <c r="I2230" s="2" t="str">
        <f>IFERROR(VLOOKUP(H2230,'Productgroepen hoofdfuncties'!G:H,2,FALSE),H2230)</f>
        <v>8312</v>
      </c>
      <c r="J2230" s="2" t="str">
        <f t="shared" si="178"/>
        <v>83</v>
      </c>
      <c r="K2230" s="2" t="str">
        <f>IFERROR(VLOOKUP(J2230,'Productgroepen hoofdfuncties'!D:E,2,FALSE),J2230)</f>
        <v>Kunst en oudheidkunde</v>
      </c>
      <c r="L2230" s="2" t="str">
        <f t="shared" si="179"/>
        <v>8</v>
      </c>
      <c r="M2230" s="2" t="str">
        <f>IFERROR(VLOOKUP(L2230,'Productgroepen hoofdfuncties'!A:B,2,FALSE),L2230)</f>
        <v>Welzijn</v>
      </c>
    </row>
    <row r="2231" spans="1:13">
      <c r="A2231" s="10"/>
      <c r="B2231" s="11"/>
      <c r="C2231" s="5" t="s">
        <v>6021</v>
      </c>
      <c r="D2231" s="4" t="s">
        <v>6022</v>
      </c>
      <c r="E2231" s="5">
        <v>1</v>
      </c>
      <c r="F2231" s="2" t="str">
        <f t="shared" si="175"/>
        <v>G1PR831204</v>
      </c>
      <c r="G2231" s="2" t="str">
        <f t="shared" si="176"/>
        <v>Beeldende Kunst</v>
      </c>
      <c r="H2231" s="2" t="str">
        <f t="shared" si="177"/>
        <v>8312</v>
      </c>
      <c r="I2231" s="2" t="str">
        <f>IFERROR(VLOOKUP(H2231,'Productgroepen hoofdfuncties'!G:H,2,FALSE),H2231)</f>
        <v>8312</v>
      </c>
      <c r="J2231" s="2" t="str">
        <f t="shared" si="178"/>
        <v>83</v>
      </c>
      <c r="K2231" s="2" t="str">
        <f>IFERROR(VLOOKUP(J2231,'Productgroepen hoofdfuncties'!D:E,2,FALSE),J2231)</f>
        <v>Kunst en oudheidkunde</v>
      </c>
      <c r="L2231" s="2" t="str">
        <f t="shared" si="179"/>
        <v>8</v>
      </c>
      <c r="M2231" s="2" t="str">
        <f>IFERROR(VLOOKUP(L2231,'Productgroepen hoofdfuncties'!A:B,2,FALSE),L2231)</f>
        <v>Welzijn</v>
      </c>
    </row>
    <row r="2232" spans="1:13">
      <c r="A2232" s="6" t="s">
        <v>6023</v>
      </c>
      <c r="B2232" s="7" t="s">
        <v>6024</v>
      </c>
      <c r="C2232" s="5" t="s">
        <v>6025</v>
      </c>
      <c r="D2232" s="4" t="s">
        <v>6026</v>
      </c>
      <c r="E2232" s="5">
        <v>1</v>
      </c>
      <c r="F2232" s="2" t="str">
        <f t="shared" si="175"/>
        <v>G1PR831205</v>
      </c>
      <c r="G2232" s="2" t="str">
        <f t="shared" si="176"/>
        <v>Podiumkunsten</v>
      </c>
      <c r="H2232" s="2" t="str">
        <f t="shared" si="177"/>
        <v>8312</v>
      </c>
      <c r="I2232" s="2" t="str">
        <f>IFERROR(VLOOKUP(H2232,'Productgroepen hoofdfuncties'!G:H,2,FALSE),H2232)</f>
        <v>8312</v>
      </c>
      <c r="J2232" s="2" t="str">
        <f t="shared" si="178"/>
        <v>83</v>
      </c>
      <c r="K2232" s="2" t="str">
        <f>IFERROR(VLOOKUP(J2232,'Productgroepen hoofdfuncties'!D:E,2,FALSE),J2232)</f>
        <v>Kunst en oudheidkunde</v>
      </c>
      <c r="L2232" s="2" t="str">
        <f t="shared" si="179"/>
        <v>8</v>
      </c>
      <c r="M2232" s="2" t="str">
        <f>IFERROR(VLOOKUP(L2232,'Productgroepen hoofdfuncties'!A:B,2,FALSE),L2232)</f>
        <v>Welzijn</v>
      </c>
    </row>
    <row r="2233" spans="1:13">
      <c r="A2233" s="8"/>
      <c r="B2233" s="9"/>
      <c r="C2233" s="5" t="s">
        <v>6027</v>
      </c>
      <c r="D2233" s="4" t="s">
        <v>6028</v>
      </c>
      <c r="E2233" s="5">
        <v>1</v>
      </c>
      <c r="F2233" s="2" t="str">
        <f t="shared" si="175"/>
        <v>G1PR831205</v>
      </c>
      <c r="G2233" s="2" t="str">
        <f t="shared" si="176"/>
        <v>Podiumkunsten</v>
      </c>
      <c r="H2233" s="2" t="str">
        <f t="shared" si="177"/>
        <v>8312</v>
      </c>
      <c r="I2233" s="2" t="str">
        <f>IFERROR(VLOOKUP(H2233,'Productgroepen hoofdfuncties'!G:H,2,FALSE),H2233)</f>
        <v>8312</v>
      </c>
      <c r="J2233" s="2" t="str">
        <f t="shared" si="178"/>
        <v>83</v>
      </c>
      <c r="K2233" s="2" t="str">
        <f>IFERROR(VLOOKUP(J2233,'Productgroepen hoofdfuncties'!D:E,2,FALSE),J2233)</f>
        <v>Kunst en oudheidkunde</v>
      </c>
      <c r="L2233" s="2" t="str">
        <f t="shared" si="179"/>
        <v>8</v>
      </c>
      <c r="M2233" s="2" t="str">
        <f>IFERROR(VLOOKUP(L2233,'Productgroepen hoofdfuncties'!A:B,2,FALSE),L2233)</f>
        <v>Welzijn</v>
      </c>
    </row>
    <row r="2234" spans="1:13">
      <c r="A2234" s="8"/>
      <c r="B2234" s="9"/>
      <c r="C2234" s="5" t="s">
        <v>6029</v>
      </c>
      <c r="D2234" s="4" t="s">
        <v>6030</v>
      </c>
      <c r="E2234" s="5">
        <v>1</v>
      </c>
      <c r="F2234" s="2" t="str">
        <f t="shared" si="175"/>
        <v>G1PR831205</v>
      </c>
      <c r="G2234" s="2" t="str">
        <f t="shared" si="176"/>
        <v>Podiumkunsten</v>
      </c>
      <c r="H2234" s="2" t="str">
        <f t="shared" si="177"/>
        <v>8312</v>
      </c>
      <c r="I2234" s="2" t="str">
        <f>IFERROR(VLOOKUP(H2234,'Productgroepen hoofdfuncties'!G:H,2,FALSE),H2234)</f>
        <v>8312</v>
      </c>
      <c r="J2234" s="2" t="str">
        <f t="shared" si="178"/>
        <v>83</v>
      </c>
      <c r="K2234" s="2" t="str">
        <f>IFERROR(VLOOKUP(J2234,'Productgroepen hoofdfuncties'!D:E,2,FALSE),J2234)</f>
        <v>Kunst en oudheidkunde</v>
      </c>
      <c r="L2234" s="2" t="str">
        <f t="shared" si="179"/>
        <v>8</v>
      </c>
      <c r="M2234" s="2" t="str">
        <f>IFERROR(VLOOKUP(L2234,'Productgroepen hoofdfuncties'!A:B,2,FALSE),L2234)</f>
        <v>Welzijn</v>
      </c>
    </row>
    <row r="2235" spans="1:13">
      <c r="A2235" s="8"/>
      <c r="B2235" s="9"/>
      <c r="C2235" s="5" t="s">
        <v>6031</v>
      </c>
      <c r="D2235" s="4" t="s">
        <v>6032</v>
      </c>
      <c r="E2235" s="5">
        <v>1</v>
      </c>
      <c r="F2235" s="2" t="str">
        <f t="shared" si="175"/>
        <v>G1PR831205</v>
      </c>
      <c r="G2235" s="2" t="str">
        <f t="shared" si="176"/>
        <v>Podiumkunsten</v>
      </c>
      <c r="H2235" s="2" t="str">
        <f t="shared" si="177"/>
        <v>8312</v>
      </c>
      <c r="I2235" s="2" t="str">
        <f>IFERROR(VLOOKUP(H2235,'Productgroepen hoofdfuncties'!G:H,2,FALSE),H2235)</f>
        <v>8312</v>
      </c>
      <c r="J2235" s="2" t="str">
        <f t="shared" si="178"/>
        <v>83</v>
      </c>
      <c r="K2235" s="2" t="str">
        <f>IFERROR(VLOOKUP(J2235,'Productgroepen hoofdfuncties'!D:E,2,FALSE),J2235)</f>
        <v>Kunst en oudheidkunde</v>
      </c>
      <c r="L2235" s="2" t="str">
        <f t="shared" si="179"/>
        <v>8</v>
      </c>
      <c r="M2235" s="2" t="str">
        <f>IFERROR(VLOOKUP(L2235,'Productgroepen hoofdfuncties'!A:B,2,FALSE),L2235)</f>
        <v>Welzijn</v>
      </c>
    </row>
    <row r="2236" spans="1:13">
      <c r="A2236" s="8"/>
      <c r="B2236" s="9"/>
      <c r="C2236" s="5" t="s">
        <v>6033</v>
      </c>
      <c r="D2236" s="4" t="s">
        <v>6034</v>
      </c>
      <c r="E2236" s="5">
        <v>1</v>
      </c>
      <c r="F2236" s="2" t="str">
        <f t="shared" si="175"/>
        <v>G1PR831205</v>
      </c>
      <c r="G2236" s="2" t="str">
        <f t="shared" si="176"/>
        <v>Podiumkunsten</v>
      </c>
      <c r="H2236" s="2" t="str">
        <f t="shared" si="177"/>
        <v>8312</v>
      </c>
      <c r="I2236" s="2" t="str">
        <f>IFERROR(VLOOKUP(H2236,'Productgroepen hoofdfuncties'!G:H,2,FALSE),H2236)</f>
        <v>8312</v>
      </c>
      <c r="J2236" s="2" t="str">
        <f t="shared" si="178"/>
        <v>83</v>
      </c>
      <c r="K2236" s="2" t="str">
        <f>IFERROR(VLOOKUP(J2236,'Productgroepen hoofdfuncties'!D:E,2,FALSE),J2236)</f>
        <v>Kunst en oudheidkunde</v>
      </c>
      <c r="L2236" s="2" t="str">
        <f t="shared" si="179"/>
        <v>8</v>
      </c>
      <c r="M2236" s="2" t="str">
        <f>IFERROR(VLOOKUP(L2236,'Productgroepen hoofdfuncties'!A:B,2,FALSE),L2236)</f>
        <v>Welzijn</v>
      </c>
    </row>
    <row r="2237" spans="1:13">
      <c r="A2237" s="8"/>
      <c r="B2237" s="9"/>
      <c r="C2237" s="5" t="s">
        <v>6035</v>
      </c>
      <c r="D2237" s="4" t="s">
        <v>6036</v>
      </c>
      <c r="E2237" s="5">
        <v>1</v>
      </c>
      <c r="F2237" s="2" t="str">
        <f t="shared" si="175"/>
        <v>G1PR831205</v>
      </c>
      <c r="G2237" s="2" t="str">
        <f t="shared" si="176"/>
        <v>Podiumkunsten</v>
      </c>
      <c r="H2237" s="2" t="str">
        <f t="shared" si="177"/>
        <v>8312</v>
      </c>
      <c r="I2237" s="2" t="str">
        <f>IFERROR(VLOOKUP(H2237,'Productgroepen hoofdfuncties'!G:H,2,FALSE),H2237)</f>
        <v>8312</v>
      </c>
      <c r="J2237" s="2" t="str">
        <f t="shared" si="178"/>
        <v>83</v>
      </c>
      <c r="K2237" s="2" t="str">
        <f>IFERROR(VLOOKUP(J2237,'Productgroepen hoofdfuncties'!D:E,2,FALSE),J2237)</f>
        <v>Kunst en oudheidkunde</v>
      </c>
      <c r="L2237" s="2" t="str">
        <f t="shared" si="179"/>
        <v>8</v>
      </c>
      <c r="M2237" s="2" t="str">
        <f>IFERROR(VLOOKUP(L2237,'Productgroepen hoofdfuncties'!A:B,2,FALSE),L2237)</f>
        <v>Welzijn</v>
      </c>
    </row>
    <row r="2238" spans="1:13">
      <c r="A2238" s="8"/>
      <c r="B2238" s="9"/>
      <c r="C2238" s="5" t="s">
        <v>6037</v>
      </c>
      <c r="D2238" s="4" t="s">
        <v>6038</v>
      </c>
      <c r="E2238" s="5">
        <v>1</v>
      </c>
      <c r="F2238" s="2" t="str">
        <f t="shared" si="175"/>
        <v>G1PR831205</v>
      </c>
      <c r="G2238" s="2" t="str">
        <f t="shared" si="176"/>
        <v>Podiumkunsten</v>
      </c>
      <c r="H2238" s="2" t="str">
        <f t="shared" si="177"/>
        <v>8312</v>
      </c>
      <c r="I2238" s="2" t="str">
        <f>IFERROR(VLOOKUP(H2238,'Productgroepen hoofdfuncties'!G:H,2,FALSE),H2238)</f>
        <v>8312</v>
      </c>
      <c r="J2238" s="2" t="str">
        <f t="shared" si="178"/>
        <v>83</v>
      </c>
      <c r="K2238" s="2" t="str">
        <f>IFERROR(VLOOKUP(J2238,'Productgroepen hoofdfuncties'!D:E,2,FALSE),J2238)</f>
        <v>Kunst en oudheidkunde</v>
      </c>
      <c r="L2238" s="2" t="str">
        <f t="shared" si="179"/>
        <v>8</v>
      </c>
      <c r="M2238" s="2" t="str">
        <f>IFERROR(VLOOKUP(L2238,'Productgroepen hoofdfuncties'!A:B,2,FALSE),L2238)</f>
        <v>Welzijn</v>
      </c>
    </row>
    <row r="2239" spans="1:13">
      <c r="A2239" s="8"/>
      <c r="B2239" s="9"/>
      <c r="C2239" s="5" t="s">
        <v>6039</v>
      </c>
      <c r="D2239" s="4" t="s">
        <v>6040</v>
      </c>
      <c r="E2239" s="5">
        <v>1</v>
      </c>
      <c r="F2239" s="2" t="str">
        <f t="shared" si="175"/>
        <v>G1PR831205</v>
      </c>
      <c r="G2239" s="2" t="str">
        <f t="shared" si="176"/>
        <v>Podiumkunsten</v>
      </c>
      <c r="H2239" s="2" t="str">
        <f t="shared" si="177"/>
        <v>8312</v>
      </c>
      <c r="I2239" s="2" t="str">
        <f>IFERROR(VLOOKUP(H2239,'Productgroepen hoofdfuncties'!G:H,2,FALSE),H2239)</f>
        <v>8312</v>
      </c>
      <c r="J2239" s="2" t="str">
        <f t="shared" si="178"/>
        <v>83</v>
      </c>
      <c r="K2239" s="2" t="str">
        <f>IFERROR(VLOOKUP(J2239,'Productgroepen hoofdfuncties'!D:E,2,FALSE),J2239)</f>
        <v>Kunst en oudheidkunde</v>
      </c>
      <c r="L2239" s="2" t="str">
        <f t="shared" si="179"/>
        <v>8</v>
      </c>
      <c r="M2239" s="2" t="str">
        <f>IFERROR(VLOOKUP(L2239,'Productgroepen hoofdfuncties'!A:B,2,FALSE),L2239)</f>
        <v>Welzijn</v>
      </c>
    </row>
    <row r="2240" spans="1:13">
      <c r="A2240" s="8"/>
      <c r="B2240" s="9"/>
      <c r="C2240" s="5" t="s">
        <v>6041</v>
      </c>
      <c r="D2240" s="4" t="s">
        <v>6042</v>
      </c>
      <c r="E2240" s="5">
        <v>1</v>
      </c>
      <c r="F2240" s="2" t="str">
        <f t="shared" si="175"/>
        <v>G1PR831205</v>
      </c>
      <c r="G2240" s="2" t="str">
        <f t="shared" si="176"/>
        <v>Podiumkunsten</v>
      </c>
      <c r="H2240" s="2" t="str">
        <f t="shared" si="177"/>
        <v>8312</v>
      </c>
      <c r="I2240" s="2" t="str">
        <f>IFERROR(VLOOKUP(H2240,'Productgroepen hoofdfuncties'!G:H,2,FALSE),H2240)</f>
        <v>8312</v>
      </c>
      <c r="J2240" s="2" t="str">
        <f t="shared" si="178"/>
        <v>83</v>
      </c>
      <c r="K2240" s="2" t="str">
        <f>IFERROR(VLOOKUP(J2240,'Productgroepen hoofdfuncties'!D:E,2,FALSE),J2240)</f>
        <v>Kunst en oudheidkunde</v>
      </c>
      <c r="L2240" s="2" t="str">
        <f t="shared" si="179"/>
        <v>8</v>
      </c>
      <c r="M2240" s="2" t="str">
        <f>IFERROR(VLOOKUP(L2240,'Productgroepen hoofdfuncties'!A:B,2,FALSE),L2240)</f>
        <v>Welzijn</v>
      </c>
    </row>
    <row r="2241" spans="1:13">
      <c r="A2241" s="8"/>
      <c r="B2241" s="9"/>
      <c r="C2241" s="5" t="s">
        <v>6043</v>
      </c>
      <c r="D2241" s="4" t="s">
        <v>6044</v>
      </c>
      <c r="E2241" s="5">
        <v>1</v>
      </c>
      <c r="F2241" s="2" t="str">
        <f t="shared" si="175"/>
        <v>G1PR831205</v>
      </c>
      <c r="G2241" s="2" t="str">
        <f t="shared" si="176"/>
        <v>Podiumkunsten</v>
      </c>
      <c r="H2241" s="2" t="str">
        <f t="shared" si="177"/>
        <v>8312</v>
      </c>
      <c r="I2241" s="2" t="str">
        <f>IFERROR(VLOOKUP(H2241,'Productgroepen hoofdfuncties'!G:H,2,FALSE),H2241)</f>
        <v>8312</v>
      </c>
      <c r="J2241" s="2" t="str">
        <f t="shared" si="178"/>
        <v>83</v>
      </c>
      <c r="K2241" s="2" t="str">
        <f>IFERROR(VLOOKUP(J2241,'Productgroepen hoofdfuncties'!D:E,2,FALSE),J2241)</f>
        <v>Kunst en oudheidkunde</v>
      </c>
      <c r="L2241" s="2" t="str">
        <f t="shared" si="179"/>
        <v>8</v>
      </c>
      <c r="M2241" s="2" t="str">
        <f>IFERROR(VLOOKUP(L2241,'Productgroepen hoofdfuncties'!A:B,2,FALSE),L2241)</f>
        <v>Welzijn</v>
      </c>
    </row>
    <row r="2242" spans="1:13">
      <c r="A2242" s="8"/>
      <c r="B2242" s="9"/>
      <c r="C2242" s="5" t="s">
        <v>6045</v>
      </c>
      <c r="D2242" s="4" t="s">
        <v>6046</v>
      </c>
      <c r="E2242" s="5">
        <v>1</v>
      </c>
      <c r="F2242" s="2" t="str">
        <f t="shared" si="175"/>
        <v>G1PR831205</v>
      </c>
      <c r="G2242" s="2" t="str">
        <f t="shared" si="176"/>
        <v>Podiumkunsten</v>
      </c>
      <c r="H2242" s="2" t="str">
        <f t="shared" si="177"/>
        <v>8312</v>
      </c>
      <c r="I2242" s="2" t="str">
        <f>IFERROR(VLOOKUP(H2242,'Productgroepen hoofdfuncties'!G:H,2,FALSE),H2242)</f>
        <v>8312</v>
      </c>
      <c r="J2242" s="2" t="str">
        <f t="shared" si="178"/>
        <v>83</v>
      </c>
      <c r="K2242" s="2" t="str">
        <f>IFERROR(VLOOKUP(J2242,'Productgroepen hoofdfuncties'!D:E,2,FALSE),J2242)</f>
        <v>Kunst en oudheidkunde</v>
      </c>
      <c r="L2242" s="2" t="str">
        <f t="shared" si="179"/>
        <v>8</v>
      </c>
      <c r="M2242" s="2" t="str">
        <f>IFERROR(VLOOKUP(L2242,'Productgroepen hoofdfuncties'!A:B,2,FALSE),L2242)</f>
        <v>Welzijn</v>
      </c>
    </row>
    <row r="2243" spans="1:13">
      <c r="A2243" s="8"/>
      <c r="B2243" s="9"/>
      <c r="C2243" s="5" t="s">
        <v>6047</v>
      </c>
      <c r="D2243" s="4" t="s">
        <v>6048</v>
      </c>
      <c r="E2243" s="5">
        <v>1</v>
      </c>
      <c r="F2243" s="2" t="str">
        <f t="shared" si="175"/>
        <v>G1PR831205</v>
      </c>
      <c r="G2243" s="2" t="str">
        <f t="shared" si="176"/>
        <v>Podiumkunsten</v>
      </c>
      <c r="H2243" s="2" t="str">
        <f t="shared" si="177"/>
        <v>8312</v>
      </c>
      <c r="I2243" s="2" t="str">
        <f>IFERROR(VLOOKUP(H2243,'Productgroepen hoofdfuncties'!G:H,2,FALSE),H2243)</f>
        <v>8312</v>
      </c>
      <c r="J2243" s="2" t="str">
        <f t="shared" si="178"/>
        <v>83</v>
      </c>
      <c r="K2243" s="2" t="str">
        <f>IFERROR(VLOOKUP(J2243,'Productgroepen hoofdfuncties'!D:E,2,FALSE),J2243)</f>
        <v>Kunst en oudheidkunde</v>
      </c>
      <c r="L2243" s="2" t="str">
        <f t="shared" si="179"/>
        <v>8</v>
      </c>
      <c r="M2243" s="2" t="str">
        <f>IFERROR(VLOOKUP(L2243,'Productgroepen hoofdfuncties'!A:B,2,FALSE),L2243)</f>
        <v>Welzijn</v>
      </c>
    </row>
    <row r="2244" spans="1:13">
      <c r="A2244" s="8"/>
      <c r="B2244" s="9"/>
      <c r="C2244" s="5" t="s">
        <v>6049</v>
      </c>
      <c r="D2244" s="4" t="s">
        <v>6050</v>
      </c>
      <c r="E2244" s="5">
        <v>1</v>
      </c>
      <c r="F2244" s="2" t="str">
        <f t="shared" si="175"/>
        <v>G1PR831205</v>
      </c>
      <c r="G2244" s="2" t="str">
        <f t="shared" si="176"/>
        <v>Podiumkunsten</v>
      </c>
      <c r="H2244" s="2" t="str">
        <f t="shared" si="177"/>
        <v>8312</v>
      </c>
      <c r="I2244" s="2" t="str">
        <f>IFERROR(VLOOKUP(H2244,'Productgroepen hoofdfuncties'!G:H,2,FALSE),H2244)</f>
        <v>8312</v>
      </c>
      <c r="J2244" s="2" t="str">
        <f t="shared" si="178"/>
        <v>83</v>
      </c>
      <c r="K2244" s="2" t="str">
        <f>IFERROR(VLOOKUP(J2244,'Productgroepen hoofdfuncties'!D:E,2,FALSE),J2244)</f>
        <v>Kunst en oudheidkunde</v>
      </c>
      <c r="L2244" s="2" t="str">
        <f t="shared" si="179"/>
        <v>8</v>
      </c>
      <c r="M2244" s="2" t="str">
        <f>IFERROR(VLOOKUP(L2244,'Productgroepen hoofdfuncties'!A:B,2,FALSE),L2244)</f>
        <v>Welzijn</v>
      </c>
    </row>
    <row r="2245" spans="1:13">
      <c r="A2245" s="10"/>
      <c r="B2245" s="11"/>
      <c r="C2245" s="5" t="s">
        <v>6051</v>
      </c>
      <c r="D2245" s="4" t="s">
        <v>6052</v>
      </c>
      <c r="E2245" s="5">
        <v>1</v>
      </c>
      <c r="F2245" s="2" t="str">
        <f t="shared" si="175"/>
        <v>G1PR831205</v>
      </c>
      <c r="G2245" s="2" t="str">
        <f t="shared" si="176"/>
        <v>Podiumkunsten</v>
      </c>
      <c r="H2245" s="2" t="str">
        <f t="shared" si="177"/>
        <v>8312</v>
      </c>
      <c r="I2245" s="2" t="str">
        <f>IFERROR(VLOOKUP(H2245,'Productgroepen hoofdfuncties'!G:H,2,FALSE),H2245)</f>
        <v>8312</v>
      </c>
      <c r="J2245" s="2" t="str">
        <f t="shared" si="178"/>
        <v>83</v>
      </c>
      <c r="K2245" s="2" t="str">
        <f>IFERROR(VLOOKUP(J2245,'Productgroepen hoofdfuncties'!D:E,2,FALSE),J2245)</f>
        <v>Kunst en oudheidkunde</v>
      </c>
      <c r="L2245" s="2" t="str">
        <f t="shared" si="179"/>
        <v>8</v>
      </c>
      <c r="M2245" s="2" t="str">
        <f>IFERROR(VLOOKUP(L2245,'Productgroepen hoofdfuncties'!A:B,2,FALSE),L2245)</f>
        <v>Welzijn</v>
      </c>
    </row>
    <row r="2246" spans="1:13">
      <c r="A2246" s="6" t="s">
        <v>6053</v>
      </c>
      <c r="B2246" s="7" t="s">
        <v>6054</v>
      </c>
      <c r="C2246" s="5" t="s">
        <v>6055</v>
      </c>
      <c r="D2246" s="4" t="s">
        <v>6056</v>
      </c>
      <c r="E2246" s="5">
        <v>1</v>
      </c>
      <c r="F2246" s="2" t="str">
        <f t="shared" si="175"/>
        <v>G1PR831206</v>
      </c>
      <c r="G2246" s="2" t="str">
        <f t="shared" si="176"/>
        <v>Festivals</v>
      </c>
      <c r="H2246" s="2" t="str">
        <f t="shared" si="177"/>
        <v>8312</v>
      </c>
      <c r="I2246" s="2" t="str">
        <f>IFERROR(VLOOKUP(H2246,'Productgroepen hoofdfuncties'!G:H,2,FALSE),H2246)</f>
        <v>8312</v>
      </c>
      <c r="J2246" s="2" t="str">
        <f t="shared" si="178"/>
        <v>83</v>
      </c>
      <c r="K2246" s="2" t="str">
        <f>IFERROR(VLOOKUP(J2246,'Productgroepen hoofdfuncties'!D:E,2,FALSE),J2246)</f>
        <v>Kunst en oudheidkunde</v>
      </c>
      <c r="L2246" s="2" t="str">
        <f t="shared" si="179"/>
        <v>8</v>
      </c>
      <c r="M2246" s="2" t="str">
        <f>IFERROR(VLOOKUP(L2246,'Productgroepen hoofdfuncties'!A:B,2,FALSE),L2246)</f>
        <v>Welzijn</v>
      </c>
    </row>
    <row r="2247" spans="1:13">
      <c r="A2247" s="8"/>
      <c r="B2247" s="9"/>
      <c r="C2247" s="5" t="s">
        <v>6057</v>
      </c>
      <c r="D2247" s="4" t="s">
        <v>6058</v>
      </c>
      <c r="E2247" s="5">
        <v>1</v>
      </c>
      <c r="F2247" s="2" t="str">
        <f t="shared" si="175"/>
        <v>G1PR831206</v>
      </c>
      <c r="G2247" s="2" t="str">
        <f t="shared" si="176"/>
        <v>Festivals</v>
      </c>
      <c r="H2247" s="2" t="str">
        <f t="shared" si="177"/>
        <v>8312</v>
      </c>
      <c r="I2247" s="2" t="str">
        <f>IFERROR(VLOOKUP(H2247,'Productgroepen hoofdfuncties'!G:H,2,FALSE),H2247)</f>
        <v>8312</v>
      </c>
      <c r="J2247" s="2" t="str">
        <f t="shared" si="178"/>
        <v>83</v>
      </c>
      <c r="K2247" s="2" t="str">
        <f>IFERROR(VLOOKUP(J2247,'Productgroepen hoofdfuncties'!D:E,2,FALSE),J2247)</f>
        <v>Kunst en oudheidkunde</v>
      </c>
      <c r="L2247" s="2" t="str">
        <f t="shared" si="179"/>
        <v>8</v>
      </c>
      <c r="M2247" s="2" t="str">
        <f>IFERROR(VLOOKUP(L2247,'Productgroepen hoofdfuncties'!A:B,2,FALSE),L2247)</f>
        <v>Welzijn</v>
      </c>
    </row>
    <row r="2248" spans="1:13">
      <c r="A2248" s="8"/>
      <c r="B2248" s="9"/>
      <c r="C2248" s="5" t="s">
        <v>6059</v>
      </c>
      <c r="D2248" s="4" t="s">
        <v>6060</v>
      </c>
      <c r="E2248" s="5">
        <v>1</v>
      </c>
      <c r="F2248" s="2" t="str">
        <f t="shared" ref="F2248:F2311" si="180">IF(A2248="",F2247,A2248)</f>
        <v>G1PR831206</v>
      </c>
      <c r="G2248" s="2" t="str">
        <f t="shared" ref="G2248:G2311" si="181">IF(B2248="",G2247,B2248)</f>
        <v>Festivals</v>
      </c>
      <c r="H2248" s="2" t="str">
        <f t="shared" ref="H2248:H2311" si="182">IF(RIGHT(LEFT($F2248,5),1)="K","Apparaatskosten personeel",IF(RIGHT(LEFT($F2248,5),1)="I","Apparaatskosten materieel",LEFT(RIGHT($F2248,6),4)))</f>
        <v>8312</v>
      </c>
      <c r="I2248" s="2" t="str">
        <f>IFERROR(VLOOKUP(H2248,'Productgroepen hoofdfuncties'!G:H,2,FALSE),H2248)</f>
        <v>8312</v>
      </c>
      <c r="J2248" s="2" t="str">
        <f t="shared" ref="J2248:J2311" si="183">IF(RIGHT(LEFT($F2248,5),1)="K","Kostenplaatsen",IF(RIGHT(LEFT($F2248,5),1)="I","Kostenplaatsen",LEFT(RIGHT($F2248,6),2)))</f>
        <v>83</v>
      </c>
      <c r="K2248" s="2" t="str">
        <f>IFERROR(VLOOKUP(J2248,'Productgroepen hoofdfuncties'!D:E,2,FALSE),J2248)</f>
        <v>Kunst en oudheidkunde</v>
      </c>
      <c r="L2248" s="2" t="str">
        <f t="shared" ref="L2248:L2311" si="184">IF(RIGHT(LEFT($F2248,5),1)="K","Kostenplaatsen",IF(RIGHT(LEFT($F2248,5),1)="I","Kostenplaatsen",LEFT(RIGHT($F2248,6),1)))</f>
        <v>8</v>
      </c>
      <c r="M2248" s="2" t="str">
        <f>IFERROR(VLOOKUP(L2248,'Productgroepen hoofdfuncties'!A:B,2,FALSE),L2248)</f>
        <v>Welzijn</v>
      </c>
    </row>
    <row r="2249" spans="1:13">
      <c r="A2249" s="8"/>
      <c r="B2249" s="9"/>
      <c r="C2249" s="5" t="s">
        <v>6061</v>
      </c>
      <c r="D2249" s="4" t="s">
        <v>6062</v>
      </c>
      <c r="E2249" s="5">
        <v>1</v>
      </c>
      <c r="F2249" s="2" t="str">
        <f t="shared" si="180"/>
        <v>G1PR831206</v>
      </c>
      <c r="G2249" s="2" t="str">
        <f t="shared" si="181"/>
        <v>Festivals</v>
      </c>
      <c r="H2249" s="2" t="str">
        <f t="shared" si="182"/>
        <v>8312</v>
      </c>
      <c r="I2249" s="2" t="str">
        <f>IFERROR(VLOOKUP(H2249,'Productgroepen hoofdfuncties'!G:H,2,FALSE),H2249)</f>
        <v>8312</v>
      </c>
      <c r="J2249" s="2" t="str">
        <f t="shared" si="183"/>
        <v>83</v>
      </c>
      <c r="K2249" s="2" t="str">
        <f>IFERROR(VLOOKUP(J2249,'Productgroepen hoofdfuncties'!D:E,2,FALSE),J2249)</f>
        <v>Kunst en oudheidkunde</v>
      </c>
      <c r="L2249" s="2" t="str">
        <f t="shared" si="184"/>
        <v>8</v>
      </c>
      <c r="M2249" s="2" t="str">
        <f>IFERROR(VLOOKUP(L2249,'Productgroepen hoofdfuncties'!A:B,2,FALSE),L2249)</f>
        <v>Welzijn</v>
      </c>
    </row>
    <row r="2250" spans="1:13">
      <c r="A2250" s="8"/>
      <c r="B2250" s="9"/>
      <c r="C2250" s="5" t="s">
        <v>6063</v>
      </c>
      <c r="D2250" s="4" t="s">
        <v>6064</v>
      </c>
      <c r="E2250" s="5">
        <v>1</v>
      </c>
      <c r="F2250" s="2" t="str">
        <f t="shared" si="180"/>
        <v>G1PR831206</v>
      </c>
      <c r="G2250" s="2" t="str">
        <f t="shared" si="181"/>
        <v>Festivals</v>
      </c>
      <c r="H2250" s="2" t="str">
        <f t="shared" si="182"/>
        <v>8312</v>
      </c>
      <c r="I2250" s="2" t="str">
        <f>IFERROR(VLOOKUP(H2250,'Productgroepen hoofdfuncties'!G:H,2,FALSE),H2250)</f>
        <v>8312</v>
      </c>
      <c r="J2250" s="2" t="str">
        <f t="shared" si="183"/>
        <v>83</v>
      </c>
      <c r="K2250" s="2" t="str">
        <f>IFERROR(VLOOKUP(J2250,'Productgroepen hoofdfuncties'!D:E,2,FALSE),J2250)</f>
        <v>Kunst en oudheidkunde</v>
      </c>
      <c r="L2250" s="2" t="str">
        <f t="shared" si="184"/>
        <v>8</v>
      </c>
      <c r="M2250" s="2" t="str">
        <f>IFERROR(VLOOKUP(L2250,'Productgroepen hoofdfuncties'!A:B,2,FALSE),L2250)</f>
        <v>Welzijn</v>
      </c>
    </row>
    <row r="2251" spans="1:13">
      <c r="A2251" s="8"/>
      <c r="B2251" s="9"/>
      <c r="C2251" s="5" t="s">
        <v>6065</v>
      </c>
      <c r="D2251" s="4" t="s">
        <v>6066</v>
      </c>
      <c r="E2251" s="5">
        <v>1</v>
      </c>
      <c r="F2251" s="2" t="str">
        <f t="shared" si="180"/>
        <v>G1PR831206</v>
      </c>
      <c r="G2251" s="2" t="str">
        <f t="shared" si="181"/>
        <v>Festivals</v>
      </c>
      <c r="H2251" s="2" t="str">
        <f t="shared" si="182"/>
        <v>8312</v>
      </c>
      <c r="I2251" s="2" t="str">
        <f>IFERROR(VLOOKUP(H2251,'Productgroepen hoofdfuncties'!G:H,2,FALSE),H2251)</f>
        <v>8312</v>
      </c>
      <c r="J2251" s="2" t="str">
        <f t="shared" si="183"/>
        <v>83</v>
      </c>
      <c r="K2251" s="2" t="str">
        <f>IFERROR(VLOOKUP(J2251,'Productgroepen hoofdfuncties'!D:E,2,FALSE),J2251)</f>
        <v>Kunst en oudheidkunde</v>
      </c>
      <c r="L2251" s="2" t="str">
        <f t="shared" si="184"/>
        <v>8</v>
      </c>
      <c r="M2251" s="2" t="str">
        <f>IFERROR(VLOOKUP(L2251,'Productgroepen hoofdfuncties'!A:B,2,FALSE),L2251)</f>
        <v>Welzijn</v>
      </c>
    </row>
    <row r="2252" spans="1:13">
      <c r="A2252" s="8"/>
      <c r="B2252" s="9"/>
      <c r="C2252" s="5" t="s">
        <v>6067</v>
      </c>
      <c r="D2252" s="4" t="s">
        <v>6068</v>
      </c>
      <c r="E2252" s="5">
        <v>1</v>
      </c>
      <c r="F2252" s="2" t="str">
        <f t="shared" si="180"/>
        <v>G1PR831206</v>
      </c>
      <c r="G2252" s="2" t="str">
        <f t="shared" si="181"/>
        <v>Festivals</v>
      </c>
      <c r="H2252" s="2" t="str">
        <f t="shared" si="182"/>
        <v>8312</v>
      </c>
      <c r="I2252" s="2" t="str">
        <f>IFERROR(VLOOKUP(H2252,'Productgroepen hoofdfuncties'!G:H,2,FALSE),H2252)</f>
        <v>8312</v>
      </c>
      <c r="J2252" s="2" t="str">
        <f t="shared" si="183"/>
        <v>83</v>
      </c>
      <c r="K2252" s="2" t="str">
        <f>IFERROR(VLOOKUP(J2252,'Productgroepen hoofdfuncties'!D:E,2,FALSE),J2252)</f>
        <v>Kunst en oudheidkunde</v>
      </c>
      <c r="L2252" s="2" t="str">
        <f t="shared" si="184"/>
        <v>8</v>
      </c>
      <c r="M2252" s="2" t="str">
        <f>IFERROR(VLOOKUP(L2252,'Productgroepen hoofdfuncties'!A:B,2,FALSE),L2252)</f>
        <v>Welzijn</v>
      </c>
    </row>
    <row r="2253" spans="1:13">
      <c r="A2253" s="8"/>
      <c r="B2253" s="9"/>
      <c r="C2253" s="5" t="s">
        <v>6069</v>
      </c>
      <c r="D2253" s="4" t="s">
        <v>6070</v>
      </c>
      <c r="E2253" s="5">
        <v>1</v>
      </c>
      <c r="F2253" s="2" t="str">
        <f t="shared" si="180"/>
        <v>G1PR831206</v>
      </c>
      <c r="G2253" s="2" t="str">
        <f t="shared" si="181"/>
        <v>Festivals</v>
      </c>
      <c r="H2253" s="2" t="str">
        <f t="shared" si="182"/>
        <v>8312</v>
      </c>
      <c r="I2253" s="2" t="str">
        <f>IFERROR(VLOOKUP(H2253,'Productgroepen hoofdfuncties'!G:H,2,FALSE),H2253)</f>
        <v>8312</v>
      </c>
      <c r="J2253" s="2" t="str">
        <f t="shared" si="183"/>
        <v>83</v>
      </c>
      <c r="K2253" s="2" t="str">
        <f>IFERROR(VLOOKUP(J2253,'Productgroepen hoofdfuncties'!D:E,2,FALSE),J2253)</f>
        <v>Kunst en oudheidkunde</v>
      </c>
      <c r="L2253" s="2" t="str">
        <f t="shared" si="184"/>
        <v>8</v>
      </c>
      <c r="M2253" s="2" t="str">
        <f>IFERROR(VLOOKUP(L2253,'Productgroepen hoofdfuncties'!A:B,2,FALSE),L2253)</f>
        <v>Welzijn</v>
      </c>
    </row>
    <row r="2254" spans="1:13">
      <c r="A2254" s="8"/>
      <c r="B2254" s="9"/>
      <c r="C2254" s="5" t="s">
        <v>6071</v>
      </c>
      <c r="D2254" s="4" t="s">
        <v>6072</v>
      </c>
      <c r="E2254" s="5">
        <v>1</v>
      </c>
      <c r="F2254" s="2" t="str">
        <f t="shared" si="180"/>
        <v>G1PR831206</v>
      </c>
      <c r="G2254" s="2" t="str">
        <f t="shared" si="181"/>
        <v>Festivals</v>
      </c>
      <c r="H2254" s="2" t="str">
        <f t="shared" si="182"/>
        <v>8312</v>
      </c>
      <c r="I2254" s="2" t="str">
        <f>IFERROR(VLOOKUP(H2254,'Productgroepen hoofdfuncties'!G:H,2,FALSE),H2254)</f>
        <v>8312</v>
      </c>
      <c r="J2254" s="2" t="str">
        <f t="shared" si="183"/>
        <v>83</v>
      </c>
      <c r="K2254" s="2" t="str">
        <f>IFERROR(VLOOKUP(J2254,'Productgroepen hoofdfuncties'!D:E,2,FALSE),J2254)</f>
        <v>Kunst en oudheidkunde</v>
      </c>
      <c r="L2254" s="2" t="str">
        <f t="shared" si="184"/>
        <v>8</v>
      </c>
      <c r="M2254" s="2" t="str">
        <f>IFERROR(VLOOKUP(L2254,'Productgroepen hoofdfuncties'!A:B,2,FALSE),L2254)</f>
        <v>Welzijn</v>
      </c>
    </row>
    <row r="2255" spans="1:13">
      <c r="A2255" s="8"/>
      <c r="B2255" s="9"/>
      <c r="C2255" s="5" t="s">
        <v>6073</v>
      </c>
      <c r="D2255" s="4" t="s">
        <v>6050</v>
      </c>
      <c r="E2255" s="5">
        <v>1</v>
      </c>
      <c r="F2255" s="2" t="str">
        <f t="shared" si="180"/>
        <v>G1PR831206</v>
      </c>
      <c r="G2255" s="2" t="str">
        <f t="shared" si="181"/>
        <v>Festivals</v>
      </c>
      <c r="H2255" s="2" t="str">
        <f t="shared" si="182"/>
        <v>8312</v>
      </c>
      <c r="I2255" s="2" t="str">
        <f>IFERROR(VLOOKUP(H2255,'Productgroepen hoofdfuncties'!G:H,2,FALSE),H2255)</f>
        <v>8312</v>
      </c>
      <c r="J2255" s="2" t="str">
        <f t="shared" si="183"/>
        <v>83</v>
      </c>
      <c r="K2255" s="2" t="str">
        <f>IFERROR(VLOOKUP(J2255,'Productgroepen hoofdfuncties'!D:E,2,FALSE),J2255)</f>
        <v>Kunst en oudheidkunde</v>
      </c>
      <c r="L2255" s="2" t="str">
        <f t="shared" si="184"/>
        <v>8</v>
      </c>
      <c r="M2255" s="2" t="str">
        <f>IFERROR(VLOOKUP(L2255,'Productgroepen hoofdfuncties'!A:B,2,FALSE),L2255)</f>
        <v>Welzijn</v>
      </c>
    </row>
    <row r="2256" spans="1:13">
      <c r="A2256" s="8"/>
      <c r="B2256" s="9"/>
      <c r="C2256" s="5" t="s">
        <v>6074</v>
      </c>
      <c r="D2256" s="4" t="s">
        <v>6075</v>
      </c>
      <c r="E2256" s="5">
        <v>1</v>
      </c>
      <c r="F2256" s="2" t="str">
        <f t="shared" si="180"/>
        <v>G1PR831206</v>
      </c>
      <c r="G2256" s="2" t="str">
        <f t="shared" si="181"/>
        <v>Festivals</v>
      </c>
      <c r="H2256" s="2" t="str">
        <f t="shared" si="182"/>
        <v>8312</v>
      </c>
      <c r="I2256" s="2" t="str">
        <f>IFERROR(VLOOKUP(H2256,'Productgroepen hoofdfuncties'!G:H,2,FALSE),H2256)</f>
        <v>8312</v>
      </c>
      <c r="J2256" s="2" t="str">
        <f t="shared" si="183"/>
        <v>83</v>
      </c>
      <c r="K2256" s="2" t="str">
        <f>IFERROR(VLOOKUP(J2256,'Productgroepen hoofdfuncties'!D:E,2,FALSE),J2256)</f>
        <v>Kunst en oudheidkunde</v>
      </c>
      <c r="L2256" s="2" t="str">
        <f t="shared" si="184"/>
        <v>8</v>
      </c>
      <c r="M2256" s="2" t="str">
        <f>IFERROR(VLOOKUP(L2256,'Productgroepen hoofdfuncties'!A:B,2,FALSE),L2256)</f>
        <v>Welzijn</v>
      </c>
    </row>
    <row r="2257" spans="1:13">
      <c r="A2257" s="10"/>
      <c r="B2257" s="11"/>
      <c r="C2257" s="5" t="s">
        <v>6076</v>
      </c>
      <c r="D2257" s="4" t="s">
        <v>6077</v>
      </c>
      <c r="E2257" s="5">
        <v>1</v>
      </c>
      <c r="F2257" s="2" t="str">
        <f t="shared" si="180"/>
        <v>G1PR831206</v>
      </c>
      <c r="G2257" s="2" t="str">
        <f t="shared" si="181"/>
        <v>Festivals</v>
      </c>
      <c r="H2257" s="2" t="str">
        <f t="shared" si="182"/>
        <v>8312</v>
      </c>
      <c r="I2257" s="2" t="str">
        <f>IFERROR(VLOOKUP(H2257,'Productgroepen hoofdfuncties'!G:H,2,FALSE),H2257)</f>
        <v>8312</v>
      </c>
      <c r="J2257" s="2" t="str">
        <f t="shared" si="183"/>
        <v>83</v>
      </c>
      <c r="K2257" s="2" t="str">
        <f>IFERROR(VLOOKUP(J2257,'Productgroepen hoofdfuncties'!D:E,2,FALSE),J2257)</f>
        <v>Kunst en oudheidkunde</v>
      </c>
      <c r="L2257" s="2" t="str">
        <f t="shared" si="184"/>
        <v>8</v>
      </c>
      <c r="M2257" s="2" t="str">
        <f>IFERROR(VLOOKUP(L2257,'Productgroepen hoofdfuncties'!A:B,2,FALSE),L2257)</f>
        <v>Welzijn</v>
      </c>
    </row>
    <row r="2258" spans="1:13">
      <c r="A2258" s="6" t="s">
        <v>6078</v>
      </c>
      <c r="B2258" s="7" t="s">
        <v>6079</v>
      </c>
      <c r="C2258" s="5" t="s">
        <v>6080</v>
      </c>
      <c r="D2258" s="4" t="s">
        <v>6081</v>
      </c>
      <c r="E2258" s="5">
        <v>1</v>
      </c>
      <c r="F2258" s="2" t="str">
        <f t="shared" si="180"/>
        <v>G1PR831207</v>
      </c>
      <c r="G2258" s="2" t="str">
        <f t="shared" si="181"/>
        <v>Letteren</v>
      </c>
      <c r="H2258" s="2" t="str">
        <f t="shared" si="182"/>
        <v>8312</v>
      </c>
      <c r="I2258" s="2" t="str">
        <f>IFERROR(VLOOKUP(H2258,'Productgroepen hoofdfuncties'!G:H,2,FALSE),H2258)</f>
        <v>8312</v>
      </c>
      <c r="J2258" s="2" t="str">
        <f t="shared" si="183"/>
        <v>83</v>
      </c>
      <c r="K2258" s="2" t="str">
        <f>IFERROR(VLOOKUP(J2258,'Productgroepen hoofdfuncties'!D:E,2,FALSE),J2258)</f>
        <v>Kunst en oudheidkunde</v>
      </c>
      <c r="L2258" s="2" t="str">
        <f t="shared" si="184"/>
        <v>8</v>
      </c>
      <c r="M2258" s="2" t="str">
        <f>IFERROR(VLOOKUP(L2258,'Productgroepen hoofdfuncties'!A:B,2,FALSE),L2258)</f>
        <v>Welzijn</v>
      </c>
    </row>
    <row r="2259" spans="1:13">
      <c r="A2259" s="8"/>
      <c r="B2259" s="9"/>
      <c r="C2259" s="5" t="s">
        <v>6082</v>
      </c>
      <c r="D2259" s="4" t="s">
        <v>6083</v>
      </c>
      <c r="E2259" s="5">
        <v>1</v>
      </c>
      <c r="F2259" s="2" t="str">
        <f t="shared" si="180"/>
        <v>G1PR831207</v>
      </c>
      <c r="G2259" s="2" t="str">
        <f t="shared" si="181"/>
        <v>Letteren</v>
      </c>
      <c r="H2259" s="2" t="str">
        <f t="shared" si="182"/>
        <v>8312</v>
      </c>
      <c r="I2259" s="2" t="str">
        <f>IFERROR(VLOOKUP(H2259,'Productgroepen hoofdfuncties'!G:H,2,FALSE),H2259)</f>
        <v>8312</v>
      </c>
      <c r="J2259" s="2" t="str">
        <f t="shared" si="183"/>
        <v>83</v>
      </c>
      <c r="K2259" s="2" t="str">
        <f>IFERROR(VLOOKUP(J2259,'Productgroepen hoofdfuncties'!D:E,2,FALSE),J2259)</f>
        <v>Kunst en oudheidkunde</v>
      </c>
      <c r="L2259" s="2" t="str">
        <f t="shared" si="184"/>
        <v>8</v>
      </c>
      <c r="M2259" s="2" t="str">
        <f>IFERROR(VLOOKUP(L2259,'Productgroepen hoofdfuncties'!A:B,2,FALSE),L2259)</f>
        <v>Welzijn</v>
      </c>
    </row>
    <row r="2260" spans="1:13">
      <c r="A2260" s="8"/>
      <c r="B2260" s="9"/>
      <c r="C2260" s="5" t="s">
        <v>6084</v>
      </c>
      <c r="D2260" s="4" t="s">
        <v>6085</v>
      </c>
      <c r="E2260" s="5">
        <v>1</v>
      </c>
      <c r="F2260" s="2" t="str">
        <f t="shared" si="180"/>
        <v>G1PR831207</v>
      </c>
      <c r="G2260" s="2" t="str">
        <f t="shared" si="181"/>
        <v>Letteren</v>
      </c>
      <c r="H2260" s="2" t="str">
        <f t="shared" si="182"/>
        <v>8312</v>
      </c>
      <c r="I2260" s="2" t="str">
        <f>IFERROR(VLOOKUP(H2260,'Productgroepen hoofdfuncties'!G:H,2,FALSE),H2260)</f>
        <v>8312</v>
      </c>
      <c r="J2260" s="2" t="str">
        <f t="shared" si="183"/>
        <v>83</v>
      </c>
      <c r="K2260" s="2" t="str">
        <f>IFERROR(VLOOKUP(J2260,'Productgroepen hoofdfuncties'!D:E,2,FALSE),J2260)</f>
        <v>Kunst en oudheidkunde</v>
      </c>
      <c r="L2260" s="2" t="str">
        <f t="shared" si="184"/>
        <v>8</v>
      </c>
      <c r="M2260" s="2" t="str">
        <f>IFERROR(VLOOKUP(L2260,'Productgroepen hoofdfuncties'!A:B,2,FALSE),L2260)</f>
        <v>Welzijn</v>
      </c>
    </row>
    <row r="2261" spans="1:13">
      <c r="A2261" s="8"/>
      <c r="B2261" s="9"/>
      <c r="C2261" s="5" t="s">
        <v>6086</v>
      </c>
      <c r="D2261" s="4" t="s">
        <v>6087</v>
      </c>
      <c r="E2261" s="5">
        <v>1</v>
      </c>
      <c r="F2261" s="2" t="str">
        <f t="shared" si="180"/>
        <v>G1PR831207</v>
      </c>
      <c r="G2261" s="2" t="str">
        <f t="shared" si="181"/>
        <v>Letteren</v>
      </c>
      <c r="H2261" s="2" t="str">
        <f t="shared" si="182"/>
        <v>8312</v>
      </c>
      <c r="I2261" s="2" t="str">
        <f>IFERROR(VLOOKUP(H2261,'Productgroepen hoofdfuncties'!G:H,2,FALSE),H2261)</f>
        <v>8312</v>
      </c>
      <c r="J2261" s="2" t="str">
        <f t="shared" si="183"/>
        <v>83</v>
      </c>
      <c r="K2261" s="2" t="str">
        <f>IFERROR(VLOOKUP(J2261,'Productgroepen hoofdfuncties'!D:E,2,FALSE),J2261)</f>
        <v>Kunst en oudheidkunde</v>
      </c>
      <c r="L2261" s="2" t="str">
        <f t="shared" si="184"/>
        <v>8</v>
      </c>
      <c r="M2261" s="2" t="str">
        <f>IFERROR(VLOOKUP(L2261,'Productgroepen hoofdfuncties'!A:B,2,FALSE),L2261)</f>
        <v>Welzijn</v>
      </c>
    </row>
    <row r="2262" spans="1:13">
      <c r="A2262" s="10"/>
      <c r="B2262" s="11"/>
      <c r="C2262" s="5" t="s">
        <v>6088</v>
      </c>
      <c r="D2262" s="4" t="s">
        <v>6089</v>
      </c>
      <c r="E2262" s="5">
        <v>1</v>
      </c>
      <c r="F2262" s="2" t="str">
        <f t="shared" si="180"/>
        <v>G1PR831207</v>
      </c>
      <c r="G2262" s="2" t="str">
        <f t="shared" si="181"/>
        <v>Letteren</v>
      </c>
      <c r="H2262" s="2" t="str">
        <f t="shared" si="182"/>
        <v>8312</v>
      </c>
      <c r="I2262" s="2" t="str">
        <f>IFERROR(VLOOKUP(H2262,'Productgroepen hoofdfuncties'!G:H,2,FALSE),H2262)</f>
        <v>8312</v>
      </c>
      <c r="J2262" s="2" t="str">
        <f t="shared" si="183"/>
        <v>83</v>
      </c>
      <c r="K2262" s="2" t="str">
        <f>IFERROR(VLOOKUP(J2262,'Productgroepen hoofdfuncties'!D:E,2,FALSE),J2262)</f>
        <v>Kunst en oudheidkunde</v>
      </c>
      <c r="L2262" s="2" t="str">
        <f t="shared" si="184"/>
        <v>8</v>
      </c>
      <c r="M2262" s="2" t="str">
        <f>IFERROR(VLOOKUP(L2262,'Productgroepen hoofdfuncties'!A:B,2,FALSE),L2262)</f>
        <v>Welzijn</v>
      </c>
    </row>
    <row r="2263" spans="1:13">
      <c r="A2263" s="6" t="s">
        <v>6090</v>
      </c>
      <c r="B2263" s="7" t="s">
        <v>6091</v>
      </c>
      <c r="C2263" s="5" t="s">
        <v>6092</v>
      </c>
      <c r="D2263" s="4" t="s">
        <v>6093</v>
      </c>
      <c r="E2263" s="5">
        <v>1</v>
      </c>
      <c r="F2263" s="2" t="str">
        <f t="shared" si="180"/>
        <v>G1PR831208</v>
      </c>
      <c r="G2263" s="2" t="str">
        <f t="shared" si="181"/>
        <v>Culturele Prijzen</v>
      </c>
      <c r="H2263" s="2" t="str">
        <f t="shared" si="182"/>
        <v>8312</v>
      </c>
      <c r="I2263" s="2" t="str">
        <f>IFERROR(VLOOKUP(H2263,'Productgroepen hoofdfuncties'!G:H,2,FALSE),H2263)</f>
        <v>8312</v>
      </c>
      <c r="J2263" s="2" t="str">
        <f t="shared" si="183"/>
        <v>83</v>
      </c>
      <c r="K2263" s="2" t="str">
        <f>IFERROR(VLOOKUP(J2263,'Productgroepen hoofdfuncties'!D:E,2,FALSE),J2263)</f>
        <v>Kunst en oudheidkunde</v>
      </c>
      <c r="L2263" s="2" t="str">
        <f t="shared" si="184"/>
        <v>8</v>
      </c>
      <c r="M2263" s="2" t="str">
        <f>IFERROR(VLOOKUP(L2263,'Productgroepen hoofdfuncties'!A:B,2,FALSE),L2263)</f>
        <v>Welzijn</v>
      </c>
    </row>
    <row r="2264" spans="1:13">
      <c r="A2264" s="8"/>
      <c r="B2264" s="9"/>
      <c r="C2264" s="5" t="s">
        <v>6094</v>
      </c>
      <c r="D2264" s="4" t="s">
        <v>6095</v>
      </c>
      <c r="E2264" s="5">
        <v>1</v>
      </c>
      <c r="F2264" s="2" t="str">
        <f t="shared" si="180"/>
        <v>G1PR831208</v>
      </c>
      <c r="G2264" s="2" t="str">
        <f t="shared" si="181"/>
        <v>Culturele Prijzen</v>
      </c>
      <c r="H2264" s="2" t="str">
        <f t="shared" si="182"/>
        <v>8312</v>
      </c>
      <c r="I2264" s="2" t="str">
        <f>IFERROR(VLOOKUP(H2264,'Productgroepen hoofdfuncties'!G:H,2,FALSE),H2264)</f>
        <v>8312</v>
      </c>
      <c r="J2264" s="2" t="str">
        <f t="shared" si="183"/>
        <v>83</v>
      </c>
      <c r="K2264" s="2" t="str">
        <f>IFERROR(VLOOKUP(J2264,'Productgroepen hoofdfuncties'!D:E,2,FALSE),J2264)</f>
        <v>Kunst en oudheidkunde</v>
      </c>
      <c r="L2264" s="2" t="str">
        <f t="shared" si="184"/>
        <v>8</v>
      </c>
      <c r="M2264" s="2" t="str">
        <f>IFERROR(VLOOKUP(L2264,'Productgroepen hoofdfuncties'!A:B,2,FALSE),L2264)</f>
        <v>Welzijn</v>
      </c>
    </row>
    <row r="2265" spans="1:13">
      <c r="A2265" s="8"/>
      <c r="B2265" s="9"/>
      <c r="C2265" s="5" t="s">
        <v>6096</v>
      </c>
      <c r="D2265" s="4" t="s">
        <v>6097</v>
      </c>
      <c r="E2265" s="5">
        <v>1</v>
      </c>
      <c r="F2265" s="2" t="str">
        <f t="shared" si="180"/>
        <v>G1PR831208</v>
      </c>
      <c r="G2265" s="2" t="str">
        <f t="shared" si="181"/>
        <v>Culturele Prijzen</v>
      </c>
      <c r="H2265" s="2" t="str">
        <f t="shared" si="182"/>
        <v>8312</v>
      </c>
      <c r="I2265" s="2" t="str">
        <f>IFERROR(VLOOKUP(H2265,'Productgroepen hoofdfuncties'!G:H,2,FALSE),H2265)</f>
        <v>8312</v>
      </c>
      <c r="J2265" s="2" t="str">
        <f t="shared" si="183"/>
        <v>83</v>
      </c>
      <c r="K2265" s="2" t="str">
        <f>IFERROR(VLOOKUP(J2265,'Productgroepen hoofdfuncties'!D:E,2,FALSE),J2265)</f>
        <v>Kunst en oudheidkunde</v>
      </c>
      <c r="L2265" s="2" t="str">
        <f t="shared" si="184"/>
        <v>8</v>
      </c>
      <c r="M2265" s="2" t="str">
        <f>IFERROR(VLOOKUP(L2265,'Productgroepen hoofdfuncties'!A:B,2,FALSE),L2265)</f>
        <v>Welzijn</v>
      </c>
    </row>
    <row r="2266" spans="1:13">
      <c r="A2266" s="8"/>
      <c r="B2266" s="9"/>
      <c r="C2266" s="5" t="s">
        <v>6098</v>
      </c>
      <c r="D2266" s="4" t="s">
        <v>6087</v>
      </c>
      <c r="E2266" s="5">
        <v>1</v>
      </c>
      <c r="F2266" s="2" t="str">
        <f t="shared" si="180"/>
        <v>G1PR831208</v>
      </c>
      <c r="G2266" s="2" t="str">
        <f t="shared" si="181"/>
        <v>Culturele Prijzen</v>
      </c>
      <c r="H2266" s="2" t="str">
        <f t="shared" si="182"/>
        <v>8312</v>
      </c>
      <c r="I2266" s="2" t="str">
        <f>IFERROR(VLOOKUP(H2266,'Productgroepen hoofdfuncties'!G:H,2,FALSE),H2266)</f>
        <v>8312</v>
      </c>
      <c r="J2266" s="2" t="str">
        <f t="shared" si="183"/>
        <v>83</v>
      </c>
      <c r="K2266" s="2" t="str">
        <f>IFERROR(VLOOKUP(J2266,'Productgroepen hoofdfuncties'!D:E,2,FALSE),J2266)</f>
        <v>Kunst en oudheidkunde</v>
      </c>
      <c r="L2266" s="2" t="str">
        <f t="shared" si="184"/>
        <v>8</v>
      </c>
      <c r="M2266" s="2" t="str">
        <f>IFERROR(VLOOKUP(L2266,'Productgroepen hoofdfuncties'!A:B,2,FALSE),L2266)</f>
        <v>Welzijn</v>
      </c>
    </row>
    <row r="2267" spans="1:13">
      <c r="A2267" s="10"/>
      <c r="B2267" s="11"/>
      <c r="C2267" s="5" t="s">
        <v>6099</v>
      </c>
      <c r="D2267" s="4" t="s">
        <v>5957</v>
      </c>
      <c r="E2267" s="5">
        <v>1</v>
      </c>
      <c r="F2267" s="2" t="str">
        <f t="shared" si="180"/>
        <v>G1PR831208</v>
      </c>
      <c r="G2267" s="2" t="str">
        <f t="shared" si="181"/>
        <v>Culturele Prijzen</v>
      </c>
      <c r="H2267" s="2" t="str">
        <f t="shared" si="182"/>
        <v>8312</v>
      </c>
      <c r="I2267" s="2" t="str">
        <f>IFERROR(VLOOKUP(H2267,'Productgroepen hoofdfuncties'!G:H,2,FALSE),H2267)</f>
        <v>8312</v>
      </c>
      <c r="J2267" s="2" t="str">
        <f t="shared" si="183"/>
        <v>83</v>
      </c>
      <c r="K2267" s="2" t="str">
        <f>IFERROR(VLOOKUP(J2267,'Productgroepen hoofdfuncties'!D:E,2,FALSE),J2267)</f>
        <v>Kunst en oudheidkunde</v>
      </c>
      <c r="L2267" s="2" t="str">
        <f t="shared" si="184"/>
        <v>8</v>
      </c>
      <c r="M2267" s="2" t="str">
        <f>IFERROR(VLOOKUP(L2267,'Productgroepen hoofdfuncties'!A:B,2,FALSE),L2267)</f>
        <v>Welzijn</v>
      </c>
    </row>
    <row r="2268" spans="1:13">
      <c r="A2268" s="6" t="s">
        <v>6100</v>
      </c>
      <c r="B2268" s="7" t="s">
        <v>6101</v>
      </c>
      <c r="C2268" s="5" t="s">
        <v>6102</v>
      </c>
      <c r="D2268" s="4" t="s">
        <v>6103</v>
      </c>
      <c r="E2268" s="5">
        <v>1</v>
      </c>
      <c r="F2268" s="2" t="str">
        <f t="shared" si="180"/>
        <v>G1PR831209</v>
      </c>
      <c r="G2268" s="2" t="str">
        <f t="shared" si="181"/>
        <v>Budget Provinciale Kunstcommissie</v>
      </c>
      <c r="H2268" s="2" t="str">
        <f t="shared" si="182"/>
        <v>8312</v>
      </c>
      <c r="I2268" s="2" t="str">
        <f>IFERROR(VLOOKUP(H2268,'Productgroepen hoofdfuncties'!G:H,2,FALSE),H2268)</f>
        <v>8312</v>
      </c>
      <c r="J2268" s="2" t="str">
        <f t="shared" si="183"/>
        <v>83</v>
      </c>
      <c r="K2268" s="2" t="str">
        <f>IFERROR(VLOOKUP(J2268,'Productgroepen hoofdfuncties'!D:E,2,FALSE),J2268)</f>
        <v>Kunst en oudheidkunde</v>
      </c>
      <c r="L2268" s="2" t="str">
        <f t="shared" si="184"/>
        <v>8</v>
      </c>
      <c r="M2268" s="2" t="str">
        <f>IFERROR(VLOOKUP(L2268,'Productgroepen hoofdfuncties'!A:B,2,FALSE),L2268)</f>
        <v>Welzijn</v>
      </c>
    </row>
    <row r="2269" spans="1:13">
      <c r="A2269" s="10"/>
      <c r="B2269" s="11"/>
      <c r="C2269" s="5" t="s">
        <v>6104</v>
      </c>
      <c r="D2269" s="4" t="s">
        <v>6105</v>
      </c>
      <c r="E2269" s="5">
        <v>1</v>
      </c>
      <c r="F2269" s="2" t="str">
        <f t="shared" si="180"/>
        <v>G1PR831209</v>
      </c>
      <c r="G2269" s="2" t="str">
        <f t="shared" si="181"/>
        <v>Budget Provinciale Kunstcommissie</v>
      </c>
      <c r="H2269" s="2" t="str">
        <f t="shared" si="182"/>
        <v>8312</v>
      </c>
      <c r="I2269" s="2" t="str">
        <f>IFERROR(VLOOKUP(H2269,'Productgroepen hoofdfuncties'!G:H,2,FALSE),H2269)</f>
        <v>8312</v>
      </c>
      <c r="J2269" s="2" t="str">
        <f t="shared" si="183"/>
        <v>83</v>
      </c>
      <c r="K2269" s="2" t="str">
        <f>IFERROR(VLOOKUP(J2269,'Productgroepen hoofdfuncties'!D:E,2,FALSE),J2269)</f>
        <v>Kunst en oudheidkunde</v>
      </c>
      <c r="L2269" s="2" t="str">
        <f t="shared" si="184"/>
        <v>8</v>
      </c>
      <c r="M2269" s="2" t="str">
        <f>IFERROR(VLOOKUP(L2269,'Productgroepen hoofdfuncties'!A:B,2,FALSE),L2269)</f>
        <v>Welzijn</v>
      </c>
    </row>
    <row r="2270" spans="1:13">
      <c r="A2270" s="6" t="s">
        <v>6106</v>
      </c>
      <c r="B2270" s="7" t="s">
        <v>6107</v>
      </c>
      <c r="C2270" s="5" t="s">
        <v>6108</v>
      </c>
      <c r="D2270" s="4" t="s">
        <v>6109</v>
      </c>
      <c r="E2270" s="5">
        <v>1</v>
      </c>
      <c r="F2270" s="2" t="str">
        <f t="shared" si="180"/>
        <v>G1PR831210</v>
      </c>
      <c r="G2270" s="2" t="str">
        <f t="shared" si="181"/>
        <v>Stimuleringsfonds KunstCultuur</v>
      </c>
      <c r="H2270" s="2" t="str">
        <f t="shared" si="182"/>
        <v>8312</v>
      </c>
      <c r="I2270" s="2" t="str">
        <f>IFERROR(VLOOKUP(H2270,'Productgroepen hoofdfuncties'!G:H,2,FALSE),H2270)</f>
        <v>8312</v>
      </c>
      <c r="J2270" s="2" t="str">
        <f t="shared" si="183"/>
        <v>83</v>
      </c>
      <c r="K2270" s="2" t="str">
        <f>IFERROR(VLOOKUP(J2270,'Productgroepen hoofdfuncties'!D:E,2,FALSE),J2270)</f>
        <v>Kunst en oudheidkunde</v>
      </c>
      <c r="L2270" s="2" t="str">
        <f t="shared" si="184"/>
        <v>8</v>
      </c>
      <c r="M2270" s="2" t="str">
        <f>IFERROR(VLOOKUP(L2270,'Productgroepen hoofdfuncties'!A:B,2,FALSE),L2270)</f>
        <v>Welzijn</v>
      </c>
    </row>
    <row r="2271" spans="1:13">
      <c r="A2271" s="10"/>
      <c r="B2271" s="11"/>
      <c r="C2271" s="5" t="s">
        <v>6110</v>
      </c>
      <c r="D2271" s="4" t="s">
        <v>6111</v>
      </c>
      <c r="E2271" s="5">
        <v>1</v>
      </c>
      <c r="F2271" s="2" t="str">
        <f t="shared" si="180"/>
        <v>G1PR831210</v>
      </c>
      <c r="G2271" s="2" t="str">
        <f t="shared" si="181"/>
        <v>Stimuleringsfonds KunstCultuur</v>
      </c>
      <c r="H2271" s="2" t="str">
        <f t="shared" si="182"/>
        <v>8312</v>
      </c>
      <c r="I2271" s="2" t="str">
        <f>IFERROR(VLOOKUP(H2271,'Productgroepen hoofdfuncties'!G:H,2,FALSE),H2271)</f>
        <v>8312</v>
      </c>
      <c r="J2271" s="2" t="str">
        <f t="shared" si="183"/>
        <v>83</v>
      </c>
      <c r="K2271" s="2" t="str">
        <f>IFERROR(VLOOKUP(J2271,'Productgroepen hoofdfuncties'!D:E,2,FALSE),J2271)</f>
        <v>Kunst en oudheidkunde</v>
      </c>
      <c r="L2271" s="2" t="str">
        <f t="shared" si="184"/>
        <v>8</v>
      </c>
      <c r="M2271" s="2" t="str">
        <f>IFERROR(VLOOKUP(L2271,'Productgroepen hoofdfuncties'!A:B,2,FALSE),L2271)</f>
        <v>Welzijn</v>
      </c>
    </row>
    <row r="2272" spans="1:13">
      <c r="A2272" s="6" t="s">
        <v>6112</v>
      </c>
      <c r="B2272" s="7" t="s">
        <v>6113</v>
      </c>
      <c r="C2272" s="5" t="s">
        <v>6114</v>
      </c>
      <c r="D2272" s="4" t="s">
        <v>6115</v>
      </c>
      <c r="E2272" s="5">
        <v>1</v>
      </c>
      <c r="F2272" s="2" t="str">
        <f t="shared" si="180"/>
        <v>G1PR831211</v>
      </c>
      <c r="G2272" s="2" t="str">
        <f t="shared" si="181"/>
        <v>Nader In Te Vullen Nieuw Beleid</v>
      </c>
      <c r="H2272" s="2" t="str">
        <f t="shared" si="182"/>
        <v>8312</v>
      </c>
      <c r="I2272" s="2" t="str">
        <f>IFERROR(VLOOKUP(H2272,'Productgroepen hoofdfuncties'!G:H,2,FALSE),H2272)</f>
        <v>8312</v>
      </c>
      <c r="J2272" s="2" t="str">
        <f t="shared" si="183"/>
        <v>83</v>
      </c>
      <c r="K2272" s="2" t="str">
        <f>IFERROR(VLOOKUP(J2272,'Productgroepen hoofdfuncties'!D:E,2,FALSE),J2272)</f>
        <v>Kunst en oudheidkunde</v>
      </c>
      <c r="L2272" s="2" t="str">
        <f t="shared" si="184"/>
        <v>8</v>
      </c>
      <c r="M2272" s="2" t="str">
        <f>IFERROR(VLOOKUP(L2272,'Productgroepen hoofdfuncties'!A:B,2,FALSE),L2272)</f>
        <v>Welzijn</v>
      </c>
    </row>
    <row r="2273" spans="1:13">
      <c r="A2273" s="8"/>
      <c r="B2273" s="9"/>
      <c r="C2273" s="5" t="s">
        <v>6116</v>
      </c>
      <c r="D2273" s="4" t="s">
        <v>6117</v>
      </c>
      <c r="E2273" s="5">
        <v>1</v>
      </c>
      <c r="F2273" s="2" t="str">
        <f t="shared" si="180"/>
        <v>G1PR831211</v>
      </c>
      <c r="G2273" s="2" t="str">
        <f t="shared" si="181"/>
        <v>Nader In Te Vullen Nieuw Beleid</v>
      </c>
      <c r="H2273" s="2" t="str">
        <f t="shared" si="182"/>
        <v>8312</v>
      </c>
      <c r="I2273" s="2" t="str">
        <f>IFERROR(VLOOKUP(H2273,'Productgroepen hoofdfuncties'!G:H,2,FALSE),H2273)</f>
        <v>8312</v>
      </c>
      <c r="J2273" s="2" t="str">
        <f t="shared" si="183"/>
        <v>83</v>
      </c>
      <c r="K2273" s="2" t="str">
        <f>IFERROR(VLOOKUP(J2273,'Productgroepen hoofdfuncties'!D:E,2,FALSE),J2273)</f>
        <v>Kunst en oudheidkunde</v>
      </c>
      <c r="L2273" s="2" t="str">
        <f t="shared" si="184"/>
        <v>8</v>
      </c>
      <c r="M2273" s="2" t="str">
        <f>IFERROR(VLOOKUP(L2273,'Productgroepen hoofdfuncties'!A:B,2,FALSE),L2273)</f>
        <v>Welzijn</v>
      </c>
    </row>
    <row r="2274" spans="1:13">
      <c r="A2274" s="10"/>
      <c r="B2274" s="11"/>
      <c r="C2274" s="5" t="s">
        <v>6118</v>
      </c>
      <c r="D2274" s="4" t="s">
        <v>6119</v>
      </c>
      <c r="E2274" s="5">
        <v>1</v>
      </c>
      <c r="F2274" s="2" t="str">
        <f t="shared" si="180"/>
        <v>G1PR831211</v>
      </c>
      <c r="G2274" s="2" t="str">
        <f t="shared" si="181"/>
        <v>Nader In Te Vullen Nieuw Beleid</v>
      </c>
      <c r="H2274" s="2" t="str">
        <f t="shared" si="182"/>
        <v>8312</v>
      </c>
      <c r="I2274" s="2" t="str">
        <f>IFERROR(VLOOKUP(H2274,'Productgroepen hoofdfuncties'!G:H,2,FALSE),H2274)</f>
        <v>8312</v>
      </c>
      <c r="J2274" s="2" t="str">
        <f t="shared" si="183"/>
        <v>83</v>
      </c>
      <c r="K2274" s="2" t="str">
        <f>IFERROR(VLOOKUP(J2274,'Productgroepen hoofdfuncties'!D:E,2,FALSE),J2274)</f>
        <v>Kunst en oudheidkunde</v>
      </c>
      <c r="L2274" s="2" t="str">
        <f t="shared" si="184"/>
        <v>8</v>
      </c>
      <c r="M2274" s="2" t="str">
        <f>IFERROR(VLOOKUP(L2274,'Productgroepen hoofdfuncties'!A:B,2,FALSE),L2274)</f>
        <v>Welzijn</v>
      </c>
    </row>
    <row r="2275" spans="1:13">
      <c r="A2275" s="4" t="s">
        <v>6120</v>
      </c>
      <c r="B2275" s="5" t="s">
        <v>6121</v>
      </c>
      <c r="C2275" s="5" t="s">
        <v>6122</v>
      </c>
      <c r="D2275" s="4" t="s">
        <v>6123</v>
      </c>
      <c r="E2275" s="5">
        <v>1</v>
      </c>
      <c r="F2275" s="2" t="str">
        <f t="shared" si="180"/>
        <v>G1PR832000</v>
      </c>
      <c r="G2275" s="2" t="str">
        <f t="shared" si="181"/>
        <v>Apparaatskst.Cult.nota 2013-16</v>
      </c>
      <c r="H2275" s="2" t="str">
        <f t="shared" si="182"/>
        <v>8320</v>
      </c>
      <c r="I2275" s="2" t="str">
        <f>IFERROR(VLOOKUP(H2275,'Productgroepen hoofdfuncties'!G:H,2,FALSE),H2275)</f>
        <v>Het Verhaal van Groningen (Cultuurnota 2013-2016)</v>
      </c>
      <c r="J2275" s="2" t="str">
        <f t="shared" si="183"/>
        <v>83</v>
      </c>
      <c r="K2275" s="2" t="str">
        <f>IFERROR(VLOOKUP(J2275,'Productgroepen hoofdfuncties'!D:E,2,FALSE),J2275)</f>
        <v>Kunst en oudheidkunde</v>
      </c>
      <c r="L2275" s="2" t="str">
        <f t="shared" si="184"/>
        <v>8</v>
      </c>
      <c r="M2275" s="2" t="str">
        <f>IFERROR(VLOOKUP(L2275,'Productgroepen hoofdfuncties'!A:B,2,FALSE),L2275)</f>
        <v>Welzijn</v>
      </c>
    </row>
    <row r="2276" spans="1:13">
      <c r="A2276" s="6" t="s">
        <v>6124</v>
      </c>
      <c r="B2276" s="7" t="s">
        <v>6125</v>
      </c>
      <c r="C2276" s="5" t="s">
        <v>6126</v>
      </c>
      <c r="D2276" s="4" t="s">
        <v>6127</v>
      </c>
      <c r="E2276" s="5">
        <v>1</v>
      </c>
      <c r="F2276" s="2" t="str">
        <f t="shared" si="180"/>
        <v>G1PR832001</v>
      </c>
      <c r="G2276" s="2" t="str">
        <f t="shared" si="181"/>
        <v>Incidentele Budgetten en Website</v>
      </c>
      <c r="H2276" s="2" t="str">
        <f t="shared" si="182"/>
        <v>8320</v>
      </c>
      <c r="I2276" s="2" t="str">
        <f>IFERROR(VLOOKUP(H2276,'Productgroepen hoofdfuncties'!G:H,2,FALSE),H2276)</f>
        <v>Het Verhaal van Groningen (Cultuurnota 2013-2016)</v>
      </c>
      <c r="J2276" s="2" t="str">
        <f t="shared" si="183"/>
        <v>83</v>
      </c>
      <c r="K2276" s="2" t="str">
        <f>IFERROR(VLOOKUP(J2276,'Productgroepen hoofdfuncties'!D:E,2,FALSE),J2276)</f>
        <v>Kunst en oudheidkunde</v>
      </c>
      <c r="L2276" s="2" t="str">
        <f t="shared" si="184"/>
        <v>8</v>
      </c>
      <c r="M2276" s="2" t="str">
        <f>IFERROR(VLOOKUP(L2276,'Productgroepen hoofdfuncties'!A:B,2,FALSE),L2276)</f>
        <v>Welzijn</v>
      </c>
    </row>
    <row r="2277" spans="1:13">
      <c r="A2277" s="8"/>
      <c r="B2277" s="9"/>
      <c r="C2277" s="5" t="s">
        <v>6128</v>
      </c>
      <c r="D2277" s="4" t="s">
        <v>6129</v>
      </c>
      <c r="E2277" s="5">
        <v>1</v>
      </c>
      <c r="F2277" s="2" t="str">
        <f t="shared" si="180"/>
        <v>G1PR832001</v>
      </c>
      <c r="G2277" s="2" t="str">
        <f t="shared" si="181"/>
        <v>Incidentele Budgetten en Website</v>
      </c>
      <c r="H2277" s="2" t="str">
        <f t="shared" si="182"/>
        <v>8320</v>
      </c>
      <c r="I2277" s="2" t="str">
        <f>IFERROR(VLOOKUP(H2277,'Productgroepen hoofdfuncties'!G:H,2,FALSE),H2277)</f>
        <v>Het Verhaal van Groningen (Cultuurnota 2013-2016)</v>
      </c>
      <c r="J2277" s="2" t="str">
        <f t="shared" si="183"/>
        <v>83</v>
      </c>
      <c r="K2277" s="2" t="str">
        <f>IFERROR(VLOOKUP(J2277,'Productgroepen hoofdfuncties'!D:E,2,FALSE),J2277)</f>
        <v>Kunst en oudheidkunde</v>
      </c>
      <c r="L2277" s="2" t="str">
        <f t="shared" si="184"/>
        <v>8</v>
      </c>
      <c r="M2277" s="2" t="str">
        <f>IFERROR(VLOOKUP(L2277,'Productgroepen hoofdfuncties'!A:B,2,FALSE),L2277)</f>
        <v>Welzijn</v>
      </c>
    </row>
    <row r="2278" spans="1:13">
      <c r="A2278" s="8"/>
      <c r="B2278" s="9"/>
      <c r="C2278" s="5" t="s">
        <v>6130</v>
      </c>
      <c r="D2278" s="4" t="s">
        <v>6131</v>
      </c>
      <c r="E2278" s="5">
        <v>1</v>
      </c>
      <c r="F2278" s="2" t="str">
        <f t="shared" si="180"/>
        <v>G1PR832001</v>
      </c>
      <c r="G2278" s="2" t="str">
        <f t="shared" si="181"/>
        <v>Incidentele Budgetten en Website</v>
      </c>
      <c r="H2278" s="2" t="str">
        <f t="shared" si="182"/>
        <v>8320</v>
      </c>
      <c r="I2278" s="2" t="str">
        <f>IFERROR(VLOOKUP(H2278,'Productgroepen hoofdfuncties'!G:H,2,FALSE),H2278)</f>
        <v>Het Verhaal van Groningen (Cultuurnota 2013-2016)</v>
      </c>
      <c r="J2278" s="2" t="str">
        <f t="shared" si="183"/>
        <v>83</v>
      </c>
      <c r="K2278" s="2" t="str">
        <f>IFERROR(VLOOKUP(J2278,'Productgroepen hoofdfuncties'!D:E,2,FALSE),J2278)</f>
        <v>Kunst en oudheidkunde</v>
      </c>
      <c r="L2278" s="2" t="str">
        <f t="shared" si="184"/>
        <v>8</v>
      </c>
      <c r="M2278" s="2" t="str">
        <f>IFERROR(VLOOKUP(L2278,'Productgroepen hoofdfuncties'!A:B,2,FALSE),L2278)</f>
        <v>Welzijn</v>
      </c>
    </row>
    <row r="2279" spans="1:13">
      <c r="A2279" s="8"/>
      <c r="B2279" s="9"/>
      <c r="C2279" s="5" t="s">
        <v>6132</v>
      </c>
      <c r="D2279" s="4" t="s">
        <v>6133</v>
      </c>
      <c r="E2279" s="5">
        <v>1</v>
      </c>
      <c r="F2279" s="2" t="str">
        <f t="shared" si="180"/>
        <v>G1PR832001</v>
      </c>
      <c r="G2279" s="2" t="str">
        <f t="shared" si="181"/>
        <v>Incidentele Budgetten en Website</v>
      </c>
      <c r="H2279" s="2" t="str">
        <f t="shared" si="182"/>
        <v>8320</v>
      </c>
      <c r="I2279" s="2" t="str">
        <f>IFERROR(VLOOKUP(H2279,'Productgroepen hoofdfuncties'!G:H,2,FALSE),H2279)</f>
        <v>Het Verhaal van Groningen (Cultuurnota 2013-2016)</v>
      </c>
      <c r="J2279" s="2" t="str">
        <f t="shared" si="183"/>
        <v>83</v>
      </c>
      <c r="K2279" s="2" t="str">
        <f>IFERROR(VLOOKUP(J2279,'Productgroepen hoofdfuncties'!D:E,2,FALSE),J2279)</f>
        <v>Kunst en oudheidkunde</v>
      </c>
      <c r="L2279" s="2" t="str">
        <f t="shared" si="184"/>
        <v>8</v>
      </c>
      <c r="M2279" s="2" t="str">
        <f>IFERROR(VLOOKUP(L2279,'Productgroepen hoofdfuncties'!A:B,2,FALSE),L2279)</f>
        <v>Welzijn</v>
      </c>
    </row>
    <row r="2280" spans="1:13">
      <c r="A2280" s="8"/>
      <c r="B2280" s="9"/>
      <c r="C2280" s="5" t="s">
        <v>6134</v>
      </c>
      <c r="D2280" s="4" t="s">
        <v>6135</v>
      </c>
      <c r="E2280" s="5">
        <v>1</v>
      </c>
      <c r="F2280" s="2" t="str">
        <f t="shared" si="180"/>
        <v>G1PR832001</v>
      </c>
      <c r="G2280" s="2" t="str">
        <f t="shared" si="181"/>
        <v>Incidentele Budgetten en Website</v>
      </c>
      <c r="H2280" s="2" t="str">
        <f t="shared" si="182"/>
        <v>8320</v>
      </c>
      <c r="I2280" s="2" t="str">
        <f>IFERROR(VLOOKUP(H2280,'Productgroepen hoofdfuncties'!G:H,2,FALSE),H2280)</f>
        <v>Het Verhaal van Groningen (Cultuurnota 2013-2016)</v>
      </c>
      <c r="J2280" s="2" t="str">
        <f t="shared" si="183"/>
        <v>83</v>
      </c>
      <c r="K2280" s="2" t="str">
        <f>IFERROR(VLOOKUP(J2280,'Productgroepen hoofdfuncties'!D:E,2,FALSE),J2280)</f>
        <v>Kunst en oudheidkunde</v>
      </c>
      <c r="L2280" s="2" t="str">
        <f t="shared" si="184"/>
        <v>8</v>
      </c>
      <c r="M2280" s="2" t="str">
        <f>IFERROR(VLOOKUP(L2280,'Productgroepen hoofdfuncties'!A:B,2,FALSE),L2280)</f>
        <v>Welzijn</v>
      </c>
    </row>
    <row r="2281" spans="1:13">
      <c r="A2281" s="8"/>
      <c r="B2281" s="9"/>
      <c r="C2281" s="5" t="s">
        <v>6136</v>
      </c>
      <c r="D2281" s="4" t="s">
        <v>6137</v>
      </c>
      <c r="E2281" s="5">
        <v>1</v>
      </c>
      <c r="F2281" s="2" t="str">
        <f t="shared" si="180"/>
        <v>G1PR832001</v>
      </c>
      <c r="G2281" s="2" t="str">
        <f t="shared" si="181"/>
        <v>Incidentele Budgetten en Website</v>
      </c>
      <c r="H2281" s="2" t="str">
        <f t="shared" si="182"/>
        <v>8320</v>
      </c>
      <c r="I2281" s="2" t="str">
        <f>IFERROR(VLOOKUP(H2281,'Productgroepen hoofdfuncties'!G:H,2,FALSE),H2281)</f>
        <v>Het Verhaal van Groningen (Cultuurnota 2013-2016)</v>
      </c>
      <c r="J2281" s="2" t="str">
        <f t="shared" si="183"/>
        <v>83</v>
      </c>
      <c r="K2281" s="2" t="str">
        <f>IFERROR(VLOOKUP(J2281,'Productgroepen hoofdfuncties'!D:E,2,FALSE),J2281)</f>
        <v>Kunst en oudheidkunde</v>
      </c>
      <c r="L2281" s="2" t="str">
        <f t="shared" si="184"/>
        <v>8</v>
      </c>
      <c r="M2281" s="2" t="str">
        <f>IFERROR(VLOOKUP(L2281,'Productgroepen hoofdfuncties'!A:B,2,FALSE),L2281)</f>
        <v>Welzijn</v>
      </c>
    </row>
    <row r="2282" spans="1:13">
      <c r="A2282" s="8"/>
      <c r="B2282" s="9"/>
      <c r="C2282" s="5" t="s">
        <v>6138</v>
      </c>
      <c r="D2282" s="4" t="s">
        <v>5812</v>
      </c>
      <c r="E2282" s="5">
        <v>1</v>
      </c>
      <c r="F2282" s="2" t="str">
        <f t="shared" si="180"/>
        <v>G1PR832001</v>
      </c>
      <c r="G2282" s="2" t="str">
        <f t="shared" si="181"/>
        <v>Incidentele Budgetten en Website</v>
      </c>
      <c r="H2282" s="2" t="str">
        <f t="shared" si="182"/>
        <v>8320</v>
      </c>
      <c r="I2282" s="2" t="str">
        <f>IFERROR(VLOOKUP(H2282,'Productgroepen hoofdfuncties'!G:H,2,FALSE),H2282)</f>
        <v>Het Verhaal van Groningen (Cultuurnota 2013-2016)</v>
      </c>
      <c r="J2282" s="2" t="str">
        <f t="shared" si="183"/>
        <v>83</v>
      </c>
      <c r="K2282" s="2" t="str">
        <f>IFERROR(VLOOKUP(J2282,'Productgroepen hoofdfuncties'!D:E,2,FALSE),J2282)</f>
        <v>Kunst en oudheidkunde</v>
      </c>
      <c r="L2282" s="2" t="str">
        <f t="shared" si="184"/>
        <v>8</v>
      </c>
      <c r="M2282" s="2" t="str">
        <f>IFERROR(VLOOKUP(L2282,'Productgroepen hoofdfuncties'!A:B,2,FALSE),L2282)</f>
        <v>Welzijn</v>
      </c>
    </row>
    <row r="2283" spans="1:13">
      <c r="A2283" s="10"/>
      <c r="B2283" s="11"/>
      <c r="C2283" s="5" t="s">
        <v>6139</v>
      </c>
      <c r="D2283" s="4" t="s">
        <v>6140</v>
      </c>
      <c r="E2283" s="5">
        <v>1</v>
      </c>
      <c r="F2283" s="2" t="str">
        <f t="shared" si="180"/>
        <v>G1PR832001</v>
      </c>
      <c r="G2283" s="2" t="str">
        <f t="shared" si="181"/>
        <v>Incidentele Budgetten en Website</v>
      </c>
      <c r="H2283" s="2" t="str">
        <f t="shared" si="182"/>
        <v>8320</v>
      </c>
      <c r="I2283" s="2" t="str">
        <f>IFERROR(VLOOKUP(H2283,'Productgroepen hoofdfuncties'!G:H,2,FALSE),H2283)</f>
        <v>Het Verhaal van Groningen (Cultuurnota 2013-2016)</v>
      </c>
      <c r="J2283" s="2" t="str">
        <f t="shared" si="183"/>
        <v>83</v>
      </c>
      <c r="K2283" s="2" t="str">
        <f>IFERROR(VLOOKUP(J2283,'Productgroepen hoofdfuncties'!D:E,2,FALSE),J2283)</f>
        <v>Kunst en oudheidkunde</v>
      </c>
      <c r="L2283" s="2" t="str">
        <f t="shared" si="184"/>
        <v>8</v>
      </c>
      <c r="M2283" s="2" t="str">
        <f>IFERROR(VLOOKUP(L2283,'Productgroepen hoofdfuncties'!A:B,2,FALSE),L2283)</f>
        <v>Welzijn</v>
      </c>
    </row>
    <row r="2284" spans="1:13">
      <c r="A2284" s="6" t="s">
        <v>6141</v>
      </c>
      <c r="B2284" s="7" t="s">
        <v>6142</v>
      </c>
      <c r="C2284" s="5" t="s">
        <v>6143</v>
      </c>
      <c r="D2284" s="4" t="s">
        <v>6144</v>
      </c>
      <c r="E2284" s="5">
        <v>1</v>
      </c>
      <c r="F2284" s="2" t="str">
        <f t="shared" si="180"/>
        <v>G1PR832002</v>
      </c>
      <c r="G2284" s="2" t="str">
        <f t="shared" si="181"/>
        <v>Steuninstellingen</v>
      </c>
      <c r="H2284" s="2" t="str">
        <f t="shared" si="182"/>
        <v>8320</v>
      </c>
      <c r="I2284" s="2" t="str">
        <f>IFERROR(VLOOKUP(H2284,'Productgroepen hoofdfuncties'!G:H,2,FALSE),H2284)</f>
        <v>Het Verhaal van Groningen (Cultuurnota 2013-2016)</v>
      </c>
      <c r="J2284" s="2" t="str">
        <f t="shared" si="183"/>
        <v>83</v>
      </c>
      <c r="K2284" s="2" t="str">
        <f>IFERROR(VLOOKUP(J2284,'Productgroepen hoofdfuncties'!D:E,2,FALSE),J2284)</f>
        <v>Kunst en oudheidkunde</v>
      </c>
      <c r="L2284" s="2" t="str">
        <f t="shared" si="184"/>
        <v>8</v>
      </c>
      <c r="M2284" s="2" t="str">
        <f>IFERROR(VLOOKUP(L2284,'Productgroepen hoofdfuncties'!A:B,2,FALSE),L2284)</f>
        <v>Welzijn</v>
      </c>
    </row>
    <row r="2285" spans="1:13">
      <c r="A2285" s="8"/>
      <c r="B2285" s="9"/>
      <c r="C2285" s="5" t="s">
        <v>6145</v>
      </c>
      <c r="D2285" s="4" t="s">
        <v>6146</v>
      </c>
      <c r="E2285" s="5">
        <v>1</v>
      </c>
      <c r="F2285" s="2" t="str">
        <f t="shared" si="180"/>
        <v>G1PR832002</v>
      </c>
      <c r="G2285" s="2" t="str">
        <f t="shared" si="181"/>
        <v>Steuninstellingen</v>
      </c>
      <c r="H2285" s="2" t="str">
        <f t="shared" si="182"/>
        <v>8320</v>
      </c>
      <c r="I2285" s="2" t="str">
        <f>IFERROR(VLOOKUP(H2285,'Productgroepen hoofdfuncties'!G:H,2,FALSE),H2285)</f>
        <v>Het Verhaal van Groningen (Cultuurnota 2013-2016)</v>
      </c>
      <c r="J2285" s="2" t="str">
        <f t="shared" si="183"/>
        <v>83</v>
      </c>
      <c r="K2285" s="2" t="str">
        <f>IFERROR(VLOOKUP(J2285,'Productgroepen hoofdfuncties'!D:E,2,FALSE),J2285)</f>
        <v>Kunst en oudheidkunde</v>
      </c>
      <c r="L2285" s="2" t="str">
        <f t="shared" si="184"/>
        <v>8</v>
      </c>
      <c r="M2285" s="2" t="str">
        <f>IFERROR(VLOOKUP(L2285,'Productgroepen hoofdfuncties'!A:B,2,FALSE),L2285)</f>
        <v>Welzijn</v>
      </c>
    </row>
    <row r="2286" spans="1:13">
      <c r="A2286" s="8"/>
      <c r="B2286" s="9"/>
      <c r="C2286" s="5" t="s">
        <v>6147</v>
      </c>
      <c r="D2286" s="4" t="s">
        <v>5818</v>
      </c>
      <c r="E2286" s="5">
        <v>1</v>
      </c>
      <c r="F2286" s="2" t="str">
        <f t="shared" si="180"/>
        <v>G1PR832002</v>
      </c>
      <c r="G2286" s="2" t="str">
        <f t="shared" si="181"/>
        <v>Steuninstellingen</v>
      </c>
      <c r="H2286" s="2" t="str">
        <f t="shared" si="182"/>
        <v>8320</v>
      </c>
      <c r="I2286" s="2" t="str">
        <f>IFERROR(VLOOKUP(H2286,'Productgroepen hoofdfuncties'!G:H,2,FALSE),H2286)</f>
        <v>Het Verhaal van Groningen (Cultuurnota 2013-2016)</v>
      </c>
      <c r="J2286" s="2" t="str">
        <f t="shared" si="183"/>
        <v>83</v>
      </c>
      <c r="K2286" s="2" t="str">
        <f>IFERROR(VLOOKUP(J2286,'Productgroepen hoofdfuncties'!D:E,2,FALSE),J2286)</f>
        <v>Kunst en oudheidkunde</v>
      </c>
      <c r="L2286" s="2" t="str">
        <f t="shared" si="184"/>
        <v>8</v>
      </c>
      <c r="M2286" s="2" t="str">
        <f>IFERROR(VLOOKUP(L2286,'Productgroepen hoofdfuncties'!A:B,2,FALSE),L2286)</f>
        <v>Welzijn</v>
      </c>
    </row>
    <row r="2287" spans="1:13">
      <c r="A2287" s="8"/>
      <c r="B2287" s="9"/>
      <c r="C2287" s="5" t="s">
        <v>6148</v>
      </c>
      <c r="D2287" s="4" t="s">
        <v>5937</v>
      </c>
      <c r="E2287" s="5">
        <v>1</v>
      </c>
      <c r="F2287" s="2" t="str">
        <f t="shared" si="180"/>
        <v>G1PR832002</v>
      </c>
      <c r="G2287" s="2" t="str">
        <f t="shared" si="181"/>
        <v>Steuninstellingen</v>
      </c>
      <c r="H2287" s="2" t="str">
        <f t="shared" si="182"/>
        <v>8320</v>
      </c>
      <c r="I2287" s="2" t="str">
        <f>IFERROR(VLOOKUP(H2287,'Productgroepen hoofdfuncties'!G:H,2,FALSE),H2287)</f>
        <v>Het Verhaal van Groningen (Cultuurnota 2013-2016)</v>
      </c>
      <c r="J2287" s="2" t="str">
        <f t="shared" si="183"/>
        <v>83</v>
      </c>
      <c r="K2287" s="2" t="str">
        <f>IFERROR(VLOOKUP(J2287,'Productgroepen hoofdfuncties'!D:E,2,FALSE),J2287)</f>
        <v>Kunst en oudheidkunde</v>
      </c>
      <c r="L2287" s="2" t="str">
        <f t="shared" si="184"/>
        <v>8</v>
      </c>
      <c r="M2287" s="2" t="str">
        <f>IFERROR(VLOOKUP(L2287,'Productgroepen hoofdfuncties'!A:B,2,FALSE),L2287)</f>
        <v>Welzijn</v>
      </c>
    </row>
    <row r="2288" spans="1:13">
      <c r="A2288" s="8"/>
      <c r="B2288" s="9"/>
      <c r="C2288" s="5" t="s">
        <v>6149</v>
      </c>
      <c r="D2288" s="4" t="s">
        <v>5939</v>
      </c>
      <c r="E2288" s="5">
        <v>1</v>
      </c>
      <c r="F2288" s="2" t="str">
        <f t="shared" si="180"/>
        <v>G1PR832002</v>
      </c>
      <c r="G2288" s="2" t="str">
        <f t="shared" si="181"/>
        <v>Steuninstellingen</v>
      </c>
      <c r="H2288" s="2" t="str">
        <f t="shared" si="182"/>
        <v>8320</v>
      </c>
      <c r="I2288" s="2" t="str">
        <f>IFERROR(VLOOKUP(H2288,'Productgroepen hoofdfuncties'!G:H,2,FALSE),H2288)</f>
        <v>Het Verhaal van Groningen (Cultuurnota 2013-2016)</v>
      </c>
      <c r="J2288" s="2" t="str">
        <f t="shared" si="183"/>
        <v>83</v>
      </c>
      <c r="K2288" s="2" t="str">
        <f>IFERROR(VLOOKUP(J2288,'Productgroepen hoofdfuncties'!D:E,2,FALSE),J2288)</f>
        <v>Kunst en oudheidkunde</v>
      </c>
      <c r="L2288" s="2" t="str">
        <f t="shared" si="184"/>
        <v>8</v>
      </c>
      <c r="M2288" s="2" t="str">
        <f>IFERROR(VLOOKUP(L2288,'Productgroepen hoofdfuncties'!A:B,2,FALSE),L2288)</f>
        <v>Welzijn</v>
      </c>
    </row>
    <row r="2289" spans="1:13">
      <c r="A2289" s="8"/>
      <c r="B2289" s="9"/>
      <c r="C2289" s="5" t="s">
        <v>6150</v>
      </c>
      <c r="D2289" s="4" t="s">
        <v>6151</v>
      </c>
      <c r="E2289" s="5">
        <v>1</v>
      </c>
      <c r="F2289" s="2" t="str">
        <f t="shared" si="180"/>
        <v>G1PR832002</v>
      </c>
      <c r="G2289" s="2" t="str">
        <f t="shared" si="181"/>
        <v>Steuninstellingen</v>
      </c>
      <c r="H2289" s="2" t="str">
        <f t="shared" si="182"/>
        <v>8320</v>
      </c>
      <c r="I2289" s="2" t="str">
        <f>IFERROR(VLOOKUP(H2289,'Productgroepen hoofdfuncties'!G:H,2,FALSE),H2289)</f>
        <v>Het Verhaal van Groningen (Cultuurnota 2013-2016)</v>
      </c>
      <c r="J2289" s="2" t="str">
        <f t="shared" si="183"/>
        <v>83</v>
      </c>
      <c r="K2289" s="2" t="str">
        <f>IFERROR(VLOOKUP(J2289,'Productgroepen hoofdfuncties'!D:E,2,FALSE),J2289)</f>
        <v>Kunst en oudheidkunde</v>
      </c>
      <c r="L2289" s="2" t="str">
        <f t="shared" si="184"/>
        <v>8</v>
      </c>
      <c r="M2289" s="2" t="str">
        <f>IFERROR(VLOOKUP(L2289,'Productgroepen hoofdfuncties'!A:B,2,FALSE),L2289)</f>
        <v>Welzijn</v>
      </c>
    </row>
    <row r="2290" spans="1:13">
      <c r="A2290" s="8"/>
      <c r="B2290" s="9"/>
      <c r="C2290" s="5" t="s">
        <v>6152</v>
      </c>
      <c r="D2290" s="4" t="s">
        <v>5887</v>
      </c>
      <c r="E2290" s="5">
        <v>1</v>
      </c>
      <c r="F2290" s="2" t="str">
        <f t="shared" si="180"/>
        <v>G1PR832002</v>
      </c>
      <c r="G2290" s="2" t="str">
        <f t="shared" si="181"/>
        <v>Steuninstellingen</v>
      </c>
      <c r="H2290" s="2" t="str">
        <f t="shared" si="182"/>
        <v>8320</v>
      </c>
      <c r="I2290" s="2" t="str">
        <f>IFERROR(VLOOKUP(H2290,'Productgroepen hoofdfuncties'!G:H,2,FALSE),H2290)</f>
        <v>Het Verhaal van Groningen (Cultuurnota 2013-2016)</v>
      </c>
      <c r="J2290" s="2" t="str">
        <f t="shared" si="183"/>
        <v>83</v>
      </c>
      <c r="K2290" s="2" t="str">
        <f>IFERROR(VLOOKUP(J2290,'Productgroepen hoofdfuncties'!D:E,2,FALSE),J2290)</f>
        <v>Kunst en oudheidkunde</v>
      </c>
      <c r="L2290" s="2" t="str">
        <f t="shared" si="184"/>
        <v>8</v>
      </c>
      <c r="M2290" s="2" t="str">
        <f>IFERROR(VLOOKUP(L2290,'Productgroepen hoofdfuncties'!A:B,2,FALSE),L2290)</f>
        <v>Welzijn</v>
      </c>
    </row>
    <row r="2291" spans="1:13">
      <c r="A2291" s="8"/>
      <c r="B2291" s="9"/>
      <c r="C2291" s="5" t="s">
        <v>6153</v>
      </c>
      <c r="D2291" s="4" t="s">
        <v>6154</v>
      </c>
      <c r="E2291" s="5">
        <v>1</v>
      </c>
      <c r="F2291" s="2" t="str">
        <f t="shared" si="180"/>
        <v>G1PR832002</v>
      </c>
      <c r="G2291" s="2" t="str">
        <f t="shared" si="181"/>
        <v>Steuninstellingen</v>
      </c>
      <c r="H2291" s="2" t="str">
        <f t="shared" si="182"/>
        <v>8320</v>
      </c>
      <c r="I2291" s="2" t="str">
        <f>IFERROR(VLOOKUP(H2291,'Productgroepen hoofdfuncties'!G:H,2,FALSE),H2291)</f>
        <v>Het Verhaal van Groningen (Cultuurnota 2013-2016)</v>
      </c>
      <c r="J2291" s="2" t="str">
        <f t="shared" si="183"/>
        <v>83</v>
      </c>
      <c r="K2291" s="2" t="str">
        <f>IFERROR(VLOOKUP(J2291,'Productgroepen hoofdfuncties'!D:E,2,FALSE),J2291)</f>
        <v>Kunst en oudheidkunde</v>
      </c>
      <c r="L2291" s="2" t="str">
        <f t="shared" si="184"/>
        <v>8</v>
      </c>
      <c r="M2291" s="2" t="str">
        <f>IFERROR(VLOOKUP(L2291,'Productgroepen hoofdfuncties'!A:B,2,FALSE),L2291)</f>
        <v>Welzijn</v>
      </c>
    </row>
    <row r="2292" spans="1:13">
      <c r="A2292" s="8"/>
      <c r="B2292" s="9"/>
      <c r="C2292" s="5" t="s">
        <v>6155</v>
      </c>
      <c r="D2292" s="4" t="s">
        <v>6156</v>
      </c>
      <c r="E2292" s="5">
        <v>1</v>
      </c>
      <c r="F2292" s="2" t="str">
        <f t="shared" si="180"/>
        <v>G1PR832002</v>
      </c>
      <c r="G2292" s="2" t="str">
        <f t="shared" si="181"/>
        <v>Steuninstellingen</v>
      </c>
      <c r="H2292" s="2" t="str">
        <f t="shared" si="182"/>
        <v>8320</v>
      </c>
      <c r="I2292" s="2" t="str">
        <f>IFERROR(VLOOKUP(H2292,'Productgroepen hoofdfuncties'!G:H,2,FALSE),H2292)</f>
        <v>Het Verhaal van Groningen (Cultuurnota 2013-2016)</v>
      </c>
      <c r="J2292" s="2" t="str">
        <f t="shared" si="183"/>
        <v>83</v>
      </c>
      <c r="K2292" s="2" t="str">
        <f>IFERROR(VLOOKUP(J2292,'Productgroepen hoofdfuncties'!D:E,2,FALSE),J2292)</f>
        <v>Kunst en oudheidkunde</v>
      </c>
      <c r="L2292" s="2" t="str">
        <f t="shared" si="184"/>
        <v>8</v>
      </c>
      <c r="M2292" s="2" t="str">
        <f>IFERROR(VLOOKUP(L2292,'Productgroepen hoofdfuncties'!A:B,2,FALSE),L2292)</f>
        <v>Welzijn</v>
      </c>
    </row>
    <row r="2293" spans="1:13">
      <c r="A2293" s="8"/>
      <c r="B2293" s="9"/>
      <c r="C2293" s="5" t="s">
        <v>6157</v>
      </c>
      <c r="D2293" s="4" t="s">
        <v>6158</v>
      </c>
      <c r="E2293" s="5">
        <v>1</v>
      </c>
      <c r="F2293" s="2" t="str">
        <f t="shared" si="180"/>
        <v>G1PR832002</v>
      </c>
      <c r="G2293" s="2" t="str">
        <f t="shared" si="181"/>
        <v>Steuninstellingen</v>
      </c>
      <c r="H2293" s="2" t="str">
        <f t="shared" si="182"/>
        <v>8320</v>
      </c>
      <c r="I2293" s="2" t="str">
        <f>IFERROR(VLOOKUP(H2293,'Productgroepen hoofdfuncties'!G:H,2,FALSE),H2293)</f>
        <v>Het Verhaal van Groningen (Cultuurnota 2013-2016)</v>
      </c>
      <c r="J2293" s="2" t="str">
        <f t="shared" si="183"/>
        <v>83</v>
      </c>
      <c r="K2293" s="2" t="str">
        <f>IFERROR(VLOOKUP(J2293,'Productgroepen hoofdfuncties'!D:E,2,FALSE),J2293)</f>
        <v>Kunst en oudheidkunde</v>
      </c>
      <c r="L2293" s="2" t="str">
        <f t="shared" si="184"/>
        <v>8</v>
      </c>
      <c r="M2293" s="2" t="str">
        <f>IFERROR(VLOOKUP(L2293,'Productgroepen hoofdfuncties'!A:B,2,FALSE),L2293)</f>
        <v>Welzijn</v>
      </c>
    </row>
    <row r="2294" spans="1:13">
      <c r="A2294" s="8"/>
      <c r="B2294" s="9"/>
      <c r="C2294" s="5" t="s">
        <v>6159</v>
      </c>
      <c r="D2294" s="4" t="s">
        <v>6160</v>
      </c>
      <c r="E2294" s="5">
        <v>1</v>
      </c>
      <c r="F2294" s="2" t="str">
        <f t="shared" si="180"/>
        <v>G1PR832002</v>
      </c>
      <c r="G2294" s="2" t="str">
        <f t="shared" si="181"/>
        <v>Steuninstellingen</v>
      </c>
      <c r="H2294" s="2" t="str">
        <f t="shared" si="182"/>
        <v>8320</v>
      </c>
      <c r="I2294" s="2" t="str">
        <f>IFERROR(VLOOKUP(H2294,'Productgroepen hoofdfuncties'!G:H,2,FALSE),H2294)</f>
        <v>Het Verhaal van Groningen (Cultuurnota 2013-2016)</v>
      </c>
      <c r="J2294" s="2" t="str">
        <f t="shared" si="183"/>
        <v>83</v>
      </c>
      <c r="K2294" s="2" t="str">
        <f>IFERROR(VLOOKUP(J2294,'Productgroepen hoofdfuncties'!D:E,2,FALSE),J2294)</f>
        <v>Kunst en oudheidkunde</v>
      </c>
      <c r="L2294" s="2" t="str">
        <f t="shared" si="184"/>
        <v>8</v>
      </c>
      <c r="M2294" s="2" t="str">
        <f>IFERROR(VLOOKUP(L2294,'Productgroepen hoofdfuncties'!A:B,2,FALSE),L2294)</f>
        <v>Welzijn</v>
      </c>
    </row>
    <row r="2295" spans="1:13">
      <c r="A2295" s="10"/>
      <c r="B2295" s="11"/>
      <c r="C2295" s="5" t="s">
        <v>6161</v>
      </c>
      <c r="D2295" s="4" t="s">
        <v>6162</v>
      </c>
      <c r="E2295" s="5">
        <v>1</v>
      </c>
      <c r="F2295" s="2" t="str">
        <f t="shared" si="180"/>
        <v>G1PR832002</v>
      </c>
      <c r="G2295" s="2" t="str">
        <f t="shared" si="181"/>
        <v>Steuninstellingen</v>
      </c>
      <c r="H2295" s="2" t="str">
        <f t="shared" si="182"/>
        <v>8320</v>
      </c>
      <c r="I2295" s="2" t="str">
        <f>IFERROR(VLOOKUP(H2295,'Productgroepen hoofdfuncties'!G:H,2,FALSE),H2295)</f>
        <v>Het Verhaal van Groningen (Cultuurnota 2013-2016)</v>
      </c>
      <c r="J2295" s="2" t="str">
        <f t="shared" si="183"/>
        <v>83</v>
      </c>
      <c r="K2295" s="2" t="str">
        <f>IFERROR(VLOOKUP(J2295,'Productgroepen hoofdfuncties'!D:E,2,FALSE),J2295)</f>
        <v>Kunst en oudheidkunde</v>
      </c>
      <c r="L2295" s="2" t="str">
        <f t="shared" si="184"/>
        <v>8</v>
      </c>
      <c r="M2295" s="2" t="str">
        <f>IFERROR(VLOOKUP(L2295,'Productgroepen hoofdfuncties'!A:B,2,FALSE),L2295)</f>
        <v>Welzijn</v>
      </c>
    </row>
    <row r="2296" spans="1:13">
      <c r="A2296" s="6" t="s">
        <v>6163</v>
      </c>
      <c r="B2296" s="7" t="s">
        <v>6164</v>
      </c>
      <c r="C2296" s="5" t="s">
        <v>6165</v>
      </c>
      <c r="D2296" s="4" t="s">
        <v>6166</v>
      </c>
      <c r="E2296" s="5">
        <v>1</v>
      </c>
      <c r="F2296" s="2" t="str">
        <f t="shared" si="180"/>
        <v>G1PR832003</v>
      </c>
      <c r="G2296" s="2" t="str">
        <f t="shared" si="181"/>
        <v>Uitvoerende Instellingen</v>
      </c>
      <c r="H2296" s="2" t="str">
        <f t="shared" si="182"/>
        <v>8320</v>
      </c>
      <c r="I2296" s="2" t="str">
        <f>IFERROR(VLOOKUP(H2296,'Productgroepen hoofdfuncties'!G:H,2,FALSE),H2296)</f>
        <v>Het Verhaal van Groningen (Cultuurnota 2013-2016)</v>
      </c>
      <c r="J2296" s="2" t="str">
        <f t="shared" si="183"/>
        <v>83</v>
      </c>
      <c r="K2296" s="2" t="str">
        <f>IFERROR(VLOOKUP(J2296,'Productgroepen hoofdfuncties'!D:E,2,FALSE),J2296)</f>
        <v>Kunst en oudheidkunde</v>
      </c>
      <c r="L2296" s="2" t="str">
        <f t="shared" si="184"/>
        <v>8</v>
      </c>
      <c r="M2296" s="2" t="str">
        <f>IFERROR(VLOOKUP(L2296,'Productgroepen hoofdfuncties'!A:B,2,FALSE),L2296)</f>
        <v>Welzijn</v>
      </c>
    </row>
    <row r="2297" spans="1:13">
      <c r="A2297" s="8"/>
      <c r="B2297" s="9"/>
      <c r="C2297" s="5" t="s">
        <v>6167</v>
      </c>
      <c r="D2297" s="4" t="s">
        <v>5851</v>
      </c>
      <c r="E2297" s="5">
        <v>1</v>
      </c>
      <c r="F2297" s="2" t="str">
        <f t="shared" si="180"/>
        <v>G1PR832003</v>
      </c>
      <c r="G2297" s="2" t="str">
        <f t="shared" si="181"/>
        <v>Uitvoerende Instellingen</v>
      </c>
      <c r="H2297" s="2" t="str">
        <f t="shared" si="182"/>
        <v>8320</v>
      </c>
      <c r="I2297" s="2" t="str">
        <f>IFERROR(VLOOKUP(H2297,'Productgroepen hoofdfuncties'!G:H,2,FALSE),H2297)</f>
        <v>Het Verhaal van Groningen (Cultuurnota 2013-2016)</v>
      </c>
      <c r="J2297" s="2" t="str">
        <f t="shared" si="183"/>
        <v>83</v>
      </c>
      <c r="K2297" s="2" t="str">
        <f>IFERROR(VLOOKUP(J2297,'Productgroepen hoofdfuncties'!D:E,2,FALSE),J2297)</f>
        <v>Kunst en oudheidkunde</v>
      </c>
      <c r="L2297" s="2" t="str">
        <f t="shared" si="184"/>
        <v>8</v>
      </c>
      <c r="M2297" s="2" t="str">
        <f>IFERROR(VLOOKUP(L2297,'Productgroepen hoofdfuncties'!A:B,2,FALSE),L2297)</f>
        <v>Welzijn</v>
      </c>
    </row>
    <row r="2298" spans="1:13">
      <c r="A2298" s="8"/>
      <c r="B2298" s="9"/>
      <c r="C2298" s="5" t="s">
        <v>6168</v>
      </c>
      <c r="D2298" s="4" t="s">
        <v>5845</v>
      </c>
      <c r="E2298" s="5">
        <v>1</v>
      </c>
      <c r="F2298" s="2" t="str">
        <f t="shared" si="180"/>
        <v>G1PR832003</v>
      </c>
      <c r="G2298" s="2" t="str">
        <f t="shared" si="181"/>
        <v>Uitvoerende Instellingen</v>
      </c>
      <c r="H2298" s="2" t="str">
        <f t="shared" si="182"/>
        <v>8320</v>
      </c>
      <c r="I2298" s="2" t="str">
        <f>IFERROR(VLOOKUP(H2298,'Productgroepen hoofdfuncties'!G:H,2,FALSE),H2298)</f>
        <v>Het Verhaal van Groningen (Cultuurnota 2013-2016)</v>
      </c>
      <c r="J2298" s="2" t="str">
        <f t="shared" si="183"/>
        <v>83</v>
      </c>
      <c r="K2298" s="2" t="str">
        <f>IFERROR(VLOOKUP(J2298,'Productgroepen hoofdfuncties'!D:E,2,FALSE),J2298)</f>
        <v>Kunst en oudheidkunde</v>
      </c>
      <c r="L2298" s="2" t="str">
        <f t="shared" si="184"/>
        <v>8</v>
      </c>
      <c r="M2298" s="2" t="str">
        <f>IFERROR(VLOOKUP(L2298,'Productgroepen hoofdfuncties'!A:B,2,FALSE),L2298)</f>
        <v>Welzijn</v>
      </c>
    </row>
    <row r="2299" spans="1:13">
      <c r="A2299" s="8"/>
      <c r="B2299" s="9"/>
      <c r="C2299" s="5" t="s">
        <v>6169</v>
      </c>
      <c r="D2299" s="4" t="s">
        <v>6170</v>
      </c>
      <c r="E2299" s="5">
        <v>1</v>
      </c>
      <c r="F2299" s="2" t="str">
        <f t="shared" si="180"/>
        <v>G1PR832003</v>
      </c>
      <c r="G2299" s="2" t="str">
        <f t="shared" si="181"/>
        <v>Uitvoerende Instellingen</v>
      </c>
      <c r="H2299" s="2" t="str">
        <f t="shared" si="182"/>
        <v>8320</v>
      </c>
      <c r="I2299" s="2" t="str">
        <f>IFERROR(VLOOKUP(H2299,'Productgroepen hoofdfuncties'!G:H,2,FALSE),H2299)</f>
        <v>Het Verhaal van Groningen (Cultuurnota 2013-2016)</v>
      </c>
      <c r="J2299" s="2" t="str">
        <f t="shared" si="183"/>
        <v>83</v>
      </c>
      <c r="K2299" s="2" t="str">
        <f>IFERROR(VLOOKUP(J2299,'Productgroepen hoofdfuncties'!D:E,2,FALSE),J2299)</f>
        <v>Kunst en oudheidkunde</v>
      </c>
      <c r="L2299" s="2" t="str">
        <f t="shared" si="184"/>
        <v>8</v>
      </c>
      <c r="M2299" s="2" t="str">
        <f>IFERROR(VLOOKUP(L2299,'Productgroepen hoofdfuncties'!A:B,2,FALSE),L2299)</f>
        <v>Welzijn</v>
      </c>
    </row>
    <row r="2300" spans="1:13">
      <c r="A2300" s="8"/>
      <c r="B2300" s="9"/>
      <c r="C2300" s="5" t="s">
        <v>6171</v>
      </c>
      <c r="D2300" s="4" t="s">
        <v>6172</v>
      </c>
      <c r="E2300" s="5">
        <v>1</v>
      </c>
      <c r="F2300" s="2" t="str">
        <f t="shared" si="180"/>
        <v>G1PR832003</v>
      </c>
      <c r="G2300" s="2" t="str">
        <f t="shared" si="181"/>
        <v>Uitvoerende Instellingen</v>
      </c>
      <c r="H2300" s="2" t="str">
        <f t="shared" si="182"/>
        <v>8320</v>
      </c>
      <c r="I2300" s="2" t="str">
        <f>IFERROR(VLOOKUP(H2300,'Productgroepen hoofdfuncties'!G:H,2,FALSE),H2300)</f>
        <v>Het Verhaal van Groningen (Cultuurnota 2013-2016)</v>
      </c>
      <c r="J2300" s="2" t="str">
        <f t="shared" si="183"/>
        <v>83</v>
      </c>
      <c r="K2300" s="2" t="str">
        <f>IFERROR(VLOOKUP(J2300,'Productgroepen hoofdfuncties'!D:E,2,FALSE),J2300)</f>
        <v>Kunst en oudheidkunde</v>
      </c>
      <c r="L2300" s="2" t="str">
        <f t="shared" si="184"/>
        <v>8</v>
      </c>
      <c r="M2300" s="2" t="str">
        <f>IFERROR(VLOOKUP(L2300,'Productgroepen hoofdfuncties'!A:B,2,FALSE),L2300)</f>
        <v>Welzijn</v>
      </c>
    </row>
    <row r="2301" spans="1:13">
      <c r="A2301" s="8"/>
      <c r="B2301" s="9"/>
      <c r="C2301" s="5" t="s">
        <v>6173</v>
      </c>
      <c r="D2301" s="4" t="s">
        <v>6174</v>
      </c>
      <c r="E2301" s="5">
        <v>1</v>
      </c>
      <c r="F2301" s="2" t="str">
        <f t="shared" si="180"/>
        <v>G1PR832003</v>
      </c>
      <c r="G2301" s="2" t="str">
        <f t="shared" si="181"/>
        <v>Uitvoerende Instellingen</v>
      </c>
      <c r="H2301" s="2" t="str">
        <f t="shared" si="182"/>
        <v>8320</v>
      </c>
      <c r="I2301" s="2" t="str">
        <f>IFERROR(VLOOKUP(H2301,'Productgroepen hoofdfuncties'!G:H,2,FALSE),H2301)</f>
        <v>Het Verhaal van Groningen (Cultuurnota 2013-2016)</v>
      </c>
      <c r="J2301" s="2" t="str">
        <f t="shared" si="183"/>
        <v>83</v>
      </c>
      <c r="K2301" s="2" t="str">
        <f>IFERROR(VLOOKUP(J2301,'Productgroepen hoofdfuncties'!D:E,2,FALSE),J2301)</f>
        <v>Kunst en oudheidkunde</v>
      </c>
      <c r="L2301" s="2" t="str">
        <f t="shared" si="184"/>
        <v>8</v>
      </c>
      <c r="M2301" s="2" t="str">
        <f>IFERROR(VLOOKUP(L2301,'Productgroepen hoofdfuncties'!A:B,2,FALSE),L2301)</f>
        <v>Welzijn</v>
      </c>
    </row>
    <row r="2302" spans="1:13">
      <c r="A2302" s="8"/>
      <c r="B2302" s="9"/>
      <c r="C2302" s="5" t="s">
        <v>6175</v>
      </c>
      <c r="D2302" s="4" t="s">
        <v>6176</v>
      </c>
      <c r="E2302" s="5">
        <v>1</v>
      </c>
      <c r="F2302" s="2" t="str">
        <f t="shared" si="180"/>
        <v>G1PR832003</v>
      </c>
      <c r="G2302" s="2" t="str">
        <f t="shared" si="181"/>
        <v>Uitvoerende Instellingen</v>
      </c>
      <c r="H2302" s="2" t="str">
        <f t="shared" si="182"/>
        <v>8320</v>
      </c>
      <c r="I2302" s="2" t="str">
        <f>IFERROR(VLOOKUP(H2302,'Productgroepen hoofdfuncties'!G:H,2,FALSE),H2302)</f>
        <v>Het Verhaal van Groningen (Cultuurnota 2013-2016)</v>
      </c>
      <c r="J2302" s="2" t="str">
        <f t="shared" si="183"/>
        <v>83</v>
      </c>
      <c r="K2302" s="2" t="str">
        <f>IFERROR(VLOOKUP(J2302,'Productgroepen hoofdfuncties'!D:E,2,FALSE),J2302)</f>
        <v>Kunst en oudheidkunde</v>
      </c>
      <c r="L2302" s="2" t="str">
        <f t="shared" si="184"/>
        <v>8</v>
      </c>
      <c r="M2302" s="2" t="str">
        <f>IFERROR(VLOOKUP(L2302,'Productgroepen hoofdfuncties'!A:B,2,FALSE),L2302)</f>
        <v>Welzijn</v>
      </c>
    </row>
    <row r="2303" spans="1:13">
      <c r="A2303" s="8"/>
      <c r="B2303" s="9"/>
      <c r="C2303" s="5" t="s">
        <v>6177</v>
      </c>
      <c r="D2303" s="4" t="s">
        <v>6178</v>
      </c>
      <c r="E2303" s="5">
        <v>1</v>
      </c>
      <c r="F2303" s="2" t="str">
        <f t="shared" si="180"/>
        <v>G1PR832003</v>
      </c>
      <c r="G2303" s="2" t="str">
        <f t="shared" si="181"/>
        <v>Uitvoerende Instellingen</v>
      </c>
      <c r="H2303" s="2" t="str">
        <f t="shared" si="182"/>
        <v>8320</v>
      </c>
      <c r="I2303" s="2" t="str">
        <f>IFERROR(VLOOKUP(H2303,'Productgroepen hoofdfuncties'!G:H,2,FALSE),H2303)</f>
        <v>Het Verhaal van Groningen (Cultuurnota 2013-2016)</v>
      </c>
      <c r="J2303" s="2" t="str">
        <f t="shared" si="183"/>
        <v>83</v>
      </c>
      <c r="K2303" s="2" t="str">
        <f>IFERROR(VLOOKUP(J2303,'Productgroepen hoofdfuncties'!D:E,2,FALSE),J2303)</f>
        <v>Kunst en oudheidkunde</v>
      </c>
      <c r="L2303" s="2" t="str">
        <f t="shared" si="184"/>
        <v>8</v>
      </c>
      <c r="M2303" s="2" t="str">
        <f>IFERROR(VLOOKUP(L2303,'Productgroepen hoofdfuncties'!A:B,2,FALSE),L2303)</f>
        <v>Welzijn</v>
      </c>
    </row>
    <row r="2304" spans="1:13">
      <c r="A2304" s="8"/>
      <c r="B2304" s="9"/>
      <c r="C2304" s="5" t="s">
        <v>6179</v>
      </c>
      <c r="D2304" s="4" t="s">
        <v>6180</v>
      </c>
      <c r="E2304" s="5">
        <v>1</v>
      </c>
      <c r="F2304" s="2" t="str">
        <f t="shared" si="180"/>
        <v>G1PR832003</v>
      </c>
      <c r="G2304" s="2" t="str">
        <f t="shared" si="181"/>
        <v>Uitvoerende Instellingen</v>
      </c>
      <c r="H2304" s="2" t="str">
        <f t="shared" si="182"/>
        <v>8320</v>
      </c>
      <c r="I2304" s="2" t="str">
        <f>IFERROR(VLOOKUP(H2304,'Productgroepen hoofdfuncties'!G:H,2,FALSE),H2304)</f>
        <v>Het Verhaal van Groningen (Cultuurnota 2013-2016)</v>
      </c>
      <c r="J2304" s="2" t="str">
        <f t="shared" si="183"/>
        <v>83</v>
      </c>
      <c r="K2304" s="2" t="str">
        <f>IFERROR(VLOOKUP(J2304,'Productgroepen hoofdfuncties'!D:E,2,FALSE),J2304)</f>
        <v>Kunst en oudheidkunde</v>
      </c>
      <c r="L2304" s="2" t="str">
        <f t="shared" si="184"/>
        <v>8</v>
      </c>
      <c r="M2304" s="2" t="str">
        <f>IFERROR(VLOOKUP(L2304,'Productgroepen hoofdfuncties'!A:B,2,FALSE),L2304)</f>
        <v>Welzijn</v>
      </c>
    </row>
    <row r="2305" spans="1:13">
      <c r="A2305" s="8"/>
      <c r="B2305" s="9"/>
      <c r="C2305" s="5" t="s">
        <v>6181</v>
      </c>
      <c r="D2305" s="4" t="s">
        <v>6182</v>
      </c>
      <c r="E2305" s="5">
        <v>1</v>
      </c>
      <c r="F2305" s="2" t="str">
        <f t="shared" si="180"/>
        <v>G1PR832003</v>
      </c>
      <c r="G2305" s="2" t="str">
        <f t="shared" si="181"/>
        <v>Uitvoerende Instellingen</v>
      </c>
      <c r="H2305" s="2" t="str">
        <f t="shared" si="182"/>
        <v>8320</v>
      </c>
      <c r="I2305" s="2" t="str">
        <f>IFERROR(VLOOKUP(H2305,'Productgroepen hoofdfuncties'!G:H,2,FALSE),H2305)</f>
        <v>Het Verhaal van Groningen (Cultuurnota 2013-2016)</v>
      </c>
      <c r="J2305" s="2" t="str">
        <f t="shared" si="183"/>
        <v>83</v>
      </c>
      <c r="K2305" s="2" t="str">
        <f>IFERROR(VLOOKUP(J2305,'Productgroepen hoofdfuncties'!D:E,2,FALSE),J2305)</f>
        <v>Kunst en oudheidkunde</v>
      </c>
      <c r="L2305" s="2" t="str">
        <f t="shared" si="184"/>
        <v>8</v>
      </c>
      <c r="M2305" s="2" t="str">
        <f>IFERROR(VLOOKUP(L2305,'Productgroepen hoofdfuncties'!A:B,2,FALSE),L2305)</f>
        <v>Welzijn</v>
      </c>
    </row>
    <row r="2306" spans="1:13">
      <c r="A2306" s="8"/>
      <c r="B2306" s="9"/>
      <c r="C2306" s="5" t="s">
        <v>6183</v>
      </c>
      <c r="D2306" s="4" t="s">
        <v>6036</v>
      </c>
      <c r="E2306" s="5">
        <v>1</v>
      </c>
      <c r="F2306" s="2" t="str">
        <f t="shared" si="180"/>
        <v>G1PR832003</v>
      </c>
      <c r="G2306" s="2" t="str">
        <f t="shared" si="181"/>
        <v>Uitvoerende Instellingen</v>
      </c>
      <c r="H2306" s="2" t="str">
        <f t="shared" si="182"/>
        <v>8320</v>
      </c>
      <c r="I2306" s="2" t="str">
        <f>IFERROR(VLOOKUP(H2306,'Productgroepen hoofdfuncties'!G:H,2,FALSE),H2306)</f>
        <v>Het Verhaal van Groningen (Cultuurnota 2013-2016)</v>
      </c>
      <c r="J2306" s="2" t="str">
        <f t="shared" si="183"/>
        <v>83</v>
      </c>
      <c r="K2306" s="2" t="str">
        <f>IFERROR(VLOOKUP(J2306,'Productgroepen hoofdfuncties'!D:E,2,FALSE),J2306)</f>
        <v>Kunst en oudheidkunde</v>
      </c>
      <c r="L2306" s="2" t="str">
        <f t="shared" si="184"/>
        <v>8</v>
      </c>
      <c r="M2306" s="2" t="str">
        <f>IFERROR(VLOOKUP(L2306,'Productgroepen hoofdfuncties'!A:B,2,FALSE),L2306)</f>
        <v>Welzijn</v>
      </c>
    </row>
    <row r="2307" spans="1:13">
      <c r="A2307" s="8"/>
      <c r="B2307" s="9"/>
      <c r="C2307" s="5" t="s">
        <v>6184</v>
      </c>
      <c r="D2307" s="4" t="s">
        <v>6185</v>
      </c>
      <c r="E2307" s="5">
        <v>1</v>
      </c>
      <c r="F2307" s="2" t="str">
        <f t="shared" si="180"/>
        <v>G1PR832003</v>
      </c>
      <c r="G2307" s="2" t="str">
        <f t="shared" si="181"/>
        <v>Uitvoerende Instellingen</v>
      </c>
      <c r="H2307" s="2" t="str">
        <f t="shared" si="182"/>
        <v>8320</v>
      </c>
      <c r="I2307" s="2" t="str">
        <f>IFERROR(VLOOKUP(H2307,'Productgroepen hoofdfuncties'!G:H,2,FALSE),H2307)</f>
        <v>Het Verhaal van Groningen (Cultuurnota 2013-2016)</v>
      </c>
      <c r="J2307" s="2" t="str">
        <f t="shared" si="183"/>
        <v>83</v>
      </c>
      <c r="K2307" s="2" t="str">
        <f>IFERROR(VLOOKUP(J2307,'Productgroepen hoofdfuncties'!D:E,2,FALSE),J2307)</f>
        <v>Kunst en oudheidkunde</v>
      </c>
      <c r="L2307" s="2" t="str">
        <f t="shared" si="184"/>
        <v>8</v>
      </c>
      <c r="M2307" s="2" t="str">
        <f>IFERROR(VLOOKUP(L2307,'Productgroepen hoofdfuncties'!A:B,2,FALSE),L2307)</f>
        <v>Welzijn</v>
      </c>
    </row>
    <row r="2308" spans="1:13">
      <c r="A2308" s="8"/>
      <c r="B2308" s="9"/>
      <c r="C2308" s="5" t="s">
        <v>6186</v>
      </c>
      <c r="D2308" s="4" t="s">
        <v>6022</v>
      </c>
      <c r="E2308" s="5">
        <v>1</v>
      </c>
      <c r="F2308" s="2" t="str">
        <f t="shared" si="180"/>
        <v>G1PR832003</v>
      </c>
      <c r="G2308" s="2" t="str">
        <f t="shared" si="181"/>
        <v>Uitvoerende Instellingen</v>
      </c>
      <c r="H2308" s="2" t="str">
        <f t="shared" si="182"/>
        <v>8320</v>
      </c>
      <c r="I2308" s="2" t="str">
        <f>IFERROR(VLOOKUP(H2308,'Productgroepen hoofdfuncties'!G:H,2,FALSE),H2308)</f>
        <v>Het Verhaal van Groningen (Cultuurnota 2013-2016)</v>
      </c>
      <c r="J2308" s="2" t="str">
        <f t="shared" si="183"/>
        <v>83</v>
      </c>
      <c r="K2308" s="2" t="str">
        <f>IFERROR(VLOOKUP(J2308,'Productgroepen hoofdfuncties'!D:E,2,FALSE),J2308)</f>
        <v>Kunst en oudheidkunde</v>
      </c>
      <c r="L2308" s="2" t="str">
        <f t="shared" si="184"/>
        <v>8</v>
      </c>
      <c r="M2308" s="2" t="str">
        <f>IFERROR(VLOOKUP(L2308,'Productgroepen hoofdfuncties'!A:B,2,FALSE),L2308)</f>
        <v>Welzijn</v>
      </c>
    </row>
    <row r="2309" spans="1:13">
      <c r="A2309" s="8"/>
      <c r="B2309" s="9"/>
      <c r="C2309" s="5" t="s">
        <v>6187</v>
      </c>
      <c r="D2309" s="4" t="s">
        <v>6188</v>
      </c>
      <c r="E2309" s="5">
        <v>1</v>
      </c>
      <c r="F2309" s="2" t="str">
        <f t="shared" si="180"/>
        <v>G1PR832003</v>
      </c>
      <c r="G2309" s="2" t="str">
        <f t="shared" si="181"/>
        <v>Uitvoerende Instellingen</v>
      </c>
      <c r="H2309" s="2" t="str">
        <f t="shared" si="182"/>
        <v>8320</v>
      </c>
      <c r="I2309" s="2" t="str">
        <f>IFERROR(VLOOKUP(H2309,'Productgroepen hoofdfuncties'!G:H,2,FALSE),H2309)</f>
        <v>Het Verhaal van Groningen (Cultuurnota 2013-2016)</v>
      </c>
      <c r="J2309" s="2" t="str">
        <f t="shared" si="183"/>
        <v>83</v>
      </c>
      <c r="K2309" s="2" t="str">
        <f>IFERROR(VLOOKUP(J2309,'Productgroepen hoofdfuncties'!D:E,2,FALSE),J2309)</f>
        <v>Kunst en oudheidkunde</v>
      </c>
      <c r="L2309" s="2" t="str">
        <f t="shared" si="184"/>
        <v>8</v>
      </c>
      <c r="M2309" s="2" t="str">
        <f>IFERROR(VLOOKUP(L2309,'Productgroepen hoofdfuncties'!A:B,2,FALSE),L2309)</f>
        <v>Welzijn</v>
      </c>
    </row>
    <row r="2310" spans="1:13">
      <c r="A2310" s="8"/>
      <c r="B2310" s="9"/>
      <c r="C2310" s="5" t="s">
        <v>6189</v>
      </c>
      <c r="D2310" s="4" t="s">
        <v>6190</v>
      </c>
      <c r="E2310" s="5">
        <v>1</v>
      </c>
      <c r="F2310" s="2" t="str">
        <f t="shared" si="180"/>
        <v>G1PR832003</v>
      </c>
      <c r="G2310" s="2" t="str">
        <f t="shared" si="181"/>
        <v>Uitvoerende Instellingen</v>
      </c>
      <c r="H2310" s="2" t="str">
        <f t="shared" si="182"/>
        <v>8320</v>
      </c>
      <c r="I2310" s="2" t="str">
        <f>IFERROR(VLOOKUP(H2310,'Productgroepen hoofdfuncties'!G:H,2,FALSE),H2310)</f>
        <v>Het Verhaal van Groningen (Cultuurnota 2013-2016)</v>
      </c>
      <c r="J2310" s="2" t="str">
        <f t="shared" si="183"/>
        <v>83</v>
      </c>
      <c r="K2310" s="2" t="str">
        <f>IFERROR(VLOOKUP(J2310,'Productgroepen hoofdfuncties'!D:E,2,FALSE),J2310)</f>
        <v>Kunst en oudheidkunde</v>
      </c>
      <c r="L2310" s="2" t="str">
        <f t="shared" si="184"/>
        <v>8</v>
      </c>
      <c r="M2310" s="2" t="str">
        <f>IFERROR(VLOOKUP(L2310,'Productgroepen hoofdfuncties'!A:B,2,FALSE),L2310)</f>
        <v>Welzijn</v>
      </c>
    </row>
    <row r="2311" spans="1:13">
      <c r="A2311" s="8"/>
      <c r="B2311" s="9"/>
      <c r="C2311" s="5" t="s">
        <v>6191</v>
      </c>
      <c r="D2311" s="4" t="s">
        <v>6192</v>
      </c>
      <c r="E2311" s="5">
        <v>1</v>
      </c>
      <c r="F2311" s="2" t="str">
        <f t="shared" si="180"/>
        <v>G1PR832003</v>
      </c>
      <c r="G2311" s="2" t="str">
        <f t="shared" si="181"/>
        <v>Uitvoerende Instellingen</v>
      </c>
      <c r="H2311" s="2" t="str">
        <f t="shared" si="182"/>
        <v>8320</v>
      </c>
      <c r="I2311" s="2" t="str">
        <f>IFERROR(VLOOKUP(H2311,'Productgroepen hoofdfuncties'!G:H,2,FALSE),H2311)</f>
        <v>Het Verhaal van Groningen (Cultuurnota 2013-2016)</v>
      </c>
      <c r="J2311" s="2" t="str">
        <f t="shared" si="183"/>
        <v>83</v>
      </c>
      <c r="K2311" s="2" t="str">
        <f>IFERROR(VLOOKUP(J2311,'Productgroepen hoofdfuncties'!D:E,2,FALSE),J2311)</f>
        <v>Kunst en oudheidkunde</v>
      </c>
      <c r="L2311" s="2" t="str">
        <f t="shared" si="184"/>
        <v>8</v>
      </c>
      <c r="M2311" s="2" t="str">
        <f>IFERROR(VLOOKUP(L2311,'Productgroepen hoofdfuncties'!A:B,2,FALSE),L2311)</f>
        <v>Welzijn</v>
      </c>
    </row>
    <row r="2312" spans="1:13">
      <c r="A2312" s="8"/>
      <c r="B2312" s="9"/>
      <c r="C2312" s="5" t="s">
        <v>6193</v>
      </c>
      <c r="D2312" s="4" t="s">
        <v>6060</v>
      </c>
      <c r="E2312" s="5">
        <v>1</v>
      </c>
      <c r="F2312" s="2" t="str">
        <f t="shared" ref="F2312:F2375" si="185">IF(A2312="",F2311,A2312)</f>
        <v>G1PR832003</v>
      </c>
      <c r="G2312" s="2" t="str">
        <f t="shared" ref="G2312:G2375" si="186">IF(B2312="",G2311,B2312)</f>
        <v>Uitvoerende Instellingen</v>
      </c>
      <c r="H2312" s="2" t="str">
        <f t="shared" ref="H2312:H2375" si="187">IF(RIGHT(LEFT($F2312,5),1)="K","Apparaatskosten personeel",IF(RIGHT(LEFT($F2312,5),1)="I","Apparaatskosten materieel",LEFT(RIGHT($F2312,6),4)))</f>
        <v>8320</v>
      </c>
      <c r="I2312" s="2" t="str">
        <f>IFERROR(VLOOKUP(H2312,'Productgroepen hoofdfuncties'!G:H,2,FALSE),H2312)</f>
        <v>Het Verhaal van Groningen (Cultuurnota 2013-2016)</v>
      </c>
      <c r="J2312" s="2" t="str">
        <f t="shared" ref="J2312:J2375" si="188">IF(RIGHT(LEFT($F2312,5),1)="K","Kostenplaatsen",IF(RIGHT(LEFT($F2312,5),1)="I","Kostenplaatsen",LEFT(RIGHT($F2312,6),2)))</f>
        <v>83</v>
      </c>
      <c r="K2312" s="2" t="str">
        <f>IFERROR(VLOOKUP(J2312,'Productgroepen hoofdfuncties'!D:E,2,FALSE),J2312)</f>
        <v>Kunst en oudheidkunde</v>
      </c>
      <c r="L2312" s="2" t="str">
        <f t="shared" ref="L2312:L2375" si="189">IF(RIGHT(LEFT($F2312,5),1)="K","Kostenplaatsen",IF(RIGHT(LEFT($F2312,5),1)="I","Kostenplaatsen",LEFT(RIGHT($F2312,6),1)))</f>
        <v>8</v>
      </c>
      <c r="M2312" s="2" t="str">
        <f>IFERROR(VLOOKUP(L2312,'Productgroepen hoofdfuncties'!A:B,2,FALSE),L2312)</f>
        <v>Welzijn</v>
      </c>
    </row>
    <row r="2313" spans="1:13">
      <c r="A2313" s="8"/>
      <c r="B2313" s="9"/>
      <c r="C2313" s="5" t="s">
        <v>6194</v>
      </c>
      <c r="D2313" s="4" t="s">
        <v>6195</v>
      </c>
      <c r="E2313" s="5">
        <v>1</v>
      </c>
      <c r="F2313" s="2" t="str">
        <f t="shared" si="185"/>
        <v>G1PR832003</v>
      </c>
      <c r="G2313" s="2" t="str">
        <f t="shared" si="186"/>
        <v>Uitvoerende Instellingen</v>
      </c>
      <c r="H2313" s="2" t="str">
        <f t="shared" si="187"/>
        <v>8320</v>
      </c>
      <c r="I2313" s="2" t="str">
        <f>IFERROR(VLOOKUP(H2313,'Productgroepen hoofdfuncties'!G:H,2,FALSE),H2313)</f>
        <v>Het Verhaal van Groningen (Cultuurnota 2013-2016)</v>
      </c>
      <c r="J2313" s="2" t="str">
        <f t="shared" si="188"/>
        <v>83</v>
      </c>
      <c r="K2313" s="2" t="str">
        <f>IFERROR(VLOOKUP(J2313,'Productgroepen hoofdfuncties'!D:E,2,FALSE),J2313)</f>
        <v>Kunst en oudheidkunde</v>
      </c>
      <c r="L2313" s="2" t="str">
        <f t="shared" si="189"/>
        <v>8</v>
      </c>
      <c r="M2313" s="2" t="str">
        <f>IFERROR(VLOOKUP(L2313,'Productgroepen hoofdfuncties'!A:B,2,FALSE),L2313)</f>
        <v>Welzijn</v>
      </c>
    </row>
    <row r="2314" spans="1:13">
      <c r="A2314" s="8"/>
      <c r="B2314" s="9"/>
      <c r="C2314" s="5" t="s">
        <v>6196</v>
      </c>
      <c r="D2314" s="4" t="s">
        <v>6197</v>
      </c>
      <c r="E2314" s="5">
        <v>1</v>
      </c>
      <c r="F2314" s="2" t="str">
        <f t="shared" si="185"/>
        <v>G1PR832003</v>
      </c>
      <c r="G2314" s="2" t="str">
        <f t="shared" si="186"/>
        <v>Uitvoerende Instellingen</v>
      </c>
      <c r="H2314" s="2" t="str">
        <f t="shared" si="187"/>
        <v>8320</v>
      </c>
      <c r="I2314" s="2" t="str">
        <f>IFERROR(VLOOKUP(H2314,'Productgroepen hoofdfuncties'!G:H,2,FALSE),H2314)</f>
        <v>Het Verhaal van Groningen (Cultuurnota 2013-2016)</v>
      </c>
      <c r="J2314" s="2" t="str">
        <f t="shared" si="188"/>
        <v>83</v>
      </c>
      <c r="K2314" s="2" t="str">
        <f>IFERROR(VLOOKUP(J2314,'Productgroepen hoofdfuncties'!D:E,2,FALSE),J2314)</f>
        <v>Kunst en oudheidkunde</v>
      </c>
      <c r="L2314" s="2" t="str">
        <f t="shared" si="189"/>
        <v>8</v>
      </c>
      <c r="M2314" s="2" t="str">
        <f>IFERROR(VLOOKUP(L2314,'Productgroepen hoofdfuncties'!A:B,2,FALSE),L2314)</f>
        <v>Welzijn</v>
      </c>
    </row>
    <row r="2315" spans="1:13">
      <c r="A2315" s="8"/>
      <c r="B2315" s="9"/>
      <c r="C2315" s="5" t="s">
        <v>6198</v>
      </c>
      <c r="D2315" s="4" t="s">
        <v>6070</v>
      </c>
      <c r="E2315" s="5">
        <v>1</v>
      </c>
      <c r="F2315" s="2" t="str">
        <f t="shared" si="185"/>
        <v>G1PR832003</v>
      </c>
      <c r="G2315" s="2" t="str">
        <f t="shared" si="186"/>
        <v>Uitvoerende Instellingen</v>
      </c>
      <c r="H2315" s="2" t="str">
        <f t="shared" si="187"/>
        <v>8320</v>
      </c>
      <c r="I2315" s="2" t="str">
        <f>IFERROR(VLOOKUP(H2315,'Productgroepen hoofdfuncties'!G:H,2,FALSE),H2315)</f>
        <v>Het Verhaal van Groningen (Cultuurnota 2013-2016)</v>
      </c>
      <c r="J2315" s="2" t="str">
        <f t="shared" si="188"/>
        <v>83</v>
      </c>
      <c r="K2315" s="2" t="str">
        <f>IFERROR(VLOOKUP(J2315,'Productgroepen hoofdfuncties'!D:E,2,FALSE),J2315)</f>
        <v>Kunst en oudheidkunde</v>
      </c>
      <c r="L2315" s="2" t="str">
        <f t="shared" si="189"/>
        <v>8</v>
      </c>
      <c r="M2315" s="2" t="str">
        <f>IFERROR(VLOOKUP(L2315,'Productgroepen hoofdfuncties'!A:B,2,FALSE),L2315)</f>
        <v>Welzijn</v>
      </c>
    </row>
    <row r="2316" spans="1:13">
      <c r="A2316" s="8"/>
      <c r="B2316" s="9"/>
      <c r="C2316" s="5" t="s">
        <v>6199</v>
      </c>
      <c r="D2316" s="4" t="s">
        <v>6034</v>
      </c>
      <c r="E2316" s="5">
        <v>1</v>
      </c>
      <c r="F2316" s="2" t="str">
        <f t="shared" si="185"/>
        <v>G1PR832003</v>
      </c>
      <c r="G2316" s="2" t="str">
        <f t="shared" si="186"/>
        <v>Uitvoerende Instellingen</v>
      </c>
      <c r="H2316" s="2" t="str">
        <f t="shared" si="187"/>
        <v>8320</v>
      </c>
      <c r="I2316" s="2" t="str">
        <f>IFERROR(VLOOKUP(H2316,'Productgroepen hoofdfuncties'!G:H,2,FALSE),H2316)</f>
        <v>Het Verhaal van Groningen (Cultuurnota 2013-2016)</v>
      </c>
      <c r="J2316" s="2" t="str">
        <f t="shared" si="188"/>
        <v>83</v>
      </c>
      <c r="K2316" s="2" t="str">
        <f>IFERROR(VLOOKUP(J2316,'Productgroepen hoofdfuncties'!D:E,2,FALSE),J2316)</f>
        <v>Kunst en oudheidkunde</v>
      </c>
      <c r="L2316" s="2" t="str">
        <f t="shared" si="189"/>
        <v>8</v>
      </c>
      <c r="M2316" s="2" t="str">
        <f>IFERROR(VLOOKUP(L2316,'Productgroepen hoofdfuncties'!A:B,2,FALSE),L2316)</f>
        <v>Welzijn</v>
      </c>
    </row>
    <row r="2317" spans="1:13">
      <c r="A2317" s="8"/>
      <c r="B2317" s="9"/>
      <c r="C2317" s="5" t="s">
        <v>6200</v>
      </c>
      <c r="D2317" s="4" t="s">
        <v>5806</v>
      </c>
      <c r="E2317" s="5">
        <v>1</v>
      </c>
      <c r="F2317" s="2" t="str">
        <f t="shared" si="185"/>
        <v>G1PR832003</v>
      </c>
      <c r="G2317" s="2" t="str">
        <f t="shared" si="186"/>
        <v>Uitvoerende Instellingen</v>
      </c>
      <c r="H2317" s="2" t="str">
        <f t="shared" si="187"/>
        <v>8320</v>
      </c>
      <c r="I2317" s="2" t="str">
        <f>IFERROR(VLOOKUP(H2317,'Productgroepen hoofdfuncties'!G:H,2,FALSE),H2317)</f>
        <v>Het Verhaal van Groningen (Cultuurnota 2013-2016)</v>
      </c>
      <c r="J2317" s="2" t="str">
        <f t="shared" si="188"/>
        <v>83</v>
      </c>
      <c r="K2317" s="2" t="str">
        <f>IFERROR(VLOOKUP(J2317,'Productgroepen hoofdfuncties'!D:E,2,FALSE),J2317)</f>
        <v>Kunst en oudheidkunde</v>
      </c>
      <c r="L2317" s="2" t="str">
        <f t="shared" si="189"/>
        <v>8</v>
      </c>
      <c r="M2317" s="2" t="str">
        <f>IFERROR(VLOOKUP(L2317,'Productgroepen hoofdfuncties'!A:B,2,FALSE),L2317)</f>
        <v>Welzijn</v>
      </c>
    </row>
    <row r="2318" spans="1:13">
      <c r="A2318" s="8"/>
      <c r="B2318" s="9"/>
      <c r="C2318" s="5" t="s">
        <v>6201</v>
      </c>
      <c r="D2318" s="4" t="s">
        <v>6202</v>
      </c>
      <c r="E2318" s="5">
        <v>1</v>
      </c>
      <c r="F2318" s="2" t="str">
        <f t="shared" si="185"/>
        <v>G1PR832003</v>
      </c>
      <c r="G2318" s="2" t="str">
        <f t="shared" si="186"/>
        <v>Uitvoerende Instellingen</v>
      </c>
      <c r="H2318" s="2" t="str">
        <f t="shared" si="187"/>
        <v>8320</v>
      </c>
      <c r="I2318" s="2" t="str">
        <f>IFERROR(VLOOKUP(H2318,'Productgroepen hoofdfuncties'!G:H,2,FALSE),H2318)</f>
        <v>Het Verhaal van Groningen (Cultuurnota 2013-2016)</v>
      </c>
      <c r="J2318" s="2" t="str">
        <f t="shared" si="188"/>
        <v>83</v>
      </c>
      <c r="K2318" s="2" t="str">
        <f>IFERROR(VLOOKUP(J2318,'Productgroepen hoofdfuncties'!D:E,2,FALSE),J2318)</f>
        <v>Kunst en oudheidkunde</v>
      </c>
      <c r="L2318" s="2" t="str">
        <f t="shared" si="189"/>
        <v>8</v>
      </c>
      <c r="M2318" s="2" t="str">
        <f>IFERROR(VLOOKUP(L2318,'Productgroepen hoofdfuncties'!A:B,2,FALSE),L2318)</f>
        <v>Welzijn</v>
      </c>
    </row>
    <row r="2319" spans="1:13">
      <c r="A2319" s="8"/>
      <c r="B2319" s="9"/>
      <c r="C2319" s="5" t="s">
        <v>6203</v>
      </c>
      <c r="D2319" s="4" t="s">
        <v>6204</v>
      </c>
      <c r="E2319" s="5">
        <v>1</v>
      </c>
      <c r="F2319" s="2" t="str">
        <f t="shared" si="185"/>
        <v>G1PR832003</v>
      </c>
      <c r="G2319" s="2" t="str">
        <f t="shared" si="186"/>
        <v>Uitvoerende Instellingen</v>
      </c>
      <c r="H2319" s="2" t="str">
        <f t="shared" si="187"/>
        <v>8320</v>
      </c>
      <c r="I2319" s="2" t="str">
        <f>IFERROR(VLOOKUP(H2319,'Productgroepen hoofdfuncties'!G:H,2,FALSE),H2319)</f>
        <v>Het Verhaal van Groningen (Cultuurnota 2013-2016)</v>
      </c>
      <c r="J2319" s="2" t="str">
        <f t="shared" si="188"/>
        <v>83</v>
      </c>
      <c r="K2319" s="2" t="str">
        <f>IFERROR(VLOOKUP(J2319,'Productgroepen hoofdfuncties'!D:E,2,FALSE),J2319)</f>
        <v>Kunst en oudheidkunde</v>
      </c>
      <c r="L2319" s="2" t="str">
        <f t="shared" si="189"/>
        <v>8</v>
      </c>
      <c r="M2319" s="2" t="str">
        <f>IFERROR(VLOOKUP(L2319,'Productgroepen hoofdfuncties'!A:B,2,FALSE),L2319)</f>
        <v>Welzijn</v>
      </c>
    </row>
    <row r="2320" spans="1:13">
      <c r="A2320" s="10"/>
      <c r="B2320" s="11"/>
      <c r="C2320" s="5" t="s">
        <v>6205</v>
      </c>
      <c r="D2320" s="4" t="s">
        <v>6206</v>
      </c>
      <c r="E2320" s="5">
        <v>1</v>
      </c>
      <c r="F2320" s="2" t="str">
        <f t="shared" si="185"/>
        <v>G1PR832003</v>
      </c>
      <c r="G2320" s="2" t="str">
        <f t="shared" si="186"/>
        <v>Uitvoerende Instellingen</v>
      </c>
      <c r="H2320" s="2" t="str">
        <f t="shared" si="187"/>
        <v>8320</v>
      </c>
      <c r="I2320" s="2" t="str">
        <f>IFERROR(VLOOKUP(H2320,'Productgroepen hoofdfuncties'!G:H,2,FALSE),H2320)</f>
        <v>Het Verhaal van Groningen (Cultuurnota 2013-2016)</v>
      </c>
      <c r="J2320" s="2" t="str">
        <f t="shared" si="188"/>
        <v>83</v>
      </c>
      <c r="K2320" s="2" t="str">
        <f>IFERROR(VLOOKUP(J2320,'Productgroepen hoofdfuncties'!D:E,2,FALSE),J2320)</f>
        <v>Kunst en oudheidkunde</v>
      </c>
      <c r="L2320" s="2" t="str">
        <f t="shared" si="189"/>
        <v>8</v>
      </c>
      <c r="M2320" s="2" t="str">
        <f>IFERROR(VLOOKUP(L2320,'Productgroepen hoofdfuncties'!A:B,2,FALSE),L2320)</f>
        <v>Welzijn</v>
      </c>
    </row>
    <row r="2321" spans="1:13">
      <c r="A2321" s="6" t="s">
        <v>6207</v>
      </c>
      <c r="B2321" s="7" t="s">
        <v>6208</v>
      </c>
      <c r="C2321" s="5" t="s">
        <v>6209</v>
      </c>
      <c r="D2321" s="4" t="s">
        <v>6210</v>
      </c>
      <c r="E2321" s="5">
        <v>1</v>
      </c>
      <c r="F2321" s="2" t="str">
        <f t="shared" si="185"/>
        <v>G1PR832004</v>
      </c>
      <c r="G2321" s="2" t="str">
        <f t="shared" si="186"/>
        <v>Overige Instrumenten</v>
      </c>
      <c r="H2321" s="2" t="str">
        <f t="shared" si="187"/>
        <v>8320</v>
      </c>
      <c r="I2321" s="2" t="str">
        <f>IFERROR(VLOOKUP(H2321,'Productgroepen hoofdfuncties'!G:H,2,FALSE),H2321)</f>
        <v>Het Verhaal van Groningen (Cultuurnota 2013-2016)</v>
      </c>
      <c r="J2321" s="2" t="str">
        <f t="shared" si="188"/>
        <v>83</v>
      </c>
      <c r="K2321" s="2" t="str">
        <f>IFERROR(VLOOKUP(J2321,'Productgroepen hoofdfuncties'!D:E,2,FALSE),J2321)</f>
        <v>Kunst en oudheidkunde</v>
      </c>
      <c r="L2321" s="2" t="str">
        <f t="shared" si="189"/>
        <v>8</v>
      </c>
      <c r="M2321" s="2" t="str">
        <f>IFERROR(VLOOKUP(L2321,'Productgroepen hoofdfuncties'!A:B,2,FALSE),L2321)</f>
        <v>Welzijn</v>
      </c>
    </row>
    <row r="2322" spans="1:13">
      <c r="A2322" s="8"/>
      <c r="B2322" s="9"/>
      <c r="C2322" s="5" t="s">
        <v>6211</v>
      </c>
      <c r="D2322" s="4" t="s">
        <v>6212</v>
      </c>
      <c r="E2322" s="5">
        <v>1</v>
      </c>
      <c r="F2322" s="2" t="str">
        <f t="shared" si="185"/>
        <v>G1PR832004</v>
      </c>
      <c r="G2322" s="2" t="str">
        <f t="shared" si="186"/>
        <v>Overige Instrumenten</v>
      </c>
      <c r="H2322" s="2" t="str">
        <f t="shared" si="187"/>
        <v>8320</v>
      </c>
      <c r="I2322" s="2" t="str">
        <f>IFERROR(VLOOKUP(H2322,'Productgroepen hoofdfuncties'!G:H,2,FALSE),H2322)</f>
        <v>Het Verhaal van Groningen (Cultuurnota 2013-2016)</v>
      </c>
      <c r="J2322" s="2" t="str">
        <f t="shared" si="188"/>
        <v>83</v>
      </c>
      <c r="K2322" s="2" t="str">
        <f>IFERROR(VLOOKUP(J2322,'Productgroepen hoofdfuncties'!D:E,2,FALSE),J2322)</f>
        <v>Kunst en oudheidkunde</v>
      </c>
      <c r="L2322" s="2" t="str">
        <f t="shared" si="189"/>
        <v>8</v>
      </c>
      <c r="M2322" s="2" t="str">
        <f>IFERROR(VLOOKUP(L2322,'Productgroepen hoofdfuncties'!A:B,2,FALSE),L2322)</f>
        <v>Welzijn</v>
      </c>
    </row>
    <row r="2323" spans="1:13">
      <c r="A2323" s="8"/>
      <c r="B2323" s="9"/>
      <c r="C2323" s="5" t="s">
        <v>6213</v>
      </c>
      <c r="D2323" s="4" t="s">
        <v>6214</v>
      </c>
      <c r="E2323" s="5">
        <v>1</v>
      </c>
      <c r="F2323" s="2" t="str">
        <f t="shared" si="185"/>
        <v>G1PR832004</v>
      </c>
      <c r="G2323" s="2" t="str">
        <f t="shared" si="186"/>
        <v>Overige Instrumenten</v>
      </c>
      <c r="H2323" s="2" t="str">
        <f t="shared" si="187"/>
        <v>8320</v>
      </c>
      <c r="I2323" s="2" t="str">
        <f>IFERROR(VLOOKUP(H2323,'Productgroepen hoofdfuncties'!G:H,2,FALSE),H2323)</f>
        <v>Het Verhaal van Groningen (Cultuurnota 2013-2016)</v>
      </c>
      <c r="J2323" s="2" t="str">
        <f t="shared" si="188"/>
        <v>83</v>
      </c>
      <c r="K2323" s="2" t="str">
        <f>IFERROR(VLOOKUP(J2323,'Productgroepen hoofdfuncties'!D:E,2,FALSE),J2323)</f>
        <v>Kunst en oudheidkunde</v>
      </c>
      <c r="L2323" s="2" t="str">
        <f t="shared" si="189"/>
        <v>8</v>
      </c>
      <c r="M2323" s="2" t="str">
        <f>IFERROR(VLOOKUP(L2323,'Productgroepen hoofdfuncties'!A:B,2,FALSE),L2323)</f>
        <v>Welzijn</v>
      </c>
    </row>
    <row r="2324" spans="1:13">
      <c r="A2324" s="8"/>
      <c r="B2324" s="9"/>
      <c r="C2324" s="5" t="s">
        <v>6215</v>
      </c>
      <c r="D2324" s="4" t="s">
        <v>6216</v>
      </c>
      <c r="E2324" s="5">
        <v>1</v>
      </c>
      <c r="F2324" s="2" t="str">
        <f t="shared" si="185"/>
        <v>G1PR832004</v>
      </c>
      <c r="G2324" s="2" t="str">
        <f t="shared" si="186"/>
        <v>Overige Instrumenten</v>
      </c>
      <c r="H2324" s="2" t="str">
        <f t="shared" si="187"/>
        <v>8320</v>
      </c>
      <c r="I2324" s="2" t="str">
        <f>IFERROR(VLOOKUP(H2324,'Productgroepen hoofdfuncties'!G:H,2,FALSE),H2324)</f>
        <v>Het Verhaal van Groningen (Cultuurnota 2013-2016)</v>
      </c>
      <c r="J2324" s="2" t="str">
        <f t="shared" si="188"/>
        <v>83</v>
      </c>
      <c r="K2324" s="2" t="str">
        <f>IFERROR(VLOOKUP(J2324,'Productgroepen hoofdfuncties'!D:E,2,FALSE),J2324)</f>
        <v>Kunst en oudheidkunde</v>
      </c>
      <c r="L2324" s="2" t="str">
        <f t="shared" si="189"/>
        <v>8</v>
      </c>
      <c r="M2324" s="2" t="str">
        <f>IFERROR(VLOOKUP(L2324,'Productgroepen hoofdfuncties'!A:B,2,FALSE),L2324)</f>
        <v>Welzijn</v>
      </c>
    </row>
    <row r="2325" spans="1:13">
      <c r="A2325" s="8"/>
      <c r="B2325" s="9"/>
      <c r="C2325" s="5" t="s">
        <v>6217</v>
      </c>
      <c r="D2325" s="4" t="s">
        <v>6218</v>
      </c>
      <c r="E2325" s="5">
        <v>1</v>
      </c>
      <c r="F2325" s="2" t="str">
        <f t="shared" si="185"/>
        <v>G1PR832004</v>
      </c>
      <c r="G2325" s="2" t="str">
        <f t="shared" si="186"/>
        <v>Overige Instrumenten</v>
      </c>
      <c r="H2325" s="2" t="str">
        <f t="shared" si="187"/>
        <v>8320</v>
      </c>
      <c r="I2325" s="2" t="str">
        <f>IFERROR(VLOOKUP(H2325,'Productgroepen hoofdfuncties'!G:H,2,FALSE),H2325)</f>
        <v>Het Verhaal van Groningen (Cultuurnota 2013-2016)</v>
      </c>
      <c r="J2325" s="2" t="str">
        <f t="shared" si="188"/>
        <v>83</v>
      </c>
      <c r="K2325" s="2" t="str">
        <f>IFERROR(VLOOKUP(J2325,'Productgroepen hoofdfuncties'!D:E,2,FALSE),J2325)</f>
        <v>Kunst en oudheidkunde</v>
      </c>
      <c r="L2325" s="2" t="str">
        <f t="shared" si="189"/>
        <v>8</v>
      </c>
      <c r="M2325" s="2" t="str">
        <f>IFERROR(VLOOKUP(L2325,'Productgroepen hoofdfuncties'!A:B,2,FALSE),L2325)</f>
        <v>Welzijn</v>
      </c>
    </row>
    <row r="2326" spans="1:13">
      <c r="A2326" s="8"/>
      <c r="B2326" s="9"/>
      <c r="C2326" s="5" t="s">
        <v>6219</v>
      </c>
      <c r="D2326" s="4" t="s">
        <v>6220</v>
      </c>
      <c r="E2326" s="5">
        <v>1</v>
      </c>
      <c r="F2326" s="2" t="str">
        <f t="shared" si="185"/>
        <v>G1PR832004</v>
      </c>
      <c r="G2326" s="2" t="str">
        <f t="shared" si="186"/>
        <v>Overige Instrumenten</v>
      </c>
      <c r="H2326" s="2" t="str">
        <f t="shared" si="187"/>
        <v>8320</v>
      </c>
      <c r="I2326" s="2" t="str">
        <f>IFERROR(VLOOKUP(H2326,'Productgroepen hoofdfuncties'!G:H,2,FALSE),H2326)</f>
        <v>Het Verhaal van Groningen (Cultuurnota 2013-2016)</v>
      </c>
      <c r="J2326" s="2" t="str">
        <f t="shared" si="188"/>
        <v>83</v>
      </c>
      <c r="K2326" s="2" t="str">
        <f>IFERROR(VLOOKUP(J2326,'Productgroepen hoofdfuncties'!D:E,2,FALSE),J2326)</f>
        <v>Kunst en oudheidkunde</v>
      </c>
      <c r="L2326" s="2" t="str">
        <f t="shared" si="189"/>
        <v>8</v>
      </c>
      <c r="M2326" s="2" t="str">
        <f>IFERROR(VLOOKUP(L2326,'Productgroepen hoofdfuncties'!A:B,2,FALSE),L2326)</f>
        <v>Welzijn</v>
      </c>
    </row>
    <row r="2327" spans="1:13">
      <c r="A2327" s="8"/>
      <c r="B2327" s="9"/>
      <c r="C2327" s="5" t="s">
        <v>6221</v>
      </c>
      <c r="D2327" s="4" t="s">
        <v>6222</v>
      </c>
      <c r="E2327" s="5">
        <v>1</v>
      </c>
      <c r="F2327" s="2" t="str">
        <f t="shared" si="185"/>
        <v>G1PR832004</v>
      </c>
      <c r="G2327" s="2" t="str">
        <f t="shared" si="186"/>
        <v>Overige Instrumenten</v>
      </c>
      <c r="H2327" s="2" t="str">
        <f t="shared" si="187"/>
        <v>8320</v>
      </c>
      <c r="I2327" s="2" t="str">
        <f>IFERROR(VLOOKUP(H2327,'Productgroepen hoofdfuncties'!G:H,2,FALSE),H2327)</f>
        <v>Het Verhaal van Groningen (Cultuurnota 2013-2016)</v>
      </c>
      <c r="J2327" s="2" t="str">
        <f t="shared" si="188"/>
        <v>83</v>
      </c>
      <c r="K2327" s="2" t="str">
        <f>IFERROR(VLOOKUP(J2327,'Productgroepen hoofdfuncties'!D:E,2,FALSE),J2327)</f>
        <v>Kunst en oudheidkunde</v>
      </c>
      <c r="L2327" s="2" t="str">
        <f t="shared" si="189"/>
        <v>8</v>
      </c>
      <c r="M2327" s="2" t="str">
        <f>IFERROR(VLOOKUP(L2327,'Productgroepen hoofdfuncties'!A:B,2,FALSE),L2327)</f>
        <v>Welzijn</v>
      </c>
    </row>
    <row r="2328" spans="1:13">
      <c r="A2328" s="8"/>
      <c r="B2328" s="9"/>
      <c r="C2328" s="5" t="s">
        <v>6223</v>
      </c>
      <c r="D2328" s="4" t="s">
        <v>6224</v>
      </c>
      <c r="E2328" s="5">
        <v>1</v>
      </c>
      <c r="F2328" s="2" t="str">
        <f t="shared" si="185"/>
        <v>G1PR832004</v>
      </c>
      <c r="G2328" s="2" t="str">
        <f t="shared" si="186"/>
        <v>Overige Instrumenten</v>
      </c>
      <c r="H2328" s="2" t="str">
        <f t="shared" si="187"/>
        <v>8320</v>
      </c>
      <c r="I2328" s="2" t="str">
        <f>IFERROR(VLOOKUP(H2328,'Productgroepen hoofdfuncties'!G:H,2,FALSE),H2328)</f>
        <v>Het Verhaal van Groningen (Cultuurnota 2013-2016)</v>
      </c>
      <c r="J2328" s="2" t="str">
        <f t="shared" si="188"/>
        <v>83</v>
      </c>
      <c r="K2328" s="2" t="str">
        <f>IFERROR(VLOOKUP(J2328,'Productgroepen hoofdfuncties'!D:E,2,FALSE),J2328)</f>
        <v>Kunst en oudheidkunde</v>
      </c>
      <c r="L2328" s="2" t="str">
        <f t="shared" si="189"/>
        <v>8</v>
      </c>
      <c r="M2328" s="2" t="str">
        <f>IFERROR(VLOOKUP(L2328,'Productgroepen hoofdfuncties'!A:B,2,FALSE),L2328)</f>
        <v>Welzijn</v>
      </c>
    </row>
    <row r="2329" spans="1:13">
      <c r="A2329" s="8"/>
      <c r="B2329" s="9"/>
      <c r="C2329" s="5" t="s">
        <v>6225</v>
      </c>
      <c r="D2329" s="4" t="s">
        <v>6226</v>
      </c>
      <c r="E2329" s="5">
        <v>1</v>
      </c>
      <c r="F2329" s="2" t="str">
        <f t="shared" si="185"/>
        <v>G1PR832004</v>
      </c>
      <c r="G2329" s="2" t="str">
        <f t="shared" si="186"/>
        <v>Overige Instrumenten</v>
      </c>
      <c r="H2329" s="2" t="str">
        <f t="shared" si="187"/>
        <v>8320</v>
      </c>
      <c r="I2329" s="2" t="str">
        <f>IFERROR(VLOOKUP(H2329,'Productgroepen hoofdfuncties'!G:H,2,FALSE),H2329)</f>
        <v>Het Verhaal van Groningen (Cultuurnota 2013-2016)</v>
      </c>
      <c r="J2329" s="2" t="str">
        <f t="shared" si="188"/>
        <v>83</v>
      </c>
      <c r="K2329" s="2" t="str">
        <f>IFERROR(VLOOKUP(J2329,'Productgroepen hoofdfuncties'!D:E,2,FALSE),J2329)</f>
        <v>Kunst en oudheidkunde</v>
      </c>
      <c r="L2329" s="2" t="str">
        <f t="shared" si="189"/>
        <v>8</v>
      </c>
      <c r="M2329" s="2" t="str">
        <f>IFERROR(VLOOKUP(L2329,'Productgroepen hoofdfuncties'!A:B,2,FALSE),L2329)</f>
        <v>Welzijn</v>
      </c>
    </row>
    <row r="2330" spans="1:13">
      <c r="A2330" s="8"/>
      <c r="B2330" s="9"/>
      <c r="C2330" s="5" t="s">
        <v>6227</v>
      </c>
      <c r="D2330" s="4" t="s">
        <v>6228</v>
      </c>
      <c r="E2330" s="5">
        <v>1</v>
      </c>
      <c r="F2330" s="2" t="str">
        <f t="shared" si="185"/>
        <v>G1PR832004</v>
      </c>
      <c r="G2330" s="2" t="str">
        <f t="shared" si="186"/>
        <v>Overige Instrumenten</v>
      </c>
      <c r="H2330" s="2" t="str">
        <f t="shared" si="187"/>
        <v>8320</v>
      </c>
      <c r="I2330" s="2" t="str">
        <f>IFERROR(VLOOKUP(H2330,'Productgroepen hoofdfuncties'!G:H,2,FALSE),H2330)</f>
        <v>Het Verhaal van Groningen (Cultuurnota 2013-2016)</v>
      </c>
      <c r="J2330" s="2" t="str">
        <f t="shared" si="188"/>
        <v>83</v>
      </c>
      <c r="K2330" s="2" t="str">
        <f>IFERROR(VLOOKUP(J2330,'Productgroepen hoofdfuncties'!D:E,2,FALSE),J2330)</f>
        <v>Kunst en oudheidkunde</v>
      </c>
      <c r="L2330" s="2" t="str">
        <f t="shared" si="189"/>
        <v>8</v>
      </c>
      <c r="M2330" s="2" t="str">
        <f>IFERROR(VLOOKUP(L2330,'Productgroepen hoofdfuncties'!A:B,2,FALSE),L2330)</f>
        <v>Welzijn</v>
      </c>
    </row>
    <row r="2331" spans="1:13">
      <c r="A2331" s="8"/>
      <c r="B2331" s="9"/>
      <c r="C2331" s="5" t="s">
        <v>6229</v>
      </c>
      <c r="D2331" s="4" t="s">
        <v>6230</v>
      </c>
      <c r="E2331" s="5">
        <v>1</v>
      </c>
      <c r="F2331" s="2" t="str">
        <f t="shared" si="185"/>
        <v>G1PR832004</v>
      </c>
      <c r="G2331" s="2" t="str">
        <f t="shared" si="186"/>
        <v>Overige Instrumenten</v>
      </c>
      <c r="H2331" s="2" t="str">
        <f t="shared" si="187"/>
        <v>8320</v>
      </c>
      <c r="I2331" s="2" t="str">
        <f>IFERROR(VLOOKUP(H2331,'Productgroepen hoofdfuncties'!G:H,2,FALSE),H2331)</f>
        <v>Het Verhaal van Groningen (Cultuurnota 2013-2016)</v>
      </c>
      <c r="J2331" s="2" t="str">
        <f t="shared" si="188"/>
        <v>83</v>
      </c>
      <c r="K2331" s="2" t="str">
        <f>IFERROR(VLOOKUP(J2331,'Productgroepen hoofdfuncties'!D:E,2,FALSE),J2331)</f>
        <v>Kunst en oudheidkunde</v>
      </c>
      <c r="L2331" s="2" t="str">
        <f t="shared" si="189"/>
        <v>8</v>
      </c>
      <c r="M2331" s="2" t="str">
        <f>IFERROR(VLOOKUP(L2331,'Productgroepen hoofdfuncties'!A:B,2,FALSE),L2331)</f>
        <v>Welzijn</v>
      </c>
    </row>
    <row r="2332" spans="1:13">
      <c r="A2332" s="8"/>
      <c r="B2332" s="9"/>
      <c r="C2332" s="5" t="s">
        <v>6231</v>
      </c>
      <c r="D2332" s="4" t="s">
        <v>5893</v>
      </c>
      <c r="E2332" s="5">
        <v>1</v>
      </c>
      <c r="F2332" s="2" t="str">
        <f t="shared" si="185"/>
        <v>G1PR832004</v>
      </c>
      <c r="G2332" s="2" t="str">
        <f t="shared" si="186"/>
        <v>Overige Instrumenten</v>
      </c>
      <c r="H2332" s="2" t="str">
        <f t="shared" si="187"/>
        <v>8320</v>
      </c>
      <c r="I2332" s="2" t="str">
        <f>IFERROR(VLOOKUP(H2332,'Productgroepen hoofdfuncties'!G:H,2,FALSE),H2332)</f>
        <v>Het Verhaal van Groningen (Cultuurnota 2013-2016)</v>
      </c>
      <c r="J2332" s="2" t="str">
        <f t="shared" si="188"/>
        <v>83</v>
      </c>
      <c r="K2332" s="2" t="str">
        <f>IFERROR(VLOOKUP(J2332,'Productgroepen hoofdfuncties'!D:E,2,FALSE),J2332)</f>
        <v>Kunst en oudheidkunde</v>
      </c>
      <c r="L2332" s="2" t="str">
        <f t="shared" si="189"/>
        <v>8</v>
      </c>
      <c r="M2332" s="2" t="str">
        <f>IFERROR(VLOOKUP(L2332,'Productgroepen hoofdfuncties'!A:B,2,FALSE),L2332)</f>
        <v>Welzijn</v>
      </c>
    </row>
    <row r="2333" spans="1:13">
      <c r="A2333" s="8"/>
      <c r="B2333" s="9"/>
      <c r="C2333" s="5" t="s">
        <v>6232</v>
      </c>
      <c r="D2333" s="4" t="s">
        <v>6233</v>
      </c>
      <c r="E2333" s="5">
        <v>1</v>
      </c>
      <c r="F2333" s="2" t="str">
        <f t="shared" si="185"/>
        <v>G1PR832004</v>
      </c>
      <c r="G2333" s="2" t="str">
        <f t="shared" si="186"/>
        <v>Overige Instrumenten</v>
      </c>
      <c r="H2333" s="2" t="str">
        <f t="shared" si="187"/>
        <v>8320</v>
      </c>
      <c r="I2333" s="2" t="str">
        <f>IFERROR(VLOOKUP(H2333,'Productgroepen hoofdfuncties'!G:H,2,FALSE),H2333)</f>
        <v>Het Verhaal van Groningen (Cultuurnota 2013-2016)</v>
      </c>
      <c r="J2333" s="2" t="str">
        <f t="shared" si="188"/>
        <v>83</v>
      </c>
      <c r="K2333" s="2" t="str">
        <f>IFERROR(VLOOKUP(J2333,'Productgroepen hoofdfuncties'!D:E,2,FALSE),J2333)</f>
        <v>Kunst en oudheidkunde</v>
      </c>
      <c r="L2333" s="2" t="str">
        <f t="shared" si="189"/>
        <v>8</v>
      </c>
      <c r="M2333" s="2" t="str">
        <f>IFERROR(VLOOKUP(L2333,'Productgroepen hoofdfuncties'!A:B,2,FALSE),L2333)</f>
        <v>Welzijn</v>
      </c>
    </row>
    <row r="2334" spans="1:13">
      <c r="A2334" s="8"/>
      <c r="B2334" s="9"/>
      <c r="C2334" s="5" t="s">
        <v>6234</v>
      </c>
      <c r="D2334" s="4" t="s">
        <v>6235</v>
      </c>
      <c r="E2334" s="5">
        <v>1</v>
      </c>
      <c r="F2334" s="2" t="str">
        <f t="shared" si="185"/>
        <v>G1PR832004</v>
      </c>
      <c r="G2334" s="2" t="str">
        <f t="shared" si="186"/>
        <v>Overige Instrumenten</v>
      </c>
      <c r="H2334" s="2" t="str">
        <f t="shared" si="187"/>
        <v>8320</v>
      </c>
      <c r="I2334" s="2" t="str">
        <f>IFERROR(VLOOKUP(H2334,'Productgroepen hoofdfuncties'!G:H,2,FALSE),H2334)</f>
        <v>Het Verhaal van Groningen (Cultuurnota 2013-2016)</v>
      </c>
      <c r="J2334" s="2" t="str">
        <f t="shared" si="188"/>
        <v>83</v>
      </c>
      <c r="K2334" s="2" t="str">
        <f>IFERROR(VLOOKUP(J2334,'Productgroepen hoofdfuncties'!D:E,2,FALSE),J2334)</f>
        <v>Kunst en oudheidkunde</v>
      </c>
      <c r="L2334" s="2" t="str">
        <f t="shared" si="189"/>
        <v>8</v>
      </c>
      <c r="M2334" s="2" t="str">
        <f>IFERROR(VLOOKUP(L2334,'Productgroepen hoofdfuncties'!A:B,2,FALSE),L2334)</f>
        <v>Welzijn</v>
      </c>
    </row>
    <row r="2335" spans="1:13">
      <c r="A2335" s="8"/>
      <c r="B2335" s="9"/>
      <c r="C2335" s="5" t="s">
        <v>6236</v>
      </c>
      <c r="D2335" s="4" t="s">
        <v>6237</v>
      </c>
      <c r="E2335" s="5">
        <v>1</v>
      </c>
      <c r="F2335" s="2" t="str">
        <f t="shared" si="185"/>
        <v>G1PR832004</v>
      </c>
      <c r="G2335" s="2" t="str">
        <f t="shared" si="186"/>
        <v>Overige Instrumenten</v>
      </c>
      <c r="H2335" s="2" t="str">
        <f t="shared" si="187"/>
        <v>8320</v>
      </c>
      <c r="I2335" s="2" t="str">
        <f>IFERROR(VLOOKUP(H2335,'Productgroepen hoofdfuncties'!G:H,2,FALSE),H2335)</f>
        <v>Het Verhaal van Groningen (Cultuurnota 2013-2016)</v>
      </c>
      <c r="J2335" s="2" t="str">
        <f t="shared" si="188"/>
        <v>83</v>
      </c>
      <c r="K2335" s="2" t="str">
        <f>IFERROR(VLOOKUP(J2335,'Productgroepen hoofdfuncties'!D:E,2,FALSE),J2335)</f>
        <v>Kunst en oudheidkunde</v>
      </c>
      <c r="L2335" s="2" t="str">
        <f t="shared" si="189"/>
        <v>8</v>
      </c>
      <c r="M2335" s="2" t="str">
        <f>IFERROR(VLOOKUP(L2335,'Productgroepen hoofdfuncties'!A:B,2,FALSE),L2335)</f>
        <v>Welzijn</v>
      </c>
    </row>
    <row r="2336" spans="1:13">
      <c r="A2336" s="8"/>
      <c r="B2336" s="9"/>
      <c r="C2336" s="5" t="s">
        <v>6238</v>
      </c>
      <c r="D2336" s="4" t="s">
        <v>6239</v>
      </c>
      <c r="E2336" s="5">
        <v>1</v>
      </c>
      <c r="F2336" s="2" t="str">
        <f t="shared" si="185"/>
        <v>G1PR832004</v>
      </c>
      <c r="G2336" s="2" t="str">
        <f t="shared" si="186"/>
        <v>Overige Instrumenten</v>
      </c>
      <c r="H2336" s="2" t="str">
        <f t="shared" si="187"/>
        <v>8320</v>
      </c>
      <c r="I2336" s="2" t="str">
        <f>IFERROR(VLOOKUP(H2336,'Productgroepen hoofdfuncties'!G:H,2,FALSE),H2336)</f>
        <v>Het Verhaal van Groningen (Cultuurnota 2013-2016)</v>
      </c>
      <c r="J2336" s="2" t="str">
        <f t="shared" si="188"/>
        <v>83</v>
      </c>
      <c r="K2336" s="2" t="str">
        <f>IFERROR(VLOOKUP(J2336,'Productgroepen hoofdfuncties'!D:E,2,FALSE),J2336)</f>
        <v>Kunst en oudheidkunde</v>
      </c>
      <c r="L2336" s="2" t="str">
        <f t="shared" si="189"/>
        <v>8</v>
      </c>
      <c r="M2336" s="2" t="str">
        <f>IFERROR(VLOOKUP(L2336,'Productgroepen hoofdfuncties'!A:B,2,FALSE),L2336)</f>
        <v>Welzijn</v>
      </c>
    </row>
    <row r="2337" spans="1:13">
      <c r="A2337" s="8"/>
      <c r="B2337" s="9"/>
      <c r="C2337" s="5" t="s">
        <v>6240</v>
      </c>
      <c r="D2337" s="4" t="s">
        <v>6241</v>
      </c>
      <c r="E2337" s="5">
        <v>1</v>
      </c>
      <c r="F2337" s="2" t="str">
        <f t="shared" si="185"/>
        <v>G1PR832004</v>
      </c>
      <c r="G2337" s="2" t="str">
        <f t="shared" si="186"/>
        <v>Overige Instrumenten</v>
      </c>
      <c r="H2337" s="2" t="str">
        <f t="shared" si="187"/>
        <v>8320</v>
      </c>
      <c r="I2337" s="2" t="str">
        <f>IFERROR(VLOOKUP(H2337,'Productgroepen hoofdfuncties'!G:H,2,FALSE),H2337)</f>
        <v>Het Verhaal van Groningen (Cultuurnota 2013-2016)</v>
      </c>
      <c r="J2337" s="2" t="str">
        <f t="shared" si="188"/>
        <v>83</v>
      </c>
      <c r="K2337" s="2" t="str">
        <f>IFERROR(VLOOKUP(J2337,'Productgroepen hoofdfuncties'!D:E,2,FALSE),J2337)</f>
        <v>Kunst en oudheidkunde</v>
      </c>
      <c r="L2337" s="2" t="str">
        <f t="shared" si="189"/>
        <v>8</v>
      </c>
      <c r="M2337" s="2" t="str">
        <f>IFERROR(VLOOKUP(L2337,'Productgroepen hoofdfuncties'!A:B,2,FALSE),L2337)</f>
        <v>Welzijn</v>
      </c>
    </row>
    <row r="2338" spans="1:13">
      <c r="A2338" s="8"/>
      <c r="B2338" s="9"/>
      <c r="C2338" s="5" t="s">
        <v>6242</v>
      </c>
      <c r="D2338" s="4" t="s">
        <v>6243</v>
      </c>
      <c r="E2338" s="5">
        <v>1</v>
      </c>
      <c r="F2338" s="2" t="str">
        <f t="shared" si="185"/>
        <v>G1PR832004</v>
      </c>
      <c r="G2338" s="2" t="str">
        <f t="shared" si="186"/>
        <v>Overige Instrumenten</v>
      </c>
      <c r="H2338" s="2" t="str">
        <f t="shared" si="187"/>
        <v>8320</v>
      </c>
      <c r="I2338" s="2" t="str">
        <f>IFERROR(VLOOKUP(H2338,'Productgroepen hoofdfuncties'!G:H,2,FALSE),H2338)</f>
        <v>Het Verhaal van Groningen (Cultuurnota 2013-2016)</v>
      </c>
      <c r="J2338" s="2" t="str">
        <f t="shared" si="188"/>
        <v>83</v>
      </c>
      <c r="K2338" s="2" t="str">
        <f>IFERROR(VLOOKUP(J2338,'Productgroepen hoofdfuncties'!D:E,2,FALSE),J2338)</f>
        <v>Kunst en oudheidkunde</v>
      </c>
      <c r="L2338" s="2" t="str">
        <f t="shared" si="189"/>
        <v>8</v>
      </c>
      <c r="M2338" s="2" t="str">
        <f>IFERROR(VLOOKUP(L2338,'Productgroepen hoofdfuncties'!A:B,2,FALSE),L2338)</f>
        <v>Welzijn</v>
      </c>
    </row>
    <row r="2339" spans="1:13">
      <c r="A2339" s="8"/>
      <c r="B2339" s="9"/>
      <c r="C2339" s="5" t="s">
        <v>6244</v>
      </c>
      <c r="D2339" s="4" t="s">
        <v>6245</v>
      </c>
      <c r="E2339" s="5">
        <v>1</v>
      </c>
      <c r="F2339" s="2" t="str">
        <f t="shared" si="185"/>
        <v>G1PR832004</v>
      </c>
      <c r="G2339" s="2" t="str">
        <f t="shared" si="186"/>
        <v>Overige Instrumenten</v>
      </c>
      <c r="H2339" s="2" t="str">
        <f t="shared" si="187"/>
        <v>8320</v>
      </c>
      <c r="I2339" s="2" t="str">
        <f>IFERROR(VLOOKUP(H2339,'Productgroepen hoofdfuncties'!G:H,2,FALSE),H2339)</f>
        <v>Het Verhaal van Groningen (Cultuurnota 2013-2016)</v>
      </c>
      <c r="J2339" s="2" t="str">
        <f t="shared" si="188"/>
        <v>83</v>
      </c>
      <c r="K2339" s="2" t="str">
        <f>IFERROR(VLOOKUP(J2339,'Productgroepen hoofdfuncties'!D:E,2,FALSE),J2339)</f>
        <v>Kunst en oudheidkunde</v>
      </c>
      <c r="L2339" s="2" t="str">
        <f t="shared" si="189"/>
        <v>8</v>
      </c>
      <c r="M2339" s="2" t="str">
        <f>IFERROR(VLOOKUP(L2339,'Productgroepen hoofdfuncties'!A:B,2,FALSE),L2339)</f>
        <v>Welzijn</v>
      </c>
    </row>
    <row r="2340" spans="1:13">
      <c r="A2340" s="10"/>
      <c r="B2340" s="11"/>
      <c r="C2340" s="5" t="s">
        <v>6246</v>
      </c>
      <c r="D2340" s="4" t="s">
        <v>6247</v>
      </c>
      <c r="E2340" s="5">
        <v>1</v>
      </c>
      <c r="F2340" s="2" t="str">
        <f t="shared" si="185"/>
        <v>G1PR832004</v>
      </c>
      <c r="G2340" s="2" t="str">
        <f t="shared" si="186"/>
        <v>Overige Instrumenten</v>
      </c>
      <c r="H2340" s="2" t="str">
        <f t="shared" si="187"/>
        <v>8320</v>
      </c>
      <c r="I2340" s="2" t="str">
        <f>IFERROR(VLOOKUP(H2340,'Productgroepen hoofdfuncties'!G:H,2,FALSE),H2340)</f>
        <v>Het Verhaal van Groningen (Cultuurnota 2013-2016)</v>
      </c>
      <c r="J2340" s="2" t="str">
        <f t="shared" si="188"/>
        <v>83</v>
      </c>
      <c r="K2340" s="2" t="str">
        <f>IFERROR(VLOOKUP(J2340,'Productgroepen hoofdfuncties'!D:E,2,FALSE),J2340)</f>
        <v>Kunst en oudheidkunde</v>
      </c>
      <c r="L2340" s="2" t="str">
        <f t="shared" si="189"/>
        <v>8</v>
      </c>
      <c r="M2340" s="2" t="str">
        <f>IFERROR(VLOOKUP(L2340,'Productgroepen hoofdfuncties'!A:B,2,FALSE),L2340)</f>
        <v>Welzijn</v>
      </c>
    </row>
    <row r="2341" spans="1:13">
      <c r="A2341" s="6" t="s">
        <v>6248</v>
      </c>
      <c r="B2341" s="7" t="s">
        <v>6249</v>
      </c>
      <c r="C2341" s="5" t="s">
        <v>6250</v>
      </c>
      <c r="D2341" s="4" t="s">
        <v>6251</v>
      </c>
      <c r="E2341" s="5">
        <v>1</v>
      </c>
      <c r="F2341" s="2" t="str">
        <f t="shared" si="185"/>
        <v>G1PR832005</v>
      </c>
      <c r="G2341" s="2" t="str">
        <f t="shared" si="186"/>
        <v>Instellingen  buiten de cultuurnota</v>
      </c>
      <c r="H2341" s="2" t="str">
        <f t="shared" si="187"/>
        <v>8320</v>
      </c>
      <c r="I2341" s="2" t="str">
        <f>IFERROR(VLOOKUP(H2341,'Productgroepen hoofdfuncties'!G:H,2,FALSE),H2341)</f>
        <v>Het Verhaal van Groningen (Cultuurnota 2013-2016)</v>
      </c>
      <c r="J2341" s="2" t="str">
        <f t="shared" si="188"/>
        <v>83</v>
      </c>
      <c r="K2341" s="2" t="str">
        <f>IFERROR(VLOOKUP(J2341,'Productgroepen hoofdfuncties'!D:E,2,FALSE),J2341)</f>
        <v>Kunst en oudheidkunde</v>
      </c>
      <c r="L2341" s="2" t="str">
        <f t="shared" si="189"/>
        <v>8</v>
      </c>
      <c r="M2341" s="2" t="str">
        <f>IFERROR(VLOOKUP(L2341,'Productgroepen hoofdfuncties'!A:B,2,FALSE),L2341)</f>
        <v>Welzijn</v>
      </c>
    </row>
    <row r="2342" spans="1:13">
      <c r="A2342" s="8"/>
      <c r="B2342" s="9"/>
      <c r="C2342" s="5" t="s">
        <v>6252</v>
      </c>
      <c r="D2342" s="4" t="s">
        <v>6253</v>
      </c>
      <c r="E2342" s="5">
        <v>1</v>
      </c>
      <c r="F2342" s="2" t="str">
        <f t="shared" si="185"/>
        <v>G1PR832005</v>
      </c>
      <c r="G2342" s="2" t="str">
        <f t="shared" si="186"/>
        <v>Instellingen  buiten de cultuurnota</v>
      </c>
      <c r="H2342" s="2" t="str">
        <f t="shared" si="187"/>
        <v>8320</v>
      </c>
      <c r="I2342" s="2" t="str">
        <f>IFERROR(VLOOKUP(H2342,'Productgroepen hoofdfuncties'!G:H,2,FALSE),H2342)</f>
        <v>Het Verhaal van Groningen (Cultuurnota 2013-2016)</v>
      </c>
      <c r="J2342" s="2" t="str">
        <f t="shared" si="188"/>
        <v>83</v>
      </c>
      <c r="K2342" s="2" t="str">
        <f>IFERROR(VLOOKUP(J2342,'Productgroepen hoofdfuncties'!D:E,2,FALSE),J2342)</f>
        <v>Kunst en oudheidkunde</v>
      </c>
      <c r="L2342" s="2" t="str">
        <f t="shared" si="189"/>
        <v>8</v>
      </c>
      <c r="M2342" s="2" t="str">
        <f>IFERROR(VLOOKUP(L2342,'Productgroepen hoofdfuncties'!A:B,2,FALSE),L2342)</f>
        <v>Welzijn</v>
      </c>
    </row>
    <row r="2343" spans="1:13">
      <c r="A2343" s="10"/>
      <c r="B2343" s="11"/>
      <c r="C2343" s="5" t="s">
        <v>6254</v>
      </c>
      <c r="D2343" s="4" t="s">
        <v>5847</v>
      </c>
      <c r="E2343" s="5">
        <v>1</v>
      </c>
      <c r="F2343" s="2" t="str">
        <f t="shared" si="185"/>
        <v>G1PR832005</v>
      </c>
      <c r="G2343" s="2" t="str">
        <f t="shared" si="186"/>
        <v>Instellingen  buiten de cultuurnota</v>
      </c>
      <c r="H2343" s="2" t="str">
        <f t="shared" si="187"/>
        <v>8320</v>
      </c>
      <c r="I2343" s="2" t="str">
        <f>IFERROR(VLOOKUP(H2343,'Productgroepen hoofdfuncties'!G:H,2,FALSE),H2343)</f>
        <v>Het Verhaal van Groningen (Cultuurnota 2013-2016)</v>
      </c>
      <c r="J2343" s="2" t="str">
        <f t="shared" si="188"/>
        <v>83</v>
      </c>
      <c r="K2343" s="2" t="str">
        <f>IFERROR(VLOOKUP(J2343,'Productgroepen hoofdfuncties'!D:E,2,FALSE),J2343)</f>
        <v>Kunst en oudheidkunde</v>
      </c>
      <c r="L2343" s="2" t="str">
        <f t="shared" si="189"/>
        <v>8</v>
      </c>
      <c r="M2343" s="2" t="str">
        <f>IFERROR(VLOOKUP(L2343,'Productgroepen hoofdfuncties'!A:B,2,FALSE),L2343)</f>
        <v>Welzijn</v>
      </c>
    </row>
    <row r="2344" spans="1:13">
      <c r="A2344" s="4" t="s">
        <v>6255</v>
      </c>
      <c r="B2344" s="5" t="s">
        <v>6256</v>
      </c>
      <c r="C2344" s="5" t="s">
        <v>6257</v>
      </c>
      <c r="D2344" s="4" t="s">
        <v>6258</v>
      </c>
      <c r="E2344" s="5">
        <v>1</v>
      </c>
      <c r="F2344" s="2" t="str">
        <f t="shared" si="185"/>
        <v>G1PR832006</v>
      </c>
      <c r="G2344" s="2" t="str">
        <f t="shared" si="186"/>
        <v>Cultuurfonds</v>
      </c>
      <c r="H2344" s="2" t="str">
        <f t="shared" si="187"/>
        <v>8320</v>
      </c>
      <c r="I2344" s="2" t="str">
        <f>IFERROR(VLOOKUP(H2344,'Productgroepen hoofdfuncties'!G:H,2,FALSE),H2344)</f>
        <v>Het Verhaal van Groningen (Cultuurnota 2013-2016)</v>
      </c>
      <c r="J2344" s="2" t="str">
        <f t="shared" si="188"/>
        <v>83</v>
      </c>
      <c r="K2344" s="2" t="str">
        <f>IFERROR(VLOOKUP(J2344,'Productgroepen hoofdfuncties'!D:E,2,FALSE),J2344)</f>
        <v>Kunst en oudheidkunde</v>
      </c>
      <c r="L2344" s="2" t="str">
        <f t="shared" si="189"/>
        <v>8</v>
      </c>
      <c r="M2344" s="2" t="str">
        <f>IFERROR(VLOOKUP(L2344,'Productgroepen hoofdfuncties'!A:B,2,FALSE),L2344)</f>
        <v>Welzijn</v>
      </c>
    </row>
    <row r="2345" spans="1:13">
      <c r="A2345" s="4" t="s">
        <v>6259</v>
      </c>
      <c r="B2345" s="5" t="s">
        <v>6260</v>
      </c>
      <c r="C2345" s="5" t="s">
        <v>6261</v>
      </c>
      <c r="D2345" s="4" t="s">
        <v>6262</v>
      </c>
      <c r="E2345" s="5">
        <v>1</v>
      </c>
      <c r="F2345" s="2" t="str">
        <f t="shared" si="185"/>
        <v>G1PR840100</v>
      </c>
      <c r="G2345" s="2" t="str">
        <f t="shared" si="186"/>
        <v>App. kst. bibliotheek</v>
      </c>
      <c r="H2345" s="2" t="str">
        <f t="shared" si="187"/>
        <v>8401</v>
      </c>
      <c r="I2345" s="2" t="str">
        <f>IFERROR(VLOOKUP(H2345,'Productgroepen hoofdfuncties'!G:H,2,FALSE),H2345)</f>
        <v>Bibliotheken</v>
      </c>
      <c r="J2345" s="2" t="str">
        <f t="shared" si="188"/>
        <v>84</v>
      </c>
      <c r="K2345" s="2" t="str">
        <f>IFERROR(VLOOKUP(J2345,'Productgroepen hoofdfuncties'!D:E,2,FALSE),J2345)</f>
        <v>Sociaal-cultureel werk en ontwikkeling</v>
      </c>
      <c r="L2345" s="2" t="str">
        <f t="shared" si="189"/>
        <v>8</v>
      </c>
      <c r="M2345" s="2" t="str">
        <f>IFERROR(VLOOKUP(L2345,'Productgroepen hoofdfuncties'!A:B,2,FALSE),L2345)</f>
        <v>Welzijn</v>
      </c>
    </row>
    <row r="2346" spans="1:13">
      <c r="A2346" s="6" t="s">
        <v>6263</v>
      </c>
      <c r="B2346" s="7" t="s">
        <v>6264</v>
      </c>
      <c r="C2346" s="5" t="s">
        <v>6265</v>
      </c>
      <c r="D2346" s="4" t="s">
        <v>6266</v>
      </c>
      <c r="E2346" s="5">
        <v>1</v>
      </c>
      <c r="F2346" s="2" t="str">
        <f t="shared" si="185"/>
        <v>G1PR840101</v>
      </c>
      <c r="G2346" s="2" t="str">
        <f t="shared" si="186"/>
        <v>Bibliotheek</v>
      </c>
      <c r="H2346" s="2" t="str">
        <f t="shared" si="187"/>
        <v>8401</v>
      </c>
      <c r="I2346" s="2" t="str">
        <f>IFERROR(VLOOKUP(H2346,'Productgroepen hoofdfuncties'!G:H,2,FALSE),H2346)</f>
        <v>Bibliotheken</v>
      </c>
      <c r="J2346" s="2" t="str">
        <f t="shared" si="188"/>
        <v>84</v>
      </c>
      <c r="K2346" s="2" t="str">
        <f>IFERROR(VLOOKUP(J2346,'Productgroepen hoofdfuncties'!D:E,2,FALSE),J2346)</f>
        <v>Sociaal-cultureel werk en ontwikkeling</v>
      </c>
      <c r="L2346" s="2" t="str">
        <f t="shared" si="189"/>
        <v>8</v>
      </c>
      <c r="M2346" s="2" t="str">
        <f>IFERROR(VLOOKUP(L2346,'Productgroepen hoofdfuncties'!A:B,2,FALSE),L2346)</f>
        <v>Welzijn</v>
      </c>
    </row>
    <row r="2347" spans="1:13">
      <c r="A2347" s="8"/>
      <c r="B2347" s="9"/>
      <c r="C2347" s="5" t="s">
        <v>6267</v>
      </c>
      <c r="D2347" s="4" t="s">
        <v>6268</v>
      </c>
      <c r="E2347" s="5">
        <v>1</v>
      </c>
      <c r="F2347" s="2" t="str">
        <f t="shared" si="185"/>
        <v>G1PR840101</v>
      </c>
      <c r="G2347" s="2" t="str">
        <f t="shared" si="186"/>
        <v>Bibliotheek</v>
      </c>
      <c r="H2347" s="2" t="str">
        <f t="shared" si="187"/>
        <v>8401</v>
      </c>
      <c r="I2347" s="2" t="str">
        <f>IFERROR(VLOOKUP(H2347,'Productgroepen hoofdfuncties'!G:H,2,FALSE),H2347)</f>
        <v>Bibliotheken</v>
      </c>
      <c r="J2347" s="2" t="str">
        <f t="shared" si="188"/>
        <v>84</v>
      </c>
      <c r="K2347" s="2" t="str">
        <f>IFERROR(VLOOKUP(J2347,'Productgroepen hoofdfuncties'!D:E,2,FALSE),J2347)</f>
        <v>Sociaal-cultureel werk en ontwikkeling</v>
      </c>
      <c r="L2347" s="2" t="str">
        <f t="shared" si="189"/>
        <v>8</v>
      </c>
      <c r="M2347" s="2" t="str">
        <f>IFERROR(VLOOKUP(L2347,'Productgroepen hoofdfuncties'!A:B,2,FALSE),L2347)</f>
        <v>Welzijn</v>
      </c>
    </row>
    <row r="2348" spans="1:13">
      <c r="A2348" s="8"/>
      <c r="B2348" s="9"/>
      <c r="C2348" s="5" t="s">
        <v>6269</v>
      </c>
      <c r="D2348" s="4" t="s">
        <v>6270</v>
      </c>
      <c r="E2348" s="5">
        <v>1</v>
      </c>
      <c r="F2348" s="2" t="str">
        <f t="shared" si="185"/>
        <v>G1PR840101</v>
      </c>
      <c r="G2348" s="2" t="str">
        <f t="shared" si="186"/>
        <v>Bibliotheek</v>
      </c>
      <c r="H2348" s="2" t="str">
        <f t="shared" si="187"/>
        <v>8401</v>
      </c>
      <c r="I2348" s="2" t="str">
        <f>IFERROR(VLOOKUP(H2348,'Productgroepen hoofdfuncties'!G:H,2,FALSE),H2348)</f>
        <v>Bibliotheken</v>
      </c>
      <c r="J2348" s="2" t="str">
        <f t="shared" si="188"/>
        <v>84</v>
      </c>
      <c r="K2348" s="2" t="str">
        <f>IFERROR(VLOOKUP(J2348,'Productgroepen hoofdfuncties'!D:E,2,FALSE),J2348)</f>
        <v>Sociaal-cultureel werk en ontwikkeling</v>
      </c>
      <c r="L2348" s="2" t="str">
        <f t="shared" si="189"/>
        <v>8</v>
      </c>
      <c r="M2348" s="2" t="str">
        <f>IFERROR(VLOOKUP(L2348,'Productgroepen hoofdfuncties'!A:B,2,FALSE),L2348)</f>
        <v>Welzijn</v>
      </c>
    </row>
    <row r="2349" spans="1:13">
      <c r="A2349" s="8"/>
      <c r="B2349" s="9"/>
      <c r="C2349" s="5" t="s">
        <v>6271</v>
      </c>
      <c r="D2349" s="4" t="s">
        <v>6272</v>
      </c>
      <c r="E2349" s="5">
        <v>1</v>
      </c>
      <c r="F2349" s="2" t="str">
        <f t="shared" si="185"/>
        <v>G1PR840101</v>
      </c>
      <c r="G2349" s="2" t="str">
        <f t="shared" si="186"/>
        <v>Bibliotheek</v>
      </c>
      <c r="H2349" s="2" t="str">
        <f t="shared" si="187"/>
        <v>8401</v>
      </c>
      <c r="I2349" s="2" t="str">
        <f>IFERROR(VLOOKUP(H2349,'Productgroepen hoofdfuncties'!G:H,2,FALSE),H2349)</f>
        <v>Bibliotheken</v>
      </c>
      <c r="J2349" s="2" t="str">
        <f t="shared" si="188"/>
        <v>84</v>
      </c>
      <c r="K2349" s="2" t="str">
        <f>IFERROR(VLOOKUP(J2349,'Productgroepen hoofdfuncties'!D:E,2,FALSE),J2349)</f>
        <v>Sociaal-cultureel werk en ontwikkeling</v>
      </c>
      <c r="L2349" s="2" t="str">
        <f t="shared" si="189"/>
        <v>8</v>
      </c>
      <c r="M2349" s="2" t="str">
        <f>IFERROR(VLOOKUP(L2349,'Productgroepen hoofdfuncties'!A:B,2,FALSE),L2349)</f>
        <v>Welzijn</v>
      </c>
    </row>
    <row r="2350" spans="1:13">
      <c r="A2350" s="10"/>
      <c r="B2350" s="11"/>
      <c r="C2350" s="5" t="s">
        <v>6273</v>
      </c>
      <c r="D2350" s="4" t="s">
        <v>6274</v>
      </c>
      <c r="E2350" s="5">
        <v>1</v>
      </c>
      <c r="F2350" s="2" t="str">
        <f t="shared" si="185"/>
        <v>G1PR840101</v>
      </c>
      <c r="G2350" s="2" t="str">
        <f t="shared" si="186"/>
        <v>Bibliotheek</v>
      </c>
      <c r="H2350" s="2" t="str">
        <f t="shared" si="187"/>
        <v>8401</v>
      </c>
      <c r="I2350" s="2" t="str">
        <f>IFERROR(VLOOKUP(H2350,'Productgroepen hoofdfuncties'!G:H,2,FALSE),H2350)</f>
        <v>Bibliotheken</v>
      </c>
      <c r="J2350" s="2" t="str">
        <f t="shared" si="188"/>
        <v>84</v>
      </c>
      <c r="K2350" s="2" t="str">
        <f>IFERROR(VLOOKUP(J2350,'Productgroepen hoofdfuncties'!D:E,2,FALSE),J2350)</f>
        <v>Sociaal-cultureel werk en ontwikkeling</v>
      </c>
      <c r="L2350" s="2" t="str">
        <f t="shared" si="189"/>
        <v>8</v>
      </c>
      <c r="M2350" s="2" t="str">
        <f>IFERROR(VLOOKUP(L2350,'Productgroepen hoofdfuncties'!A:B,2,FALSE),L2350)</f>
        <v>Welzijn</v>
      </c>
    </row>
    <row r="2351" spans="1:13">
      <c r="A2351" s="4" t="s">
        <v>6275</v>
      </c>
      <c r="B2351" s="5" t="s">
        <v>6276</v>
      </c>
      <c r="C2351" s="5" t="s">
        <v>6277</v>
      </c>
      <c r="D2351" s="4" t="s">
        <v>6278</v>
      </c>
      <c r="E2351" s="5">
        <v>1</v>
      </c>
      <c r="F2351" s="2" t="str">
        <f t="shared" si="185"/>
        <v>G1PR840102</v>
      </c>
      <c r="G2351" s="2" t="str">
        <f t="shared" si="186"/>
        <v>Middelen buiten cultuurnota</v>
      </c>
      <c r="H2351" s="2" t="str">
        <f t="shared" si="187"/>
        <v>8401</v>
      </c>
      <c r="I2351" s="2" t="str">
        <f>IFERROR(VLOOKUP(H2351,'Productgroepen hoofdfuncties'!G:H,2,FALSE),H2351)</f>
        <v>Bibliotheken</v>
      </c>
      <c r="J2351" s="2" t="str">
        <f t="shared" si="188"/>
        <v>84</v>
      </c>
      <c r="K2351" s="2" t="str">
        <f>IFERROR(VLOOKUP(J2351,'Productgroepen hoofdfuncties'!D:E,2,FALSE),J2351)</f>
        <v>Sociaal-cultureel werk en ontwikkeling</v>
      </c>
      <c r="L2351" s="2" t="str">
        <f t="shared" si="189"/>
        <v>8</v>
      </c>
      <c r="M2351" s="2" t="str">
        <f>IFERROR(VLOOKUP(L2351,'Productgroepen hoofdfuncties'!A:B,2,FALSE),L2351)</f>
        <v>Welzijn</v>
      </c>
    </row>
    <row r="2352" spans="1:13">
      <c r="A2352" s="4" t="s">
        <v>6279</v>
      </c>
      <c r="B2352" s="5" t="s">
        <v>6280</v>
      </c>
      <c r="C2352" s="5" t="s">
        <v>6281</v>
      </c>
      <c r="D2352" s="4" t="s">
        <v>6282</v>
      </c>
      <c r="E2352" s="5">
        <v>1</v>
      </c>
      <c r="F2352" s="2" t="str">
        <f t="shared" si="185"/>
        <v>G1PR850100</v>
      </c>
      <c r="G2352" s="2" t="str">
        <f t="shared" si="186"/>
        <v>App. kst. maatschappelijke voorz.</v>
      </c>
      <c r="H2352" s="2" t="str">
        <f t="shared" si="187"/>
        <v>8501</v>
      </c>
      <c r="I2352" s="2" t="str">
        <f>IFERROR(VLOOKUP(H2352,'Productgroepen hoofdfuncties'!G:H,2,FALSE),H2352)</f>
        <v>8501</v>
      </c>
      <c r="J2352" s="2" t="str">
        <f t="shared" si="188"/>
        <v>85</v>
      </c>
      <c r="K2352" s="2" t="str">
        <f>IFERROR(VLOOKUP(J2352,'Productgroepen hoofdfuncties'!D:E,2,FALSE),J2352)</f>
        <v>Maatschappelijke voorzieningen</v>
      </c>
      <c r="L2352" s="2" t="str">
        <f t="shared" si="189"/>
        <v>8</v>
      </c>
      <c r="M2352" s="2" t="str">
        <f>IFERROR(VLOOKUP(L2352,'Productgroepen hoofdfuncties'!A:B,2,FALSE),L2352)</f>
        <v>Welzijn</v>
      </c>
    </row>
    <row r="2353" spans="1:13">
      <c r="A2353" s="4" t="s">
        <v>6283</v>
      </c>
      <c r="B2353" s="5" t="s">
        <v>6284</v>
      </c>
      <c r="C2353" s="5" t="s">
        <v>6285</v>
      </c>
      <c r="D2353" s="4" t="s">
        <v>6286</v>
      </c>
      <c r="E2353" s="5">
        <v>1</v>
      </c>
      <c r="F2353" s="2" t="str">
        <f t="shared" si="185"/>
        <v>G1PR850101</v>
      </c>
      <c r="G2353" s="2" t="str">
        <f t="shared" si="186"/>
        <v>Maatschappelijke Voorzieningen</v>
      </c>
      <c r="H2353" s="2" t="str">
        <f t="shared" si="187"/>
        <v>8501</v>
      </c>
      <c r="I2353" s="2" t="str">
        <f>IFERROR(VLOOKUP(H2353,'Productgroepen hoofdfuncties'!G:H,2,FALSE),H2353)</f>
        <v>8501</v>
      </c>
      <c r="J2353" s="2" t="str">
        <f t="shared" si="188"/>
        <v>85</v>
      </c>
      <c r="K2353" s="2" t="str">
        <f>IFERROR(VLOOKUP(J2353,'Productgroepen hoofdfuncties'!D:E,2,FALSE),J2353)</f>
        <v>Maatschappelijke voorzieningen</v>
      </c>
      <c r="L2353" s="2" t="str">
        <f t="shared" si="189"/>
        <v>8</v>
      </c>
      <c r="M2353" s="2" t="str">
        <f>IFERROR(VLOOKUP(L2353,'Productgroepen hoofdfuncties'!A:B,2,FALSE),L2353)</f>
        <v>Welzijn</v>
      </c>
    </row>
    <row r="2354" spans="1:13">
      <c r="A2354" s="4" t="s">
        <v>6287</v>
      </c>
      <c r="B2354" s="5" t="s">
        <v>6288</v>
      </c>
      <c r="C2354" s="5" t="s">
        <v>6289</v>
      </c>
      <c r="D2354" s="4" t="s">
        <v>6290</v>
      </c>
      <c r="E2354" s="5">
        <v>1</v>
      </c>
      <c r="F2354" s="2" t="str">
        <f t="shared" si="185"/>
        <v>G1PR860100</v>
      </c>
      <c r="G2354" s="2" t="str">
        <f t="shared" si="186"/>
        <v>App. kst. volksgezondheid</v>
      </c>
      <c r="H2354" s="2" t="str">
        <f t="shared" si="187"/>
        <v>8601</v>
      </c>
      <c r="I2354" s="2" t="str">
        <f>IFERROR(VLOOKUP(H2354,'Productgroepen hoofdfuncties'!G:H,2,FALSE),H2354)</f>
        <v>8601</v>
      </c>
      <c r="J2354" s="2" t="str">
        <f t="shared" si="188"/>
        <v>86</v>
      </c>
      <c r="K2354" s="2" t="str">
        <f>IFERROR(VLOOKUP(J2354,'Productgroepen hoofdfuncties'!D:E,2,FALSE),J2354)</f>
        <v>Volksgezondheid</v>
      </c>
      <c r="L2354" s="2" t="str">
        <f t="shared" si="189"/>
        <v>8</v>
      </c>
      <c r="M2354" s="2" t="str">
        <f>IFERROR(VLOOKUP(L2354,'Productgroepen hoofdfuncties'!A:B,2,FALSE),L2354)</f>
        <v>Welzijn</v>
      </c>
    </row>
    <row r="2355" spans="1:13">
      <c r="A2355" s="6" t="s">
        <v>6291</v>
      </c>
      <c r="B2355" s="7" t="s">
        <v>6292</v>
      </c>
      <c r="C2355" s="5" t="s">
        <v>6293</v>
      </c>
      <c r="D2355" s="4" t="s">
        <v>6294</v>
      </c>
      <c r="E2355" s="5">
        <v>1</v>
      </c>
      <c r="F2355" s="2" t="str">
        <f t="shared" si="185"/>
        <v>G1PR860101</v>
      </c>
      <c r="G2355" s="2" t="str">
        <f t="shared" si="186"/>
        <v>Gehandicaptenbeleid</v>
      </c>
      <c r="H2355" s="2" t="str">
        <f t="shared" si="187"/>
        <v>8601</v>
      </c>
      <c r="I2355" s="2" t="str">
        <f>IFERROR(VLOOKUP(H2355,'Productgroepen hoofdfuncties'!G:H,2,FALSE),H2355)</f>
        <v>8601</v>
      </c>
      <c r="J2355" s="2" t="str">
        <f t="shared" si="188"/>
        <v>86</v>
      </c>
      <c r="K2355" s="2" t="str">
        <f>IFERROR(VLOOKUP(J2355,'Productgroepen hoofdfuncties'!D:E,2,FALSE),J2355)</f>
        <v>Volksgezondheid</v>
      </c>
      <c r="L2355" s="2" t="str">
        <f t="shared" si="189"/>
        <v>8</v>
      </c>
      <c r="M2355" s="2" t="str">
        <f>IFERROR(VLOOKUP(L2355,'Productgroepen hoofdfuncties'!A:B,2,FALSE),L2355)</f>
        <v>Welzijn</v>
      </c>
    </row>
    <row r="2356" spans="1:13">
      <c r="A2356" s="10"/>
      <c r="B2356" s="11"/>
      <c r="C2356" s="5" t="s">
        <v>6295</v>
      </c>
      <c r="D2356" s="4" t="s">
        <v>6296</v>
      </c>
      <c r="E2356" s="5">
        <v>1</v>
      </c>
      <c r="F2356" s="2" t="str">
        <f t="shared" si="185"/>
        <v>G1PR860101</v>
      </c>
      <c r="G2356" s="2" t="str">
        <f t="shared" si="186"/>
        <v>Gehandicaptenbeleid</v>
      </c>
      <c r="H2356" s="2" t="str">
        <f t="shared" si="187"/>
        <v>8601</v>
      </c>
      <c r="I2356" s="2" t="str">
        <f>IFERROR(VLOOKUP(H2356,'Productgroepen hoofdfuncties'!G:H,2,FALSE),H2356)</f>
        <v>8601</v>
      </c>
      <c r="J2356" s="2" t="str">
        <f t="shared" si="188"/>
        <v>86</v>
      </c>
      <c r="K2356" s="2" t="str">
        <f>IFERROR(VLOOKUP(J2356,'Productgroepen hoofdfuncties'!D:E,2,FALSE),J2356)</f>
        <v>Volksgezondheid</v>
      </c>
      <c r="L2356" s="2" t="str">
        <f t="shared" si="189"/>
        <v>8</v>
      </c>
      <c r="M2356" s="2" t="str">
        <f>IFERROR(VLOOKUP(L2356,'Productgroepen hoofdfuncties'!A:B,2,FALSE),L2356)</f>
        <v>Welzijn</v>
      </c>
    </row>
    <row r="2357" spans="1:13">
      <c r="A2357" s="4" t="s">
        <v>6297</v>
      </c>
      <c r="B2357" s="5" t="s">
        <v>6298</v>
      </c>
      <c r="C2357" s="5"/>
      <c r="D2357" s="4"/>
      <c r="E2357" s="5"/>
      <c r="F2357" s="2" t="str">
        <f t="shared" si="185"/>
        <v>G1PR860102</v>
      </c>
      <c r="G2357" s="2" t="str">
        <f t="shared" si="186"/>
        <v>Algemene Gezondheidszorg</v>
      </c>
      <c r="H2357" s="2" t="str">
        <f t="shared" si="187"/>
        <v>8601</v>
      </c>
      <c r="I2357" s="2" t="str">
        <f>IFERROR(VLOOKUP(H2357,'Productgroepen hoofdfuncties'!G:H,2,FALSE),H2357)</f>
        <v>8601</v>
      </c>
      <c r="J2357" s="2" t="str">
        <f t="shared" si="188"/>
        <v>86</v>
      </c>
      <c r="K2357" s="2" t="str">
        <f>IFERROR(VLOOKUP(J2357,'Productgroepen hoofdfuncties'!D:E,2,FALSE),J2357)</f>
        <v>Volksgezondheid</v>
      </c>
      <c r="L2357" s="2" t="str">
        <f t="shared" si="189"/>
        <v>8</v>
      </c>
      <c r="M2357" s="2" t="str">
        <f>IFERROR(VLOOKUP(L2357,'Productgroepen hoofdfuncties'!A:B,2,FALSE),L2357)</f>
        <v>Welzijn</v>
      </c>
    </row>
    <row r="2358" spans="1:13">
      <c r="A2358" s="4" t="s">
        <v>6299</v>
      </c>
      <c r="B2358" s="5" t="s">
        <v>6300</v>
      </c>
      <c r="C2358" s="5"/>
      <c r="D2358" s="4"/>
      <c r="E2358" s="5"/>
      <c r="F2358" s="2" t="str">
        <f t="shared" si="185"/>
        <v>G1PR860103</v>
      </c>
      <c r="G2358" s="2" t="str">
        <f t="shared" si="186"/>
        <v>Geestelijke Gezondheidszorg</v>
      </c>
      <c r="H2358" s="2" t="str">
        <f t="shared" si="187"/>
        <v>8601</v>
      </c>
      <c r="I2358" s="2" t="str">
        <f>IFERROR(VLOOKUP(H2358,'Productgroepen hoofdfuncties'!G:H,2,FALSE),H2358)</f>
        <v>8601</v>
      </c>
      <c r="J2358" s="2" t="str">
        <f t="shared" si="188"/>
        <v>86</v>
      </c>
      <c r="K2358" s="2" t="str">
        <f>IFERROR(VLOOKUP(J2358,'Productgroepen hoofdfuncties'!D:E,2,FALSE),J2358)</f>
        <v>Volksgezondheid</v>
      </c>
      <c r="L2358" s="2" t="str">
        <f t="shared" si="189"/>
        <v>8</v>
      </c>
      <c r="M2358" s="2" t="str">
        <f>IFERROR(VLOOKUP(L2358,'Productgroepen hoofdfuncties'!A:B,2,FALSE),L2358)</f>
        <v>Welzijn</v>
      </c>
    </row>
    <row r="2359" spans="1:13">
      <c r="A2359" s="4" t="s">
        <v>6301</v>
      </c>
      <c r="B2359" s="5" t="s">
        <v>6302</v>
      </c>
      <c r="C2359" s="5"/>
      <c r="D2359" s="4"/>
      <c r="E2359" s="5"/>
      <c r="F2359" s="2" t="str">
        <f t="shared" si="185"/>
        <v>G1PR860104</v>
      </c>
      <c r="G2359" s="2" t="str">
        <f t="shared" si="186"/>
        <v>Toepassen Wet Geneesmiddelenvoorzien</v>
      </c>
      <c r="H2359" s="2" t="str">
        <f t="shared" si="187"/>
        <v>8601</v>
      </c>
      <c r="I2359" s="2" t="str">
        <f>IFERROR(VLOOKUP(H2359,'Productgroepen hoofdfuncties'!G:H,2,FALSE),H2359)</f>
        <v>8601</v>
      </c>
      <c r="J2359" s="2" t="str">
        <f t="shared" si="188"/>
        <v>86</v>
      </c>
      <c r="K2359" s="2" t="str">
        <f>IFERROR(VLOOKUP(J2359,'Productgroepen hoofdfuncties'!D:E,2,FALSE),J2359)</f>
        <v>Volksgezondheid</v>
      </c>
      <c r="L2359" s="2" t="str">
        <f t="shared" si="189"/>
        <v>8</v>
      </c>
      <c r="M2359" s="2" t="str">
        <f>IFERROR(VLOOKUP(L2359,'Productgroepen hoofdfuncties'!A:B,2,FALSE),L2359)</f>
        <v>Welzijn</v>
      </c>
    </row>
    <row r="2360" spans="1:13">
      <c r="A2360" s="4" t="s">
        <v>6303</v>
      </c>
      <c r="B2360" s="5" t="s">
        <v>6304</v>
      </c>
      <c r="C2360" s="5"/>
      <c r="D2360" s="4"/>
      <c r="E2360" s="5"/>
      <c r="F2360" s="2" t="str">
        <f t="shared" si="185"/>
        <v>G1PR860105</v>
      </c>
      <c r="G2360" s="2" t="str">
        <f t="shared" si="186"/>
        <v>Vergunning Ambulancevervoer</v>
      </c>
      <c r="H2360" s="2" t="str">
        <f t="shared" si="187"/>
        <v>8601</v>
      </c>
      <c r="I2360" s="2" t="str">
        <f>IFERROR(VLOOKUP(H2360,'Productgroepen hoofdfuncties'!G:H,2,FALSE),H2360)</f>
        <v>8601</v>
      </c>
      <c r="J2360" s="2" t="str">
        <f t="shared" si="188"/>
        <v>86</v>
      </c>
      <c r="K2360" s="2" t="str">
        <f>IFERROR(VLOOKUP(J2360,'Productgroepen hoofdfuncties'!D:E,2,FALSE),J2360)</f>
        <v>Volksgezondheid</v>
      </c>
      <c r="L2360" s="2" t="str">
        <f t="shared" si="189"/>
        <v>8</v>
      </c>
      <c r="M2360" s="2" t="str">
        <f>IFERROR(VLOOKUP(L2360,'Productgroepen hoofdfuncties'!A:B,2,FALSE),L2360)</f>
        <v>Welzijn</v>
      </c>
    </row>
    <row r="2361" spans="1:13">
      <c r="A2361" s="4" t="s">
        <v>6305</v>
      </c>
      <c r="B2361" s="5" t="s">
        <v>6306</v>
      </c>
      <c r="C2361" s="5" t="s">
        <v>6307</v>
      </c>
      <c r="D2361" s="4" t="s">
        <v>6308</v>
      </c>
      <c r="E2361" s="5">
        <v>1</v>
      </c>
      <c r="F2361" s="2" t="str">
        <f t="shared" si="185"/>
        <v>G1PR860200</v>
      </c>
      <c r="G2361" s="2" t="str">
        <f t="shared" si="186"/>
        <v>App. kst. zorg en hulpverlening</v>
      </c>
      <c r="H2361" s="2" t="str">
        <f t="shared" si="187"/>
        <v>8602</v>
      </c>
      <c r="I2361" s="2" t="str">
        <f>IFERROR(VLOOKUP(H2361,'Productgroepen hoofdfuncties'!G:H,2,FALSE),H2361)</f>
        <v>Zorg en hulpverlening</v>
      </c>
      <c r="J2361" s="2" t="str">
        <f t="shared" si="188"/>
        <v>86</v>
      </c>
      <c r="K2361" s="2" t="str">
        <f>IFERROR(VLOOKUP(J2361,'Productgroepen hoofdfuncties'!D:E,2,FALSE),J2361)</f>
        <v>Volksgezondheid</v>
      </c>
      <c r="L2361" s="2" t="str">
        <f t="shared" si="189"/>
        <v>8</v>
      </c>
      <c r="M2361" s="2" t="str">
        <f>IFERROR(VLOOKUP(L2361,'Productgroepen hoofdfuncties'!A:B,2,FALSE),L2361)</f>
        <v>Welzijn</v>
      </c>
    </row>
    <row r="2362" spans="1:13">
      <c r="A2362" s="4" t="s">
        <v>6309</v>
      </c>
      <c r="B2362" s="5" t="s">
        <v>6310</v>
      </c>
      <c r="C2362" s="5"/>
      <c r="D2362" s="4"/>
      <c r="E2362" s="5"/>
      <c r="F2362" s="2" t="str">
        <f t="shared" si="185"/>
        <v>G1PR860201</v>
      </c>
      <c r="G2362" s="2" t="str">
        <f t="shared" si="186"/>
        <v>Volksgezondheid</v>
      </c>
      <c r="H2362" s="2" t="str">
        <f t="shared" si="187"/>
        <v>8602</v>
      </c>
      <c r="I2362" s="2" t="str">
        <f>IFERROR(VLOOKUP(H2362,'Productgroepen hoofdfuncties'!G:H,2,FALSE),H2362)</f>
        <v>Zorg en hulpverlening</v>
      </c>
      <c r="J2362" s="2" t="str">
        <f t="shared" si="188"/>
        <v>86</v>
      </c>
      <c r="K2362" s="2" t="str">
        <f>IFERROR(VLOOKUP(J2362,'Productgroepen hoofdfuncties'!D:E,2,FALSE),J2362)</f>
        <v>Volksgezondheid</v>
      </c>
      <c r="L2362" s="2" t="str">
        <f t="shared" si="189"/>
        <v>8</v>
      </c>
      <c r="M2362" s="2" t="str">
        <f>IFERROR(VLOOKUP(L2362,'Productgroepen hoofdfuncties'!A:B,2,FALSE),L2362)</f>
        <v>Welzijn</v>
      </c>
    </row>
    <row r="2363" spans="1:13">
      <c r="A2363" s="6" t="s">
        <v>6311</v>
      </c>
      <c r="B2363" s="7" t="s">
        <v>6312</v>
      </c>
      <c r="C2363" s="5" t="s">
        <v>6313</v>
      </c>
      <c r="D2363" s="4" t="s">
        <v>6314</v>
      </c>
      <c r="E2363" s="5">
        <v>1</v>
      </c>
      <c r="F2363" s="2" t="str">
        <f t="shared" si="185"/>
        <v>G1PR860202</v>
      </c>
      <c r="G2363" s="2" t="str">
        <f t="shared" si="186"/>
        <v>Clienten en Consumentenbeleid</v>
      </c>
      <c r="H2363" s="2" t="str">
        <f t="shared" si="187"/>
        <v>8602</v>
      </c>
      <c r="I2363" s="2" t="str">
        <f>IFERROR(VLOOKUP(H2363,'Productgroepen hoofdfuncties'!G:H,2,FALSE),H2363)</f>
        <v>Zorg en hulpverlening</v>
      </c>
      <c r="J2363" s="2" t="str">
        <f t="shared" si="188"/>
        <v>86</v>
      </c>
      <c r="K2363" s="2" t="str">
        <f>IFERROR(VLOOKUP(J2363,'Productgroepen hoofdfuncties'!D:E,2,FALSE),J2363)</f>
        <v>Volksgezondheid</v>
      </c>
      <c r="L2363" s="2" t="str">
        <f t="shared" si="189"/>
        <v>8</v>
      </c>
      <c r="M2363" s="2" t="str">
        <f>IFERROR(VLOOKUP(L2363,'Productgroepen hoofdfuncties'!A:B,2,FALSE),L2363)</f>
        <v>Welzijn</v>
      </c>
    </row>
    <row r="2364" spans="1:13">
      <c r="A2364" s="8"/>
      <c r="B2364" s="9"/>
      <c r="C2364" s="5" t="s">
        <v>6315</v>
      </c>
      <c r="D2364" s="4" t="s">
        <v>6316</v>
      </c>
      <c r="E2364" s="5">
        <v>1</v>
      </c>
      <c r="F2364" s="2" t="str">
        <f t="shared" si="185"/>
        <v>G1PR860202</v>
      </c>
      <c r="G2364" s="2" t="str">
        <f t="shared" si="186"/>
        <v>Clienten en Consumentenbeleid</v>
      </c>
      <c r="H2364" s="2" t="str">
        <f t="shared" si="187"/>
        <v>8602</v>
      </c>
      <c r="I2364" s="2" t="str">
        <f>IFERROR(VLOOKUP(H2364,'Productgroepen hoofdfuncties'!G:H,2,FALSE),H2364)</f>
        <v>Zorg en hulpverlening</v>
      </c>
      <c r="J2364" s="2" t="str">
        <f t="shared" si="188"/>
        <v>86</v>
      </c>
      <c r="K2364" s="2" t="str">
        <f>IFERROR(VLOOKUP(J2364,'Productgroepen hoofdfuncties'!D:E,2,FALSE),J2364)</f>
        <v>Volksgezondheid</v>
      </c>
      <c r="L2364" s="2" t="str">
        <f t="shared" si="189"/>
        <v>8</v>
      </c>
      <c r="M2364" s="2" t="str">
        <f>IFERROR(VLOOKUP(L2364,'Productgroepen hoofdfuncties'!A:B,2,FALSE),L2364)</f>
        <v>Welzijn</v>
      </c>
    </row>
    <row r="2365" spans="1:13">
      <c r="A2365" s="8"/>
      <c r="B2365" s="9"/>
      <c r="C2365" s="5" t="s">
        <v>6317</v>
      </c>
      <c r="D2365" s="4" t="s">
        <v>6318</v>
      </c>
      <c r="E2365" s="5">
        <v>1</v>
      </c>
      <c r="F2365" s="2" t="str">
        <f t="shared" si="185"/>
        <v>G1PR860202</v>
      </c>
      <c r="G2365" s="2" t="str">
        <f t="shared" si="186"/>
        <v>Clienten en Consumentenbeleid</v>
      </c>
      <c r="H2365" s="2" t="str">
        <f t="shared" si="187"/>
        <v>8602</v>
      </c>
      <c r="I2365" s="2" t="str">
        <f>IFERROR(VLOOKUP(H2365,'Productgroepen hoofdfuncties'!G:H,2,FALSE),H2365)</f>
        <v>Zorg en hulpverlening</v>
      </c>
      <c r="J2365" s="2" t="str">
        <f t="shared" si="188"/>
        <v>86</v>
      </c>
      <c r="K2365" s="2" t="str">
        <f>IFERROR(VLOOKUP(J2365,'Productgroepen hoofdfuncties'!D:E,2,FALSE),J2365)</f>
        <v>Volksgezondheid</v>
      </c>
      <c r="L2365" s="2" t="str">
        <f t="shared" si="189"/>
        <v>8</v>
      </c>
      <c r="M2365" s="2" t="str">
        <f>IFERROR(VLOOKUP(L2365,'Productgroepen hoofdfuncties'!A:B,2,FALSE),L2365)</f>
        <v>Welzijn</v>
      </c>
    </row>
    <row r="2366" spans="1:13">
      <c r="A2366" s="8"/>
      <c r="B2366" s="9"/>
      <c r="C2366" s="5" t="s">
        <v>6319</v>
      </c>
      <c r="D2366" s="4" t="s">
        <v>6320</v>
      </c>
      <c r="E2366" s="5">
        <v>1</v>
      </c>
      <c r="F2366" s="2" t="str">
        <f t="shared" si="185"/>
        <v>G1PR860202</v>
      </c>
      <c r="G2366" s="2" t="str">
        <f t="shared" si="186"/>
        <v>Clienten en Consumentenbeleid</v>
      </c>
      <c r="H2366" s="2" t="str">
        <f t="shared" si="187"/>
        <v>8602</v>
      </c>
      <c r="I2366" s="2" t="str">
        <f>IFERROR(VLOOKUP(H2366,'Productgroepen hoofdfuncties'!G:H,2,FALSE),H2366)</f>
        <v>Zorg en hulpverlening</v>
      </c>
      <c r="J2366" s="2" t="str">
        <f t="shared" si="188"/>
        <v>86</v>
      </c>
      <c r="K2366" s="2" t="str">
        <f>IFERROR(VLOOKUP(J2366,'Productgroepen hoofdfuncties'!D:E,2,FALSE),J2366)</f>
        <v>Volksgezondheid</v>
      </c>
      <c r="L2366" s="2" t="str">
        <f t="shared" si="189"/>
        <v>8</v>
      </c>
      <c r="M2366" s="2" t="str">
        <f>IFERROR(VLOOKUP(L2366,'Productgroepen hoofdfuncties'!A:B,2,FALSE),L2366)</f>
        <v>Welzijn</v>
      </c>
    </row>
    <row r="2367" spans="1:13">
      <c r="A2367" s="8"/>
      <c r="B2367" s="9"/>
      <c r="C2367" s="5" t="s">
        <v>6321</v>
      </c>
      <c r="D2367" s="4" t="s">
        <v>6322</v>
      </c>
      <c r="E2367" s="5">
        <v>1</v>
      </c>
      <c r="F2367" s="2" t="str">
        <f t="shared" si="185"/>
        <v>G1PR860202</v>
      </c>
      <c r="G2367" s="2" t="str">
        <f t="shared" si="186"/>
        <v>Clienten en Consumentenbeleid</v>
      </c>
      <c r="H2367" s="2" t="str">
        <f t="shared" si="187"/>
        <v>8602</v>
      </c>
      <c r="I2367" s="2" t="str">
        <f>IFERROR(VLOOKUP(H2367,'Productgroepen hoofdfuncties'!G:H,2,FALSE),H2367)</f>
        <v>Zorg en hulpverlening</v>
      </c>
      <c r="J2367" s="2" t="str">
        <f t="shared" si="188"/>
        <v>86</v>
      </c>
      <c r="K2367" s="2" t="str">
        <f>IFERROR(VLOOKUP(J2367,'Productgroepen hoofdfuncties'!D:E,2,FALSE),J2367)</f>
        <v>Volksgezondheid</v>
      </c>
      <c r="L2367" s="2" t="str">
        <f t="shared" si="189"/>
        <v>8</v>
      </c>
      <c r="M2367" s="2" t="str">
        <f>IFERROR(VLOOKUP(L2367,'Productgroepen hoofdfuncties'!A:B,2,FALSE),L2367)</f>
        <v>Welzijn</v>
      </c>
    </row>
    <row r="2368" spans="1:13">
      <c r="A2368" s="10"/>
      <c r="B2368" s="11"/>
      <c r="C2368" s="5" t="s">
        <v>6323</v>
      </c>
      <c r="D2368" s="4" t="s">
        <v>6324</v>
      </c>
      <c r="E2368" s="5">
        <v>1</v>
      </c>
      <c r="F2368" s="2" t="str">
        <f t="shared" si="185"/>
        <v>G1PR860202</v>
      </c>
      <c r="G2368" s="2" t="str">
        <f t="shared" si="186"/>
        <v>Clienten en Consumentenbeleid</v>
      </c>
      <c r="H2368" s="2" t="str">
        <f t="shared" si="187"/>
        <v>8602</v>
      </c>
      <c r="I2368" s="2" t="str">
        <f>IFERROR(VLOOKUP(H2368,'Productgroepen hoofdfuncties'!G:H,2,FALSE),H2368)</f>
        <v>Zorg en hulpverlening</v>
      </c>
      <c r="J2368" s="2" t="str">
        <f t="shared" si="188"/>
        <v>86</v>
      </c>
      <c r="K2368" s="2" t="str">
        <f>IFERROR(VLOOKUP(J2368,'Productgroepen hoofdfuncties'!D:E,2,FALSE),J2368)</f>
        <v>Volksgezondheid</v>
      </c>
      <c r="L2368" s="2" t="str">
        <f t="shared" si="189"/>
        <v>8</v>
      </c>
      <c r="M2368" s="2" t="str">
        <f>IFERROR(VLOOKUP(L2368,'Productgroepen hoofdfuncties'!A:B,2,FALSE),L2368)</f>
        <v>Welzijn</v>
      </c>
    </row>
    <row r="2369" spans="1:13">
      <c r="A2369" s="4" t="s">
        <v>6325</v>
      </c>
      <c r="B2369" s="5" t="s">
        <v>6326</v>
      </c>
      <c r="C2369" s="5" t="s">
        <v>6327</v>
      </c>
      <c r="D2369" s="4" t="s">
        <v>6328</v>
      </c>
      <c r="E2369" s="5">
        <v>1</v>
      </c>
      <c r="F2369" s="2" t="str">
        <f t="shared" si="185"/>
        <v>G1PR860203</v>
      </c>
      <c r="G2369" s="2" t="str">
        <f t="shared" si="186"/>
        <v>Maatschappelijke voorzieningen</v>
      </c>
      <c r="H2369" s="2" t="str">
        <f t="shared" si="187"/>
        <v>8602</v>
      </c>
      <c r="I2369" s="2" t="str">
        <f>IFERROR(VLOOKUP(H2369,'Productgroepen hoofdfuncties'!G:H,2,FALSE),H2369)</f>
        <v>Zorg en hulpverlening</v>
      </c>
      <c r="J2369" s="2" t="str">
        <f t="shared" si="188"/>
        <v>86</v>
      </c>
      <c r="K2369" s="2" t="str">
        <f>IFERROR(VLOOKUP(J2369,'Productgroepen hoofdfuncties'!D:E,2,FALSE),J2369)</f>
        <v>Volksgezondheid</v>
      </c>
      <c r="L2369" s="2" t="str">
        <f t="shared" si="189"/>
        <v>8</v>
      </c>
      <c r="M2369" s="2" t="str">
        <f>IFERROR(VLOOKUP(L2369,'Productgroepen hoofdfuncties'!A:B,2,FALSE),L2369)</f>
        <v>Welzijn</v>
      </c>
    </row>
    <row r="2370" spans="1:13">
      <c r="A2370" s="4" t="s">
        <v>6329</v>
      </c>
      <c r="B2370" s="5" t="s">
        <v>6330</v>
      </c>
      <c r="C2370" s="5" t="s">
        <v>6331</v>
      </c>
      <c r="D2370" s="4" t="s">
        <v>6332</v>
      </c>
      <c r="E2370" s="5">
        <v>1</v>
      </c>
      <c r="F2370" s="2" t="str">
        <f t="shared" si="185"/>
        <v>G1PR860204</v>
      </c>
      <c r="G2370" s="2" t="str">
        <f t="shared" si="186"/>
        <v>Achtergestelde Lening De Hoven</v>
      </c>
      <c r="H2370" s="2" t="str">
        <f t="shared" si="187"/>
        <v>8602</v>
      </c>
      <c r="I2370" s="2" t="str">
        <f>IFERROR(VLOOKUP(H2370,'Productgroepen hoofdfuncties'!G:H,2,FALSE),H2370)</f>
        <v>Zorg en hulpverlening</v>
      </c>
      <c r="J2370" s="2" t="str">
        <f t="shared" si="188"/>
        <v>86</v>
      </c>
      <c r="K2370" s="2" t="str">
        <f>IFERROR(VLOOKUP(J2370,'Productgroepen hoofdfuncties'!D:E,2,FALSE),J2370)</f>
        <v>Volksgezondheid</v>
      </c>
      <c r="L2370" s="2" t="str">
        <f t="shared" si="189"/>
        <v>8</v>
      </c>
      <c r="M2370" s="2" t="str">
        <f>IFERROR(VLOOKUP(L2370,'Productgroepen hoofdfuncties'!A:B,2,FALSE),L2370)</f>
        <v>Welzijn</v>
      </c>
    </row>
    <row r="2371" spans="1:13">
      <c r="A2371" s="6" t="s">
        <v>6333</v>
      </c>
      <c r="B2371" s="7" t="s">
        <v>6334</v>
      </c>
      <c r="C2371" s="5" t="s">
        <v>6335</v>
      </c>
      <c r="D2371" s="4" t="s">
        <v>6336</v>
      </c>
      <c r="E2371" s="5">
        <v>1</v>
      </c>
      <c r="F2371" s="2" t="str">
        <f t="shared" si="185"/>
        <v>G1PR860205</v>
      </c>
      <c r="G2371" s="2" t="str">
        <f t="shared" si="186"/>
        <v>Wonen welzijn zorg kwetsb. gr</v>
      </c>
      <c r="H2371" s="2" t="str">
        <f t="shared" si="187"/>
        <v>8602</v>
      </c>
      <c r="I2371" s="2" t="str">
        <f>IFERROR(VLOOKUP(H2371,'Productgroepen hoofdfuncties'!G:H,2,FALSE),H2371)</f>
        <v>Zorg en hulpverlening</v>
      </c>
      <c r="J2371" s="2" t="str">
        <f t="shared" si="188"/>
        <v>86</v>
      </c>
      <c r="K2371" s="2" t="str">
        <f>IFERROR(VLOOKUP(J2371,'Productgroepen hoofdfuncties'!D:E,2,FALSE),J2371)</f>
        <v>Volksgezondheid</v>
      </c>
      <c r="L2371" s="2" t="str">
        <f t="shared" si="189"/>
        <v>8</v>
      </c>
      <c r="M2371" s="2" t="str">
        <f>IFERROR(VLOOKUP(L2371,'Productgroepen hoofdfuncties'!A:B,2,FALSE),L2371)</f>
        <v>Welzijn</v>
      </c>
    </row>
    <row r="2372" spans="1:13">
      <c r="A2372" s="8"/>
      <c r="B2372" s="9"/>
      <c r="C2372" s="5" t="s">
        <v>6337</v>
      </c>
      <c r="D2372" s="4" t="s">
        <v>6338</v>
      </c>
      <c r="E2372" s="5">
        <v>1</v>
      </c>
      <c r="F2372" s="2" t="str">
        <f t="shared" si="185"/>
        <v>G1PR860205</v>
      </c>
      <c r="G2372" s="2" t="str">
        <f t="shared" si="186"/>
        <v>Wonen welzijn zorg kwetsb. gr</v>
      </c>
      <c r="H2372" s="2" t="str">
        <f t="shared" si="187"/>
        <v>8602</v>
      </c>
      <c r="I2372" s="2" t="str">
        <f>IFERROR(VLOOKUP(H2372,'Productgroepen hoofdfuncties'!G:H,2,FALSE),H2372)</f>
        <v>Zorg en hulpverlening</v>
      </c>
      <c r="J2372" s="2" t="str">
        <f t="shared" si="188"/>
        <v>86</v>
      </c>
      <c r="K2372" s="2" t="str">
        <f>IFERROR(VLOOKUP(J2372,'Productgroepen hoofdfuncties'!D:E,2,FALSE),J2372)</f>
        <v>Volksgezondheid</v>
      </c>
      <c r="L2372" s="2" t="str">
        <f t="shared" si="189"/>
        <v>8</v>
      </c>
      <c r="M2372" s="2" t="str">
        <f>IFERROR(VLOOKUP(L2372,'Productgroepen hoofdfuncties'!A:B,2,FALSE),L2372)</f>
        <v>Welzijn</v>
      </c>
    </row>
    <row r="2373" spans="1:13">
      <c r="A2373" s="8"/>
      <c r="B2373" s="9"/>
      <c r="C2373" s="5" t="s">
        <v>6339</v>
      </c>
      <c r="D2373" s="4" t="s">
        <v>6340</v>
      </c>
      <c r="E2373" s="5">
        <v>1</v>
      </c>
      <c r="F2373" s="2" t="str">
        <f t="shared" si="185"/>
        <v>G1PR860205</v>
      </c>
      <c r="G2373" s="2" t="str">
        <f t="shared" si="186"/>
        <v>Wonen welzijn zorg kwetsb. gr</v>
      </c>
      <c r="H2373" s="2" t="str">
        <f t="shared" si="187"/>
        <v>8602</v>
      </c>
      <c r="I2373" s="2" t="str">
        <f>IFERROR(VLOOKUP(H2373,'Productgroepen hoofdfuncties'!G:H,2,FALSE),H2373)</f>
        <v>Zorg en hulpverlening</v>
      </c>
      <c r="J2373" s="2" t="str">
        <f t="shared" si="188"/>
        <v>86</v>
      </c>
      <c r="K2373" s="2" t="str">
        <f>IFERROR(VLOOKUP(J2373,'Productgroepen hoofdfuncties'!D:E,2,FALSE),J2373)</f>
        <v>Volksgezondheid</v>
      </c>
      <c r="L2373" s="2" t="str">
        <f t="shared" si="189"/>
        <v>8</v>
      </c>
      <c r="M2373" s="2" t="str">
        <f>IFERROR(VLOOKUP(L2373,'Productgroepen hoofdfuncties'!A:B,2,FALSE),L2373)</f>
        <v>Welzijn</v>
      </c>
    </row>
    <row r="2374" spans="1:13">
      <c r="A2374" s="8"/>
      <c r="B2374" s="9"/>
      <c r="C2374" s="5" t="s">
        <v>6341</v>
      </c>
      <c r="D2374" s="4" t="s">
        <v>6342</v>
      </c>
      <c r="E2374" s="5">
        <v>1</v>
      </c>
      <c r="F2374" s="2" t="str">
        <f t="shared" si="185"/>
        <v>G1PR860205</v>
      </c>
      <c r="G2374" s="2" t="str">
        <f t="shared" si="186"/>
        <v>Wonen welzijn zorg kwetsb. gr</v>
      </c>
      <c r="H2374" s="2" t="str">
        <f t="shared" si="187"/>
        <v>8602</v>
      </c>
      <c r="I2374" s="2" t="str">
        <f>IFERROR(VLOOKUP(H2374,'Productgroepen hoofdfuncties'!G:H,2,FALSE),H2374)</f>
        <v>Zorg en hulpverlening</v>
      </c>
      <c r="J2374" s="2" t="str">
        <f t="shared" si="188"/>
        <v>86</v>
      </c>
      <c r="K2374" s="2" t="str">
        <f>IFERROR(VLOOKUP(J2374,'Productgroepen hoofdfuncties'!D:E,2,FALSE),J2374)</f>
        <v>Volksgezondheid</v>
      </c>
      <c r="L2374" s="2" t="str">
        <f t="shared" si="189"/>
        <v>8</v>
      </c>
      <c r="M2374" s="2" t="str">
        <f>IFERROR(VLOOKUP(L2374,'Productgroepen hoofdfuncties'!A:B,2,FALSE),L2374)</f>
        <v>Welzijn</v>
      </c>
    </row>
    <row r="2375" spans="1:13">
      <c r="A2375" s="8"/>
      <c r="B2375" s="9"/>
      <c r="C2375" s="5" t="s">
        <v>6343</v>
      </c>
      <c r="D2375" s="4" t="s">
        <v>6344</v>
      </c>
      <c r="E2375" s="5">
        <v>1</v>
      </c>
      <c r="F2375" s="2" t="str">
        <f t="shared" si="185"/>
        <v>G1PR860205</v>
      </c>
      <c r="G2375" s="2" t="str">
        <f t="shared" si="186"/>
        <v>Wonen welzijn zorg kwetsb. gr</v>
      </c>
      <c r="H2375" s="2" t="str">
        <f t="shared" si="187"/>
        <v>8602</v>
      </c>
      <c r="I2375" s="2" t="str">
        <f>IFERROR(VLOOKUP(H2375,'Productgroepen hoofdfuncties'!G:H,2,FALSE),H2375)</f>
        <v>Zorg en hulpverlening</v>
      </c>
      <c r="J2375" s="2" t="str">
        <f t="shared" si="188"/>
        <v>86</v>
      </c>
      <c r="K2375" s="2" t="str">
        <f>IFERROR(VLOOKUP(J2375,'Productgroepen hoofdfuncties'!D:E,2,FALSE),J2375)</f>
        <v>Volksgezondheid</v>
      </c>
      <c r="L2375" s="2" t="str">
        <f t="shared" si="189"/>
        <v>8</v>
      </c>
      <c r="M2375" s="2" t="str">
        <f>IFERROR(VLOOKUP(L2375,'Productgroepen hoofdfuncties'!A:B,2,FALSE),L2375)</f>
        <v>Welzijn</v>
      </c>
    </row>
    <row r="2376" spans="1:13">
      <c r="A2376" s="10"/>
      <c r="B2376" s="11"/>
      <c r="C2376" s="5" t="s">
        <v>6345</v>
      </c>
      <c r="D2376" s="4" t="s">
        <v>6346</v>
      </c>
      <c r="E2376" s="5">
        <v>1</v>
      </c>
      <c r="F2376" s="2" t="str">
        <f t="shared" ref="F2376:F2439" si="190">IF(A2376="",F2375,A2376)</f>
        <v>G1PR860205</v>
      </c>
      <c r="G2376" s="2" t="str">
        <f t="shared" ref="G2376:G2439" si="191">IF(B2376="",G2375,B2376)</f>
        <v>Wonen welzijn zorg kwetsb. gr</v>
      </c>
      <c r="H2376" s="2" t="str">
        <f t="shared" ref="H2376:H2439" si="192">IF(RIGHT(LEFT($F2376,5),1)="K","Apparaatskosten personeel",IF(RIGHT(LEFT($F2376,5),1)="I","Apparaatskosten materieel",LEFT(RIGHT($F2376,6),4)))</f>
        <v>8602</v>
      </c>
      <c r="I2376" s="2" t="str">
        <f>IFERROR(VLOOKUP(H2376,'Productgroepen hoofdfuncties'!G:H,2,FALSE),H2376)</f>
        <v>Zorg en hulpverlening</v>
      </c>
      <c r="J2376" s="2" t="str">
        <f t="shared" ref="J2376:J2439" si="193">IF(RIGHT(LEFT($F2376,5),1)="K","Kostenplaatsen",IF(RIGHT(LEFT($F2376,5),1)="I","Kostenplaatsen",LEFT(RIGHT($F2376,6),2)))</f>
        <v>86</v>
      </c>
      <c r="K2376" s="2" t="str">
        <f>IFERROR(VLOOKUP(J2376,'Productgroepen hoofdfuncties'!D:E,2,FALSE),J2376)</f>
        <v>Volksgezondheid</v>
      </c>
      <c r="L2376" s="2" t="str">
        <f t="shared" ref="L2376:L2439" si="194">IF(RIGHT(LEFT($F2376,5),1)="K","Kostenplaatsen",IF(RIGHT(LEFT($F2376,5),1)="I","Kostenplaatsen",LEFT(RIGHT($F2376,6),1)))</f>
        <v>8</v>
      </c>
      <c r="M2376" s="2" t="str">
        <f>IFERROR(VLOOKUP(L2376,'Productgroepen hoofdfuncties'!A:B,2,FALSE),L2376)</f>
        <v>Welzijn</v>
      </c>
    </row>
    <row r="2377" spans="1:13">
      <c r="A2377" s="4" t="s">
        <v>6347</v>
      </c>
      <c r="B2377" s="5" t="s">
        <v>6348</v>
      </c>
      <c r="C2377" s="5" t="s">
        <v>6349</v>
      </c>
      <c r="D2377" s="4" t="s">
        <v>6348</v>
      </c>
      <c r="E2377" s="5">
        <v>1</v>
      </c>
      <c r="F2377" s="2" t="str">
        <f t="shared" si="190"/>
        <v>G1PR870100</v>
      </c>
      <c r="G2377" s="2" t="str">
        <f t="shared" si="191"/>
        <v>App. kstn wonen welzijn zorg kwetsb</v>
      </c>
      <c r="H2377" s="2" t="str">
        <f t="shared" si="192"/>
        <v>8701</v>
      </c>
      <c r="I2377" s="2" t="str">
        <f>IFERROR(VLOOKUP(H2377,'Productgroepen hoofdfuncties'!G:H,2,FALSE),H2377)</f>
        <v>8701</v>
      </c>
      <c r="J2377" s="2" t="str">
        <f t="shared" si="193"/>
        <v>87</v>
      </c>
      <c r="K2377" s="2" t="str">
        <f>IFERROR(VLOOKUP(J2377,'Productgroepen hoofdfuncties'!D:E,2,FALSE),J2377)</f>
        <v>Ouderenzorg</v>
      </c>
      <c r="L2377" s="2" t="str">
        <f t="shared" si="194"/>
        <v>8</v>
      </c>
      <c r="M2377" s="2" t="str">
        <f>IFERROR(VLOOKUP(L2377,'Productgroepen hoofdfuncties'!A:B,2,FALSE),L2377)</f>
        <v>Welzijn</v>
      </c>
    </row>
    <row r="2378" spans="1:13">
      <c r="A2378" s="4" t="s">
        <v>6350</v>
      </c>
      <c r="B2378" s="5" t="s">
        <v>6351</v>
      </c>
      <c r="C2378" s="5"/>
      <c r="D2378" s="4"/>
      <c r="E2378" s="5"/>
      <c r="F2378" s="2" t="str">
        <f t="shared" si="190"/>
        <v>G1PR870101</v>
      </c>
      <c r="G2378" s="2" t="str">
        <f t="shared" si="191"/>
        <v>Ouderenzorg</v>
      </c>
      <c r="H2378" s="2" t="str">
        <f t="shared" si="192"/>
        <v>8701</v>
      </c>
      <c r="I2378" s="2" t="str">
        <f>IFERROR(VLOOKUP(H2378,'Productgroepen hoofdfuncties'!G:H,2,FALSE),H2378)</f>
        <v>8701</v>
      </c>
      <c r="J2378" s="2" t="str">
        <f t="shared" si="193"/>
        <v>87</v>
      </c>
      <c r="K2378" s="2" t="str">
        <f>IFERROR(VLOOKUP(J2378,'Productgroepen hoofdfuncties'!D:E,2,FALSE),J2378)</f>
        <v>Ouderenzorg</v>
      </c>
      <c r="L2378" s="2" t="str">
        <f t="shared" si="194"/>
        <v>8</v>
      </c>
      <c r="M2378" s="2" t="str">
        <f>IFERROR(VLOOKUP(L2378,'Productgroepen hoofdfuncties'!A:B,2,FALSE),L2378)</f>
        <v>Welzijn</v>
      </c>
    </row>
    <row r="2379" spans="1:13">
      <c r="A2379" s="6" t="s">
        <v>6352</v>
      </c>
      <c r="B2379" s="7" t="s">
        <v>6351</v>
      </c>
      <c r="C2379" s="5" t="s">
        <v>6353</v>
      </c>
      <c r="D2379" s="4" t="s">
        <v>6354</v>
      </c>
      <c r="E2379" s="5">
        <v>1</v>
      </c>
      <c r="F2379" s="2" t="str">
        <f t="shared" si="190"/>
        <v>G1PR870103</v>
      </c>
      <c r="G2379" s="2" t="str">
        <f t="shared" si="191"/>
        <v>Ouderenzorg</v>
      </c>
      <c r="H2379" s="2" t="str">
        <f t="shared" si="192"/>
        <v>8701</v>
      </c>
      <c r="I2379" s="2" t="str">
        <f>IFERROR(VLOOKUP(H2379,'Productgroepen hoofdfuncties'!G:H,2,FALSE),H2379)</f>
        <v>8701</v>
      </c>
      <c r="J2379" s="2" t="str">
        <f t="shared" si="193"/>
        <v>87</v>
      </c>
      <c r="K2379" s="2" t="str">
        <f>IFERROR(VLOOKUP(J2379,'Productgroepen hoofdfuncties'!D:E,2,FALSE),J2379)</f>
        <v>Ouderenzorg</v>
      </c>
      <c r="L2379" s="2" t="str">
        <f t="shared" si="194"/>
        <v>8</v>
      </c>
      <c r="M2379" s="2" t="str">
        <f>IFERROR(VLOOKUP(L2379,'Productgroepen hoofdfuncties'!A:B,2,FALSE),L2379)</f>
        <v>Welzijn</v>
      </c>
    </row>
    <row r="2380" spans="1:13">
      <c r="A2380" s="8"/>
      <c r="B2380" s="9"/>
      <c r="C2380" s="5" t="s">
        <v>6355</v>
      </c>
      <c r="D2380" s="4" t="s">
        <v>6356</v>
      </c>
      <c r="E2380" s="5">
        <v>1</v>
      </c>
      <c r="F2380" s="2" t="str">
        <f t="shared" si="190"/>
        <v>G1PR870103</v>
      </c>
      <c r="G2380" s="2" t="str">
        <f t="shared" si="191"/>
        <v>Ouderenzorg</v>
      </c>
      <c r="H2380" s="2" t="str">
        <f t="shared" si="192"/>
        <v>8701</v>
      </c>
      <c r="I2380" s="2" t="str">
        <f>IFERROR(VLOOKUP(H2380,'Productgroepen hoofdfuncties'!G:H,2,FALSE),H2380)</f>
        <v>8701</v>
      </c>
      <c r="J2380" s="2" t="str">
        <f t="shared" si="193"/>
        <v>87</v>
      </c>
      <c r="K2380" s="2" t="str">
        <f>IFERROR(VLOOKUP(J2380,'Productgroepen hoofdfuncties'!D:E,2,FALSE),J2380)</f>
        <v>Ouderenzorg</v>
      </c>
      <c r="L2380" s="2" t="str">
        <f t="shared" si="194"/>
        <v>8</v>
      </c>
      <c r="M2380" s="2" t="str">
        <f>IFERROR(VLOOKUP(L2380,'Productgroepen hoofdfuncties'!A:B,2,FALSE),L2380)</f>
        <v>Welzijn</v>
      </c>
    </row>
    <row r="2381" spans="1:13">
      <c r="A2381" s="8"/>
      <c r="B2381" s="9"/>
      <c r="C2381" s="5" t="s">
        <v>6357</v>
      </c>
      <c r="D2381" s="4" t="s">
        <v>6358</v>
      </c>
      <c r="E2381" s="5">
        <v>1</v>
      </c>
      <c r="F2381" s="2" t="str">
        <f t="shared" si="190"/>
        <v>G1PR870103</v>
      </c>
      <c r="G2381" s="2" t="str">
        <f t="shared" si="191"/>
        <v>Ouderenzorg</v>
      </c>
      <c r="H2381" s="2" t="str">
        <f t="shared" si="192"/>
        <v>8701</v>
      </c>
      <c r="I2381" s="2" t="str">
        <f>IFERROR(VLOOKUP(H2381,'Productgroepen hoofdfuncties'!G:H,2,FALSE),H2381)</f>
        <v>8701</v>
      </c>
      <c r="J2381" s="2" t="str">
        <f t="shared" si="193"/>
        <v>87</v>
      </c>
      <c r="K2381" s="2" t="str">
        <f>IFERROR(VLOOKUP(J2381,'Productgroepen hoofdfuncties'!D:E,2,FALSE),J2381)</f>
        <v>Ouderenzorg</v>
      </c>
      <c r="L2381" s="2" t="str">
        <f t="shared" si="194"/>
        <v>8</v>
      </c>
      <c r="M2381" s="2" t="str">
        <f>IFERROR(VLOOKUP(L2381,'Productgroepen hoofdfuncties'!A:B,2,FALSE),L2381)</f>
        <v>Welzijn</v>
      </c>
    </row>
    <row r="2382" spans="1:13">
      <c r="A2382" s="8"/>
      <c r="B2382" s="9"/>
      <c r="C2382" s="5" t="s">
        <v>6359</v>
      </c>
      <c r="D2382" s="4" t="s">
        <v>6360</v>
      </c>
      <c r="E2382" s="5">
        <v>1</v>
      </c>
      <c r="F2382" s="2" t="str">
        <f t="shared" si="190"/>
        <v>G1PR870103</v>
      </c>
      <c r="G2382" s="2" t="str">
        <f t="shared" si="191"/>
        <v>Ouderenzorg</v>
      </c>
      <c r="H2382" s="2" t="str">
        <f t="shared" si="192"/>
        <v>8701</v>
      </c>
      <c r="I2382" s="2" t="str">
        <f>IFERROR(VLOOKUP(H2382,'Productgroepen hoofdfuncties'!G:H,2,FALSE),H2382)</f>
        <v>8701</v>
      </c>
      <c r="J2382" s="2" t="str">
        <f t="shared" si="193"/>
        <v>87</v>
      </c>
      <c r="K2382" s="2" t="str">
        <f>IFERROR(VLOOKUP(J2382,'Productgroepen hoofdfuncties'!D:E,2,FALSE),J2382)</f>
        <v>Ouderenzorg</v>
      </c>
      <c r="L2382" s="2" t="str">
        <f t="shared" si="194"/>
        <v>8</v>
      </c>
      <c r="M2382" s="2" t="str">
        <f>IFERROR(VLOOKUP(L2382,'Productgroepen hoofdfuncties'!A:B,2,FALSE),L2382)</f>
        <v>Welzijn</v>
      </c>
    </row>
    <row r="2383" spans="1:13">
      <c r="A2383" s="8"/>
      <c r="B2383" s="9"/>
      <c r="C2383" s="5" t="s">
        <v>6361</v>
      </c>
      <c r="D2383" s="4" t="s">
        <v>6362</v>
      </c>
      <c r="E2383" s="5">
        <v>1</v>
      </c>
      <c r="F2383" s="2" t="str">
        <f t="shared" si="190"/>
        <v>G1PR870103</v>
      </c>
      <c r="G2383" s="2" t="str">
        <f t="shared" si="191"/>
        <v>Ouderenzorg</v>
      </c>
      <c r="H2383" s="2" t="str">
        <f t="shared" si="192"/>
        <v>8701</v>
      </c>
      <c r="I2383" s="2" t="str">
        <f>IFERROR(VLOOKUP(H2383,'Productgroepen hoofdfuncties'!G:H,2,FALSE),H2383)</f>
        <v>8701</v>
      </c>
      <c r="J2383" s="2" t="str">
        <f t="shared" si="193"/>
        <v>87</v>
      </c>
      <c r="K2383" s="2" t="str">
        <f>IFERROR(VLOOKUP(J2383,'Productgroepen hoofdfuncties'!D:E,2,FALSE),J2383)</f>
        <v>Ouderenzorg</v>
      </c>
      <c r="L2383" s="2" t="str">
        <f t="shared" si="194"/>
        <v>8</v>
      </c>
      <c r="M2383" s="2" t="str">
        <f>IFERROR(VLOOKUP(L2383,'Productgroepen hoofdfuncties'!A:B,2,FALSE),L2383)</f>
        <v>Welzijn</v>
      </c>
    </row>
    <row r="2384" spans="1:13">
      <c r="A2384" s="8"/>
      <c r="B2384" s="9"/>
      <c r="C2384" s="5" t="s">
        <v>6363</v>
      </c>
      <c r="D2384" s="4" t="s">
        <v>6364</v>
      </c>
      <c r="E2384" s="5">
        <v>1</v>
      </c>
      <c r="F2384" s="2" t="str">
        <f t="shared" si="190"/>
        <v>G1PR870103</v>
      </c>
      <c r="G2384" s="2" t="str">
        <f t="shared" si="191"/>
        <v>Ouderenzorg</v>
      </c>
      <c r="H2384" s="2" t="str">
        <f t="shared" si="192"/>
        <v>8701</v>
      </c>
      <c r="I2384" s="2" t="str">
        <f>IFERROR(VLOOKUP(H2384,'Productgroepen hoofdfuncties'!G:H,2,FALSE),H2384)</f>
        <v>8701</v>
      </c>
      <c r="J2384" s="2" t="str">
        <f t="shared" si="193"/>
        <v>87</v>
      </c>
      <c r="K2384" s="2" t="str">
        <f>IFERROR(VLOOKUP(J2384,'Productgroepen hoofdfuncties'!D:E,2,FALSE),J2384)</f>
        <v>Ouderenzorg</v>
      </c>
      <c r="L2384" s="2" t="str">
        <f t="shared" si="194"/>
        <v>8</v>
      </c>
      <c r="M2384" s="2" t="str">
        <f>IFERROR(VLOOKUP(L2384,'Productgroepen hoofdfuncties'!A:B,2,FALSE),L2384)</f>
        <v>Welzijn</v>
      </c>
    </row>
    <row r="2385" spans="1:13">
      <c r="A2385" s="8"/>
      <c r="B2385" s="9"/>
      <c r="C2385" s="5" t="s">
        <v>6365</v>
      </c>
      <c r="D2385" s="4" t="s">
        <v>6332</v>
      </c>
      <c r="E2385" s="5">
        <v>1</v>
      </c>
      <c r="F2385" s="2" t="str">
        <f t="shared" si="190"/>
        <v>G1PR870103</v>
      </c>
      <c r="G2385" s="2" t="str">
        <f t="shared" si="191"/>
        <v>Ouderenzorg</v>
      </c>
      <c r="H2385" s="2" t="str">
        <f t="shared" si="192"/>
        <v>8701</v>
      </c>
      <c r="I2385" s="2" t="str">
        <f>IFERROR(VLOOKUP(H2385,'Productgroepen hoofdfuncties'!G:H,2,FALSE),H2385)</f>
        <v>8701</v>
      </c>
      <c r="J2385" s="2" t="str">
        <f t="shared" si="193"/>
        <v>87</v>
      </c>
      <c r="K2385" s="2" t="str">
        <f>IFERROR(VLOOKUP(J2385,'Productgroepen hoofdfuncties'!D:E,2,FALSE),J2385)</f>
        <v>Ouderenzorg</v>
      </c>
      <c r="L2385" s="2" t="str">
        <f t="shared" si="194"/>
        <v>8</v>
      </c>
      <c r="M2385" s="2" t="str">
        <f>IFERROR(VLOOKUP(L2385,'Productgroepen hoofdfuncties'!A:B,2,FALSE),L2385)</f>
        <v>Welzijn</v>
      </c>
    </row>
    <row r="2386" spans="1:13">
      <c r="A2386" s="8"/>
      <c r="B2386" s="9"/>
      <c r="C2386" s="5" t="s">
        <v>6366</v>
      </c>
      <c r="D2386" s="4" t="s">
        <v>6367</v>
      </c>
      <c r="E2386" s="5">
        <v>1</v>
      </c>
      <c r="F2386" s="2" t="str">
        <f t="shared" si="190"/>
        <v>G1PR870103</v>
      </c>
      <c r="G2386" s="2" t="str">
        <f t="shared" si="191"/>
        <v>Ouderenzorg</v>
      </c>
      <c r="H2386" s="2" t="str">
        <f t="shared" si="192"/>
        <v>8701</v>
      </c>
      <c r="I2386" s="2" t="str">
        <f>IFERROR(VLOOKUP(H2386,'Productgroepen hoofdfuncties'!G:H,2,FALSE),H2386)</f>
        <v>8701</v>
      </c>
      <c r="J2386" s="2" t="str">
        <f t="shared" si="193"/>
        <v>87</v>
      </c>
      <c r="K2386" s="2" t="str">
        <f>IFERROR(VLOOKUP(J2386,'Productgroepen hoofdfuncties'!D:E,2,FALSE),J2386)</f>
        <v>Ouderenzorg</v>
      </c>
      <c r="L2386" s="2" t="str">
        <f t="shared" si="194"/>
        <v>8</v>
      </c>
      <c r="M2386" s="2" t="str">
        <f>IFERROR(VLOOKUP(L2386,'Productgroepen hoofdfuncties'!A:B,2,FALSE),L2386)</f>
        <v>Welzijn</v>
      </c>
    </row>
    <row r="2387" spans="1:13">
      <c r="A2387" s="10"/>
      <c r="B2387" s="11"/>
      <c r="C2387" s="5" t="s">
        <v>6368</v>
      </c>
      <c r="D2387" s="4" t="s">
        <v>6369</v>
      </c>
      <c r="E2387" s="5">
        <v>1</v>
      </c>
      <c r="F2387" s="2" t="str">
        <f t="shared" si="190"/>
        <v>G1PR870103</v>
      </c>
      <c r="G2387" s="2" t="str">
        <f t="shared" si="191"/>
        <v>Ouderenzorg</v>
      </c>
      <c r="H2387" s="2" t="str">
        <f t="shared" si="192"/>
        <v>8701</v>
      </c>
      <c r="I2387" s="2" t="str">
        <f>IFERROR(VLOOKUP(H2387,'Productgroepen hoofdfuncties'!G:H,2,FALSE),H2387)</f>
        <v>8701</v>
      </c>
      <c r="J2387" s="2" t="str">
        <f t="shared" si="193"/>
        <v>87</v>
      </c>
      <c r="K2387" s="2" t="str">
        <f>IFERROR(VLOOKUP(J2387,'Productgroepen hoofdfuncties'!D:E,2,FALSE),J2387)</f>
        <v>Ouderenzorg</v>
      </c>
      <c r="L2387" s="2" t="str">
        <f t="shared" si="194"/>
        <v>8</v>
      </c>
      <c r="M2387" s="2" t="str">
        <f>IFERROR(VLOOKUP(L2387,'Productgroepen hoofdfuncties'!A:B,2,FALSE),L2387)</f>
        <v>Welzijn</v>
      </c>
    </row>
    <row r="2388" spans="1:13">
      <c r="A2388" s="4" t="s">
        <v>6370</v>
      </c>
      <c r="B2388" s="5" t="s">
        <v>6371</v>
      </c>
      <c r="C2388" s="5"/>
      <c r="D2388" s="4"/>
      <c r="E2388" s="5"/>
      <c r="F2388" s="2" t="str">
        <f t="shared" si="190"/>
        <v>G1PR870105</v>
      </c>
      <c r="G2388" s="2" t="str">
        <f t="shared" si="191"/>
        <v>Regiovisie Ouderenzorg</v>
      </c>
      <c r="H2388" s="2" t="str">
        <f t="shared" si="192"/>
        <v>8701</v>
      </c>
      <c r="I2388" s="2" t="str">
        <f>IFERROR(VLOOKUP(H2388,'Productgroepen hoofdfuncties'!G:H,2,FALSE),H2388)</f>
        <v>8701</v>
      </c>
      <c r="J2388" s="2" t="str">
        <f t="shared" si="193"/>
        <v>87</v>
      </c>
      <c r="K2388" s="2" t="str">
        <f>IFERROR(VLOOKUP(J2388,'Productgroepen hoofdfuncties'!D:E,2,FALSE),J2388)</f>
        <v>Ouderenzorg</v>
      </c>
      <c r="L2388" s="2" t="str">
        <f t="shared" si="194"/>
        <v>8</v>
      </c>
      <c r="M2388" s="2" t="str">
        <f>IFERROR(VLOOKUP(L2388,'Productgroepen hoofdfuncties'!A:B,2,FALSE),L2388)</f>
        <v>Welzijn</v>
      </c>
    </row>
    <row r="2389" spans="1:13">
      <c r="A2389" s="4" t="s">
        <v>6372</v>
      </c>
      <c r="B2389" s="5" t="s">
        <v>6373</v>
      </c>
      <c r="C2389" s="5"/>
      <c r="D2389" s="4"/>
      <c r="E2389" s="5"/>
      <c r="F2389" s="2" t="str">
        <f t="shared" si="190"/>
        <v>G1PR870106</v>
      </c>
      <c r="G2389" s="2" t="str">
        <f t="shared" si="191"/>
        <v>Stimuleringsfonds</v>
      </c>
      <c r="H2389" s="2" t="str">
        <f t="shared" si="192"/>
        <v>8701</v>
      </c>
      <c r="I2389" s="2" t="str">
        <f>IFERROR(VLOOKUP(H2389,'Productgroepen hoofdfuncties'!G:H,2,FALSE),H2389)</f>
        <v>8701</v>
      </c>
      <c r="J2389" s="2" t="str">
        <f t="shared" si="193"/>
        <v>87</v>
      </c>
      <c r="K2389" s="2" t="str">
        <f>IFERROR(VLOOKUP(J2389,'Productgroepen hoofdfuncties'!D:E,2,FALSE),J2389)</f>
        <v>Ouderenzorg</v>
      </c>
      <c r="L2389" s="2" t="str">
        <f t="shared" si="194"/>
        <v>8</v>
      </c>
      <c r="M2389" s="2" t="str">
        <f>IFERROR(VLOOKUP(L2389,'Productgroepen hoofdfuncties'!A:B,2,FALSE),L2389)</f>
        <v>Welzijn</v>
      </c>
    </row>
    <row r="2390" spans="1:13">
      <c r="A2390" s="6" t="s">
        <v>6374</v>
      </c>
      <c r="B2390" s="7" t="s">
        <v>6375</v>
      </c>
      <c r="C2390" s="5" t="s">
        <v>6376</v>
      </c>
      <c r="D2390" s="4" t="s">
        <v>6377</v>
      </c>
      <c r="E2390" s="5">
        <v>1</v>
      </c>
      <c r="F2390" s="2" t="str">
        <f t="shared" si="190"/>
        <v>G1PR870107</v>
      </c>
      <c r="G2390" s="2" t="str">
        <f t="shared" si="191"/>
        <v>Inv.fonds Wonen, Welzijn, Zorg</v>
      </c>
      <c r="H2390" s="2" t="str">
        <f t="shared" si="192"/>
        <v>8701</v>
      </c>
      <c r="I2390" s="2" t="str">
        <f>IFERROR(VLOOKUP(H2390,'Productgroepen hoofdfuncties'!G:H,2,FALSE),H2390)</f>
        <v>8701</v>
      </c>
      <c r="J2390" s="2" t="str">
        <f t="shared" si="193"/>
        <v>87</v>
      </c>
      <c r="K2390" s="2" t="str">
        <f>IFERROR(VLOOKUP(J2390,'Productgroepen hoofdfuncties'!D:E,2,FALSE),J2390)</f>
        <v>Ouderenzorg</v>
      </c>
      <c r="L2390" s="2" t="str">
        <f t="shared" si="194"/>
        <v>8</v>
      </c>
      <c r="M2390" s="2" t="str">
        <f>IFERROR(VLOOKUP(L2390,'Productgroepen hoofdfuncties'!A:B,2,FALSE),L2390)</f>
        <v>Welzijn</v>
      </c>
    </row>
    <row r="2391" spans="1:13">
      <c r="A2391" s="8"/>
      <c r="B2391" s="9"/>
      <c r="C2391" s="5" t="s">
        <v>6378</v>
      </c>
      <c r="D2391" s="4" t="s">
        <v>6379</v>
      </c>
      <c r="E2391" s="5">
        <v>1</v>
      </c>
      <c r="F2391" s="2" t="str">
        <f t="shared" si="190"/>
        <v>G1PR870107</v>
      </c>
      <c r="G2391" s="2" t="str">
        <f t="shared" si="191"/>
        <v>Inv.fonds Wonen, Welzijn, Zorg</v>
      </c>
      <c r="H2391" s="2" t="str">
        <f t="shared" si="192"/>
        <v>8701</v>
      </c>
      <c r="I2391" s="2" t="str">
        <f>IFERROR(VLOOKUP(H2391,'Productgroepen hoofdfuncties'!G:H,2,FALSE),H2391)</f>
        <v>8701</v>
      </c>
      <c r="J2391" s="2" t="str">
        <f t="shared" si="193"/>
        <v>87</v>
      </c>
      <c r="K2391" s="2" t="str">
        <f>IFERROR(VLOOKUP(J2391,'Productgroepen hoofdfuncties'!D:E,2,FALSE),J2391)</f>
        <v>Ouderenzorg</v>
      </c>
      <c r="L2391" s="2" t="str">
        <f t="shared" si="194"/>
        <v>8</v>
      </c>
      <c r="M2391" s="2" t="str">
        <f>IFERROR(VLOOKUP(L2391,'Productgroepen hoofdfuncties'!A:B,2,FALSE),L2391)</f>
        <v>Welzijn</v>
      </c>
    </row>
    <row r="2392" spans="1:13">
      <c r="A2392" s="8"/>
      <c r="B2392" s="9"/>
      <c r="C2392" s="5" t="s">
        <v>6380</v>
      </c>
      <c r="D2392" s="4" t="s">
        <v>6381</v>
      </c>
      <c r="E2392" s="5">
        <v>1</v>
      </c>
      <c r="F2392" s="2" t="str">
        <f t="shared" si="190"/>
        <v>G1PR870107</v>
      </c>
      <c r="G2392" s="2" t="str">
        <f t="shared" si="191"/>
        <v>Inv.fonds Wonen, Welzijn, Zorg</v>
      </c>
      <c r="H2392" s="2" t="str">
        <f t="shared" si="192"/>
        <v>8701</v>
      </c>
      <c r="I2392" s="2" t="str">
        <f>IFERROR(VLOOKUP(H2392,'Productgroepen hoofdfuncties'!G:H,2,FALSE),H2392)</f>
        <v>8701</v>
      </c>
      <c r="J2392" s="2" t="str">
        <f t="shared" si="193"/>
        <v>87</v>
      </c>
      <c r="K2392" s="2" t="str">
        <f>IFERROR(VLOOKUP(J2392,'Productgroepen hoofdfuncties'!D:E,2,FALSE),J2392)</f>
        <v>Ouderenzorg</v>
      </c>
      <c r="L2392" s="2" t="str">
        <f t="shared" si="194"/>
        <v>8</v>
      </c>
      <c r="M2392" s="2" t="str">
        <f>IFERROR(VLOOKUP(L2392,'Productgroepen hoofdfuncties'!A:B,2,FALSE),L2392)</f>
        <v>Welzijn</v>
      </c>
    </row>
    <row r="2393" spans="1:13">
      <c r="A2393" s="10"/>
      <c r="B2393" s="11"/>
      <c r="C2393" s="5" t="s">
        <v>6382</v>
      </c>
      <c r="D2393" s="4" t="s">
        <v>6383</v>
      </c>
      <c r="E2393" s="5">
        <v>1</v>
      </c>
      <c r="F2393" s="2" t="str">
        <f t="shared" si="190"/>
        <v>G1PR870107</v>
      </c>
      <c r="G2393" s="2" t="str">
        <f t="shared" si="191"/>
        <v>Inv.fonds Wonen, Welzijn, Zorg</v>
      </c>
      <c r="H2393" s="2" t="str">
        <f t="shared" si="192"/>
        <v>8701</v>
      </c>
      <c r="I2393" s="2" t="str">
        <f>IFERROR(VLOOKUP(H2393,'Productgroepen hoofdfuncties'!G:H,2,FALSE),H2393)</f>
        <v>8701</v>
      </c>
      <c r="J2393" s="2" t="str">
        <f t="shared" si="193"/>
        <v>87</v>
      </c>
      <c r="K2393" s="2" t="str">
        <f>IFERROR(VLOOKUP(J2393,'Productgroepen hoofdfuncties'!D:E,2,FALSE),J2393)</f>
        <v>Ouderenzorg</v>
      </c>
      <c r="L2393" s="2" t="str">
        <f t="shared" si="194"/>
        <v>8</v>
      </c>
      <c r="M2393" s="2" t="str">
        <f>IFERROR(VLOOKUP(L2393,'Productgroepen hoofdfuncties'!A:B,2,FALSE),L2393)</f>
        <v>Welzijn</v>
      </c>
    </row>
    <row r="2394" spans="1:13">
      <c r="A2394" s="4" t="s">
        <v>6384</v>
      </c>
      <c r="B2394" s="5" t="s">
        <v>6385</v>
      </c>
      <c r="C2394" s="5" t="s">
        <v>6386</v>
      </c>
      <c r="D2394" s="4" t="s">
        <v>6387</v>
      </c>
      <c r="E2394" s="5">
        <v>1</v>
      </c>
      <c r="F2394" s="2" t="str">
        <f t="shared" si="190"/>
        <v>G1PR880100</v>
      </c>
      <c r="G2394" s="2" t="str">
        <f t="shared" si="191"/>
        <v>App. kst. jeugdzorg</v>
      </c>
      <c r="H2394" s="2" t="str">
        <f t="shared" si="192"/>
        <v>8801</v>
      </c>
      <c r="I2394" s="2" t="str">
        <f>IFERROR(VLOOKUP(H2394,'Productgroepen hoofdfuncties'!G:H,2,FALSE),H2394)</f>
        <v>Jeugdzorg</v>
      </c>
      <c r="J2394" s="2" t="str">
        <f t="shared" si="193"/>
        <v>88</v>
      </c>
      <c r="K2394" s="2" t="str">
        <f>IFERROR(VLOOKUP(J2394,'Productgroepen hoofdfuncties'!D:E,2,FALSE),J2394)</f>
        <v>Jeugdhulpverlening</v>
      </c>
      <c r="L2394" s="2" t="str">
        <f t="shared" si="194"/>
        <v>8</v>
      </c>
      <c r="M2394" s="2" t="str">
        <f>IFERROR(VLOOKUP(L2394,'Productgroepen hoofdfuncties'!A:B,2,FALSE),L2394)</f>
        <v>Welzijn</v>
      </c>
    </row>
    <row r="2395" spans="1:13">
      <c r="A2395" s="4" t="s">
        <v>6388</v>
      </c>
      <c r="B2395" s="5" t="s">
        <v>6389</v>
      </c>
      <c r="C2395" s="5"/>
      <c r="D2395" s="4"/>
      <c r="E2395" s="5"/>
      <c r="F2395" s="2" t="str">
        <f t="shared" si="190"/>
        <v>G1PR880101</v>
      </c>
      <c r="G2395" s="2" t="str">
        <f t="shared" si="191"/>
        <v>Jeugdhulpverlening</v>
      </c>
      <c r="H2395" s="2" t="str">
        <f t="shared" si="192"/>
        <v>8801</v>
      </c>
      <c r="I2395" s="2" t="str">
        <f>IFERROR(VLOOKUP(H2395,'Productgroepen hoofdfuncties'!G:H,2,FALSE),H2395)</f>
        <v>Jeugdzorg</v>
      </c>
      <c r="J2395" s="2" t="str">
        <f t="shared" si="193"/>
        <v>88</v>
      </c>
      <c r="K2395" s="2" t="str">
        <f>IFERROR(VLOOKUP(J2395,'Productgroepen hoofdfuncties'!D:E,2,FALSE),J2395)</f>
        <v>Jeugdhulpverlening</v>
      </c>
      <c r="L2395" s="2" t="str">
        <f t="shared" si="194"/>
        <v>8</v>
      </c>
      <c r="M2395" s="2" t="str">
        <f>IFERROR(VLOOKUP(L2395,'Productgroepen hoofdfuncties'!A:B,2,FALSE),L2395)</f>
        <v>Welzijn</v>
      </c>
    </row>
    <row r="2396" spans="1:13">
      <c r="A2396" s="6" t="s">
        <v>6390</v>
      </c>
      <c r="B2396" s="7" t="s">
        <v>6391</v>
      </c>
      <c r="C2396" s="5" t="s">
        <v>6392</v>
      </c>
      <c r="D2396" s="4" t="s">
        <v>6393</v>
      </c>
      <c r="E2396" s="5">
        <v>1</v>
      </c>
      <c r="F2396" s="2" t="str">
        <f t="shared" si="190"/>
        <v>G1PR880103</v>
      </c>
      <c r="G2396" s="2" t="str">
        <f t="shared" si="191"/>
        <v>Financien Jeugdhulpverlening</v>
      </c>
      <c r="H2396" s="2" t="str">
        <f t="shared" si="192"/>
        <v>8801</v>
      </c>
      <c r="I2396" s="2" t="str">
        <f>IFERROR(VLOOKUP(H2396,'Productgroepen hoofdfuncties'!G:H,2,FALSE),H2396)</f>
        <v>Jeugdzorg</v>
      </c>
      <c r="J2396" s="2" t="str">
        <f t="shared" si="193"/>
        <v>88</v>
      </c>
      <c r="K2396" s="2" t="str">
        <f>IFERROR(VLOOKUP(J2396,'Productgroepen hoofdfuncties'!D:E,2,FALSE),J2396)</f>
        <v>Jeugdhulpverlening</v>
      </c>
      <c r="L2396" s="2" t="str">
        <f t="shared" si="194"/>
        <v>8</v>
      </c>
      <c r="M2396" s="2" t="str">
        <f>IFERROR(VLOOKUP(L2396,'Productgroepen hoofdfuncties'!A:B,2,FALSE),L2396)</f>
        <v>Welzijn</v>
      </c>
    </row>
    <row r="2397" spans="1:13">
      <c r="A2397" s="8"/>
      <c r="B2397" s="9"/>
      <c r="C2397" s="5" t="s">
        <v>6394</v>
      </c>
      <c r="D2397" s="4" t="s">
        <v>6395</v>
      </c>
      <c r="E2397" s="5">
        <v>1</v>
      </c>
      <c r="F2397" s="2" t="str">
        <f t="shared" si="190"/>
        <v>G1PR880103</v>
      </c>
      <c r="G2397" s="2" t="str">
        <f t="shared" si="191"/>
        <v>Financien Jeugdhulpverlening</v>
      </c>
      <c r="H2397" s="2" t="str">
        <f t="shared" si="192"/>
        <v>8801</v>
      </c>
      <c r="I2397" s="2" t="str">
        <f>IFERROR(VLOOKUP(H2397,'Productgroepen hoofdfuncties'!G:H,2,FALSE),H2397)</f>
        <v>Jeugdzorg</v>
      </c>
      <c r="J2397" s="2" t="str">
        <f t="shared" si="193"/>
        <v>88</v>
      </c>
      <c r="K2397" s="2" t="str">
        <f>IFERROR(VLOOKUP(J2397,'Productgroepen hoofdfuncties'!D:E,2,FALSE),J2397)</f>
        <v>Jeugdhulpverlening</v>
      </c>
      <c r="L2397" s="2" t="str">
        <f t="shared" si="194"/>
        <v>8</v>
      </c>
      <c r="M2397" s="2" t="str">
        <f>IFERROR(VLOOKUP(L2397,'Productgroepen hoofdfuncties'!A:B,2,FALSE),L2397)</f>
        <v>Welzijn</v>
      </c>
    </row>
    <row r="2398" spans="1:13">
      <c r="A2398" s="8"/>
      <c r="B2398" s="9"/>
      <c r="C2398" s="5" t="s">
        <v>6396</v>
      </c>
      <c r="D2398" s="4" t="s">
        <v>6397</v>
      </c>
      <c r="E2398" s="5">
        <v>1</v>
      </c>
      <c r="F2398" s="2" t="str">
        <f t="shared" si="190"/>
        <v>G1PR880103</v>
      </c>
      <c r="G2398" s="2" t="str">
        <f t="shared" si="191"/>
        <v>Financien Jeugdhulpverlening</v>
      </c>
      <c r="H2398" s="2" t="str">
        <f t="shared" si="192"/>
        <v>8801</v>
      </c>
      <c r="I2398" s="2" t="str">
        <f>IFERROR(VLOOKUP(H2398,'Productgroepen hoofdfuncties'!G:H,2,FALSE),H2398)</f>
        <v>Jeugdzorg</v>
      </c>
      <c r="J2398" s="2" t="str">
        <f t="shared" si="193"/>
        <v>88</v>
      </c>
      <c r="K2398" s="2" t="str">
        <f>IFERROR(VLOOKUP(J2398,'Productgroepen hoofdfuncties'!D:E,2,FALSE),J2398)</f>
        <v>Jeugdhulpverlening</v>
      </c>
      <c r="L2398" s="2" t="str">
        <f t="shared" si="194"/>
        <v>8</v>
      </c>
      <c r="M2398" s="2" t="str">
        <f>IFERROR(VLOOKUP(L2398,'Productgroepen hoofdfuncties'!A:B,2,FALSE),L2398)</f>
        <v>Welzijn</v>
      </c>
    </row>
    <row r="2399" spans="1:13">
      <c r="A2399" s="8"/>
      <c r="B2399" s="9"/>
      <c r="C2399" s="5" t="s">
        <v>6398</v>
      </c>
      <c r="D2399" s="4" t="s">
        <v>6399</v>
      </c>
      <c r="E2399" s="5">
        <v>1</v>
      </c>
      <c r="F2399" s="2" t="str">
        <f t="shared" si="190"/>
        <v>G1PR880103</v>
      </c>
      <c r="G2399" s="2" t="str">
        <f t="shared" si="191"/>
        <v>Financien Jeugdhulpverlening</v>
      </c>
      <c r="H2399" s="2" t="str">
        <f t="shared" si="192"/>
        <v>8801</v>
      </c>
      <c r="I2399" s="2" t="str">
        <f>IFERROR(VLOOKUP(H2399,'Productgroepen hoofdfuncties'!G:H,2,FALSE),H2399)</f>
        <v>Jeugdzorg</v>
      </c>
      <c r="J2399" s="2" t="str">
        <f t="shared" si="193"/>
        <v>88</v>
      </c>
      <c r="K2399" s="2" t="str">
        <f>IFERROR(VLOOKUP(J2399,'Productgroepen hoofdfuncties'!D:E,2,FALSE),J2399)</f>
        <v>Jeugdhulpverlening</v>
      </c>
      <c r="L2399" s="2" t="str">
        <f t="shared" si="194"/>
        <v>8</v>
      </c>
      <c r="M2399" s="2" t="str">
        <f>IFERROR(VLOOKUP(L2399,'Productgroepen hoofdfuncties'!A:B,2,FALSE),L2399)</f>
        <v>Welzijn</v>
      </c>
    </row>
    <row r="2400" spans="1:13">
      <c r="A2400" s="8"/>
      <c r="B2400" s="9"/>
      <c r="C2400" s="5" t="s">
        <v>6400</v>
      </c>
      <c r="D2400" s="4" t="s">
        <v>6401</v>
      </c>
      <c r="E2400" s="5">
        <v>1</v>
      </c>
      <c r="F2400" s="2" t="str">
        <f t="shared" si="190"/>
        <v>G1PR880103</v>
      </c>
      <c r="G2400" s="2" t="str">
        <f t="shared" si="191"/>
        <v>Financien Jeugdhulpverlening</v>
      </c>
      <c r="H2400" s="2" t="str">
        <f t="shared" si="192"/>
        <v>8801</v>
      </c>
      <c r="I2400" s="2" t="str">
        <f>IFERROR(VLOOKUP(H2400,'Productgroepen hoofdfuncties'!G:H,2,FALSE),H2400)</f>
        <v>Jeugdzorg</v>
      </c>
      <c r="J2400" s="2" t="str">
        <f t="shared" si="193"/>
        <v>88</v>
      </c>
      <c r="K2400" s="2" t="str">
        <f>IFERROR(VLOOKUP(J2400,'Productgroepen hoofdfuncties'!D:E,2,FALSE),J2400)</f>
        <v>Jeugdhulpverlening</v>
      </c>
      <c r="L2400" s="2" t="str">
        <f t="shared" si="194"/>
        <v>8</v>
      </c>
      <c r="M2400" s="2" t="str">
        <f>IFERROR(VLOOKUP(L2400,'Productgroepen hoofdfuncties'!A:B,2,FALSE),L2400)</f>
        <v>Welzijn</v>
      </c>
    </row>
    <row r="2401" spans="1:13">
      <c r="A2401" s="8"/>
      <c r="B2401" s="9"/>
      <c r="C2401" s="5" t="s">
        <v>6402</v>
      </c>
      <c r="D2401" s="4" t="s">
        <v>6403</v>
      </c>
      <c r="E2401" s="5">
        <v>1</v>
      </c>
      <c r="F2401" s="2" t="str">
        <f t="shared" si="190"/>
        <v>G1PR880103</v>
      </c>
      <c r="G2401" s="2" t="str">
        <f t="shared" si="191"/>
        <v>Financien Jeugdhulpverlening</v>
      </c>
      <c r="H2401" s="2" t="str">
        <f t="shared" si="192"/>
        <v>8801</v>
      </c>
      <c r="I2401" s="2" t="str">
        <f>IFERROR(VLOOKUP(H2401,'Productgroepen hoofdfuncties'!G:H,2,FALSE),H2401)</f>
        <v>Jeugdzorg</v>
      </c>
      <c r="J2401" s="2" t="str">
        <f t="shared" si="193"/>
        <v>88</v>
      </c>
      <c r="K2401" s="2" t="str">
        <f>IFERROR(VLOOKUP(J2401,'Productgroepen hoofdfuncties'!D:E,2,FALSE),J2401)</f>
        <v>Jeugdhulpverlening</v>
      </c>
      <c r="L2401" s="2" t="str">
        <f t="shared" si="194"/>
        <v>8</v>
      </c>
      <c r="M2401" s="2" t="str">
        <f>IFERROR(VLOOKUP(L2401,'Productgroepen hoofdfuncties'!A:B,2,FALSE),L2401)</f>
        <v>Welzijn</v>
      </c>
    </row>
    <row r="2402" spans="1:13">
      <c r="A2402" s="8"/>
      <c r="B2402" s="9"/>
      <c r="C2402" s="5" t="s">
        <v>6404</v>
      </c>
      <c r="D2402" s="4" t="s">
        <v>6405</v>
      </c>
      <c r="E2402" s="5">
        <v>1</v>
      </c>
      <c r="F2402" s="2" t="str">
        <f t="shared" si="190"/>
        <v>G1PR880103</v>
      </c>
      <c r="G2402" s="2" t="str">
        <f t="shared" si="191"/>
        <v>Financien Jeugdhulpverlening</v>
      </c>
      <c r="H2402" s="2" t="str">
        <f t="shared" si="192"/>
        <v>8801</v>
      </c>
      <c r="I2402" s="2" t="str">
        <f>IFERROR(VLOOKUP(H2402,'Productgroepen hoofdfuncties'!G:H,2,FALSE),H2402)</f>
        <v>Jeugdzorg</v>
      </c>
      <c r="J2402" s="2" t="str">
        <f t="shared" si="193"/>
        <v>88</v>
      </c>
      <c r="K2402" s="2" t="str">
        <f>IFERROR(VLOOKUP(J2402,'Productgroepen hoofdfuncties'!D:E,2,FALSE),J2402)</f>
        <v>Jeugdhulpverlening</v>
      </c>
      <c r="L2402" s="2" t="str">
        <f t="shared" si="194"/>
        <v>8</v>
      </c>
      <c r="M2402" s="2" t="str">
        <f>IFERROR(VLOOKUP(L2402,'Productgroepen hoofdfuncties'!A:B,2,FALSE),L2402)</f>
        <v>Welzijn</v>
      </c>
    </row>
    <row r="2403" spans="1:13">
      <c r="A2403" s="8"/>
      <c r="B2403" s="9"/>
      <c r="C2403" s="5" t="s">
        <v>6406</v>
      </c>
      <c r="D2403" s="4" t="s">
        <v>6407</v>
      </c>
      <c r="E2403" s="5">
        <v>1</v>
      </c>
      <c r="F2403" s="2" t="str">
        <f t="shared" si="190"/>
        <v>G1PR880103</v>
      </c>
      <c r="G2403" s="2" t="str">
        <f t="shared" si="191"/>
        <v>Financien Jeugdhulpverlening</v>
      </c>
      <c r="H2403" s="2" t="str">
        <f t="shared" si="192"/>
        <v>8801</v>
      </c>
      <c r="I2403" s="2" t="str">
        <f>IFERROR(VLOOKUP(H2403,'Productgroepen hoofdfuncties'!G:H,2,FALSE),H2403)</f>
        <v>Jeugdzorg</v>
      </c>
      <c r="J2403" s="2" t="str">
        <f t="shared" si="193"/>
        <v>88</v>
      </c>
      <c r="K2403" s="2" t="str">
        <f>IFERROR(VLOOKUP(J2403,'Productgroepen hoofdfuncties'!D:E,2,FALSE),J2403)</f>
        <v>Jeugdhulpverlening</v>
      </c>
      <c r="L2403" s="2" t="str">
        <f t="shared" si="194"/>
        <v>8</v>
      </c>
      <c r="M2403" s="2" t="str">
        <f>IFERROR(VLOOKUP(L2403,'Productgroepen hoofdfuncties'!A:B,2,FALSE),L2403)</f>
        <v>Welzijn</v>
      </c>
    </row>
    <row r="2404" spans="1:13">
      <c r="A2404" s="8"/>
      <c r="B2404" s="9"/>
      <c r="C2404" s="5" t="s">
        <v>6408</v>
      </c>
      <c r="D2404" s="4" t="s">
        <v>6409</v>
      </c>
      <c r="E2404" s="5">
        <v>1</v>
      </c>
      <c r="F2404" s="2" t="str">
        <f t="shared" si="190"/>
        <v>G1PR880103</v>
      </c>
      <c r="G2404" s="2" t="str">
        <f t="shared" si="191"/>
        <v>Financien Jeugdhulpverlening</v>
      </c>
      <c r="H2404" s="2" t="str">
        <f t="shared" si="192"/>
        <v>8801</v>
      </c>
      <c r="I2404" s="2" t="str">
        <f>IFERROR(VLOOKUP(H2404,'Productgroepen hoofdfuncties'!G:H,2,FALSE),H2404)</f>
        <v>Jeugdzorg</v>
      </c>
      <c r="J2404" s="2" t="str">
        <f t="shared" si="193"/>
        <v>88</v>
      </c>
      <c r="K2404" s="2" t="str">
        <f>IFERROR(VLOOKUP(J2404,'Productgroepen hoofdfuncties'!D:E,2,FALSE),J2404)</f>
        <v>Jeugdhulpverlening</v>
      </c>
      <c r="L2404" s="2" t="str">
        <f t="shared" si="194"/>
        <v>8</v>
      </c>
      <c r="M2404" s="2" t="str">
        <f>IFERROR(VLOOKUP(L2404,'Productgroepen hoofdfuncties'!A:B,2,FALSE),L2404)</f>
        <v>Welzijn</v>
      </c>
    </row>
    <row r="2405" spans="1:13">
      <c r="A2405" s="8"/>
      <c r="B2405" s="9"/>
      <c r="C2405" s="5" t="s">
        <v>6410</v>
      </c>
      <c r="D2405" s="4" t="s">
        <v>6411</v>
      </c>
      <c r="E2405" s="5">
        <v>1</v>
      </c>
      <c r="F2405" s="2" t="str">
        <f t="shared" si="190"/>
        <v>G1PR880103</v>
      </c>
      <c r="G2405" s="2" t="str">
        <f t="shared" si="191"/>
        <v>Financien Jeugdhulpverlening</v>
      </c>
      <c r="H2405" s="2" t="str">
        <f t="shared" si="192"/>
        <v>8801</v>
      </c>
      <c r="I2405" s="2" t="str">
        <f>IFERROR(VLOOKUP(H2405,'Productgroepen hoofdfuncties'!G:H,2,FALSE),H2405)</f>
        <v>Jeugdzorg</v>
      </c>
      <c r="J2405" s="2" t="str">
        <f t="shared" si="193"/>
        <v>88</v>
      </c>
      <c r="K2405" s="2" t="str">
        <f>IFERROR(VLOOKUP(J2405,'Productgroepen hoofdfuncties'!D:E,2,FALSE),J2405)</f>
        <v>Jeugdhulpverlening</v>
      </c>
      <c r="L2405" s="2" t="str">
        <f t="shared" si="194"/>
        <v>8</v>
      </c>
      <c r="M2405" s="2" t="str">
        <f>IFERROR(VLOOKUP(L2405,'Productgroepen hoofdfuncties'!A:B,2,FALSE),L2405)</f>
        <v>Welzijn</v>
      </c>
    </row>
    <row r="2406" spans="1:13">
      <c r="A2406" s="8"/>
      <c r="B2406" s="9"/>
      <c r="C2406" s="5" t="s">
        <v>6412</v>
      </c>
      <c r="D2406" s="4" t="s">
        <v>6413</v>
      </c>
      <c r="E2406" s="5">
        <v>1</v>
      </c>
      <c r="F2406" s="2" t="str">
        <f t="shared" si="190"/>
        <v>G1PR880103</v>
      </c>
      <c r="G2406" s="2" t="str">
        <f t="shared" si="191"/>
        <v>Financien Jeugdhulpverlening</v>
      </c>
      <c r="H2406" s="2" t="str">
        <f t="shared" si="192"/>
        <v>8801</v>
      </c>
      <c r="I2406" s="2" t="str">
        <f>IFERROR(VLOOKUP(H2406,'Productgroepen hoofdfuncties'!G:H,2,FALSE),H2406)</f>
        <v>Jeugdzorg</v>
      </c>
      <c r="J2406" s="2" t="str">
        <f t="shared" si="193"/>
        <v>88</v>
      </c>
      <c r="K2406" s="2" t="str">
        <f>IFERROR(VLOOKUP(J2406,'Productgroepen hoofdfuncties'!D:E,2,FALSE),J2406)</f>
        <v>Jeugdhulpverlening</v>
      </c>
      <c r="L2406" s="2" t="str">
        <f t="shared" si="194"/>
        <v>8</v>
      </c>
      <c r="M2406" s="2" t="str">
        <f>IFERROR(VLOOKUP(L2406,'Productgroepen hoofdfuncties'!A:B,2,FALSE),L2406)</f>
        <v>Welzijn</v>
      </c>
    </row>
    <row r="2407" spans="1:13">
      <c r="A2407" s="8"/>
      <c r="B2407" s="9"/>
      <c r="C2407" s="5" t="s">
        <v>6414</v>
      </c>
      <c r="D2407" s="4" t="s">
        <v>6415</v>
      </c>
      <c r="E2407" s="5">
        <v>1</v>
      </c>
      <c r="F2407" s="2" t="str">
        <f t="shared" si="190"/>
        <v>G1PR880103</v>
      </c>
      <c r="G2407" s="2" t="str">
        <f t="shared" si="191"/>
        <v>Financien Jeugdhulpverlening</v>
      </c>
      <c r="H2407" s="2" t="str">
        <f t="shared" si="192"/>
        <v>8801</v>
      </c>
      <c r="I2407" s="2" t="str">
        <f>IFERROR(VLOOKUP(H2407,'Productgroepen hoofdfuncties'!G:H,2,FALSE),H2407)</f>
        <v>Jeugdzorg</v>
      </c>
      <c r="J2407" s="2" t="str">
        <f t="shared" si="193"/>
        <v>88</v>
      </c>
      <c r="K2407" s="2" t="str">
        <f>IFERROR(VLOOKUP(J2407,'Productgroepen hoofdfuncties'!D:E,2,FALSE),J2407)</f>
        <v>Jeugdhulpverlening</v>
      </c>
      <c r="L2407" s="2" t="str">
        <f t="shared" si="194"/>
        <v>8</v>
      </c>
      <c r="M2407" s="2" t="str">
        <f>IFERROR(VLOOKUP(L2407,'Productgroepen hoofdfuncties'!A:B,2,FALSE),L2407)</f>
        <v>Welzijn</v>
      </c>
    </row>
    <row r="2408" spans="1:13">
      <c r="A2408" s="8"/>
      <c r="B2408" s="9"/>
      <c r="C2408" s="5" t="s">
        <v>6416</v>
      </c>
      <c r="D2408" s="4" t="s">
        <v>6417</v>
      </c>
      <c r="E2408" s="5">
        <v>1</v>
      </c>
      <c r="F2408" s="2" t="str">
        <f t="shared" si="190"/>
        <v>G1PR880103</v>
      </c>
      <c r="G2408" s="2" t="str">
        <f t="shared" si="191"/>
        <v>Financien Jeugdhulpverlening</v>
      </c>
      <c r="H2408" s="2" t="str">
        <f t="shared" si="192"/>
        <v>8801</v>
      </c>
      <c r="I2408" s="2" t="str">
        <f>IFERROR(VLOOKUP(H2408,'Productgroepen hoofdfuncties'!G:H,2,FALSE),H2408)</f>
        <v>Jeugdzorg</v>
      </c>
      <c r="J2408" s="2" t="str">
        <f t="shared" si="193"/>
        <v>88</v>
      </c>
      <c r="K2408" s="2" t="str">
        <f>IFERROR(VLOOKUP(J2408,'Productgroepen hoofdfuncties'!D:E,2,FALSE),J2408)</f>
        <v>Jeugdhulpverlening</v>
      </c>
      <c r="L2408" s="2" t="str">
        <f t="shared" si="194"/>
        <v>8</v>
      </c>
      <c r="M2408" s="2" t="str">
        <f>IFERROR(VLOOKUP(L2408,'Productgroepen hoofdfuncties'!A:B,2,FALSE),L2408)</f>
        <v>Welzijn</v>
      </c>
    </row>
    <row r="2409" spans="1:13">
      <c r="A2409" s="8"/>
      <c r="B2409" s="9"/>
      <c r="C2409" s="5" t="s">
        <v>6418</v>
      </c>
      <c r="D2409" s="4" t="s">
        <v>6419</v>
      </c>
      <c r="E2409" s="5">
        <v>1</v>
      </c>
      <c r="F2409" s="2" t="str">
        <f t="shared" si="190"/>
        <v>G1PR880103</v>
      </c>
      <c r="G2409" s="2" t="str">
        <f t="shared" si="191"/>
        <v>Financien Jeugdhulpverlening</v>
      </c>
      <c r="H2409" s="2" t="str">
        <f t="shared" si="192"/>
        <v>8801</v>
      </c>
      <c r="I2409" s="2" t="str">
        <f>IFERROR(VLOOKUP(H2409,'Productgroepen hoofdfuncties'!G:H,2,FALSE),H2409)</f>
        <v>Jeugdzorg</v>
      </c>
      <c r="J2409" s="2" t="str">
        <f t="shared" si="193"/>
        <v>88</v>
      </c>
      <c r="K2409" s="2" t="str">
        <f>IFERROR(VLOOKUP(J2409,'Productgroepen hoofdfuncties'!D:E,2,FALSE),J2409)</f>
        <v>Jeugdhulpverlening</v>
      </c>
      <c r="L2409" s="2" t="str">
        <f t="shared" si="194"/>
        <v>8</v>
      </c>
      <c r="M2409" s="2" t="str">
        <f>IFERROR(VLOOKUP(L2409,'Productgroepen hoofdfuncties'!A:B,2,FALSE),L2409)</f>
        <v>Welzijn</v>
      </c>
    </row>
    <row r="2410" spans="1:13">
      <c r="A2410" s="8"/>
      <c r="B2410" s="9"/>
      <c r="C2410" s="5" t="s">
        <v>6420</v>
      </c>
      <c r="D2410" s="4" t="s">
        <v>6421</v>
      </c>
      <c r="E2410" s="5">
        <v>1</v>
      </c>
      <c r="F2410" s="2" t="str">
        <f t="shared" si="190"/>
        <v>G1PR880103</v>
      </c>
      <c r="G2410" s="2" t="str">
        <f t="shared" si="191"/>
        <v>Financien Jeugdhulpverlening</v>
      </c>
      <c r="H2410" s="2" t="str">
        <f t="shared" si="192"/>
        <v>8801</v>
      </c>
      <c r="I2410" s="2" t="str">
        <f>IFERROR(VLOOKUP(H2410,'Productgroepen hoofdfuncties'!G:H,2,FALSE),H2410)</f>
        <v>Jeugdzorg</v>
      </c>
      <c r="J2410" s="2" t="str">
        <f t="shared" si="193"/>
        <v>88</v>
      </c>
      <c r="K2410" s="2" t="str">
        <f>IFERROR(VLOOKUP(J2410,'Productgroepen hoofdfuncties'!D:E,2,FALSE),J2410)</f>
        <v>Jeugdhulpverlening</v>
      </c>
      <c r="L2410" s="2" t="str">
        <f t="shared" si="194"/>
        <v>8</v>
      </c>
      <c r="M2410" s="2" t="str">
        <f>IFERROR(VLOOKUP(L2410,'Productgroepen hoofdfuncties'!A:B,2,FALSE),L2410)</f>
        <v>Welzijn</v>
      </c>
    </row>
    <row r="2411" spans="1:13">
      <c r="A2411" s="8"/>
      <c r="B2411" s="9"/>
      <c r="C2411" s="5" t="s">
        <v>6422</v>
      </c>
      <c r="D2411" s="4" t="s">
        <v>6423</v>
      </c>
      <c r="E2411" s="5">
        <v>1</v>
      </c>
      <c r="F2411" s="2" t="str">
        <f t="shared" si="190"/>
        <v>G1PR880103</v>
      </c>
      <c r="G2411" s="2" t="str">
        <f t="shared" si="191"/>
        <v>Financien Jeugdhulpverlening</v>
      </c>
      <c r="H2411" s="2" t="str">
        <f t="shared" si="192"/>
        <v>8801</v>
      </c>
      <c r="I2411" s="2" t="str">
        <f>IFERROR(VLOOKUP(H2411,'Productgroepen hoofdfuncties'!G:H,2,FALSE),H2411)</f>
        <v>Jeugdzorg</v>
      </c>
      <c r="J2411" s="2" t="str">
        <f t="shared" si="193"/>
        <v>88</v>
      </c>
      <c r="K2411" s="2" t="str">
        <f>IFERROR(VLOOKUP(J2411,'Productgroepen hoofdfuncties'!D:E,2,FALSE),J2411)</f>
        <v>Jeugdhulpverlening</v>
      </c>
      <c r="L2411" s="2" t="str">
        <f t="shared" si="194"/>
        <v>8</v>
      </c>
      <c r="M2411" s="2" t="str">
        <f>IFERROR(VLOOKUP(L2411,'Productgroepen hoofdfuncties'!A:B,2,FALSE),L2411)</f>
        <v>Welzijn</v>
      </c>
    </row>
    <row r="2412" spans="1:13">
      <c r="A2412" s="8"/>
      <c r="B2412" s="9"/>
      <c r="C2412" s="5" t="s">
        <v>6424</v>
      </c>
      <c r="D2412" s="4" t="s">
        <v>6425</v>
      </c>
      <c r="E2412" s="5">
        <v>1</v>
      </c>
      <c r="F2412" s="2" t="str">
        <f t="shared" si="190"/>
        <v>G1PR880103</v>
      </c>
      <c r="G2412" s="2" t="str">
        <f t="shared" si="191"/>
        <v>Financien Jeugdhulpverlening</v>
      </c>
      <c r="H2412" s="2" t="str">
        <f t="shared" si="192"/>
        <v>8801</v>
      </c>
      <c r="I2412" s="2" t="str">
        <f>IFERROR(VLOOKUP(H2412,'Productgroepen hoofdfuncties'!G:H,2,FALSE),H2412)</f>
        <v>Jeugdzorg</v>
      </c>
      <c r="J2412" s="2" t="str">
        <f t="shared" si="193"/>
        <v>88</v>
      </c>
      <c r="K2412" s="2" t="str">
        <f>IFERROR(VLOOKUP(J2412,'Productgroepen hoofdfuncties'!D:E,2,FALSE),J2412)</f>
        <v>Jeugdhulpverlening</v>
      </c>
      <c r="L2412" s="2" t="str">
        <f t="shared" si="194"/>
        <v>8</v>
      </c>
      <c r="M2412" s="2" t="str">
        <f>IFERROR(VLOOKUP(L2412,'Productgroepen hoofdfuncties'!A:B,2,FALSE),L2412)</f>
        <v>Welzijn</v>
      </c>
    </row>
    <row r="2413" spans="1:13">
      <c r="A2413" s="8"/>
      <c r="B2413" s="9"/>
      <c r="C2413" s="5" t="s">
        <v>6426</v>
      </c>
      <c r="D2413" s="4" t="s">
        <v>6427</v>
      </c>
      <c r="E2413" s="5">
        <v>1</v>
      </c>
      <c r="F2413" s="2" t="str">
        <f t="shared" si="190"/>
        <v>G1PR880103</v>
      </c>
      <c r="G2413" s="2" t="str">
        <f t="shared" si="191"/>
        <v>Financien Jeugdhulpverlening</v>
      </c>
      <c r="H2413" s="2" t="str">
        <f t="shared" si="192"/>
        <v>8801</v>
      </c>
      <c r="I2413" s="2" t="str">
        <f>IFERROR(VLOOKUP(H2413,'Productgroepen hoofdfuncties'!G:H,2,FALSE),H2413)</f>
        <v>Jeugdzorg</v>
      </c>
      <c r="J2413" s="2" t="str">
        <f t="shared" si="193"/>
        <v>88</v>
      </c>
      <c r="K2413" s="2" t="str">
        <f>IFERROR(VLOOKUP(J2413,'Productgroepen hoofdfuncties'!D:E,2,FALSE),J2413)</f>
        <v>Jeugdhulpverlening</v>
      </c>
      <c r="L2413" s="2" t="str">
        <f t="shared" si="194"/>
        <v>8</v>
      </c>
      <c r="M2413" s="2" t="str">
        <f>IFERROR(VLOOKUP(L2413,'Productgroepen hoofdfuncties'!A:B,2,FALSE),L2413)</f>
        <v>Welzijn</v>
      </c>
    </row>
    <row r="2414" spans="1:13">
      <c r="A2414" s="8"/>
      <c r="B2414" s="9"/>
      <c r="C2414" s="5" t="s">
        <v>6428</v>
      </c>
      <c r="D2414" s="4" t="s">
        <v>6429</v>
      </c>
      <c r="E2414" s="5">
        <v>1</v>
      </c>
      <c r="F2414" s="2" t="str">
        <f t="shared" si="190"/>
        <v>G1PR880103</v>
      </c>
      <c r="G2414" s="2" t="str">
        <f t="shared" si="191"/>
        <v>Financien Jeugdhulpverlening</v>
      </c>
      <c r="H2414" s="2" t="str">
        <f t="shared" si="192"/>
        <v>8801</v>
      </c>
      <c r="I2414" s="2" t="str">
        <f>IFERROR(VLOOKUP(H2414,'Productgroepen hoofdfuncties'!G:H,2,FALSE),H2414)</f>
        <v>Jeugdzorg</v>
      </c>
      <c r="J2414" s="2" t="str">
        <f t="shared" si="193"/>
        <v>88</v>
      </c>
      <c r="K2414" s="2" t="str">
        <f>IFERROR(VLOOKUP(J2414,'Productgroepen hoofdfuncties'!D:E,2,FALSE),J2414)</f>
        <v>Jeugdhulpverlening</v>
      </c>
      <c r="L2414" s="2" t="str">
        <f t="shared" si="194"/>
        <v>8</v>
      </c>
      <c r="M2414" s="2" t="str">
        <f>IFERROR(VLOOKUP(L2414,'Productgroepen hoofdfuncties'!A:B,2,FALSE),L2414)</f>
        <v>Welzijn</v>
      </c>
    </row>
    <row r="2415" spans="1:13">
      <c r="A2415" s="8"/>
      <c r="B2415" s="9"/>
      <c r="C2415" s="5" t="s">
        <v>6430</v>
      </c>
      <c r="D2415" s="4" t="s">
        <v>6431</v>
      </c>
      <c r="E2415" s="5">
        <v>1</v>
      </c>
      <c r="F2415" s="2" t="str">
        <f t="shared" si="190"/>
        <v>G1PR880103</v>
      </c>
      <c r="G2415" s="2" t="str">
        <f t="shared" si="191"/>
        <v>Financien Jeugdhulpverlening</v>
      </c>
      <c r="H2415" s="2" t="str">
        <f t="shared" si="192"/>
        <v>8801</v>
      </c>
      <c r="I2415" s="2" t="str">
        <f>IFERROR(VLOOKUP(H2415,'Productgroepen hoofdfuncties'!G:H,2,FALSE),H2415)</f>
        <v>Jeugdzorg</v>
      </c>
      <c r="J2415" s="2" t="str">
        <f t="shared" si="193"/>
        <v>88</v>
      </c>
      <c r="K2415" s="2" t="str">
        <f>IFERROR(VLOOKUP(J2415,'Productgroepen hoofdfuncties'!D:E,2,FALSE),J2415)</f>
        <v>Jeugdhulpverlening</v>
      </c>
      <c r="L2415" s="2" t="str">
        <f t="shared" si="194"/>
        <v>8</v>
      </c>
      <c r="M2415" s="2" t="str">
        <f>IFERROR(VLOOKUP(L2415,'Productgroepen hoofdfuncties'!A:B,2,FALSE),L2415)</f>
        <v>Welzijn</v>
      </c>
    </row>
    <row r="2416" spans="1:13">
      <c r="A2416" s="8"/>
      <c r="B2416" s="9"/>
      <c r="C2416" s="5" t="s">
        <v>6432</v>
      </c>
      <c r="D2416" s="4" t="s">
        <v>6433</v>
      </c>
      <c r="E2416" s="5">
        <v>1</v>
      </c>
      <c r="F2416" s="2" t="str">
        <f t="shared" si="190"/>
        <v>G1PR880103</v>
      </c>
      <c r="G2416" s="2" t="str">
        <f t="shared" si="191"/>
        <v>Financien Jeugdhulpverlening</v>
      </c>
      <c r="H2416" s="2" t="str">
        <f t="shared" si="192"/>
        <v>8801</v>
      </c>
      <c r="I2416" s="2" t="str">
        <f>IFERROR(VLOOKUP(H2416,'Productgroepen hoofdfuncties'!G:H,2,FALSE),H2416)</f>
        <v>Jeugdzorg</v>
      </c>
      <c r="J2416" s="2" t="str">
        <f t="shared" si="193"/>
        <v>88</v>
      </c>
      <c r="K2416" s="2" t="str">
        <f>IFERROR(VLOOKUP(J2416,'Productgroepen hoofdfuncties'!D:E,2,FALSE),J2416)</f>
        <v>Jeugdhulpverlening</v>
      </c>
      <c r="L2416" s="2" t="str">
        <f t="shared" si="194"/>
        <v>8</v>
      </c>
      <c r="M2416" s="2" t="str">
        <f>IFERROR(VLOOKUP(L2416,'Productgroepen hoofdfuncties'!A:B,2,FALSE),L2416)</f>
        <v>Welzijn</v>
      </c>
    </row>
    <row r="2417" spans="1:13">
      <c r="A2417" s="8"/>
      <c r="B2417" s="9"/>
      <c r="C2417" s="5" t="s">
        <v>6434</v>
      </c>
      <c r="D2417" s="4" t="s">
        <v>6435</v>
      </c>
      <c r="E2417" s="5">
        <v>1</v>
      </c>
      <c r="F2417" s="2" t="str">
        <f t="shared" si="190"/>
        <v>G1PR880103</v>
      </c>
      <c r="G2417" s="2" t="str">
        <f t="shared" si="191"/>
        <v>Financien Jeugdhulpverlening</v>
      </c>
      <c r="H2417" s="2" t="str">
        <f t="shared" si="192"/>
        <v>8801</v>
      </c>
      <c r="I2417" s="2" t="str">
        <f>IFERROR(VLOOKUP(H2417,'Productgroepen hoofdfuncties'!G:H,2,FALSE),H2417)</f>
        <v>Jeugdzorg</v>
      </c>
      <c r="J2417" s="2" t="str">
        <f t="shared" si="193"/>
        <v>88</v>
      </c>
      <c r="K2417" s="2" t="str">
        <f>IFERROR(VLOOKUP(J2417,'Productgroepen hoofdfuncties'!D:E,2,FALSE),J2417)</f>
        <v>Jeugdhulpverlening</v>
      </c>
      <c r="L2417" s="2" t="str">
        <f t="shared" si="194"/>
        <v>8</v>
      </c>
      <c r="M2417" s="2" t="str">
        <f>IFERROR(VLOOKUP(L2417,'Productgroepen hoofdfuncties'!A:B,2,FALSE),L2417)</f>
        <v>Welzijn</v>
      </c>
    </row>
    <row r="2418" spans="1:13">
      <c r="A2418" s="8"/>
      <c r="B2418" s="9"/>
      <c r="C2418" s="5" t="s">
        <v>6436</v>
      </c>
      <c r="D2418" s="4" t="s">
        <v>6437</v>
      </c>
      <c r="E2418" s="5">
        <v>1</v>
      </c>
      <c r="F2418" s="2" t="str">
        <f t="shared" si="190"/>
        <v>G1PR880103</v>
      </c>
      <c r="G2418" s="2" t="str">
        <f t="shared" si="191"/>
        <v>Financien Jeugdhulpverlening</v>
      </c>
      <c r="H2418" s="2" t="str">
        <f t="shared" si="192"/>
        <v>8801</v>
      </c>
      <c r="I2418" s="2" t="str">
        <f>IFERROR(VLOOKUP(H2418,'Productgroepen hoofdfuncties'!G:H,2,FALSE),H2418)</f>
        <v>Jeugdzorg</v>
      </c>
      <c r="J2418" s="2" t="str">
        <f t="shared" si="193"/>
        <v>88</v>
      </c>
      <c r="K2418" s="2" t="str">
        <f>IFERROR(VLOOKUP(J2418,'Productgroepen hoofdfuncties'!D:E,2,FALSE),J2418)</f>
        <v>Jeugdhulpverlening</v>
      </c>
      <c r="L2418" s="2" t="str">
        <f t="shared" si="194"/>
        <v>8</v>
      </c>
      <c r="M2418" s="2" t="str">
        <f>IFERROR(VLOOKUP(L2418,'Productgroepen hoofdfuncties'!A:B,2,FALSE),L2418)</f>
        <v>Welzijn</v>
      </c>
    </row>
    <row r="2419" spans="1:13">
      <c r="A2419" s="8"/>
      <c r="B2419" s="9"/>
      <c r="C2419" s="5" t="s">
        <v>6438</v>
      </c>
      <c r="D2419" s="4" t="s">
        <v>6439</v>
      </c>
      <c r="E2419" s="5">
        <v>1</v>
      </c>
      <c r="F2419" s="2" t="str">
        <f t="shared" si="190"/>
        <v>G1PR880103</v>
      </c>
      <c r="G2419" s="2" t="str">
        <f t="shared" si="191"/>
        <v>Financien Jeugdhulpverlening</v>
      </c>
      <c r="H2419" s="2" t="str">
        <f t="shared" si="192"/>
        <v>8801</v>
      </c>
      <c r="I2419" s="2" t="str">
        <f>IFERROR(VLOOKUP(H2419,'Productgroepen hoofdfuncties'!G:H,2,FALSE),H2419)</f>
        <v>Jeugdzorg</v>
      </c>
      <c r="J2419" s="2" t="str">
        <f t="shared" si="193"/>
        <v>88</v>
      </c>
      <c r="K2419" s="2" t="str">
        <f>IFERROR(VLOOKUP(J2419,'Productgroepen hoofdfuncties'!D:E,2,FALSE),J2419)</f>
        <v>Jeugdhulpverlening</v>
      </c>
      <c r="L2419" s="2" t="str">
        <f t="shared" si="194"/>
        <v>8</v>
      </c>
      <c r="M2419" s="2" t="str">
        <f>IFERROR(VLOOKUP(L2419,'Productgroepen hoofdfuncties'!A:B,2,FALSE),L2419)</f>
        <v>Welzijn</v>
      </c>
    </row>
    <row r="2420" spans="1:13">
      <c r="A2420" s="10"/>
      <c r="B2420" s="11"/>
      <c r="C2420" s="5" t="s">
        <v>6440</v>
      </c>
      <c r="D2420" s="4" t="s">
        <v>6441</v>
      </c>
      <c r="E2420" s="5">
        <v>1</v>
      </c>
      <c r="F2420" s="2" t="str">
        <f t="shared" si="190"/>
        <v>G1PR880103</v>
      </c>
      <c r="G2420" s="2" t="str">
        <f t="shared" si="191"/>
        <v>Financien Jeugdhulpverlening</v>
      </c>
      <c r="H2420" s="2" t="str">
        <f t="shared" si="192"/>
        <v>8801</v>
      </c>
      <c r="I2420" s="2" t="str">
        <f>IFERROR(VLOOKUP(H2420,'Productgroepen hoofdfuncties'!G:H,2,FALSE),H2420)</f>
        <v>Jeugdzorg</v>
      </c>
      <c r="J2420" s="2" t="str">
        <f t="shared" si="193"/>
        <v>88</v>
      </c>
      <c r="K2420" s="2" t="str">
        <f>IFERROR(VLOOKUP(J2420,'Productgroepen hoofdfuncties'!D:E,2,FALSE),J2420)</f>
        <v>Jeugdhulpverlening</v>
      </c>
      <c r="L2420" s="2" t="str">
        <f t="shared" si="194"/>
        <v>8</v>
      </c>
      <c r="M2420" s="2" t="str">
        <f>IFERROR(VLOOKUP(L2420,'Productgroepen hoofdfuncties'!A:B,2,FALSE),L2420)</f>
        <v>Welzijn</v>
      </c>
    </row>
    <row r="2421" spans="1:13">
      <c r="A2421" s="6" t="s">
        <v>6442</v>
      </c>
      <c r="B2421" s="7" t="s">
        <v>6443</v>
      </c>
      <c r="C2421" s="5" t="s">
        <v>6444</v>
      </c>
      <c r="D2421" s="4" t="s">
        <v>6445</v>
      </c>
      <c r="E2421" s="5">
        <v>1</v>
      </c>
      <c r="F2421" s="2" t="str">
        <f t="shared" si="190"/>
        <v>G1PR880104</v>
      </c>
      <c r="G2421" s="2" t="str">
        <f t="shared" si="191"/>
        <v>Taken Bur. Jeugdz. Rijksmidd.</v>
      </c>
      <c r="H2421" s="2" t="str">
        <f t="shared" si="192"/>
        <v>8801</v>
      </c>
      <c r="I2421" s="2" t="str">
        <f>IFERROR(VLOOKUP(H2421,'Productgroepen hoofdfuncties'!G:H,2,FALSE),H2421)</f>
        <v>Jeugdzorg</v>
      </c>
      <c r="J2421" s="2" t="str">
        <f t="shared" si="193"/>
        <v>88</v>
      </c>
      <c r="K2421" s="2" t="str">
        <f>IFERROR(VLOOKUP(J2421,'Productgroepen hoofdfuncties'!D:E,2,FALSE),J2421)</f>
        <v>Jeugdhulpverlening</v>
      </c>
      <c r="L2421" s="2" t="str">
        <f t="shared" si="194"/>
        <v>8</v>
      </c>
      <c r="M2421" s="2" t="str">
        <f>IFERROR(VLOOKUP(L2421,'Productgroepen hoofdfuncties'!A:B,2,FALSE),L2421)</f>
        <v>Welzijn</v>
      </c>
    </row>
    <row r="2422" spans="1:13">
      <c r="A2422" s="8"/>
      <c r="B2422" s="9"/>
      <c r="C2422" s="5" t="s">
        <v>6446</v>
      </c>
      <c r="D2422" s="4" t="s">
        <v>6447</v>
      </c>
      <c r="E2422" s="5">
        <v>1</v>
      </c>
      <c r="F2422" s="2" t="str">
        <f t="shared" si="190"/>
        <v>G1PR880104</v>
      </c>
      <c r="G2422" s="2" t="str">
        <f t="shared" si="191"/>
        <v>Taken Bur. Jeugdz. Rijksmidd.</v>
      </c>
      <c r="H2422" s="2" t="str">
        <f t="shared" si="192"/>
        <v>8801</v>
      </c>
      <c r="I2422" s="2" t="str">
        <f>IFERROR(VLOOKUP(H2422,'Productgroepen hoofdfuncties'!G:H,2,FALSE),H2422)</f>
        <v>Jeugdzorg</v>
      </c>
      <c r="J2422" s="2" t="str">
        <f t="shared" si="193"/>
        <v>88</v>
      </c>
      <c r="K2422" s="2" t="str">
        <f>IFERROR(VLOOKUP(J2422,'Productgroepen hoofdfuncties'!D:E,2,FALSE),J2422)</f>
        <v>Jeugdhulpverlening</v>
      </c>
      <c r="L2422" s="2" t="str">
        <f t="shared" si="194"/>
        <v>8</v>
      </c>
      <c r="M2422" s="2" t="str">
        <f>IFERROR(VLOOKUP(L2422,'Productgroepen hoofdfuncties'!A:B,2,FALSE),L2422)</f>
        <v>Welzijn</v>
      </c>
    </row>
    <row r="2423" spans="1:13">
      <c r="A2423" s="8"/>
      <c r="B2423" s="9"/>
      <c r="C2423" s="5" t="s">
        <v>6448</v>
      </c>
      <c r="D2423" s="4" t="s">
        <v>6449</v>
      </c>
      <c r="E2423" s="5">
        <v>1</v>
      </c>
      <c r="F2423" s="2" t="str">
        <f t="shared" si="190"/>
        <v>G1PR880104</v>
      </c>
      <c r="G2423" s="2" t="str">
        <f t="shared" si="191"/>
        <v>Taken Bur. Jeugdz. Rijksmidd.</v>
      </c>
      <c r="H2423" s="2" t="str">
        <f t="shared" si="192"/>
        <v>8801</v>
      </c>
      <c r="I2423" s="2" t="str">
        <f>IFERROR(VLOOKUP(H2423,'Productgroepen hoofdfuncties'!G:H,2,FALSE),H2423)</f>
        <v>Jeugdzorg</v>
      </c>
      <c r="J2423" s="2" t="str">
        <f t="shared" si="193"/>
        <v>88</v>
      </c>
      <c r="K2423" s="2" t="str">
        <f>IFERROR(VLOOKUP(J2423,'Productgroepen hoofdfuncties'!D:E,2,FALSE),J2423)</f>
        <v>Jeugdhulpverlening</v>
      </c>
      <c r="L2423" s="2" t="str">
        <f t="shared" si="194"/>
        <v>8</v>
      </c>
      <c r="M2423" s="2" t="str">
        <f>IFERROR(VLOOKUP(L2423,'Productgroepen hoofdfuncties'!A:B,2,FALSE),L2423)</f>
        <v>Welzijn</v>
      </c>
    </row>
    <row r="2424" spans="1:13">
      <c r="A2424" s="8"/>
      <c r="B2424" s="9"/>
      <c r="C2424" s="5" t="s">
        <v>6450</v>
      </c>
      <c r="D2424" s="4" t="s">
        <v>6451</v>
      </c>
      <c r="E2424" s="5">
        <v>1</v>
      </c>
      <c r="F2424" s="2" t="str">
        <f t="shared" si="190"/>
        <v>G1PR880104</v>
      </c>
      <c r="G2424" s="2" t="str">
        <f t="shared" si="191"/>
        <v>Taken Bur. Jeugdz. Rijksmidd.</v>
      </c>
      <c r="H2424" s="2" t="str">
        <f t="shared" si="192"/>
        <v>8801</v>
      </c>
      <c r="I2424" s="2" t="str">
        <f>IFERROR(VLOOKUP(H2424,'Productgroepen hoofdfuncties'!G:H,2,FALSE),H2424)</f>
        <v>Jeugdzorg</v>
      </c>
      <c r="J2424" s="2" t="str">
        <f t="shared" si="193"/>
        <v>88</v>
      </c>
      <c r="K2424" s="2" t="str">
        <f>IFERROR(VLOOKUP(J2424,'Productgroepen hoofdfuncties'!D:E,2,FALSE),J2424)</f>
        <v>Jeugdhulpverlening</v>
      </c>
      <c r="L2424" s="2" t="str">
        <f t="shared" si="194"/>
        <v>8</v>
      </c>
      <c r="M2424" s="2" t="str">
        <f>IFERROR(VLOOKUP(L2424,'Productgroepen hoofdfuncties'!A:B,2,FALSE),L2424)</f>
        <v>Welzijn</v>
      </c>
    </row>
    <row r="2425" spans="1:13">
      <c r="A2425" s="8"/>
      <c r="B2425" s="9"/>
      <c r="C2425" s="5" t="s">
        <v>6452</v>
      </c>
      <c r="D2425" s="4" t="s">
        <v>6453</v>
      </c>
      <c r="E2425" s="5">
        <v>1</v>
      </c>
      <c r="F2425" s="2" t="str">
        <f t="shared" si="190"/>
        <v>G1PR880104</v>
      </c>
      <c r="G2425" s="2" t="str">
        <f t="shared" si="191"/>
        <v>Taken Bur. Jeugdz. Rijksmidd.</v>
      </c>
      <c r="H2425" s="2" t="str">
        <f t="shared" si="192"/>
        <v>8801</v>
      </c>
      <c r="I2425" s="2" t="str">
        <f>IFERROR(VLOOKUP(H2425,'Productgroepen hoofdfuncties'!G:H,2,FALSE),H2425)</f>
        <v>Jeugdzorg</v>
      </c>
      <c r="J2425" s="2" t="str">
        <f t="shared" si="193"/>
        <v>88</v>
      </c>
      <c r="K2425" s="2" t="str">
        <f>IFERROR(VLOOKUP(J2425,'Productgroepen hoofdfuncties'!D:E,2,FALSE),J2425)</f>
        <v>Jeugdhulpverlening</v>
      </c>
      <c r="L2425" s="2" t="str">
        <f t="shared" si="194"/>
        <v>8</v>
      </c>
      <c r="M2425" s="2" t="str">
        <f>IFERROR(VLOOKUP(L2425,'Productgroepen hoofdfuncties'!A:B,2,FALSE),L2425)</f>
        <v>Welzijn</v>
      </c>
    </row>
    <row r="2426" spans="1:13">
      <c r="A2426" s="8"/>
      <c r="B2426" s="9"/>
      <c r="C2426" s="5" t="s">
        <v>6454</v>
      </c>
      <c r="D2426" s="4" t="s">
        <v>6455</v>
      </c>
      <c r="E2426" s="5">
        <v>1</v>
      </c>
      <c r="F2426" s="2" t="str">
        <f t="shared" si="190"/>
        <v>G1PR880104</v>
      </c>
      <c r="G2426" s="2" t="str">
        <f t="shared" si="191"/>
        <v>Taken Bur. Jeugdz. Rijksmidd.</v>
      </c>
      <c r="H2426" s="2" t="str">
        <f t="shared" si="192"/>
        <v>8801</v>
      </c>
      <c r="I2426" s="2" t="str">
        <f>IFERROR(VLOOKUP(H2426,'Productgroepen hoofdfuncties'!G:H,2,FALSE),H2426)</f>
        <v>Jeugdzorg</v>
      </c>
      <c r="J2426" s="2" t="str">
        <f t="shared" si="193"/>
        <v>88</v>
      </c>
      <c r="K2426" s="2" t="str">
        <f>IFERROR(VLOOKUP(J2426,'Productgroepen hoofdfuncties'!D:E,2,FALSE),J2426)</f>
        <v>Jeugdhulpverlening</v>
      </c>
      <c r="L2426" s="2" t="str">
        <f t="shared" si="194"/>
        <v>8</v>
      </c>
      <c r="M2426" s="2" t="str">
        <f>IFERROR(VLOOKUP(L2426,'Productgroepen hoofdfuncties'!A:B,2,FALSE),L2426)</f>
        <v>Welzijn</v>
      </c>
    </row>
    <row r="2427" spans="1:13">
      <c r="A2427" s="8"/>
      <c r="B2427" s="9"/>
      <c r="C2427" s="5" t="s">
        <v>6456</v>
      </c>
      <c r="D2427" s="4" t="s">
        <v>6457</v>
      </c>
      <c r="E2427" s="5">
        <v>1</v>
      </c>
      <c r="F2427" s="2" t="str">
        <f t="shared" si="190"/>
        <v>G1PR880104</v>
      </c>
      <c r="G2427" s="2" t="str">
        <f t="shared" si="191"/>
        <v>Taken Bur. Jeugdz. Rijksmidd.</v>
      </c>
      <c r="H2427" s="2" t="str">
        <f t="shared" si="192"/>
        <v>8801</v>
      </c>
      <c r="I2427" s="2" t="str">
        <f>IFERROR(VLOOKUP(H2427,'Productgroepen hoofdfuncties'!G:H,2,FALSE),H2427)</f>
        <v>Jeugdzorg</v>
      </c>
      <c r="J2427" s="2" t="str">
        <f t="shared" si="193"/>
        <v>88</v>
      </c>
      <c r="K2427" s="2" t="str">
        <f>IFERROR(VLOOKUP(J2427,'Productgroepen hoofdfuncties'!D:E,2,FALSE),J2427)</f>
        <v>Jeugdhulpverlening</v>
      </c>
      <c r="L2427" s="2" t="str">
        <f t="shared" si="194"/>
        <v>8</v>
      </c>
      <c r="M2427" s="2" t="str">
        <f>IFERROR(VLOOKUP(L2427,'Productgroepen hoofdfuncties'!A:B,2,FALSE),L2427)</f>
        <v>Welzijn</v>
      </c>
    </row>
    <row r="2428" spans="1:13">
      <c r="A2428" s="8"/>
      <c r="B2428" s="9"/>
      <c r="C2428" s="5" t="s">
        <v>6458</v>
      </c>
      <c r="D2428" s="4" t="s">
        <v>6459</v>
      </c>
      <c r="E2428" s="5">
        <v>1</v>
      </c>
      <c r="F2428" s="2" t="str">
        <f t="shared" si="190"/>
        <v>G1PR880104</v>
      </c>
      <c r="G2428" s="2" t="str">
        <f t="shared" si="191"/>
        <v>Taken Bur. Jeugdz. Rijksmidd.</v>
      </c>
      <c r="H2428" s="2" t="str">
        <f t="shared" si="192"/>
        <v>8801</v>
      </c>
      <c r="I2428" s="2" t="str">
        <f>IFERROR(VLOOKUP(H2428,'Productgroepen hoofdfuncties'!G:H,2,FALSE),H2428)</f>
        <v>Jeugdzorg</v>
      </c>
      <c r="J2428" s="2" t="str">
        <f t="shared" si="193"/>
        <v>88</v>
      </c>
      <c r="K2428" s="2" t="str">
        <f>IFERROR(VLOOKUP(J2428,'Productgroepen hoofdfuncties'!D:E,2,FALSE),J2428)</f>
        <v>Jeugdhulpverlening</v>
      </c>
      <c r="L2428" s="2" t="str">
        <f t="shared" si="194"/>
        <v>8</v>
      </c>
      <c r="M2428" s="2" t="str">
        <f>IFERROR(VLOOKUP(L2428,'Productgroepen hoofdfuncties'!A:B,2,FALSE),L2428)</f>
        <v>Welzijn</v>
      </c>
    </row>
    <row r="2429" spans="1:13">
      <c r="A2429" s="8"/>
      <c r="B2429" s="9"/>
      <c r="C2429" s="5" t="s">
        <v>6460</v>
      </c>
      <c r="D2429" s="4" t="s">
        <v>6461</v>
      </c>
      <c r="E2429" s="5">
        <v>1</v>
      </c>
      <c r="F2429" s="2" t="str">
        <f t="shared" si="190"/>
        <v>G1PR880104</v>
      </c>
      <c r="G2429" s="2" t="str">
        <f t="shared" si="191"/>
        <v>Taken Bur. Jeugdz. Rijksmidd.</v>
      </c>
      <c r="H2429" s="2" t="str">
        <f t="shared" si="192"/>
        <v>8801</v>
      </c>
      <c r="I2429" s="2" t="str">
        <f>IFERROR(VLOOKUP(H2429,'Productgroepen hoofdfuncties'!G:H,2,FALSE),H2429)</f>
        <v>Jeugdzorg</v>
      </c>
      <c r="J2429" s="2" t="str">
        <f t="shared" si="193"/>
        <v>88</v>
      </c>
      <c r="K2429" s="2" t="str">
        <f>IFERROR(VLOOKUP(J2429,'Productgroepen hoofdfuncties'!D:E,2,FALSE),J2429)</f>
        <v>Jeugdhulpverlening</v>
      </c>
      <c r="L2429" s="2" t="str">
        <f t="shared" si="194"/>
        <v>8</v>
      </c>
      <c r="M2429" s="2" t="str">
        <f>IFERROR(VLOOKUP(L2429,'Productgroepen hoofdfuncties'!A:B,2,FALSE),L2429)</f>
        <v>Welzijn</v>
      </c>
    </row>
    <row r="2430" spans="1:13">
      <c r="A2430" s="8"/>
      <c r="B2430" s="9"/>
      <c r="C2430" s="5" t="s">
        <v>6462</v>
      </c>
      <c r="D2430" s="4" t="s">
        <v>6463</v>
      </c>
      <c r="E2430" s="5">
        <v>1</v>
      </c>
      <c r="F2430" s="2" t="str">
        <f t="shared" si="190"/>
        <v>G1PR880104</v>
      </c>
      <c r="G2430" s="2" t="str">
        <f t="shared" si="191"/>
        <v>Taken Bur. Jeugdz. Rijksmidd.</v>
      </c>
      <c r="H2430" s="2" t="str">
        <f t="shared" si="192"/>
        <v>8801</v>
      </c>
      <c r="I2430" s="2" t="str">
        <f>IFERROR(VLOOKUP(H2430,'Productgroepen hoofdfuncties'!G:H,2,FALSE),H2430)</f>
        <v>Jeugdzorg</v>
      </c>
      <c r="J2430" s="2" t="str">
        <f t="shared" si="193"/>
        <v>88</v>
      </c>
      <c r="K2430" s="2" t="str">
        <f>IFERROR(VLOOKUP(J2430,'Productgroepen hoofdfuncties'!D:E,2,FALSE),J2430)</f>
        <v>Jeugdhulpverlening</v>
      </c>
      <c r="L2430" s="2" t="str">
        <f t="shared" si="194"/>
        <v>8</v>
      </c>
      <c r="M2430" s="2" t="str">
        <f>IFERROR(VLOOKUP(L2430,'Productgroepen hoofdfuncties'!A:B,2,FALSE),L2430)</f>
        <v>Welzijn</v>
      </c>
    </row>
    <row r="2431" spans="1:13">
      <c r="A2431" s="8"/>
      <c r="B2431" s="9"/>
      <c r="C2431" s="5" t="s">
        <v>6464</v>
      </c>
      <c r="D2431" s="4" t="s">
        <v>6465</v>
      </c>
      <c r="E2431" s="5">
        <v>1</v>
      </c>
      <c r="F2431" s="2" t="str">
        <f t="shared" si="190"/>
        <v>G1PR880104</v>
      </c>
      <c r="G2431" s="2" t="str">
        <f t="shared" si="191"/>
        <v>Taken Bur. Jeugdz. Rijksmidd.</v>
      </c>
      <c r="H2431" s="2" t="str">
        <f t="shared" si="192"/>
        <v>8801</v>
      </c>
      <c r="I2431" s="2" t="str">
        <f>IFERROR(VLOOKUP(H2431,'Productgroepen hoofdfuncties'!G:H,2,FALSE),H2431)</f>
        <v>Jeugdzorg</v>
      </c>
      <c r="J2431" s="2" t="str">
        <f t="shared" si="193"/>
        <v>88</v>
      </c>
      <c r="K2431" s="2" t="str">
        <f>IFERROR(VLOOKUP(J2431,'Productgroepen hoofdfuncties'!D:E,2,FALSE),J2431)</f>
        <v>Jeugdhulpverlening</v>
      </c>
      <c r="L2431" s="2" t="str">
        <f t="shared" si="194"/>
        <v>8</v>
      </c>
      <c r="M2431" s="2" t="str">
        <f>IFERROR(VLOOKUP(L2431,'Productgroepen hoofdfuncties'!A:B,2,FALSE),L2431)</f>
        <v>Welzijn</v>
      </c>
    </row>
    <row r="2432" spans="1:13">
      <c r="A2432" s="8"/>
      <c r="B2432" s="9"/>
      <c r="C2432" s="5" t="s">
        <v>6466</v>
      </c>
      <c r="D2432" s="4" t="s">
        <v>6467</v>
      </c>
      <c r="E2432" s="5">
        <v>1</v>
      </c>
      <c r="F2432" s="2" t="str">
        <f t="shared" si="190"/>
        <v>G1PR880104</v>
      </c>
      <c r="G2432" s="2" t="str">
        <f t="shared" si="191"/>
        <v>Taken Bur. Jeugdz. Rijksmidd.</v>
      </c>
      <c r="H2432" s="2" t="str">
        <f t="shared" si="192"/>
        <v>8801</v>
      </c>
      <c r="I2432" s="2" t="str">
        <f>IFERROR(VLOOKUP(H2432,'Productgroepen hoofdfuncties'!G:H,2,FALSE),H2432)</f>
        <v>Jeugdzorg</v>
      </c>
      <c r="J2432" s="2" t="str">
        <f t="shared" si="193"/>
        <v>88</v>
      </c>
      <c r="K2432" s="2" t="str">
        <f>IFERROR(VLOOKUP(J2432,'Productgroepen hoofdfuncties'!D:E,2,FALSE),J2432)</f>
        <v>Jeugdhulpverlening</v>
      </c>
      <c r="L2432" s="2" t="str">
        <f t="shared" si="194"/>
        <v>8</v>
      </c>
      <c r="M2432" s="2" t="str">
        <f>IFERROR(VLOOKUP(L2432,'Productgroepen hoofdfuncties'!A:B,2,FALSE),L2432)</f>
        <v>Welzijn</v>
      </c>
    </row>
    <row r="2433" spans="1:13">
      <c r="A2433" s="10"/>
      <c r="B2433" s="11"/>
      <c r="C2433" s="5" t="s">
        <v>6468</v>
      </c>
      <c r="D2433" s="4" t="s">
        <v>6469</v>
      </c>
      <c r="E2433" s="5">
        <v>1</v>
      </c>
      <c r="F2433" s="2" t="str">
        <f t="shared" si="190"/>
        <v>G1PR880104</v>
      </c>
      <c r="G2433" s="2" t="str">
        <f t="shared" si="191"/>
        <v>Taken Bur. Jeugdz. Rijksmidd.</v>
      </c>
      <c r="H2433" s="2" t="str">
        <f t="shared" si="192"/>
        <v>8801</v>
      </c>
      <c r="I2433" s="2" t="str">
        <f>IFERROR(VLOOKUP(H2433,'Productgroepen hoofdfuncties'!G:H,2,FALSE),H2433)</f>
        <v>Jeugdzorg</v>
      </c>
      <c r="J2433" s="2" t="str">
        <f t="shared" si="193"/>
        <v>88</v>
      </c>
      <c r="K2433" s="2" t="str">
        <f>IFERROR(VLOOKUP(J2433,'Productgroepen hoofdfuncties'!D:E,2,FALSE),J2433)</f>
        <v>Jeugdhulpverlening</v>
      </c>
      <c r="L2433" s="2" t="str">
        <f t="shared" si="194"/>
        <v>8</v>
      </c>
      <c r="M2433" s="2" t="str">
        <f>IFERROR(VLOOKUP(L2433,'Productgroepen hoofdfuncties'!A:B,2,FALSE),L2433)</f>
        <v>Welzijn</v>
      </c>
    </row>
    <row r="2434" spans="1:13">
      <c r="A2434" s="6" t="s">
        <v>6470</v>
      </c>
      <c r="B2434" s="7" t="s">
        <v>6471</v>
      </c>
      <c r="C2434" s="5" t="s">
        <v>6472</v>
      </c>
      <c r="D2434" s="4" t="s">
        <v>6473</v>
      </c>
      <c r="E2434" s="5">
        <v>1</v>
      </c>
      <c r="F2434" s="2" t="str">
        <f t="shared" si="190"/>
        <v>G1PR880105</v>
      </c>
      <c r="G2434" s="2" t="str">
        <f t="shared" si="191"/>
        <v>Zorgaanbod Rijksmiddelen</v>
      </c>
      <c r="H2434" s="2" t="str">
        <f t="shared" si="192"/>
        <v>8801</v>
      </c>
      <c r="I2434" s="2" t="str">
        <f>IFERROR(VLOOKUP(H2434,'Productgroepen hoofdfuncties'!G:H,2,FALSE),H2434)</f>
        <v>Jeugdzorg</v>
      </c>
      <c r="J2434" s="2" t="str">
        <f t="shared" si="193"/>
        <v>88</v>
      </c>
      <c r="K2434" s="2" t="str">
        <f>IFERROR(VLOOKUP(J2434,'Productgroepen hoofdfuncties'!D:E,2,FALSE),J2434)</f>
        <v>Jeugdhulpverlening</v>
      </c>
      <c r="L2434" s="2" t="str">
        <f t="shared" si="194"/>
        <v>8</v>
      </c>
      <c r="M2434" s="2" t="str">
        <f>IFERROR(VLOOKUP(L2434,'Productgroepen hoofdfuncties'!A:B,2,FALSE),L2434)</f>
        <v>Welzijn</v>
      </c>
    </row>
    <row r="2435" spans="1:13">
      <c r="A2435" s="8"/>
      <c r="B2435" s="9"/>
      <c r="C2435" s="5" t="s">
        <v>6474</v>
      </c>
      <c r="D2435" s="4" t="s">
        <v>6397</v>
      </c>
      <c r="E2435" s="5">
        <v>1</v>
      </c>
      <c r="F2435" s="2" t="str">
        <f t="shared" si="190"/>
        <v>G1PR880105</v>
      </c>
      <c r="G2435" s="2" t="str">
        <f t="shared" si="191"/>
        <v>Zorgaanbod Rijksmiddelen</v>
      </c>
      <c r="H2435" s="2" t="str">
        <f t="shared" si="192"/>
        <v>8801</v>
      </c>
      <c r="I2435" s="2" t="str">
        <f>IFERROR(VLOOKUP(H2435,'Productgroepen hoofdfuncties'!G:H,2,FALSE),H2435)</f>
        <v>Jeugdzorg</v>
      </c>
      <c r="J2435" s="2" t="str">
        <f t="shared" si="193"/>
        <v>88</v>
      </c>
      <c r="K2435" s="2" t="str">
        <f>IFERROR(VLOOKUP(J2435,'Productgroepen hoofdfuncties'!D:E,2,FALSE),J2435)</f>
        <v>Jeugdhulpverlening</v>
      </c>
      <c r="L2435" s="2" t="str">
        <f t="shared" si="194"/>
        <v>8</v>
      </c>
      <c r="M2435" s="2" t="str">
        <f>IFERROR(VLOOKUP(L2435,'Productgroepen hoofdfuncties'!A:B,2,FALSE),L2435)</f>
        <v>Welzijn</v>
      </c>
    </row>
    <row r="2436" spans="1:13">
      <c r="A2436" s="8"/>
      <c r="B2436" s="9"/>
      <c r="C2436" s="5" t="s">
        <v>6475</v>
      </c>
      <c r="D2436" s="4" t="s">
        <v>6476</v>
      </c>
      <c r="E2436" s="5">
        <v>1</v>
      </c>
      <c r="F2436" s="2" t="str">
        <f t="shared" si="190"/>
        <v>G1PR880105</v>
      </c>
      <c r="G2436" s="2" t="str">
        <f t="shared" si="191"/>
        <v>Zorgaanbod Rijksmiddelen</v>
      </c>
      <c r="H2436" s="2" t="str">
        <f t="shared" si="192"/>
        <v>8801</v>
      </c>
      <c r="I2436" s="2" t="str">
        <f>IFERROR(VLOOKUP(H2436,'Productgroepen hoofdfuncties'!G:H,2,FALSE),H2436)</f>
        <v>Jeugdzorg</v>
      </c>
      <c r="J2436" s="2" t="str">
        <f t="shared" si="193"/>
        <v>88</v>
      </c>
      <c r="K2436" s="2" t="str">
        <f>IFERROR(VLOOKUP(J2436,'Productgroepen hoofdfuncties'!D:E,2,FALSE),J2436)</f>
        <v>Jeugdhulpverlening</v>
      </c>
      <c r="L2436" s="2" t="str">
        <f t="shared" si="194"/>
        <v>8</v>
      </c>
      <c r="M2436" s="2" t="str">
        <f>IFERROR(VLOOKUP(L2436,'Productgroepen hoofdfuncties'!A:B,2,FALSE),L2436)</f>
        <v>Welzijn</v>
      </c>
    </row>
    <row r="2437" spans="1:13">
      <c r="A2437" s="8"/>
      <c r="B2437" s="9"/>
      <c r="C2437" s="5" t="s">
        <v>6477</v>
      </c>
      <c r="D2437" s="4" t="s">
        <v>6478</v>
      </c>
      <c r="E2437" s="5">
        <v>1</v>
      </c>
      <c r="F2437" s="2" t="str">
        <f t="shared" si="190"/>
        <v>G1PR880105</v>
      </c>
      <c r="G2437" s="2" t="str">
        <f t="shared" si="191"/>
        <v>Zorgaanbod Rijksmiddelen</v>
      </c>
      <c r="H2437" s="2" t="str">
        <f t="shared" si="192"/>
        <v>8801</v>
      </c>
      <c r="I2437" s="2" t="str">
        <f>IFERROR(VLOOKUP(H2437,'Productgroepen hoofdfuncties'!G:H,2,FALSE),H2437)</f>
        <v>Jeugdzorg</v>
      </c>
      <c r="J2437" s="2" t="str">
        <f t="shared" si="193"/>
        <v>88</v>
      </c>
      <c r="K2437" s="2" t="str">
        <f>IFERROR(VLOOKUP(J2437,'Productgroepen hoofdfuncties'!D:E,2,FALSE),J2437)</f>
        <v>Jeugdhulpverlening</v>
      </c>
      <c r="L2437" s="2" t="str">
        <f t="shared" si="194"/>
        <v>8</v>
      </c>
      <c r="M2437" s="2" t="str">
        <f>IFERROR(VLOOKUP(L2437,'Productgroepen hoofdfuncties'!A:B,2,FALSE),L2437)</f>
        <v>Welzijn</v>
      </c>
    </row>
    <row r="2438" spans="1:13">
      <c r="A2438" s="8"/>
      <c r="B2438" s="9"/>
      <c r="C2438" s="5" t="s">
        <v>6479</v>
      </c>
      <c r="D2438" s="4" t="s">
        <v>6480</v>
      </c>
      <c r="E2438" s="5">
        <v>1</v>
      </c>
      <c r="F2438" s="2" t="str">
        <f t="shared" si="190"/>
        <v>G1PR880105</v>
      </c>
      <c r="G2438" s="2" t="str">
        <f t="shared" si="191"/>
        <v>Zorgaanbod Rijksmiddelen</v>
      </c>
      <c r="H2438" s="2" t="str">
        <f t="shared" si="192"/>
        <v>8801</v>
      </c>
      <c r="I2438" s="2" t="str">
        <f>IFERROR(VLOOKUP(H2438,'Productgroepen hoofdfuncties'!G:H,2,FALSE),H2438)</f>
        <v>Jeugdzorg</v>
      </c>
      <c r="J2438" s="2" t="str">
        <f t="shared" si="193"/>
        <v>88</v>
      </c>
      <c r="K2438" s="2" t="str">
        <f>IFERROR(VLOOKUP(J2438,'Productgroepen hoofdfuncties'!D:E,2,FALSE),J2438)</f>
        <v>Jeugdhulpverlening</v>
      </c>
      <c r="L2438" s="2" t="str">
        <f t="shared" si="194"/>
        <v>8</v>
      </c>
      <c r="M2438" s="2" t="str">
        <f>IFERROR(VLOOKUP(L2438,'Productgroepen hoofdfuncties'!A:B,2,FALSE),L2438)</f>
        <v>Welzijn</v>
      </c>
    </row>
    <row r="2439" spans="1:13">
      <c r="A2439" s="8"/>
      <c r="B2439" s="9"/>
      <c r="C2439" s="5" t="s">
        <v>6481</v>
      </c>
      <c r="D2439" s="4" t="s">
        <v>6405</v>
      </c>
      <c r="E2439" s="5">
        <v>1</v>
      </c>
      <c r="F2439" s="2" t="str">
        <f t="shared" si="190"/>
        <v>G1PR880105</v>
      </c>
      <c r="G2439" s="2" t="str">
        <f t="shared" si="191"/>
        <v>Zorgaanbod Rijksmiddelen</v>
      </c>
      <c r="H2439" s="2" t="str">
        <f t="shared" si="192"/>
        <v>8801</v>
      </c>
      <c r="I2439" s="2" t="str">
        <f>IFERROR(VLOOKUP(H2439,'Productgroepen hoofdfuncties'!G:H,2,FALSE),H2439)</f>
        <v>Jeugdzorg</v>
      </c>
      <c r="J2439" s="2" t="str">
        <f t="shared" si="193"/>
        <v>88</v>
      </c>
      <c r="K2439" s="2" t="str">
        <f>IFERROR(VLOOKUP(J2439,'Productgroepen hoofdfuncties'!D:E,2,FALSE),J2439)</f>
        <v>Jeugdhulpverlening</v>
      </c>
      <c r="L2439" s="2" t="str">
        <f t="shared" si="194"/>
        <v>8</v>
      </c>
      <c r="M2439" s="2" t="str">
        <f>IFERROR(VLOOKUP(L2439,'Productgroepen hoofdfuncties'!A:B,2,FALSE),L2439)</f>
        <v>Welzijn</v>
      </c>
    </row>
    <row r="2440" spans="1:13">
      <c r="A2440" s="8"/>
      <c r="B2440" s="9"/>
      <c r="C2440" s="5" t="s">
        <v>6482</v>
      </c>
      <c r="D2440" s="4" t="s">
        <v>6483</v>
      </c>
      <c r="E2440" s="5">
        <v>1</v>
      </c>
      <c r="F2440" s="2" t="str">
        <f t="shared" ref="F2440:F2503" si="195">IF(A2440="",F2439,A2440)</f>
        <v>G1PR880105</v>
      </c>
      <c r="G2440" s="2" t="str">
        <f t="shared" ref="G2440:G2503" si="196">IF(B2440="",G2439,B2440)</f>
        <v>Zorgaanbod Rijksmiddelen</v>
      </c>
      <c r="H2440" s="2" t="str">
        <f t="shared" ref="H2440:H2503" si="197">IF(RIGHT(LEFT($F2440,5),1)="K","Apparaatskosten personeel",IF(RIGHT(LEFT($F2440,5),1)="I","Apparaatskosten materieel",LEFT(RIGHT($F2440,6),4)))</f>
        <v>8801</v>
      </c>
      <c r="I2440" s="2" t="str">
        <f>IFERROR(VLOOKUP(H2440,'Productgroepen hoofdfuncties'!G:H,2,FALSE),H2440)</f>
        <v>Jeugdzorg</v>
      </c>
      <c r="J2440" s="2" t="str">
        <f t="shared" ref="J2440:J2503" si="198">IF(RIGHT(LEFT($F2440,5),1)="K","Kostenplaatsen",IF(RIGHT(LEFT($F2440,5),1)="I","Kostenplaatsen",LEFT(RIGHT($F2440,6),2)))</f>
        <v>88</v>
      </c>
      <c r="K2440" s="2" t="str">
        <f>IFERROR(VLOOKUP(J2440,'Productgroepen hoofdfuncties'!D:E,2,FALSE),J2440)</f>
        <v>Jeugdhulpverlening</v>
      </c>
      <c r="L2440" s="2" t="str">
        <f t="shared" ref="L2440:L2503" si="199">IF(RIGHT(LEFT($F2440,5),1)="K","Kostenplaatsen",IF(RIGHT(LEFT($F2440,5),1)="I","Kostenplaatsen",LEFT(RIGHT($F2440,6),1)))</f>
        <v>8</v>
      </c>
      <c r="M2440" s="2" t="str">
        <f>IFERROR(VLOOKUP(L2440,'Productgroepen hoofdfuncties'!A:B,2,FALSE),L2440)</f>
        <v>Welzijn</v>
      </c>
    </row>
    <row r="2441" spans="1:13">
      <c r="A2441" s="8"/>
      <c r="B2441" s="9"/>
      <c r="C2441" s="5" t="s">
        <v>6484</v>
      </c>
      <c r="D2441" s="4" t="s">
        <v>6485</v>
      </c>
      <c r="E2441" s="5">
        <v>1</v>
      </c>
      <c r="F2441" s="2" t="str">
        <f t="shared" si="195"/>
        <v>G1PR880105</v>
      </c>
      <c r="G2441" s="2" t="str">
        <f t="shared" si="196"/>
        <v>Zorgaanbod Rijksmiddelen</v>
      </c>
      <c r="H2441" s="2" t="str">
        <f t="shared" si="197"/>
        <v>8801</v>
      </c>
      <c r="I2441" s="2" t="str">
        <f>IFERROR(VLOOKUP(H2441,'Productgroepen hoofdfuncties'!G:H,2,FALSE),H2441)</f>
        <v>Jeugdzorg</v>
      </c>
      <c r="J2441" s="2" t="str">
        <f t="shared" si="198"/>
        <v>88</v>
      </c>
      <c r="K2441" s="2" t="str">
        <f>IFERROR(VLOOKUP(J2441,'Productgroepen hoofdfuncties'!D:E,2,FALSE),J2441)</f>
        <v>Jeugdhulpverlening</v>
      </c>
      <c r="L2441" s="2" t="str">
        <f t="shared" si="199"/>
        <v>8</v>
      </c>
      <c r="M2441" s="2" t="str">
        <f>IFERROR(VLOOKUP(L2441,'Productgroepen hoofdfuncties'!A:B,2,FALSE),L2441)</f>
        <v>Welzijn</v>
      </c>
    </row>
    <row r="2442" spans="1:13">
      <c r="A2442" s="8"/>
      <c r="B2442" s="9"/>
      <c r="C2442" s="5" t="s">
        <v>6486</v>
      </c>
      <c r="D2442" s="4" t="s">
        <v>6487</v>
      </c>
      <c r="E2442" s="5">
        <v>1</v>
      </c>
      <c r="F2442" s="2" t="str">
        <f t="shared" si="195"/>
        <v>G1PR880105</v>
      </c>
      <c r="G2442" s="2" t="str">
        <f t="shared" si="196"/>
        <v>Zorgaanbod Rijksmiddelen</v>
      </c>
      <c r="H2442" s="2" t="str">
        <f t="shared" si="197"/>
        <v>8801</v>
      </c>
      <c r="I2442" s="2" t="str">
        <f>IFERROR(VLOOKUP(H2442,'Productgroepen hoofdfuncties'!G:H,2,FALSE),H2442)</f>
        <v>Jeugdzorg</v>
      </c>
      <c r="J2442" s="2" t="str">
        <f t="shared" si="198"/>
        <v>88</v>
      </c>
      <c r="K2442" s="2" t="str">
        <f>IFERROR(VLOOKUP(J2442,'Productgroepen hoofdfuncties'!D:E,2,FALSE),J2442)</f>
        <v>Jeugdhulpverlening</v>
      </c>
      <c r="L2442" s="2" t="str">
        <f t="shared" si="199"/>
        <v>8</v>
      </c>
      <c r="M2442" s="2" t="str">
        <f>IFERROR(VLOOKUP(L2442,'Productgroepen hoofdfuncties'!A:B,2,FALSE),L2442)</f>
        <v>Welzijn</v>
      </c>
    </row>
    <row r="2443" spans="1:13">
      <c r="A2443" s="8"/>
      <c r="B2443" s="9"/>
      <c r="C2443" s="5" t="s">
        <v>6488</v>
      </c>
      <c r="D2443" s="4" t="s">
        <v>4568</v>
      </c>
      <c r="E2443" s="5">
        <v>1</v>
      </c>
      <c r="F2443" s="2" t="str">
        <f t="shared" si="195"/>
        <v>G1PR880105</v>
      </c>
      <c r="G2443" s="2" t="str">
        <f t="shared" si="196"/>
        <v>Zorgaanbod Rijksmiddelen</v>
      </c>
      <c r="H2443" s="2" t="str">
        <f t="shared" si="197"/>
        <v>8801</v>
      </c>
      <c r="I2443" s="2" t="str">
        <f>IFERROR(VLOOKUP(H2443,'Productgroepen hoofdfuncties'!G:H,2,FALSE),H2443)</f>
        <v>Jeugdzorg</v>
      </c>
      <c r="J2443" s="2" t="str">
        <f t="shared" si="198"/>
        <v>88</v>
      </c>
      <c r="K2443" s="2" t="str">
        <f>IFERROR(VLOOKUP(J2443,'Productgroepen hoofdfuncties'!D:E,2,FALSE),J2443)</f>
        <v>Jeugdhulpverlening</v>
      </c>
      <c r="L2443" s="2" t="str">
        <f t="shared" si="199"/>
        <v>8</v>
      </c>
      <c r="M2443" s="2" t="str">
        <f>IFERROR(VLOOKUP(L2443,'Productgroepen hoofdfuncties'!A:B,2,FALSE),L2443)</f>
        <v>Welzijn</v>
      </c>
    </row>
    <row r="2444" spans="1:13">
      <c r="A2444" s="8"/>
      <c r="B2444" s="9"/>
      <c r="C2444" s="5" t="s">
        <v>6489</v>
      </c>
      <c r="D2444" s="4" t="s">
        <v>6490</v>
      </c>
      <c r="E2444" s="5">
        <v>1</v>
      </c>
      <c r="F2444" s="2" t="str">
        <f t="shared" si="195"/>
        <v>G1PR880105</v>
      </c>
      <c r="G2444" s="2" t="str">
        <f t="shared" si="196"/>
        <v>Zorgaanbod Rijksmiddelen</v>
      </c>
      <c r="H2444" s="2" t="str">
        <f t="shared" si="197"/>
        <v>8801</v>
      </c>
      <c r="I2444" s="2" t="str">
        <f>IFERROR(VLOOKUP(H2444,'Productgroepen hoofdfuncties'!G:H,2,FALSE),H2444)</f>
        <v>Jeugdzorg</v>
      </c>
      <c r="J2444" s="2" t="str">
        <f t="shared" si="198"/>
        <v>88</v>
      </c>
      <c r="K2444" s="2" t="str">
        <f>IFERROR(VLOOKUP(J2444,'Productgroepen hoofdfuncties'!D:E,2,FALSE),J2444)</f>
        <v>Jeugdhulpverlening</v>
      </c>
      <c r="L2444" s="2" t="str">
        <f t="shared" si="199"/>
        <v>8</v>
      </c>
      <c r="M2444" s="2" t="str">
        <f>IFERROR(VLOOKUP(L2444,'Productgroepen hoofdfuncties'!A:B,2,FALSE),L2444)</f>
        <v>Welzijn</v>
      </c>
    </row>
    <row r="2445" spans="1:13">
      <c r="A2445" s="8"/>
      <c r="B2445" s="9"/>
      <c r="C2445" s="5" t="s">
        <v>6491</v>
      </c>
      <c r="D2445" s="4" t="s">
        <v>6492</v>
      </c>
      <c r="E2445" s="5">
        <v>1</v>
      </c>
      <c r="F2445" s="2" t="str">
        <f t="shared" si="195"/>
        <v>G1PR880105</v>
      </c>
      <c r="G2445" s="2" t="str">
        <f t="shared" si="196"/>
        <v>Zorgaanbod Rijksmiddelen</v>
      </c>
      <c r="H2445" s="2" t="str">
        <f t="shared" si="197"/>
        <v>8801</v>
      </c>
      <c r="I2445" s="2" t="str">
        <f>IFERROR(VLOOKUP(H2445,'Productgroepen hoofdfuncties'!G:H,2,FALSE),H2445)</f>
        <v>Jeugdzorg</v>
      </c>
      <c r="J2445" s="2" t="str">
        <f t="shared" si="198"/>
        <v>88</v>
      </c>
      <c r="K2445" s="2" t="str">
        <f>IFERROR(VLOOKUP(J2445,'Productgroepen hoofdfuncties'!D:E,2,FALSE),J2445)</f>
        <v>Jeugdhulpverlening</v>
      </c>
      <c r="L2445" s="2" t="str">
        <f t="shared" si="199"/>
        <v>8</v>
      </c>
      <c r="M2445" s="2" t="str">
        <f>IFERROR(VLOOKUP(L2445,'Productgroepen hoofdfuncties'!A:B,2,FALSE),L2445)</f>
        <v>Welzijn</v>
      </c>
    </row>
    <row r="2446" spans="1:13">
      <c r="A2446" s="8"/>
      <c r="B2446" s="9"/>
      <c r="C2446" s="5" t="s">
        <v>6493</v>
      </c>
      <c r="D2446" s="4" t="s">
        <v>6494</v>
      </c>
      <c r="E2446" s="5">
        <v>1</v>
      </c>
      <c r="F2446" s="2" t="str">
        <f t="shared" si="195"/>
        <v>G1PR880105</v>
      </c>
      <c r="G2446" s="2" t="str">
        <f t="shared" si="196"/>
        <v>Zorgaanbod Rijksmiddelen</v>
      </c>
      <c r="H2446" s="2" t="str">
        <f t="shared" si="197"/>
        <v>8801</v>
      </c>
      <c r="I2446" s="2" t="str">
        <f>IFERROR(VLOOKUP(H2446,'Productgroepen hoofdfuncties'!G:H,2,FALSE),H2446)</f>
        <v>Jeugdzorg</v>
      </c>
      <c r="J2446" s="2" t="str">
        <f t="shared" si="198"/>
        <v>88</v>
      </c>
      <c r="K2446" s="2" t="str">
        <f>IFERROR(VLOOKUP(J2446,'Productgroepen hoofdfuncties'!D:E,2,FALSE),J2446)</f>
        <v>Jeugdhulpverlening</v>
      </c>
      <c r="L2446" s="2" t="str">
        <f t="shared" si="199"/>
        <v>8</v>
      </c>
      <c r="M2446" s="2" t="str">
        <f>IFERROR(VLOOKUP(L2446,'Productgroepen hoofdfuncties'!A:B,2,FALSE),L2446)</f>
        <v>Welzijn</v>
      </c>
    </row>
    <row r="2447" spans="1:13">
      <c r="A2447" s="8"/>
      <c r="B2447" s="9"/>
      <c r="C2447" s="5" t="s">
        <v>6495</v>
      </c>
      <c r="D2447" s="4" t="s">
        <v>6496</v>
      </c>
      <c r="E2447" s="5">
        <v>1</v>
      </c>
      <c r="F2447" s="2" t="str">
        <f t="shared" si="195"/>
        <v>G1PR880105</v>
      </c>
      <c r="G2447" s="2" t="str">
        <f t="shared" si="196"/>
        <v>Zorgaanbod Rijksmiddelen</v>
      </c>
      <c r="H2447" s="2" t="str">
        <f t="shared" si="197"/>
        <v>8801</v>
      </c>
      <c r="I2447" s="2" t="str">
        <f>IFERROR(VLOOKUP(H2447,'Productgroepen hoofdfuncties'!G:H,2,FALSE),H2447)</f>
        <v>Jeugdzorg</v>
      </c>
      <c r="J2447" s="2" t="str">
        <f t="shared" si="198"/>
        <v>88</v>
      </c>
      <c r="K2447" s="2" t="str">
        <f>IFERROR(VLOOKUP(J2447,'Productgroepen hoofdfuncties'!D:E,2,FALSE),J2447)</f>
        <v>Jeugdhulpverlening</v>
      </c>
      <c r="L2447" s="2" t="str">
        <f t="shared" si="199"/>
        <v>8</v>
      </c>
      <c r="M2447" s="2" t="str">
        <f>IFERROR(VLOOKUP(L2447,'Productgroepen hoofdfuncties'!A:B,2,FALSE),L2447)</f>
        <v>Welzijn</v>
      </c>
    </row>
    <row r="2448" spans="1:13">
      <c r="A2448" s="8"/>
      <c r="B2448" s="9"/>
      <c r="C2448" s="5" t="s">
        <v>6497</v>
      </c>
      <c r="D2448" s="4" t="s">
        <v>6498</v>
      </c>
      <c r="E2448" s="5">
        <v>1</v>
      </c>
      <c r="F2448" s="2" t="str">
        <f t="shared" si="195"/>
        <v>G1PR880105</v>
      </c>
      <c r="G2448" s="2" t="str">
        <f t="shared" si="196"/>
        <v>Zorgaanbod Rijksmiddelen</v>
      </c>
      <c r="H2448" s="2" t="str">
        <f t="shared" si="197"/>
        <v>8801</v>
      </c>
      <c r="I2448" s="2" t="str">
        <f>IFERROR(VLOOKUP(H2448,'Productgroepen hoofdfuncties'!G:H,2,FALSE),H2448)</f>
        <v>Jeugdzorg</v>
      </c>
      <c r="J2448" s="2" t="str">
        <f t="shared" si="198"/>
        <v>88</v>
      </c>
      <c r="K2448" s="2" t="str">
        <f>IFERROR(VLOOKUP(J2448,'Productgroepen hoofdfuncties'!D:E,2,FALSE),J2448)</f>
        <v>Jeugdhulpverlening</v>
      </c>
      <c r="L2448" s="2" t="str">
        <f t="shared" si="199"/>
        <v>8</v>
      </c>
      <c r="M2448" s="2" t="str">
        <f>IFERROR(VLOOKUP(L2448,'Productgroepen hoofdfuncties'!A:B,2,FALSE),L2448)</f>
        <v>Welzijn</v>
      </c>
    </row>
    <row r="2449" spans="1:13">
      <c r="A2449" s="8"/>
      <c r="B2449" s="9"/>
      <c r="C2449" s="5" t="s">
        <v>6499</v>
      </c>
      <c r="D2449" s="4" t="s">
        <v>6500</v>
      </c>
      <c r="E2449" s="5">
        <v>1</v>
      </c>
      <c r="F2449" s="2" t="str">
        <f t="shared" si="195"/>
        <v>G1PR880105</v>
      </c>
      <c r="G2449" s="2" t="str">
        <f t="shared" si="196"/>
        <v>Zorgaanbod Rijksmiddelen</v>
      </c>
      <c r="H2449" s="2" t="str">
        <f t="shared" si="197"/>
        <v>8801</v>
      </c>
      <c r="I2449" s="2" t="str">
        <f>IFERROR(VLOOKUP(H2449,'Productgroepen hoofdfuncties'!G:H,2,FALSE),H2449)</f>
        <v>Jeugdzorg</v>
      </c>
      <c r="J2449" s="2" t="str">
        <f t="shared" si="198"/>
        <v>88</v>
      </c>
      <c r="K2449" s="2" t="str">
        <f>IFERROR(VLOOKUP(J2449,'Productgroepen hoofdfuncties'!D:E,2,FALSE),J2449)</f>
        <v>Jeugdhulpverlening</v>
      </c>
      <c r="L2449" s="2" t="str">
        <f t="shared" si="199"/>
        <v>8</v>
      </c>
      <c r="M2449" s="2" t="str">
        <f>IFERROR(VLOOKUP(L2449,'Productgroepen hoofdfuncties'!A:B,2,FALSE),L2449)</f>
        <v>Welzijn</v>
      </c>
    </row>
    <row r="2450" spans="1:13">
      <c r="A2450" s="10"/>
      <c r="B2450" s="11"/>
      <c r="C2450" s="5" t="s">
        <v>6501</v>
      </c>
      <c r="D2450" s="4" t="s">
        <v>6502</v>
      </c>
      <c r="E2450" s="5">
        <v>1</v>
      </c>
      <c r="F2450" s="2" t="str">
        <f t="shared" si="195"/>
        <v>G1PR880105</v>
      </c>
      <c r="G2450" s="2" t="str">
        <f t="shared" si="196"/>
        <v>Zorgaanbod Rijksmiddelen</v>
      </c>
      <c r="H2450" s="2" t="str">
        <f t="shared" si="197"/>
        <v>8801</v>
      </c>
      <c r="I2450" s="2" t="str">
        <f>IFERROR(VLOOKUP(H2450,'Productgroepen hoofdfuncties'!G:H,2,FALSE),H2450)</f>
        <v>Jeugdzorg</v>
      </c>
      <c r="J2450" s="2" t="str">
        <f t="shared" si="198"/>
        <v>88</v>
      </c>
      <c r="K2450" s="2" t="str">
        <f>IFERROR(VLOOKUP(J2450,'Productgroepen hoofdfuncties'!D:E,2,FALSE),J2450)</f>
        <v>Jeugdhulpverlening</v>
      </c>
      <c r="L2450" s="2" t="str">
        <f t="shared" si="199"/>
        <v>8</v>
      </c>
      <c r="M2450" s="2" t="str">
        <f>IFERROR(VLOOKUP(L2450,'Productgroepen hoofdfuncties'!A:B,2,FALSE),L2450)</f>
        <v>Welzijn</v>
      </c>
    </row>
    <row r="2451" spans="1:13">
      <c r="A2451" s="4" t="s">
        <v>6503</v>
      </c>
      <c r="B2451" s="5" t="s">
        <v>6504</v>
      </c>
      <c r="C2451" s="5" t="s">
        <v>6505</v>
      </c>
      <c r="D2451" s="4" t="s">
        <v>6506</v>
      </c>
      <c r="E2451" s="5">
        <v>1</v>
      </c>
      <c r="F2451" s="2" t="str">
        <f t="shared" si="195"/>
        <v>G1PR880200</v>
      </c>
      <c r="G2451" s="2" t="str">
        <f t="shared" si="196"/>
        <v>App.kst. Jongerenparticipatie</v>
      </c>
      <c r="H2451" s="2" t="str">
        <f t="shared" si="197"/>
        <v>8802</v>
      </c>
      <c r="I2451" s="2" t="str">
        <f>IFERROR(VLOOKUP(H2451,'Productgroepen hoofdfuncties'!G:H,2,FALSE),H2451)</f>
        <v>8802</v>
      </c>
      <c r="J2451" s="2" t="str">
        <f t="shared" si="198"/>
        <v>88</v>
      </c>
      <c r="K2451" s="2" t="str">
        <f>IFERROR(VLOOKUP(J2451,'Productgroepen hoofdfuncties'!D:E,2,FALSE),J2451)</f>
        <v>Jeugdhulpverlening</v>
      </c>
      <c r="L2451" s="2" t="str">
        <f t="shared" si="199"/>
        <v>8</v>
      </c>
      <c r="M2451" s="2" t="str">
        <f>IFERROR(VLOOKUP(L2451,'Productgroepen hoofdfuncties'!A:B,2,FALSE),L2451)</f>
        <v>Welzijn</v>
      </c>
    </row>
    <row r="2452" spans="1:13">
      <c r="A2452" s="6" t="s">
        <v>6507</v>
      </c>
      <c r="B2452" s="7" t="s">
        <v>1828</v>
      </c>
      <c r="C2452" s="5" t="s">
        <v>6508</v>
      </c>
      <c r="D2452" s="4" t="s">
        <v>6509</v>
      </c>
      <c r="E2452" s="5">
        <v>1</v>
      </c>
      <c r="F2452" s="2" t="str">
        <f t="shared" si="195"/>
        <v>G1PR880201</v>
      </c>
      <c r="G2452" s="2" t="str">
        <f t="shared" si="196"/>
        <v>Jongerenparticipatie</v>
      </c>
      <c r="H2452" s="2" t="str">
        <f t="shared" si="197"/>
        <v>8802</v>
      </c>
      <c r="I2452" s="2" t="str">
        <f>IFERROR(VLOOKUP(H2452,'Productgroepen hoofdfuncties'!G:H,2,FALSE),H2452)</f>
        <v>8802</v>
      </c>
      <c r="J2452" s="2" t="str">
        <f t="shared" si="198"/>
        <v>88</v>
      </c>
      <c r="K2452" s="2" t="str">
        <f>IFERROR(VLOOKUP(J2452,'Productgroepen hoofdfuncties'!D:E,2,FALSE),J2452)</f>
        <v>Jeugdhulpverlening</v>
      </c>
      <c r="L2452" s="2" t="str">
        <f t="shared" si="199"/>
        <v>8</v>
      </c>
      <c r="M2452" s="2" t="str">
        <f>IFERROR(VLOOKUP(L2452,'Productgroepen hoofdfuncties'!A:B,2,FALSE),L2452)</f>
        <v>Welzijn</v>
      </c>
    </row>
    <row r="2453" spans="1:13">
      <c r="A2453" s="10"/>
      <c r="B2453" s="11"/>
      <c r="C2453" s="5" t="s">
        <v>6510</v>
      </c>
      <c r="D2453" s="4" t="s">
        <v>1828</v>
      </c>
      <c r="E2453" s="5">
        <v>1</v>
      </c>
      <c r="F2453" s="2" t="str">
        <f t="shared" si="195"/>
        <v>G1PR880201</v>
      </c>
      <c r="G2453" s="2" t="str">
        <f t="shared" si="196"/>
        <v>Jongerenparticipatie</v>
      </c>
      <c r="H2453" s="2" t="str">
        <f t="shared" si="197"/>
        <v>8802</v>
      </c>
      <c r="I2453" s="2" t="str">
        <f>IFERROR(VLOOKUP(H2453,'Productgroepen hoofdfuncties'!G:H,2,FALSE),H2453)</f>
        <v>8802</v>
      </c>
      <c r="J2453" s="2" t="str">
        <f t="shared" si="198"/>
        <v>88</v>
      </c>
      <c r="K2453" s="2" t="str">
        <f>IFERROR(VLOOKUP(J2453,'Productgroepen hoofdfuncties'!D:E,2,FALSE),J2453)</f>
        <v>Jeugdhulpverlening</v>
      </c>
      <c r="L2453" s="2" t="str">
        <f t="shared" si="199"/>
        <v>8</v>
      </c>
      <c r="M2453" s="2" t="str">
        <f>IFERROR(VLOOKUP(L2453,'Productgroepen hoofdfuncties'!A:B,2,FALSE),L2453)</f>
        <v>Welzijn</v>
      </c>
    </row>
    <row r="2454" spans="1:13">
      <c r="A2454" s="4" t="s">
        <v>6511</v>
      </c>
      <c r="B2454" s="5" t="s">
        <v>6512</v>
      </c>
      <c r="C2454" s="5" t="s">
        <v>6513</v>
      </c>
      <c r="D2454" s="4" t="s">
        <v>6512</v>
      </c>
      <c r="E2454" s="5">
        <v>1</v>
      </c>
      <c r="F2454" s="2" t="str">
        <f t="shared" si="195"/>
        <v>G1PR910100</v>
      </c>
      <c r="G2454" s="2" t="str">
        <f t="shared" si="196"/>
        <v>App. kst regionale planning</v>
      </c>
      <c r="H2454" s="2" t="str">
        <f t="shared" si="197"/>
        <v>9101</v>
      </c>
      <c r="I2454" s="2" t="str">
        <f>IFERROR(VLOOKUP(H2454,'Productgroepen hoofdfuncties'!G:H,2,FALSE),H2454)</f>
        <v>Ruimtelijke ontwikkeling</v>
      </c>
      <c r="J2454" s="2" t="str">
        <f t="shared" si="198"/>
        <v>91</v>
      </c>
      <c r="K2454" s="2" t="str">
        <f>IFERROR(VLOOKUP(J2454,'Productgroepen hoofdfuncties'!D:E,2,FALSE),J2454)</f>
        <v>Ruimtelijke ordening</v>
      </c>
      <c r="L2454" s="2" t="str">
        <f t="shared" si="199"/>
        <v>9</v>
      </c>
      <c r="M2454" s="2" t="str">
        <f>IFERROR(VLOOKUP(L2454,'Productgroepen hoofdfuncties'!A:B,2,FALSE),L2454)</f>
        <v>Ruimtelijke ordening en volkshuisvesting</v>
      </c>
    </row>
    <row r="2455" spans="1:13">
      <c r="A2455" s="6" t="s">
        <v>6514</v>
      </c>
      <c r="B2455" s="7" t="s">
        <v>6515</v>
      </c>
      <c r="C2455" s="5" t="s">
        <v>6516</v>
      </c>
      <c r="D2455" s="4" t="s">
        <v>6517</v>
      </c>
      <c r="E2455" s="5">
        <v>1</v>
      </c>
      <c r="F2455" s="2" t="str">
        <f t="shared" si="195"/>
        <v>G1PR910101</v>
      </c>
      <c r="G2455" s="2" t="str">
        <f t="shared" si="196"/>
        <v>Algemeen/Regionale planning</v>
      </c>
      <c r="H2455" s="2" t="str">
        <f t="shared" si="197"/>
        <v>9101</v>
      </c>
      <c r="I2455" s="2" t="str">
        <f>IFERROR(VLOOKUP(H2455,'Productgroepen hoofdfuncties'!G:H,2,FALSE),H2455)</f>
        <v>Ruimtelijke ontwikkeling</v>
      </c>
      <c r="J2455" s="2" t="str">
        <f t="shared" si="198"/>
        <v>91</v>
      </c>
      <c r="K2455" s="2" t="str">
        <f>IFERROR(VLOOKUP(J2455,'Productgroepen hoofdfuncties'!D:E,2,FALSE),J2455)</f>
        <v>Ruimtelijke ordening</v>
      </c>
      <c r="L2455" s="2" t="str">
        <f t="shared" si="199"/>
        <v>9</v>
      </c>
      <c r="M2455" s="2" t="str">
        <f>IFERROR(VLOOKUP(L2455,'Productgroepen hoofdfuncties'!A:B,2,FALSE),L2455)</f>
        <v>Ruimtelijke ordening en volkshuisvesting</v>
      </c>
    </row>
    <row r="2456" spans="1:13">
      <c r="A2456" s="8"/>
      <c r="B2456" s="9"/>
      <c r="C2456" s="5" t="s">
        <v>6518</v>
      </c>
      <c r="D2456" s="4" t="s">
        <v>6519</v>
      </c>
      <c r="E2456" s="5">
        <v>1</v>
      </c>
      <c r="F2456" s="2" t="str">
        <f t="shared" si="195"/>
        <v>G1PR910101</v>
      </c>
      <c r="G2456" s="2" t="str">
        <f t="shared" si="196"/>
        <v>Algemeen/Regionale planning</v>
      </c>
      <c r="H2456" s="2" t="str">
        <f t="shared" si="197"/>
        <v>9101</v>
      </c>
      <c r="I2456" s="2" t="str">
        <f>IFERROR(VLOOKUP(H2456,'Productgroepen hoofdfuncties'!G:H,2,FALSE),H2456)</f>
        <v>Ruimtelijke ontwikkeling</v>
      </c>
      <c r="J2456" s="2" t="str">
        <f t="shared" si="198"/>
        <v>91</v>
      </c>
      <c r="K2456" s="2" t="str">
        <f>IFERROR(VLOOKUP(J2456,'Productgroepen hoofdfuncties'!D:E,2,FALSE),J2456)</f>
        <v>Ruimtelijke ordening</v>
      </c>
      <c r="L2456" s="2" t="str">
        <f t="shared" si="199"/>
        <v>9</v>
      </c>
      <c r="M2456" s="2" t="str">
        <f>IFERROR(VLOOKUP(L2456,'Productgroepen hoofdfuncties'!A:B,2,FALSE),L2456)</f>
        <v>Ruimtelijke ordening en volkshuisvesting</v>
      </c>
    </row>
    <row r="2457" spans="1:13">
      <c r="A2457" s="8"/>
      <c r="B2457" s="9"/>
      <c r="C2457" s="5" t="s">
        <v>6520</v>
      </c>
      <c r="D2457" s="4" t="s">
        <v>6521</v>
      </c>
      <c r="E2457" s="5">
        <v>1</v>
      </c>
      <c r="F2457" s="2" t="str">
        <f t="shared" si="195"/>
        <v>G1PR910101</v>
      </c>
      <c r="G2457" s="2" t="str">
        <f t="shared" si="196"/>
        <v>Algemeen/Regionale planning</v>
      </c>
      <c r="H2457" s="2" t="str">
        <f t="shared" si="197"/>
        <v>9101</v>
      </c>
      <c r="I2457" s="2" t="str">
        <f>IFERROR(VLOOKUP(H2457,'Productgroepen hoofdfuncties'!G:H,2,FALSE),H2457)</f>
        <v>Ruimtelijke ontwikkeling</v>
      </c>
      <c r="J2457" s="2" t="str">
        <f t="shared" si="198"/>
        <v>91</v>
      </c>
      <c r="K2457" s="2" t="str">
        <f>IFERROR(VLOOKUP(J2457,'Productgroepen hoofdfuncties'!D:E,2,FALSE),J2457)</f>
        <v>Ruimtelijke ordening</v>
      </c>
      <c r="L2457" s="2" t="str">
        <f t="shared" si="199"/>
        <v>9</v>
      </c>
      <c r="M2457" s="2" t="str">
        <f>IFERROR(VLOOKUP(L2457,'Productgroepen hoofdfuncties'!A:B,2,FALSE),L2457)</f>
        <v>Ruimtelijke ordening en volkshuisvesting</v>
      </c>
    </row>
    <row r="2458" spans="1:13">
      <c r="A2458" s="8"/>
      <c r="B2458" s="9"/>
      <c r="C2458" s="5" t="s">
        <v>6522</v>
      </c>
      <c r="D2458" s="4" t="s">
        <v>6523</v>
      </c>
      <c r="E2458" s="5">
        <v>1</v>
      </c>
      <c r="F2458" s="2" t="str">
        <f t="shared" si="195"/>
        <v>G1PR910101</v>
      </c>
      <c r="G2458" s="2" t="str">
        <f t="shared" si="196"/>
        <v>Algemeen/Regionale planning</v>
      </c>
      <c r="H2458" s="2" t="str">
        <f t="shared" si="197"/>
        <v>9101</v>
      </c>
      <c r="I2458" s="2" t="str">
        <f>IFERROR(VLOOKUP(H2458,'Productgroepen hoofdfuncties'!G:H,2,FALSE),H2458)</f>
        <v>Ruimtelijke ontwikkeling</v>
      </c>
      <c r="J2458" s="2" t="str">
        <f t="shared" si="198"/>
        <v>91</v>
      </c>
      <c r="K2458" s="2" t="str">
        <f>IFERROR(VLOOKUP(J2458,'Productgroepen hoofdfuncties'!D:E,2,FALSE),J2458)</f>
        <v>Ruimtelijke ordening</v>
      </c>
      <c r="L2458" s="2" t="str">
        <f t="shared" si="199"/>
        <v>9</v>
      </c>
      <c r="M2458" s="2" t="str">
        <f>IFERROR(VLOOKUP(L2458,'Productgroepen hoofdfuncties'!A:B,2,FALSE),L2458)</f>
        <v>Ruimtelijke ordening en volkshuisvesting</v>
      </c>
    </row>
    <row r="2459" spans="1:13">
      <c r="A2459" s="8"/>
      <c r="B2459" s="9"/>
      <c r="C2459" s="5" t="s">
        <v>6524</v>
      </c>
      <c r="D2459" s="4" t="s">
        <v>6525</v>
      </c>
      <c r="E2459" s="5">
        <v>1</v>
      </c>
      <c r="F2459" s="2" t="str">
        <f t="shared" si="195"/>
        <v>G1PR910101</v>
      </c>
      <c r="G2459" s="2" t="str">
        <f t="shared" si="196"/>
        <v>Algemeen/Regionale planning</v>
      </c>
      <c r="H2459" s="2" t="str">
        <f t="shared" si="197"/>
        <v>9101</v>
      </c>
      <c r="I2459" s="2" t="str">
        <f>IFERROR(VLOOKUP(H2459,'Productgroepen hoofdfuncties'!G:H,2,FALSE),H2459)</f>
        <v>Ruimtelijke ontwikkeling</v>
      </c>
      <c r="J2459" s="2" t="str">
        <f t="shared" si="198"/>
        <v>91</v>
      </c>
      <c r="K2459" s="2" t="str">
        <f>IFERROR(VLOOKUP(J2459,'Productgroepen hoofdfuncties'!D:E,2,FALSE),J2459)</f>
        <v>Ruimtelijke ordening</v>
      </c>
      <c r="L2459" s="2" t="str">
        <f t="shared" si="199"/>
        <v>9</v>
      </c>
      <c r="M2459" s="2" t="str">
        <f>IFERROR(VLOOKUP(L2459,'Productgroepen hoofdfuncties'!A:B,2,FALSE),L2459)</f>
        <v>Ruimtelijke ordening en volkshuisvesting</v>
      </c>
    </row>
    <row r="2460" spans="1:13">
      <c r="A2460" s="8"/>
      <c r="B2460" s="9"/>
      <c r="C2460" s="5" t="s">
        <v>6526</v>
      </c>
      <c r="D2460" s="4" t="s">
        <v>6527</v>
      </c>
      <c r="E2460" s="5">
        <v>1</v>
      </c>
      <c r="F2460" s="2" t="str">
        <f t="shared" si="195"/>
        <v>G1PR910101</v>
      </c>
      <c r="G2460" s="2" t="str">
        <f t="shared" si="196"/>
        <v>Algemeen/Regionale planning</v>
      </c>
      <c r="H2460" s="2" t="str">
        <f t="shared" si="197"/>
        <v>9101</v>
      </c>
      <c r="I2460" s="2" t="str">
        <f>IFERROR(VLOOKUP(H2460,'Productgroepen hoofdfuncties'!G:H,2,FALSE),H2460)</f>
        <v>Ruimtelijke ontwikkeling</v>
      </c>
      <c r="J2460" s="2" t="str">
        <f t="shared" si="198"/>
        <v>91</v>
      </c>
      <c r="K2460" s="2" t="str">
        <f>IFERROR(VLOOKUP(J2460,'Productgroepen hoofdfuncties'!D:E,2,FALSE),J2460)</f>
        <v>Ruimtelijke ordening</v>
      </c>
      <c r="L2460" s="2" t="str">
        <f t="shared" si="199"/>
        <v>9</v>
      </c>
      <c r="M2460" s="2" t="str">
        <f>IFERROR(VLOOKUP(L2460,'Productgroepen hoofdfuncties'!A:B,2,FALSE),L2460)</f>
        <v>Ruimtelijke ordening en volkshuisvesting</v>
      </c>
    </row>
    <row r="2461" spans="1:13">
      <c r="A2461" s="8"/>
      <c r="B2461" s="9"/>
      <c r="C2461" s="5" t="s">
        <v>6528</v>
      </c>
      <c r="D2461" s="4" t="s">
        <v>6529</v>
      </c>
      <c r="E2461" s="5">
        <v>1</v>
      </c>
      <c r="F2461" s="2" t="str">
        <f t="shared" si="195"/>
        <v>G1PR910101</v>
      </c>
      <c r="G2461" s="2" t="str">
        <f t="shared" si="196"/>
        <v>Algemeen/Regionale planning</v>
      </c>
      <c r="H2461" s="2" t="str">
        <f t="shared" si="197"/>
        <v>9101</v>
      </c>
      <c r="I2461" s="2" t="str">
        <f>IFERROR(VLOOKUP(H2461,'Productgroepen hoofdfuncties'!G:H,2,FALSE),H2461)</f>
        <v>Ruimtelijke ontwikkeling</v>
      </c>
      <c r="J2461" s="2" t="str">
        <f t="shared" si="198"/>
        <v>91</v>
      </c>
      <c r="K2461" s="2" t="str">
        <f>IFERROR(VLOOKUP(J2461,'Productgroepen hoofdfuncties'!D:E,2,FALSE),J2461)</f>
        <v>Ruimtelijke ordening</v>
      </c>
      <c r="L2461" s="2" t="str">
        <f t="shared" si="199"/>
        <v>9</v>
      </c>
      <c r="M2461" s="2" t="str">
        <f>IFERROR(VLOOKUP(L2461,'Productgroepen hoofdfuncties'!A:B,2,FALSE),L2461)</f>
        <v>Ruimtelijke ordening en volkshuisvesting</v>
      </c>
    </row>
    <row r="2462" spans="1:13">
      <c r="A2462" s="8"/>
      <c r="B2462" s="9"/>
      <c r="C2462" s="5" t="s">
        <v>6530</v>
      </c>
      <c r="D2462" s="4" t="s">
        <v>6531</v>
      </c>
      <c r="E2462" s="5">
        <v>1</v>
      </c>
      <c r="F2462" s="2" t="str">
        <f t="shared" si="195"/>
        <v>G1PR910101</v>
      </c>
      <c r="G2462" s="2" t="str">
        <f t="shared" si="196"/>
        <v>Algemeen/Regionale planning</v>
      </c>
      <c r="H2462" s="2" t="str">
        <f t="shared" si="197"/>
        <v>9101</v>
      </c>
      <c r="I2462" s="2" t="str">
        <f>IFERROR(VLOOKUP(H2462,'Productgroepen hoofdfuncties'!G:H,2,FALSE),H2462)</f>
        <v>Ruimtelijke ontwikkeling</v>
      </c>
      <c r="J2462" s="2" t="str">
        <f t="shared" si="198"/>
        <v>91</v>
      </c>
      <c r="K2462" s="2" t="str">
        <f>IFERROR(VLOOKUP(J2462,'Productgroepen hoofdfuncties'!D:E,2,FALSE),J2462)</f>
        <v>Ruimtelijke ordening</v>
      </c>
      <c r="L2462" s="2" t="str">
        <f t="shared" si="199"/>
        <v>9</v>
      </c>
      <c r="M2462" s="2" t="str">
        <f>IFERROR(VLOOKUP(L2462,'Productgroepen hoofdfuncties'!A:B,2,FALSE),L2462)</f>
        <v>Ruimtelijke ordening en volkshuisvesting</v>
      </c>
    </row>
    <row r="2463" spans="1:13">
      <c r="A2463" s="10"/>
      <c r="B2463" s="11"/>
      <c r="C2463" s="5" t="s">
        <v>6532</v>
      </c>
      <c r="D2463" s="4" t="s">
        <v>6533</v>
      </c>
      <c r="E2463" s="5">
        <v>1</v>
      </c>
      <c r="F2463" s="2" t="str">
        <f t="shared" si="195"/>
        <v>G1PR910101</v>
      </c>
      <c r="G2463" s="2" t="str">
        <f t="shared" si="196"/>
        <v>Algemeen/Regionale planning</v>
      </c>
      <c r="H2463" s="2" t="str">
        <f t="shared" si="197"/>
        <v>9101</v>
      </c>
      <c r="I2463" s="2" t="str">
        <f>IFERROR(VLOOKUP(H2463,'Productgroepen hoofdfuncties'!G:H,2,FALSE),H2463)</f>
        <v>Ruimtelijke ontwikkeling</v>
      </c>
      <c r="J2463" s="2" t="str">
        <f t="shared" si="198"/>
        <v>91</v>
      </c>
      <c r="K2463" s="2" t="str">
        <f>IFERROR(VLOOKUP(J2463,'Productgroepen hoofdfuncties'!D:E,2,FALSE),J2463)</f>
        <v>Ruimtelijke ordening</v>
      </c>
      <c r="L2463" s="2" t="str">
        <f t="shared" si="199"/>
        <v>9</v>
      </c>
      <c r="M2463" s="2" t="str">
        <f>IFERROR(VLOOKUP(L2463,'Productgroepen hoofdfuncties'!A:B,2,FALSE),L2463)</f>
        <v>Ruimtelijke ordening en volkshuisvesting</v>
      </c>
    </row>
    <row r="2464" spans="1:13">
      <c r="A2464" s="6" t="s">
        <v>6534</v>
      </c>
      <c r="B2464" s="7" t="s">
        <v>6535</v>
      </c>
      <c r="C2464" s="5" t="s">
        <v>6536</v>
      </c>
      <c r="D2464" s="4" t="s">
        <v>6537</v>
      </c>
      <c r="E2464" s="5">
        <v>1</v>
      </c>
      <c r="F2464" s="2" t="str">
        <f t="shared" si="195"/>
        <v>G1PR910102</v>
      </c>
      <c r="G2464" s="2" t="str">
        <f t="shared" si="196"/>
        <v>Beleidsontwikkeling regionale plan</v>
      </c>
      <c r="H2464" s="2" t="str">
        <f t="shared" si="197"/>
        <v>9101</v>
      </c>
      <c r="I2464" s="2" t="str">
        <f>IFERROR(VLOOKUP(H2464,'Productgroepen hoofdfuncties'!G:H,2,FALSE),H2464)</f>
        <v>Ruimtelijke ontwikkeling</v>
      </c>
      <c r="J2464" s="2" t="str">
        <f t="shared" si="198"/>
        <v>91</v>
      </c>
      <c r="K2464" s="2" t="str">
        <f>IFERROR(VLOOKUP(J2464,'Productgroepen hoofdfuncties'!D:E,2,FALSE),J2464)</f>
        <v>Ruimtelijke ordening</v>
      </c>
      <c r="L2464" s="2" t="str">
        <f t="shared" si="199"/>
        <v>9</v>
      </c>
      <c r="M2464" s="2" t="str">
        <f>IFERROR(VLOOKUP(L2464,'Productgroepen hoofdfuncties'!A:B,2,FALSE),L2464)</f>
        <v>Ruimtelijke ordening en volkshuisvesting</v>
      </c>
    </row>
    <row r="2465" spans="1:13">
      <c r="A2465" s="8"/>
      <c r="B2465" s="9"/>
      <c r="C2465" s="5" t="s">
        <v>6538</v>
      </c>
      <c r="D2465" s="4" t="s">
        <v>6539</v>
      </c>
      <c r="E2465" s="5">
        <v>1</v>
      </c>
      <c r="F2465" s="2" t="str">
        <f t="shared" si="195"/>
        <v>G1PR910102</v>
      </c>
      <c r="G2465" s="2" t="str">
        <f t="shared" si="196"/>
        <v>Beleidsontwikkeling regionale plan</v>
      </c>
      <c r="H2465" s="2" t="str">
        <f t="shared" si="197"/>
        <v>9101</v>
      </c>
      <c r="I2465" s="2" t="str">
        <f>IFERROR(VLOOKUP(H2465,'Productgroepen hoofdfuncties'!G:H,2,FALSE),H2465)</f>
        <v>Ruimtelijke ontwikkeling</v>
      </c>
      <c r="J2465" s="2" t="str">
        <f t="shared" si="198"/>
        <v>91</v>
      </c>
      <c r="K2465" s="2" t="str">
        <f>IFERROR(VLOOKUP(J2465,'Productgroepen hoofdfuncties'!D:E,2,FALSE),J2465)</f>
        <v>Ruimtelijke ordening</v>
      </c>
      <c r="L2465" s="2" t="str">
        <f t="shared" si="199"/>
        <v>9</v>
      </c>
      <c r="M2465" s="2" t="str">
        <f>IFERROR(VLOOKUP(L2465,'Productgroepen hoofdfuncties'!A:B,2,FALSE),L2465)</f>
        <v>Ruimtelijke ordening en volkshuisvesting</v>
      </c>
    </row>
    <row r="2466" spans="1:13">
      <c r="A2466" s="8"/>
      <c r="B2466" s="9"/>
      <c r="C2466" s="5" t="s">
        <v>6540</v>
      </c>
      <c r="D2466" s="4" t="s">
        <v>6541</v>
      </c>
      <c r="E2466" s="5">
        <v>1</v>
      </c>
      <c r="F2466" s="2" t="str">
        <f t="shared" si="195"/>
        <v>G1PR910102</v>
      </c>
      <c r="G2466" s="2" t="str">
        <f t="shared" si="196"/>
        <v>Beleidsontwikkeling regionale plan</v>
      </c>
      <c r="H2466" s="2" t="str">
        <f t="shared" si="197"/>
        <v>9101</v>
      </c>
      <c r="I2466" s="2" t="str">
        <f>IFERROR(VLOOKUP(H2466,'Productgroepen hoofdfuncties'!G:H,2,FALSE),H2466)</f>
        <v>Ruimtelijke ontwikkeling</v>
      </c>
      <c r="J2466" s="2" t="str">
        <f t="shared" si="198"/>
        <v>91</v>
      </c>
      <c r="K2466" s="2" t="str">
        <f>IFERROR(VLOOKUP(J2466,'Productgroepen hoofdfuncties'!D:E,2,FALSE),J2466)</f>
        <v>Ruimtelijke ordening</v>
      </c>
      <c r="L2466" s="2" t="str">
        <f t="shared" si="199"/>
        <v>9</v>
      </c>
      <c r="M2466" s="2" t="str">
        <f>IFERROR(VLOOKUP(L2466,'Productgroepen hoofdfuncties'!A:B,2,FALSE),L2466)</f>
        <v>Ruimtelijke ordening en volkshuisvesting</v>
      </c>
    </row>
    <row r="2467" spans="1:13">
      <c r="A2467" s="8"/>
      <c r="B2467" s="9"/>
      <c r="C2467" s="5" t="s">
        <v>6542</v>
      </c>
      <c r="D2467" s="4" t="s">
        <v>6543</v>
      </c>
      <c r="E2467" s="5">
        <v>1</v>
      </c>
      <c r="F2467" s="2" t="str">
        <f t="shared" si="195"/>
        <v>G1PR910102</v>
      </c>
      <c r="G2467" s="2" t="str">
        <f t="shared" si="196"/>
        <v>Beleidsontwikkeling regionale plan</v>
      </c>
      <c r="H2467" s="2" t="str">
        <f t="shared" si="197"/>
        <v>9101</v>
      </c>
      <c r="I2467" s="2" t="str">
        <f>IFERROR(VLOOKUP(H2467,'Productgroepen hoofdfuncties'!G:H,2,FALSE),H2467)</f>
        <v>Ruimtelijke ontwikkeling</v>
      </c>
      <c r="J2467" s="2" t="str">
        <f t="shared" si="198"/>
        <v>91</v>
      </c>
      <c r="K2467" s="2" t="str">
        <f>IFERROR(VLOOKUP(J2467,'Productgroepen hoofdfuncties'!D:E,2,FALSE),J2467)</f>
        <v>Ruimtelijke ordening</v>
      </c>
      <c r="L2467" s="2" t="str">
        <f t="shared" si="199"/>
        <v>9</v>
      </c>
      <c r="M2467" s="2" t="str">
        <f>IFERROR(VLOOKUP(L2467,'Productgroepen hoofdfuncties'!A:B,2,FALSE),L2467)</f>
        <v>Ruimtelijke ordening en volkshuisvesting</v>
      </c>
    </row>
    <row r="2468" spans="1:13">
      <c r="A2468" s="8"/>
      <c r="B2468" s="9"/>
      <c r="C2468" s="5" t="s">
        <v>6544</v>
      </c>
      <c r="D2468" s="4" t="s">
        <v>6545</v>
      </c>
      <c r="E2468" s="5">
        <v>1</v>
      </c>
      <c r="F2468" s="2" t="str">
        <f t="shared" si="195"/>
        <v>G1PR910102</v>
      </c>
      <c r="G2468" s="2" t="str">
        <f t="shared" si="196"/>
        <v>Beleidsontwikkeling regionale plan</v>
      </c>
      <c r="H2468" s="2" t="str">
        <f t="shared" si="197"/>
        <v>9101</v>
      </c>
      <c r="I2468" s="2" t="str">
        <f>IFERROR(VLOOKUP(H2468,'Productgroepen hoofdfuncties'!G:H,2,FALSE),H2468)</f>
        <v>Ruimtelijke ontwikkeling</v>
      </c>
      <c r="J2468" s="2" t="str">
        <f t="shared" si="198"/>
        <v>91</v>
      </c>
      <c r="K2468" s="2" t="str">
        <f>IFERROR(VLOOKUP(J2468,'Productgroepen hoofdfuncties'!D:E,2,FALSE),J2468)</f>
        <v>Ruimtelijke ordening</v>
      </c>
      <c r="L2468" s="2" t="str">
        <f t="shared" si="199"/>
        <v>9</v>
      </c>
      <c r="M2468" s="2" t="str">
        <f>IFERROR(VLOOKUP(L2468,'Productgroepen hoofdfuncties'!A:B,2,FALSE),L2468)</f>
        <v>Ruimtelijke ordening en volkshuisvesting</v>
      </c>
    </row>
    <row r="2469" spans="1:13">
      <c r="A2469" s="8"/>
      <c r="B2469" s="9"/>
      <c r="C2469" s="5" t="s">
        <v>6546</v>
      </c>
      <c r="D2469" s="4" t="s">
        <v>6547</v>
      </c>
      <c r="E2469" s="5">
        <v>1</v>
      </c>
      <c r="F2469" s="2" t="str">
        <f t="shared" si="195"/>
        <v>G1PR910102</v>
      </c>
      <c r="G2469" s="2" t="str">
        <f t="shared" si="196"/>
        <v>Beleidsontwikkeling regionale plan</v>
      </c>
      <c r="H2469" s="2" t="str">
        <f t="shared" si="197"/>
        <v>9101</v>
      </c>
      <c r="I2469" s="2" t="str">
        <f>IFERROR(VLOOKUP(H2469,'Productgroepen hoofdfuncties'!G:H,2,FALSE),H2469)</f>
        <v>Ruimtelijke ontwikkeling</v>
      </c>
      <c r="J2469" s="2" t="str">
        <f t="shared" si="198"/>
        <v>91</v>
      </c>
      <c r="K2469" s="2" t="str">
        <f>IFERROR(VLOOKUP(J2469,'Productgroepen hoofdfuncties'!D:E,2,FALSE),J2469)</f>
        <v>Ruimtelijke ordening</v>
      </c>
      <c r="L2469" s="2" t="str">
        <f t="shared" si="199"/>
        <v>9</v>
      </c>
      <c r="M2469" s="2" t="str">
        <f>IFERROR(VLOOKUP(L2469,'Productgroepen hoofdfuncties'!A:B,2,FALSE),L2469)</f>
        <v>Ruimtelijke ordening en volkshuisvesting</v>
      </c>
    </row>
    <row r="2470" spans="1:13">
      <c r="A2470" s="8"/>
      <c r="B2470" s="9"/>
      <c r="C2470" s="5" t="s">
        <v>6548</v>
      </c>
      <c r="D2470" s="4" t="s">
        <v>6549</v>
      </c>
      <c r="E2470" s="5">
        <v>1</v>
      </c>
      <c r="F2470" s="2" t="str">
        <f t="shared" si="195"/>
        <v>G1PR910102</v>
      </c>
      <c r="G2470" s="2" t="str">
        <f t="shared" si="196"/>
        <v>Beleidsontwikkeling regionale plan</v>
      </c>
      <c r="H2470" s="2" t="str">
        <f t="shared" si="197"/>
        <v>9101</v>
      </c>
      <c r="I2470" s="2" t="str">
        <f>IFERROR(VLOOKUP(H2470,'Productgroepen hoofdfuncties'!G:H,2,FALSE),H2470)</f>
        <v>Ruimtelijke ontwikkeling</v>
      </c>
      <c r="J2470" s="2" t="str">
        <f t="shared" si="198"/>
        <v>91</v>
      </c>
      <c r="K2470" s="2" t="str">
        <f>IFERROR(VLOOKUP(J2470,'Productgroepen hoofdfuncties'!D:E,2,FALSE),J2470)</f>
        <v>Ruimtelijke ordening</v>
      </c>
      <c r="L2470" s="2" t="str">
        <f t="shared" si="199"/>
        <v>9</v>
      </c>
      <c r="M2470" s="2" t="str">
        <f>IFERROR(VLOOKUP(L2470,'Productgroepen hoofdfuncties'!A:B,2,FALSE),L2470)</f>
        <v>Ruimtelijke ordening en volkshuisvesting</v>
      </c>
    </row>
    <row r="2471" spans="1:13">
      <c r="A2471" s="8"/>
      <c r="B2471" s="9"/>
      <c r="C2471" s="5" t="s">
        <v>6550</v>
      </c>
      <c r="D2471" s="4" t="s">
        <v>6551</v>
      </c>
      <c r="E2471" s="5">
        <v>1</v>
      </c>
      <c r="F2471" s="2" t="str">
        <f t="shared" si="195"/>
        <v>G1PR910102</v>
      </c>
      <c r="G2471" s="2" t="str">
        <f t="shared" si="196"/>
        <v>Beleidsontwikkeling regionale plan</v>
      </c>
      <c r="H2471" s="2" t="str">
        <f t="shared" si="197"/>
        <v>9101</v>
      </c>
      <c r="I2471" s="2" t="str">
        <f>IFERROR(VLOOKUP(H2471,'Productgroepen hoofdfuncties'!G:H,2,FALSE),H2471)</f>
        <v>Ruimtelijke ontwikkeling</v>
      </c>
      <c r="J2471" s="2" t="str">
        <f t="shared" si="198"/>
        <v>91</v>
      </c>
      <c r="K2471" s="2" t="str">
        <f>IFERROR(VLOOKUP(J2471,'Productgroepen hoofdfuncties'!D:E,2,FALSE),J2471)</f>
        <v>Ruimtelijke ordening</v>
      </c>
      <c r="L2471" s="2" t="str">
        <f t="shared" si="199"/>
        <v>9</v>
      </c>
      <c r="M2471" s="2" t="str">
        <f>IFERROR(VLOOKUP(L2471,'Productgroepen hoofdfuncties'!A:B,2,FALSE),L2471)</f>
        <v>Ruimtelijke ordening en volkshuisvesting</v>
      </c>
    </row>
    <row r="2472" spans="1:13">
      <c r="A2472" s="8"/>
      <c r="B2472" s="9"/>
      <c r="C2472" s="5" t="s">
        <v>6552</v>
      </c>
      <c r="D2472" s="4" t="s">
        <v>6553</v>
      </c>
      <c r="E2472" s="5">
        <v>1</v>
      </c>
      <c r="F2472" s="2" t="str">
        <f t="shared" si="195"/>
        <v>G1PR910102</v>
      </c>
      <c r="G2472" s="2" t="str">
        <f t="shared" si="196"/>
        <v>Beleidsontwikkeling regionale plan</v>
      </c>
      <c r="H2472" s="2" t="str">
        <f t="shared" si="197"/>
        <v>9101</v>
      </c>
      <c r="I2472" s="2" t="str">
        <f>IFERROR(VLOOKUP(H2472,'Productgroepen hoofdfuncties'!G:H,2,FALSE),H2472)</f>
        <v>Ruimtelijke ontwikkeling</v>
      </c>
      <c r="J2472" s="2" t="str">
        <f t="shared" si="198"/>
        <v>91</v>
      </c>
      <c r="K2472" s="2" t="str">
        <f>IFERROR(VLOOKUP(J2472,'Productgroepen hoofdfuncties'!D:E,2,FALSE),J2472)</f>
        <v>Ruimtelijke ordening</v>
      </c>
      <c r="L2472" s="2" t="str">
        <f t="shared" si="199"/>
        <v>9</v>
      </c>
      <c r="M2472" s="2" t="str">
        <f>IFERROR(VLOOKUP(L2472,'Productgroepen hoofdfuncties'!A:B,2,FALSE),L2472)</f>
        <v>Ruimtelijke ordening en volkshuisvesting</v>
      </c>
    </row>
    <row r="2473" spans="1:13">
      <c r="A2473" s="8"/>
      <c r="B2473" s="9"/>
      <c r="C2473" s="5" t="s">
        <v>6554</v>
      </c>
      <c r="D2473" s="4" t="s">
        <v>6555</v>
      </c>
      <c r="E2473" s="5">
        <v>1</v>
      </c>
      <c r="F2473" s="2" t="str">
        <f t="shared" si="195"/>
        <v>G1PR910102</v>
      </c>
      <c r="G2473" s="2" t="str">
        <f t="shared" si="196"/>
        <v>Beleidsontwikkeling regionale plan</v>
      </c>
      <c r="H2473" s="2" t="str">
        <f t="shared" si="197"/>
        <v>9101</v>
      </c>
      <c r="I2473" s="2" t="str">
        <f>IFERROR(VLOOKUP(H2473,'Productgroepen hoofdfuncties'!G:H,2,FALSE),H2473)</f>
        <v>Ruimtelijke ontwikkeling</v>
      </c>
      <c r="J2473" s="2" t="str">
        <f t="shared" si="198"/>
        <v>91</v>
      </c>
      <c r="K2473" s="2" t="str">
        <f>IFERROR(VLOOKUP(J2473,'Productgroepen hoofdfuncties'!D:E,2,FALSE),J2473)</f>
        <v>Ruimtelijke ordening</v>
      </c>
      <c r="L2473" s="2" t="str">
        <f t="shared" si="199"/>
        <v>9</v>
      </c>
      <c r="M2473" s="2" t="str">
        <f>IFERROR(VLOOKUP(L2473,'Productgroepen hoofdfuncties'!A:B,2,FALSE),L2473)</f>
        <v>Ruimtelijke ordening en volkshuisvesting</v>
      </c>
    </row>
    <row r="2474" spans="1:13">
      <c r="A2474" s="8"/>
      <c r="B2474" s="9"/>
      <c r="C2474" s="5" t="s">
        <v>6556</v>
      </c>
      <c r="D2474" s="4" t="s">
        <v>6557</v>
      </c>
      <c r="E2474" s="5">
        <v>1</v>
      </c>
      <c r="F2474" s="2" t="str">
        <f t="shared" si="195"/>
        <v>G1PR910102</v>
      </c>
      <c r="G2474" s="2" t="str">
        <f t="shared" si="196"/>
        <v>Beleidsontwikkeling regionale plan</v>
      </c>
      <c r="H2474" s="2" t="str">
        <f t="shared" si="197"/>
        <v>9101</v>
      </c>
      <c r="I2474" s="2" t="str">
        <f>IFERROR(VLOOKUP(H2474,'Productgroepen hoofdfuncties'!G:H,2,FALSE),H2474)</f>
        <v>Ruimtelijke ontwikkeling</v>
      </c>
      <c r="J2474" s="2" t="str">
        <f t="shared" si="198"/>
        <v>91</v>
      </c>
      <c r="K2474" s="2" t="str">
        <f>IFERROR(VLOOKUP(J2474,'Productgroepen hoofdfuncties'!D:E,2,FALSE),J2474)</f>
        <v>Ruimtelijke ordening</v>
      </c>
      <c r="L2474" s="2" t="str">
        <f t="shared" si="199"/>
        <v>9</v>
      </c>
      <c r="M2474" s="2" t="str">
        <f>IFERROR(VLOOKUP(L2474,'Productgroepen hoofdfuncties'!A:B,2,FALSE),L2474)</f>
        <v>Ruimtelijke ordening en volkshuisvesting</v>
      </c>
    </row>
    <row r="2475" spans="1:13">
      <c r="A2475" s="8"/>
      <c r="B2475" s="9"/>
      <c r="C2475" s="5" t="s">
        <v>6558</v>
      </c>
      <c r="D2475" s="4" t="s">
        <v>6559</v>
      </c>
      <c r="E2475" s="5">
        <v>1</v>
      </c>
      <c r="F2475" s="2" t="str">
        <f t="shared" si="195"/>
        <v>G1PR910102</v>
      </c>
      <c r="G2475" s="2" t="str">
        <f t="shared" si="196"/>
        <v>Beleidsontwikkeling regionale plan</v>
      </c>
      <c r="H2475" s="2" t="str">
        <f t="shared" si="197"/>
        <v>9101</v>
      </c>
      <c r="I2475" s="2" t="str">
        <f>IFERROR(VLOOKUP(H2475,'Productgroepen hoofdfuncties'!G:H,2,FALSE),H2475)</f>
        <v>Ruimtelijke ontwikkeling</v>
      </c>
      <c r="J2475" s="2" t="str">
        <f t="shared" si="198"/>
        <v>91</v>
      </c>
      <c r="K2475" s="2" t="str">
        <f>IFERROR(VLOOKUP(J2475,'Productgroepen hoofdfuncties'!D:E,2,FALSE),J2475)</f>
        <v>Ruimtelijke ordening</v>
      </c>
      <c r="L2475" s="2" t="str">
        <f t="shared" si="199"/>
        <v>9</v>
      </c>
      <c r="M2475" s="2" t="str">
        <f>IFERROR(VLOOKUP(L2475,'Productgroepen hoofdfuncties'!A:B,2,FALSE),L2475)</f>
        <v>Ruimtelijke ordening en volkshuisvesting</v>
      </c>
    </row>
    <row r="2476" spans="1:13">
      <c r="A2476" s="8"/>
      <c r="B2476" s="9"/>
      <c r="C2476" s="5" t="s">
        <v>6560</v>
      </c>
      <c r="D2476" s="4" t="s">
        <v>6561</v>
      </c>
      <c r="E2476" s="5">
        <v>1</v>
      </c>
      <c r="F2476" s="2" t="str">
        <f t="shared" si="195"/>
        <v>G1PR910102</v>
      </c>
      <c r="G2476" s="2" t="str">
        <f t="shared" si="196"/>
        <v>Beleidsontwikkeling regionale plan</v>
      </c>
      <c r="H2476" s="2" t="str">
        <f t="shared" si="197"/>
        <v>9101</v>
      </c>
      <c r="I2476" s="2" t="str">
        <f>IFERROR(VLOOKUP(H2476,'Productgroepen hoofdfuncties'!G:H,2,FALSE),H2476)</f>
        <v>Ruimtelijke ontwikkeling</v>
      </c>
      <c r="J2476" s="2" t="str">
        <f t="shared" si="198"/>
        <v>91</v>
      </c>
      <c r="K2476" s="2" t="str">
        <f>IFERROR(VLOOKUP(J2476,'Productgroepen hoofdfuncties'!D:E,2,FALSE),J2476)</f>
        <v>Ruimtelijke ordening</v>
      </c>
      <c r="L2476" s="2" t="str">
        <f t="shared" si="199"/>
        <v>9</v>
      </c>
      <c r="M2476" s="2" t="str">
        <f>IFERROR(VLOOKUP(L2476,'Productgroepen hoofdfuncties'!A:B,2,FALSE),L2476)</f>
        <v>Ruimtelijke ordening en volkshuisvesting</v>
      </c>
    </row>
    <row r="2477" spans="1:13">
      <c r="A2477" s="8"/>
      <c r="B2477" s="9"/>
      <c r="C2477" s="5" t="s">
        <v>6562</v>
      </c>
      <c r="D2477" s="4" t="s">
        <v>6563</v>
      </c>
      <c r="E2477" s="5">
        <v>1</v>
      </c>
      <c r="F2477" s="2" t="str">
        <f t="shared" si="195"/>
        <v>G1PR910102</v>
      </c>
      <c r="G2477" s="2" t="str">
        <f t="shared" si="196"/>
        <v>Beleidsontwikkeling regionale plan</v>
      </c>
      <c r="H2477" s="2" t="str">
        <f t="shared" si="197"/>
        <v>9101</v>
      </c>
      <c r="I2477" s="2" t="str">
        <f>IFERROR(VLOOKUP(H2477,'Productgroepen hoofdfuncties'!G:H,2,FALSE),H2477)</f>
        <v>Ruimtelijke ontwikkeling</v>
      </c>
      <c r="J2477" s="2" t="str">
        <f t="shared" si="198"/>
        <v>91</v>
      </c>
      <c r="K2477" s="2" t="str">
        <f>IFERROR(VLOOKUP(J2477,'Productgroepen hoofdfuncties'!D:E,2,FALSE),J2477)</f>
        <v>Ruimtelijke ordening</v>
      </c>
      <c r="L2477" s="2" t="str">
        <f t="shared" si="199"/>
        <v>9</v>
      </c>
      <c r="M2477" s="2" t="str">
        <f>IFERROR(VLOOKUP(L2477,'Productgroepen hoofdfuncties'!A:B,2,FALSE),L2477)</f>
        <v>Ruimtelijke ordening en volkshuisvesting</v>
      </c>
    </row>
    <row r="2478" spans="1:13">
      <c r="A2478" s="8"/>
      <c r="B2478" s="9"/>
      <c r="C2478" s="5" t="s">
        <v>6564</v>
      </c>
      <c r="D2478" s="4" t="s">
        <v>6565</v>
      </c>
      <c r="E2478" s="5">
        <v>1</v>
      </c>
      <c r="F2478" s="2" t="str">
        <f t="shared" si="195"/>
        <v>G1PR910102</v>
      </c>
      <c r="G2478" s="2" t="str">
        <f t="shared" si="196"/>
        <v>Beleidsontwikkeling regionale plan</v>
      </c>
      <c r="H2478" s="2" t="str">
        <f t="shared" si="197"/>
        <v>9101</v>
      </c>
      <c r="I2478" s="2" t="str">
        <f>IFERROR(VLOOKUP(H2478,'Productgroepen hoofdfuncties'!G:H,2,FALSE),H2478)</f>
        <v>Ruimtelijke ontwikkeling</v>
      </c>
      <c r="J2478" s="2" t="str">
        <f t="shared" si="198"/>
        <v>91</v>
      </c>
      <c r="K2478" s="2" t="str">
        <f>IFERROR(VLOOKUP(J2478,'Productgroepen hoofdfuncties'!D:E,2,FALSE),J2478)</f>
        <v>Ruimtelijke ordening</v>
      </c>
      <c r="L2478" s="2" t="str">
        <f t="shared" si="199"/>
        <v>9</v>
      </c>
      <c r="M2478" s="2" t="str">
        <f>IFERROR(VLOOKUP(L2478,'Productgroepen hoofdfuncties'!A:B,2,FALSE),L2478)</f>
        <v>Ruimtelijke ordening en volkshuisvesting</v>
      </c>
    </row>
    <row r="2479" spans="1:13">
      <c r="A2479" s="8"/>
      <c r="B2479" s="9"/>
      <c r="C2479" s="5" t="s">
        <v>6566</v>
      </c>
      <c r="D2479" s="4" t="s">
        <v>6567</v>
      </c>
      <c r="E2479" s="5">
        <v>1</v>
      </c>
      <c r="F2479" s="2" t="str">
        <f t="shared" si="195"/>
        <v>G1PR910102</v>
      </c>
      <c r="G2479" s="2" t="str">
        <f t="shared" si="196"/>
        <v>Beleidsontwikkeling regionale plan</v>
      </c>
      <c r="H2479" s="2" t="str">
        <f t="shared" si="197"/>
        <v>9101</v>
      </c>
      <c r="I2479" s="2" t="str">
        <f>IFERROR(VLOOKUP(H2479,'Productgroepen hoofdfuncties'!G:H,2,FALSE),H2479)</f>
        <v>Ruimtelijke ontwikkeling</v>
      </c>
      <c r="J2479" s="2" t="str">
        <f t="shared" si="198"/>
        <v>91</v>
      </c>
      <c r="K2479" s="2" t="str">
        <f>IFERROR(VLOOKUP(J2479,'Productgroepen hoofdfuncties'!D:E,2,FALSE),J2479)</f>
        <v>Ruimtelijke ordening</v>
      </c>
      <c r="L2479" s="2" t="str">
        <f t="shared" si="199"/>
        <v>9</v>
      </c>
      <c r="M2479" s="2" t="str">
        <f>IFERROR(VLOOKUP(L2479,'Productgroepen hoofdfuncties'!A:B,2,FALSE),L2479)</f>
        <v>Ruimtelijke ordening en volkshuisvesting</v>
      </c>
    </row>
    <row r="2480" spans="1:13">
      <c r="A2480" s="10"/>
      <c r="B2480" s="11"/>
      <c r="C2480" s="5" t="s">
        <v>6568</v>
      </c>
      <c r="D2480" s="4" t="s">
        <v>6569</v>
      </c>
      <c r="E2480" s="5">
        <v>1</v>
      </c>
      <c r="F2480" s="2" t="str">
        <f t="shared" si="195"/>
        <v>G1PR910102</v>
      </c>
      <c r="G2480" s="2" t="str">
        <f t="shared" si="196"/>
        <v>Beleidsontwikkeling regionale plan</v>
      </c>
      <c r="H2480" s="2" t="str">
        <f t="shared" si="197"/>
        <v>9101</v>
      </c>
      <c r="I2480" s="2" t="str">
        <f>IFERROR(VLOOKUP(H2480,'Productgroepen hoofdfuncties'!G:H,2,FALSE),H2480)</f>
        <v>Ruimtelijke ontwikkeling</v>
      </c>
      <c r="J2480" s="2" t="str">
        <f t="shared" si="198"/>
        <v>91</v>
      </c>
      <c r="K2480" s="2" t="str">
        <f>IFERROR(VLOOKUP(J2480,'Productgroepen hoofdfuncties'!D:E,2,FALSE),J2480)</f>
        <v>Ruimtelijke ordening</v>
      </c>
      <c r="L2480" s="2" t="str">
        <f t="shared" si="199"/>
        <v>9</v>
      </c>
      <c r="M2480" s="2" t="str">
        <f>IFERROR(VLOOKUP(L2480,'Productgroepen hoofdfuncties'!A:B,2,FALSE),L2480)</f>
        <v>Ruimtelijke ordening en volkshuisvesting</v>
      </c>
    </row>
    <row r="2481" spans="1:13">
      <c r="A2481" s="6" t="s">
        <v>6570</v>
      </c>
      <c r="B2481" s="7" t="s">
        <v>6571</v>
      </c>
      <c r="C2481" s="5" t="s">
        <v>6572</v>
      </c>
      <c r="D2481" s="4" t="s">
        <v>6573</v>
      </c>
      <c r="E2481" s="5">
        <v>1</v>
      </c>
      <c r="F2481" s="2" t="str">
        <f t="shared" si="195"/>
        <v>G1PR910103</v>
      </c>
      <c r="G2481" s="2" t="str">
        <f t="shared" si="196"/>
        <v>Deelnemingen</v>
      </c>
      <c r="H2481" s="2" t="str">
        <f t="shared" si="197"/>
        <v>9101</v>
      </c>
      <c r="I2481" s="2" t="str">
        <f>IFERROR(VLOOKUP(H2481,'Productgroepen hoofdfuncties'!G:H,2,FALSE),H2481)</f>
        <v>Ruimtelijke ontwikkeling</v>
      </c>
      <c r="J2481" s="2" t="str">
        <f t="shared" si="198"/>
        <v>91</v>
      </c>
      <c r="K2481" s="2" t="str">
        <f>IFERROR(VLOOKUP(J2481,'Productgroepen hoofdfuncties'!D:E,2,FALSE),J2481)</f>
        <v>Ruimtelijke ordening</v>
      </c>
      <c r="L2481" s="2" t="str">
        <f t="shared" si="199"/>
        <v>9</v>
      </c>
      <c r="M2481" s="2" t="str">
        <f>IFERROR(VLOOKUP(L2481,'Productgroepen hoofdfuncties'!A:B,2,FALSE),L2481)</f>
        <v>Ruimtelijke ordening en volkshuisvesting</v>
      </c>
    </row>
    <row r="2482" spans="1:13">
      <c r="A2482" s="8"/>
      <c r="B2482" s="9"/>
      <c r="C2482" s="5" t="s">
        <v>6574</v>
      </c>
      <c r="D2482" s="4" t="s">
        <v>6575</v>
      </c>
      <c r="E2482" s="5">
        <v>1</v>
      </c>
      <c r="F2482" s="2" t="str">
        <f t="shared" si="195"/>
        <v>G1PR910103</v>
      </c>
      <c r="G2482" s="2" t="str">
        <f t="shared" si="196"/>
        <v>Deelnemingen</v>
      </c>
      <c r="H2482" s="2" t="str">
        <f t="shared" si="197"/>
        <v>9101</v>
      </c>
      <c r="I2482" s="2" t="str">
        <f>IFERROR(VLOOKUP(H2482,'Productgroepen hoofdfuncties'!G:H,2,FALSE),H2482)</f>
        <v>Ruimtelijke ontwikkeling</v>
      </c>
      <c r="J2482" s="2" t="str">
        <f t="shared" si="198"/>
        <v>91</v>
      </c>
      <c r="K2482" s="2" t="str">
        <f>IFERROR(VLOOKUP(J2482,'Productgroepen hoofdfuncties'!D:E,2,FALSE),J2482)</f>
        <v>Ruimtelijke ordening</v>
      </c>
      <c r="L2482" s="2" t="str">
        <f t="shared" si="199"/>
        <v>9</v>
      </c>
      <c r="M2482" s="2" t="str">
        <f>IFERROR(VLOOKUP(L2482,'Productgroepen hoofdfuncties'!A:B,2,FALSE),L2482)</f>
        <v>Ruimtelijke ordening en volkshuisvesting</v>
      </c>
    </row>
    <row r="2483" spans="1:13">
      <c r="A2483" s="8"/>
      <c r="B2483" s="9"/>
      <c r="C2483" s="5" t="s">
        <v>6576</v>
      </c>
      <c r="D2483" s="4" t="s">
        <v>6577</v>
      </c>
      <c r="E2483" s="5">
        <v>1</v>
      </c>
      <c r="F2483" s="2" t="str">
        <f t="shared" si="195"/>
        <v>G1PR910103</v>
      </c>
      <c r="G2483" s="2" t="str">
        <f t="shared" si="196"/>
        <v>Deelnemingen</v>
      </c>
      <c r="H2483" s="2" t="str">
        <f t="shared" si="197"/>
        <v>9101</v>
      </c>
      <c r="I2483" s="2" t="str">
        <f>IFERROR(VLOOKUP(H2483,'Productgroepen hoofdfuncties'!G:H,2,FALSE),H2483)</f>
        <v>Ruimtelijke ontwikkeling</v>
      </c>
      <c r="J2483" s="2" t="str">
        <f t="shared" si="198"/>
        <v>91</v>
      </c>
      <c r="K2483" s="2" t="str">
        <f>IFERROR(VLOOKUP(J2483,'Productgroepen hoofdfuncties'!D:E,2,FALSE),J2483)</f>
        <v>Ruimtelijke ordening</v>
      </c>
      <c r="L2483" s="2" t="str">
        <f t="shared" si="199"/>
        <v>9</v>
      </c>
      <c r="M2483" s="2" t="str">
        <f>IFERROR(VLOOKUP(L2483,'Productgroepen hoofdfuncties'!A:B,2,FALSE),L2483)</f>
        <v>Ruimtelijke ordening en volkshuisvesting</v>
      </c>
    </row>
    <row r="2484" spans="1:13">
      <c r="A2484" s="10"/>
      <c r="B2484" s="11"/>
      <c r="C2484" s="5" t="s">
        <v>6578</v>
      </c>
      <c r="D2484" s="4" t="s">
        <v>6579</v>
      </c>
      <c r="E2484" s="5">
        <v>1</v>
      </c>
      <c r="F2484" s="2" t="str">
        <f t="shared" si="195"/>
        <v>G1PR910103</v>
      </c>
      <c r="G2484" s="2" t="str">
        <f t="shared" si="196"/>
        <v>Deelnemingen</v>
      </c>
      <c r="H2484" s="2" t="str">
        <f t="shared" si="197"/>
        <v>9101</v>
      </c>
      <c r="I2484" s="2" t="str">
        <f>IFERROR(VLOOKUP(H2484,'Productgroepen hoofdfuncties'!G:H,2,FALSE),H2484)</f>
        <v>Ruimtelijke ontwikkeling</v>
      </c>
      <c r="J2484" s="2" t="str">
        <f t="shared" si="198"/>
        <v>91</v>
      </c>
      <c r="K2484" s="2" t="str">
        <f>IFERROR(VLOOKUP(J2484,'Productgroepen hoofdfuncties'!D:E,2,FALSE),J2484)</f>
        <v>Ruimtelijke ordening</v>
      </c>
      <c r="L2484" s="2" t="str">
        <f t="shared" si="199"/>
        <v>9</v>
      </c>
      <c r="M2484" s="2" t="str">
        <f>IFERROR(VLOOKUP(L2484,'Productgroepen hoofdfuncties'!A:B,2,FALSE),L2484)</f>
        <v>Ruimtelijke ordening en volkshuisvesting</v>
      </c>
    </row>
    <row r="2485" spans="1:13">
      <c r="A2485" s="4" t="s">
        <v>6580</v>
      </c>
      <c r="B2485" s="5" t="s">
        <v>6581</v>
      </c>
      <c r="C2485" s="5"/>
      <c r="D2485" s="4"/>
      <c r="E2485" s="5"/>
      <c r="F2485" s="2" t="str">
        <f t="shared" si="195"/>
        <v>G1PR910104</v>
      </c>
      <c r="G2485" s="2" t="str">
        <f t="shared" si="196"/>
        <v>Windenergie</v>
      </c>
      <c r="H2485" s="2" t="str">
        <f t="shared" si="197"/>
        <v>9101</v>
      </c>
      <c r="I2485" s="2" t="str">
        <f>IFERROR(VLOOKUP(H2485,'Productgroepen hoofdfuncties'!G:H,2,FALSE),H2485)</f>
        <v>Ruimtelijke ontwikkeling</v>
      </c>
      <c r="J2485" s="2" t="str">
        <f t="shared" si="198"/>
        <v>91</v>
      </c>
      <c r="K2485" s="2" t="str">
        <f>IFERROR(VLOOKUP(J2485,'Productgroepen hoofdfuncties'!D:E,2,FALSE),J2485)</f>
        <v>Ruimtelijke ordening</v>
      </c>
      <c r="L2485" s="2" t="str">
        <f t="shared" si="199"/>
        <v>9</v>
      </c>
      <c r="M2485" s="2" t="str">
        <f>IFERROR(VLOOKUP(L2485,'Productgroepen hoofdfuncties'!A:B,2,FALSE),L2485)</f>
        <v>Ruimtelijke ordening en volkshuisvesting</v>
      </c>
    </row>
    <row r="2486" spans="1:13">
      <c r="A2486" s="4" t="s">
        <v>6582</v>
      </c>
      <c r="B2486" s="5" t="s">
        <v>6583</v>
      </c>
      <c r="C2486" s="5" t="s">
        <v>6584</v>
      </c>
      <c r="D2486" s="4" t="s">
        <v>6583</v>
      </c>
      <c r="E2486" s="5">
        <v>1</v>
      </c>
      <c r="F2486" s="2" t="str">
        <f t="shared" si="195"/>
        <v>G1PR910200</v>
      </c>
      <c r="G2486" s="2" t="str">
        <f t="shared" si="196"/>
        <v>App. kst gemeentelijke plannen</v>
      </c>
      <c r="H2486" s="2" t="str">
        <f t="shared" si="197"/>
        <v>9102</v>
      </c>
      <c r="I2486" s="2" t="str">
        <f>IFERROR(VLOOKUP(H2486,'Productgroepen hoofdfuncties'!G:H,2,FALSE),H2486)</f>
        <v>Realisatie ruimtelijk beleid</v>
      </c>
      <c r="J2486" s="2" t="str">
        <f t="shared" si="198"/>
        <v>91</v>
      </c>
      <c r="K2486" s="2" t="str">
        <f>IFERROR(VLOOKUP(J2486,'Productgroepen hoofdfuncties'!D:E,2,FALSE),J2486)</f>
        <v>Ruimtelijke ordening</v>
      </c>
      <c r="L2486" s="2" t="str">
        <f t="shared" si="199"/>
        <v>9</v>
      </c>
      <c r="M2486" s="2" t="str">
        <f>IFERROR(VLOOKUP(L2486,'Productgroepen hoofdfuncties'!A:B,2,FALSE),L2486)</f>
        <v>Ruimtelijke ordening en volkshuisvesting</v>
      </c>
    </row>
    <row r="2487" spans="1:13">
      <c r="A2487" s="6" t="s">
        <v>6585</v>
      </c>
      <c r="B2487" s="7" t="s">
        <v>6586</v>
      </c>
      <c r="C2487" s="5" t="s">
        <v>6587</v>
      </c>
      <c r="D2487" s="4" t="s">
        <v>6588</v>
      </c>
      <c r="E2487" s="5">
        <v>1</v>
      </c>
      <c r="F2487" s="2" t="str">
        <f t="shared" si="195"/>
        <v>G1PR910201</v>
      </c>
      <c r="G2487" s="2" t="str">
        <f t="shared" si="196"/>
        <v>Algemeen/Gemeentelijke plannen</v>
      </c>
      <c r="H2487" s="2" t="str">
        <f t="shared" si="197"/>
        <v>9102</v>
      </c>
      <c r="I2487" s="2" t="str">
        <f>IFERROR(VLOOKUP(H2487,'Productgroepen hoofdfuncties'!G:H,2,FALSE),H2487)</f>
        <v>Realisatie ruimtelijk beleid</v>
      </c>
      <c r="J2487" s="2" t="str">
        <f t="shared" si="198"/>
        <v>91</v>
      </c>
      <c r="K2487" s="2" t="str">
        <f>IFERROR(VLOOKUP(J2487,'Productgroepen hoofdfuncties'!D:E,2,FALSE),J2487)</f>
        <v>Ruimtelijke ordening</v>
      </c>
      <c r="L2487" s="2" t="str">
        <f t="shared" si="199"/>
        <v>9</v>
      </c>
      <c r="M2487" s="2" t="str">
        <f>IFERROR(VLOOKUP(L2487,'Productgroepen hoofdfuncties'!A:B,2,FALSE),L2487)</f>
        <v>Ruimtelijke ordening en volkshuisvesting</v>
      </c>
    </row>
    <row r="2488" spans="1:13">
      <c r="A2488" s="8"/>
      <c r="B2488" s="9"/>
      <c r="C2488" s="5" t="s">
        <v>6589</v>
      </c>
      <c r="D2488" s="4" t="s">
        <v>6590</v>
      </c>
      <c r="E2488" s="5">
        <v>1</v>
      </c>
      <c r="F2488" s="2" t="str">
        <f t="shared" si="195"/>
        <v>G1PR910201</v>
      </c>
      <c r="G2488" s="2" t="str">
        <f t="shared" si="196"/>
        <v>Algemeen/Gemeentelijke plannen</v>
      </c>
      <c r="H2488" s="2" t="str">
        <f t="shared" si="197"/>
        <v>9102</v>
      </c>
      <c r="I2488" s="2" t="str">
        <f>IFERROR(VLOOKUP(H2488,'Productgroepen hoofdfuncties'!G:H,2,FALSE),H2488)</f>
        <v>Realisatie ruimtelijk beleid</v>
      </c>
      <c r="J2488" s="2" t="str">
        <f t="shared" si="198"/>
        <v>91</v>
      </c>
      <c r="K2488" s="2" t="str">
        <f>IFERROR(VLOOKUP(J2488,'Productgroepen hoofdfuncties'!D:E,2,FALSE),J2488)</f>
        <v>Ruimtelijke ordening</v>
      </c>
      <c r="L2488" s="2" t="str">
        <f t="shared" si="199"/>
        <v>9</v>
      </c>
      <c r="M2488" s="2" t="str">
        <f>IFERROR(VLOOKUP(L2488,'Productgroepen hoofdfuncties'!A:B,2,FALSE),L2488)</f>
        <v>Ruimtelijke ordening en volkshuisvesting</v>
      </c>
    </row>
    <row r="2489" spans="1:13">
      <c r="A2489" s="8"/>
      <c r="B2489" s="9"/>
      <c r="C2489" s="5" t="s">
        <v>6591</v>
      </c>
      <c r="D2489" s="4" t="s">
        <v>6592</v>
      </c>
      <c r="E2489" s="5">
        <v>1</v>
      </c>
      <c r="F2489" s="2" t="str">
        <f t="shared" si="195"/>
        <v>G1PR910201</v>
      </c>
      <c r="G2489" s="2" t="str">
        <f t="shared" si="196"/>
        <v>Algemeen/Gemeentelijke plannen</v>
      </c>
      <c r="H2489" s="2" t="str">
        <f t="shared" si="197"/>
        <v>9102</v>
      </c>
      <c r="I2489" s="2" t="str">
        <f>IFERROR(VLOOKUP(H2489,'Productgroepen hoofdfuncties'!G:H,2,FALSE),H2489)</f>
        <v>Realisatie ruimtelijk beleid</v>
      </c>
      <c r="J2489" s="2" t="str">
        <f t="shared" si="198"/>
        <v>91</v>
      </c>
      <c r="K2489" s="2" t="str">
        <f>IFERROR(VLOOKUP(J2489,'Productgroepen hoofdfuncties'!D:E,2,FALSE),J2489)</f>
        <v>Ruimtelijke ordening</v>
      </c>
      <c r="L2489" s="2" t="str">
        <f t="shared" si="199"/>
        <v>9</v>
      </c>
      <c r="M2489" s="2" t="str">
        <f>IFERROR(VLOOKUP(L2489,'Productgroepen hoofdfuncties'!A:B,2,FALSE),L2489)</f>
        <v>Ruimtelijke ordening en volkshuisvesting</v>
      </c>
    </row>
    <row r="2490" spans="1:13">
      <c r="A2490" s="8"/>
      <c r="B2490" s="9"/>
      <c r="C2490" s="5" t="s">
        <v>6593</v>
      </c>
      <c r="D2490" s="4" t="s">
        <v>6594</v>
      </c>
      <c r="E2490" s="5">
        <v>1</v>
      </c>
      <c r="F2490" s="2" t="str">
        <f t="shared" si="195"/>
        <v>G1PR910201</v>
      </c>
      <c r="G2490" s="2" t="str">
        <f t="shared" si="196"/>
        <v>Algemeen/Gemeentelijke plannen</v>
      </c>
      <c r="H2490" s="2" t="str">
        <f t="shared" si="197"/>
        <v>9102</v>
      </c>
      <c r="I2490" s="2" t="str">
        <f>IFERROR(VLOOKUP(H2490,'Productgroepen hoofdfuncties'!G:H,2,FALSE),H2490)</f>
        <v>Realisatie ruimtelijk beleid</v>
      </c>
      <c r="J2490" s="2" t="str">
        <f t="shared" si="198"/>
        <v>91</v>
      </c>
      <c r="K2490" s="2" t="str">
        <f>IFERROR(VLOOKUP(J2490,'Productgroepen hoofdfuncties'!D:E,2,FALSE),J2490)</f>
        <v>Ruimtelijke ordening</v>
      </c>
      <c r="L2490" s="2" t="str">
        <f t="shared" si="199"/>
        <v>9</v>
      </c>
      <c r="M2490" s="2" t="str">
        <f>IFERROR(VLOOKUP(L2490,'Productgroepen hoofdfuncties'!A:B,2,FALSE),L2490)</f>
        <v>Ruimtelijke ordening en volkshuisvesting</v>
      </c>
    </row>
    <row r="2491" spans="1:13">
      <c r="A2491" s="8"/>
      <c r="B2491" s="9"/>
      <c r="C2491" s="5" t="s">
        <v>6595</v>
      </c>
      <c r="D2491" s="4" t="s">
        <v>6596</v>
      </c>
      <c r="E2491" s="5">
        <v>1</v>
      </c>
      <c r="F2491" s="2" t="str">
        <f t="shared" si="195"/>
        <v>G1PR910201</v>
      </c>
      <c r="G2491" s="2" t="str">
        <f t="shared" si="196"/>
        <v>Algemeen/Gemeentelijke plannen</v>
      </c>
      <c r="H2491" s="2" t="str">
        <f t="shared" si="197"/>
        <v>9102</v>
      </c>
      <c r="I2491" s="2" t="str">
        <f>IFERROR(VLOOKUP(H2491,'Productgroepen hoofdfuncties'!G:H,2,FALSE),H2491)</f>
        <v>Realisatie ruimtelijk beleid</v>
      </c>
      <c r="J2491" s="2" t="str">
        <f t="shared" si="198"/>
        <v>91</v>
      </c>
      <c r="K2491" s="2" t="str">
        <f>IFERROR(VLOOKUP(J2491,'Productgroepen hoofdfuncties'!D:E,2,FALSE),J2491)</f>
        <v>Ruimtelijke ordening</v>
      </c>
      <c r="L2491" s="2" t="str">
        <f t="shared" si="199"/>
        <v>9</v>
      </c>
      <c r="M2491" s="2" t="str">
        <f>IFERROR(VLOOKUP(L2491,'Productgroepen hoofdfuncties'!A:B,2,FALSE),L2491)</f>
        <v>Ruimtelijke ordening en volkshuisvesting</v>
      </c>
    </row>
    <row r="2492" spans="1:13">
      <c r="A2492" s="8"/>
      <c r="B2492" s="9"/>
      <c r="C2492" s="5" t="s">
        <v>6597</v>
      </c>
      <c r="D2492" s="4" t="s">
        <v>6598</v>
      </c>
      <c r="E2492" s="5">
        <v>1</v>
      </c>
      <c r="F2492" s="2" t="str">
        <f t="shared" si="195"/>
        <v>G1PR910201</v>
      </c>
      <c r="G2492" s="2" t="str">
        <f t="shared" si="196"/>
        <v>Algemeen/Gemeentelijke plannen</v>
      </c>
      <c r="H2492" s="2" t="str">
        <f t="shared" si="197"/>
        <v>9102</v>
      </c>
      <c r="I2492" s="2" t="str">
        <f>IFERROR(VLOOKUP(H2492,'Productgroepen hoofdfuncties'!G:H,2,FALSE),H2492)</f>
        <v>Realisatie ruimtelijk beleid</v>
      </c>
      <c r="J2492" s="2" t="str">
        <f t="shared" si="198"/>
        <v>91</v>
      </c>
      <c r="K2492" s="2" t="str">
        <f>IFERROR(VLOOKUP(J2492,'Productgroepen hoofdfuncties'!D:E,2,FALSE),J2492)</f>
        <v>Ruimtelijke ordening</v>
      </c>
      <c r="L2492" s="2" t="str">
        <f t="shared" si="199"/>
        <v>9</v>
      </c>
      <c r="M2492" s="2" t="str">
        <f>IFERROR(VLOOKUP(L2492,'Productgroepen hoofdfuncties'!A:B,2,FALSE),L2492)</f>
        <v>Ruimtelijke ordening en volkshuisvesting</v>
      </c>
    </row>
    <row r="2493" spans="1:13">
      <c r="A2493" s="8"/>
      <c r="B2493" s="9"/>
      <c r="C2493" s="5" t="s">
        <v>6599</v>
      </c>
      <c r="D2493" s="4" t="s">
        <v>6600</v>
      </c>
      <c r="E2493" s="5">
        <v>1</v>
      </c>
      <c r="F2493" s="2" t="str">
        <f t="shared" si="195"/>
        <v>G1PR910201</v>
      </c>
      <c r="G2493" s="2" t="str">
        <f t="shared" si="196"/>
        <v>Algemeen/Gemeentelijke plannen</v>
      </c>
      <c r="H2493" s="2" t="str">
        <f t="shared" si="197"/>
        <v>9102</v>
      </c>
      <c r="I2493" s="2" t="str">
        <f>IFERROR(VLOOKUP(H2493,'Productgroepen hoofdfuncties'!G:H,2,FALSE),H2493)</f>
        <v>Realisatie ruimtelijk beleid</v>
      </c>
      <c r="J2493" s="2" t="str">
        <f t="shared" si="198"/>
        <v>91</v>
      </c>
      <c r="K2493" s="2" t="str">
        <f>IFERROR(VLOOKUP(J2493,'Productgroepen hoofdfuncties'!D:E,2,FALSE),J2493)</f>
        <v>Ruimtelijke ordening</v>
      </c>
      <c r="L2493" s="2" t="str">
        <f t="shared" si="199"/>
        <v>9</v>
      </c>
      <c r="M2493" s="2" t="str">
        <f>IFERROR(VLOOKUP(L2493,'Productgroepen hoofdfuncties'!A:B,2,FALSE),L2493)</f>
        <v>Ruimtelijke ordening en volkshuisvesting</v>
      </c>
    </row>
    <row r="2494" spans="1:13">
      <c r="A2494" s="10"/>
      <c r="B2494" s="11"/>
      <c r="C2494" s="5" t="s">
        <v>6601</v>
      </c>
      <c r="D2494" s="4" t="s">
        <v>6602</v>
      </c>
      <c r="E2494" s="5">
        <v>1</v>
      </c>
      <c r="F2494" s="2" t="str">
        <f t="shared" si="195"/>
        <v>G1PR910201</v>
      </c>
      <c r="G2494" s="2" t="str">
        <f t="shared" si="196"/>
        <v>Algemeen/Gemeentelijke plannen</v>
      </c>
      <c r="H2494" s="2" t="str">
        <f t="shared" si="197"/>
        <v>9102</v>
      </c>
      <c r="I2494" s="2" t="str">
        <f>IFERROR(VLOOKUP(H2494,'Productgroepen hoofdfuncties'!G:H,2,FALSE),H2494)</f>
        <v>Realisatie ruimtelijk beleid</v>
      </c>
      <c r="J2494" s="2" t="str">
        <f t="shared" si="198"/>
        <v>91</v>
      </c>
      <c r="K2494" s="2" t="str">
        <f>IFERROR(VLOOKUP(J2494,'Productgroepen hoofdfuncties'!D:E,2,FALSE),J2494)</f>
        <v>Ruimtelijke ordening</v>
      </c>
      <c r="L2494" s="2" t="str">
        <f t="shared" si="199"/>
        <v>9</v>
      </c>
      <c r="M2494" s="2" t="str">
        <f>IFERROR(VLOOKUP(L2494,'Productgroepen hoofdfuncties'!A:B,2,FALSE),L2494)</f>
        <v>Ruimtelijke ordening en volkshuisvesting</v>
      </c>
    </row>
    <row r="2495" spans="1:13">
      <c r="A2495" s="6" t="s">
        <v>6603</v>
      </c>
      <c r="B2495" s="7" t="s">
        <v>6535</v>
      </c>
      <c r="C2495" s="5" t="s">
        <v>6604</v>
      </c>
      <c r="D2495" s="4" t="s">
        <v>6605</v>
      </c>
      <c r="E2495" s="5">
        <v>1</v>
      </c>
      <c r="F2495" s="2" t="str">
        <f t="shared" si="195"/>
        <v>G1PR910202</v>
      </c>
      <c r="G2495" s="2" t="str">
        <f t="shared" si="196"/>
        <v>Beleidsontwikkeling regionale plan</v>
      </c>
      <c r="H2495" s="2" t="str">
        <f t="shared" si="197"/>
        <v>9102</v>
      </c>
      <c r="I2495" s="2" t="str">
        <f>IFERROR(VLOOKUP(H2495,'Productgroepen hoofdfuncties'!G:H,2,FALSE),H2495)</f>
        <v>Realisatie ruimtelijk beleid</v>
      </c>
      <c r="J2495" s="2" t="str">
        <f t="shared" si="198"/>
        <v>91</v>
      </c>
      <c r="K2495" s="2" t="str">
        <f>IFERROR(VLOOKUP(J2495,'Productgroepen hoofdfuncties'!D:E,2,FALSE),J2495)</f>
        <v>Ruimtelijke ordening</v>
      </c>
      <c r="L2495" s="2" t="str">
        <f t="shared" si="199"/>
        <v>9</v>
      </c>
      <c r="M2495" s="2" t="str">
        <f>IFERROR(VLOOKUP(L2495,'Productgroepen hoofdfuncties'!A:B,2,FALSE),L2495)</f>
        <v>Ruimtelijke ordening en volkshuisvesting</v>
      </c>
    </row>
    <row r="2496" spans="1:13">
      <c r="A2496" s="10"/>
      <c r="B2496" s="11"/>
      <c r="C2496" s="5" t="s">
        <v>6606</v>
      </c>
      <c r="D2496" s="4" t="s">
        <v>6607</v>
      </c>
      <c r="E2496" s="5">
        <v>1</v>
      </c>
      <c r="F2496" s="2" t="str">
        <f t="shared" si="195"/>
        <v>G1PR910202</v>
      </c>
      <c r="G2496" s="2" t="str">
        <f t="shared" si="196"/>
        <v>Beleidsontwikkeling regionale plan</v>
      </c>
      <c r="H2496" s="2" t="str">
        <f t="shared" si="197"/>
        <v>9102</v>
      </c>
      <c r="I2496" s="2" t="str">
        <f>IFERROR(VLOOKUP(H2496,'Productgroepen hoofdfuncties'!G:H,2,FALSE),H2496)</f>
        <v>Realisatie ruimtelijk beleid</v>
      </c>
      <c r="J2496" s="2" t="str">
        <f t="shared" si="198"/>
        <v>91</v>
      </c>
      <c r="K2496" s="2" t="str">
        <f>IFERROR(VLOOKUP(J2496,'Productgroepen hoofdfuncties'!D:E,2,FALSE),J2496)</f>
        <v>Ruimtelijke ordening</v>
      </c>
      <c r="L2496" s="2" t="str">
        <f t="shared" si="199"/>
        <v>9</v>
      </c>
      <c r="M2496" s="2" t="str">
        <f>IFERROR(VLOOKUP(L2496,'Productgroepen hoofdfuncties'!A:B,2,FALSE),L2496)</f>
        <v>Ruimtelijke ordening en volkshuisvesting</v>
      </c>
    </row>
    <row r="2497" spans="1:13">
      <c r="A2497" s="4" t="s">
        <v>6608</v>
      </c>
      <c r="B2497" s="5" t="s">
        <v>6609</v>
      </c>
      <c r="C2497" s="5" t="s">
        <v>6610</v>
      </c>
      <c r="D2497" s="4" t="s">
        <v>6609</v>
      </c>
      <c r="E2497" s="5">
        <v>1</v>
      </c>
      <c r="F2497" s="2" t="str">
        <f t="shared" si="195"/>
        <v>G1PR910300</v>
      </c>
      <c r="G2497" s="2" t="str">
        <f t="shared" si="196"/>
        <v>App. kst technische infrastructuur</v>
      </c>
      <c r="H2497" s="2" t="str">
        <f t="shared" si="197"/>
        <v>9103</v>
      </c>
      <c r="I2497" s="2" t="str">
        <f>IFERROR(VLOOKUP(H2497,'Productgroepen hoofdfuncties'!G:H,2,FALSE),H2497)</f>
        <v>Technische infrastructuur</v>
      </c>
      <c r="J2497" s="2" t="str">
        <f t="shared" si="198"/>
        <v>91</v>
      </c>
      <c r="K2497" s="2" t="str">
        <f>IFERROR(VLOOKUP(J2497,'Productgroepen hoofdfuncties'!D:E,2,FALSE),J2497)</f>
        <v>Ruimtelijke ordening</v>
      </c>
      <c r="L2497" s="2" t="str">
        <f t="shared" si="199"/>
        <v>9</v>
      </c>
      <c r="M2497" s="2" t="str">
        <f>IFERROR(VLOOKUP(L2497,'Productgroepen hoofdfuncties'!A:B,2,FALSE),L2497)</f>
        <v>Ruimtelijke ordening en volkshuisvesting</v>
      </c>
    </row>
    <row r="2498" spans="1:13">
      <c r="A2498" s="4" t="s">
        <v>6611</v>
      </c>
      <c r="B2498" s="5" t="s">
        <v>4512</v>
      </c>
      <c r="C2498" s="5"/>
      <c r="D2498" s="4"/>
      <c r="E2498" s="5"/>
      <c r="F2498" s="2" t="str">
        <f t="shared" si="195"/>
        <v>G1PR910301</v>
      </c>
      <c r="G2498" s="2" t="str">
        <f t="shared" si="196"/>
        <v>Algemeen</v>
      </c>
      <c r="H2498" s="2" t="str">
        <f t="shared" si="197"/>
        <v>9103</v>
      </c>
      <c r="I2498" s="2" t="str">
        <f>IFERROR(VLOOKUP(H2498,'Productgroepen hoofdfuncties'!G:H,2,FALSE),H2498)</f>
        <v>Technische infrastructuur</v>
      </c>
      <c r="J2498" s="2" t="str">
        <f t="shared" si="198"/>
        <v>91</v>
      </c>
      <c r="K2498" s="2" t="str">
        <f>IFERROR(VLOOKUP(J2498,'Productgroepen hoofdfuncties'!D:E,2,FALSE),J2498)</f>
        <v>Ruimtelijke ordening</v>
      </c>
      <c r="L2498" s="2" t="str">
        <f t="shared" si="199"/>
        <v>9</v>
      </c>
      <c r="M2498" s="2" t="str">
        <f>IFERROR(VLOOKUP(L2498,'Productgroepen hoofdfuncties'!A:B,2,FALSE),L2498)</f>
        <v>Ruimtelijke ordening en volkshuisvesting</v>
      </c>
    </row>
    <row r="2499" spans="1:13">
      <c r="A2499" s="4" t="s">
        <v>6612</v>
      </c>
      <c r="B2499" s="5" t="s">
        <v>1850</v>
      </c>
      <c r="C2499" s="5" t="s">
        <v>6613</v>
      </c>
      <c r="D2499" s="4" t="s">
        <v>6614</v>
      </c>
      <c r="E2499" s="5">
        <v>1</v>
      </c>
      <c r="F2499" s="2" t="str">
        <f t="shared" si="195"/>
        <v>G1PR910302</v>
      </c>
      <c r="G2499" s="2" t="str">
        <f t="shared" si="196"/>
        <v>Beleidsontwikkeling</v>
      </c>
      <c r="H2499" s="2" t="str">
        <f t="shared" si="197"/>
        <v>9103</v>
      </c>
      <c r="I2499" s="2" t="str">
        <f>IFERROR(VLOOKUP(H2499,'Productgroepen hoofdfuncties'!G:H,2,FALSE),H2499)</f>
        <v>Technische infrastructuur</v>
      </c>
      <c r="J2499" s="2" t="str">
        <f t="shared" si="198"/>
        <v>91</v>
      </c>
      <c r="K2499" s="2" t="str">
        <f>IFERROR(VLOOKUP(J2499,'Productgroepen hoofdfuncties'!D:E,2,FALSE),J2499)</f>
        <v>Ruimtelijke ordening</v>
      </c>
      <c r="L2499" s="2" t="str">
        <f t="shared" si="199"/>
        <v>9</v>
      </c>
      <c r="M2499" s="2" t="str">
        <f>IFERROR(VLOOKUP(L2499,'Productgroepen hoofdfuncties'!A:B,2,FALSE),L2499)</f>
        <v>Ruimtelijke ordening en volkshuisvesting</v>
      </c>
    </row>
    <row r="2500" spans="1:13">
      <c r="A2500" s="4" t="s">
        <v>6615</v>
      </c>
      <c r="B2500" s="5" t="s">
        <v>6616</v>
      </c>
      <c r="C2500" s="5" t="s">
        <v>6617</v>
      </c>
      <c r="D2500" s="4" t="s">
        <v>6616</v>
      </c>
      <c r="E2500" s="5">
        <v>1</v>
      </c>
      <c r="F2500" s="2" t="str">
        <f t="shared" si="195"/>
        <v>G1PR910400</v>
      </c>
      <c r="G2500" s="2" t="str">
        <f t="shared" si="196"/>
        <v>App. kst gebiedsgericht werken</v>
      </c>
      <c r="H2500" s="2" t="str">
        <f t="shared" si="197"/>
        <v>9104</v>
      </c>
      <c r="I2500" s="2" t="str">
        <f>IFERROR(VLOOKUP(H2500,'Productgroepen hoofdfuncties'!G:H,2,FALSE),H2500)</f>
        <v>Gebiedsgericht werken</v>
      </c>
      <c r="J2500" s="2" t="str">
        <f t="shared" si="198"/>
        <v>91</v>
      </c>
      <c r="K2500" s="2" t="str">
        <f>IFERROR(VLOOKUP(J2500,'Productgroepen hoofdfuncties'!D:E,2,FALSE),J2500)</f>
        <v>Ruimtelijke ordening</v>
      </c>
      <c r="L2500" s="2" t="str">
        <f t="shared" si="199"/>
        <v>9</v>
      </c>
      <c r="M2500" s="2" t="str">
        <f>IFERROR(VLOOKUP(L2500,'Productgroepen hoofdfuncties'!A:B,2,FALSE),L2500)</f>
        <v>Ruimtelijke ordening en volkshuisvesting</v>
      </c>
    </row>
    <row r="2501" spans="1:13">
      <c r="A2501" s="4" t="s">
        <v>6618</v>
      </c>
      <c r="B2501" s="5" t="s">
        <v>4512</v>
      </c>
      <c r="C2501" s="5"/>
      <c r="D2501" s="4"/>
      <c r="E2501" s="5"/>
      <c r="F2501" s="2" t="str">
        <f t="shared" si="195"/>
        <v>G1PR910401</v>
      </c>
      <c r="G2501" s="2" t="str">
        <f t="shared" si="196"/>
        <v>Algemeen</v>
      </c>
      <c r="H2501" s="2" t="str">
        <f t="shared" si="197"/>
        <v>9104</v>
      </c>
      <c r="I2501" s="2" t="str">
        <f>IFERROR(VLOOKUP(H2501,'Productgroepen hoofdfuncties'!G:H,2,FALSE),H2501)</f>
        <v>Gebiedsgericht werken</v>
      </c>
      <c r="J2501" s="2" t="str">
        <f t="shared" si="198"/>
        <v>91</v>
      </c>
      <c r="K2501" s="2" t="str">
        <f>IFERROR(VLOOKUP(J2501,'Productgroepen hoofdfuncties'!D:E,2,FALSE),J2501)</f>
        <v>Ruimtelijke ordening</v>
      </c>
      <c r="L2501" s="2" t="str">
        <f t="shared" si="199"/>
        <v>9</v>
      </c>
      <c r="M2501" s="2" t="str">
        <f>IFERROR(VLOOKUP(L2501,'Productgroepen hoofdfuncties'!A:B,2,FALSE),L2501)</f>
        <v>Ruimtelijke ordening en volkshuisvesting</v>
      </c>
    </row>
    <row r="2502" spans="1:13">
      <c r="A2502" s="6" t="s">
        <v>6619</v>
      </c>
      <c r="B2502" s="7" t="s">
        <v>6620</v>
      </c>
      <c r="C2502" s="5" t="s">
        <v>6621</v>
      </c>
      <c r="D2502" s="4" t="s">
        <v>6622</v>
      </c>
      <c r="E2502" s="5">
        <v>1</v>
      </c>
      <c r="F2502" s="2" t="str">
        <f t="shared" si="195"/>
        <v>G1PR910402</v>
      </c>
      <c r="G2502" s="2" t="str">
        <f t="shared" si="196"/>
        <v>Beleidsontwikkeling geb.gericht/POP</v>
      </c>
      <c r="H2502" s="2" t="str">
        <f t="shared" si="197"/>
        <v>9104</v>
      </c>
      <c r="I2502" s="2" t="str">
        <f>IFERROR(VLOOKUP(H2502,'Productgroepen hoofdfuncties'!G:H,2,FALSE),H2502)</f>
        <v>Gebiedsgericht werken</v>
      </c>
      <c r="J2502" s="2" t="str">
        <f t="shared" si="198"/>
        <v>91</v>
      </c>
      <c r="K2502" s="2" t="str">
        <f>IFERROR(VLOOKUP(J2502,'Productgroepen hoofdfuncties'!D:E,2,FALSE),J2502)</f>
        <v>Ruimtelijke ordening</v>
      </c>
      <c r="L2502" s="2" t="str">
        <f t="shared" si="199"/>
        <v>9</v>
      </c>
      <c r="M2502" s="2" t="str">
        <f>IFERROR(VLOOKUP(L2502,'Productgroepen hoofdfuncties'!A:B,2,FALSE),L2502)</f>
        <v>Ruimtelijke ordening en volkshuisvesting</v>
      </c>
    </row>
    <row r="2503" spans="1:13">
      <c r="A2503" s="8"/>
      <c r="B2503" s="9"/>
      <c r="C2503" s="5" t="s">
        <v>6623</v>
      </c>
      <c r="D2503" s="4" t="s">
        <v>6624</v>
      </c>
      <c r="E2503" s="5">
        <v>1</v>
      </c>
      <c r="F2503" s="2" t="str">
        <f t="shared" si="195"/>
        <v>G1PR910402</v>
      </c>
      <c r="G2503" s="2" t="str">
        <f t="shared" si="196"/>
        <v>Beleidsontwikkeling geb.gericht/POP</v>
      </c>
      <c r="H2503" s="2" t="str">
        <f t="shared" si="197"/>
        <v>9104</v>
      </c>
      <c r="I2503" s="2" t="str">
        <f>IFERROR(VLOOKUP(H2503,'Productgroepen hoofdfuncties'!G:H,2,FALSE),H2503)</f>
        <v>Gebiedsgericht werken</v>
      </c>
      <c r="J2503" s="2" t="str">
        <f t="shared" si="198"/>
        <v>91</v>
      </c>
      <c r="K2503" s="2" t="str">
        <f>IFERROR(VLOOKUP(J2503,'Productgroepen hoofdfuncties'!D:E,2,FALSE),J2503)</f>
        <v>Ruimtelijke ordening</v>
      </c>
      <c r="L2503" s="2" t="str">
        <f t="shared" si="199"/>
        <v>9</v>
      </c>
      <c r="M2503" s="2" t="str">
        <f>IFERROR(VLOOKUP(L2503,'Productgroepen hoofdfuncties'!A:B,2,FALSE),L2503)</f>
        <v>Ruimtelijke ordening en volkshuisvesting</v>
      </c>
    </row>
    <row r="2504" spans="1:13">
      <c r="A2504" s="8"/>
      <c r="B2504" s="9"/>
      <c r="C2504" s="5" t="s">
        <v>6625</v>
      </c>
      <c r="D2504" s="4" t="s">
        <v>6626</v>
      </c>
      <c r="E2504" s="5">
        <v>1</v>
      </c>
      <c r="F2504" s="2" t="str">
        <f t="shared" ref="F2504:F2567" si="200">IF(A2504="",F2503,A2504)</f>
        <v>G1PR910402</v>
      </c>
      <c r="G2504" s="2" t="str">
        <f t="shared" ref="G2504:G2567" si="201">IF(B2504="",G2503,B2504)</f>
        <v>Beleidsontwikkeling geb.gericht/POP</v>
      </c>
      <c r="H2504" s="2" t="str">
        <f t="shared" ref="H2504:H2567" si="202">IF(RIGHT(LEFT($F2504,5),1)="K","Apparaatskosten personeel",IF(RIGHT(LEFT($F2504,5),1)="I","Apparaatskosten materieel",LEFT(RIGHT($F2504,6),4)))</f>
        <v>9104</v>
      </c>
      <c r="I2504" s="2" t="str">
        <f>IFERROR(VLOOKUP(H2504,'Productgroepen hoofdfuncties'!G:H,2,FALSE),H2504)</f>
        <v>Gebiedsgericht werken</v>
      </c>
      <c r="J2504" s="2" t="str">
        <f t="shared" ref="J2504:J2567" si="203">IF(RIGHT(LEFT($F2504,5),1)="K","Kostenplaatsen",IF(RIGHT(LEFT($F2504,5),1)="I","Kostenplaatsen",LEFT(RIGHT($F2504,6),2)))</f>
        <v>91</v>
      </c>
      <c r="K2504" s="2" t="str">
        <f>IFERROR(VLOOKUP(J2504,'Productgroepen hoofdfuncties'!D:E,2,FALSE),J2504)</f>
        <v>Ruimtelijke ordening</v>
      </c>
      <c r="L2504" s="2" t="str">
        <f t="shared" ref="L2504:L2567" si="204">IF(RIGHT(LEFT($F2504,5),1)="K","Kostenplaatsen",IF(RIGHT(LEFT($F2504,5),1)="I","Kostenplaatsen",LEFT(RIGHT($F2504,6),1)))</f>
        <v>9</v>
      </c>
      <c r="M2504" s="2" t="str">
        <f>IFERROR(VLOOKUP(L2504,'Productgroepen hoofdfuncties'!A:B,2,FALSE),L2504)</f>
        <v>Ruimtelijke ordening en volkshuisvesting</v>
      </c>
    </row>
    <row r="2505" spans="1:13">
      <c r="A2505" s="8"/>
      <c r="B2505" s="9"/>
      <c r="C2505" s="5" t="s">
        <v>6627</v>
      </c>
      <c r="D2505" s="4" t="s">
        <v>6628</v>
      </c>
      <c r="E2505" s="5">
        <v>1</v>
      </c>
      <c r="F2505" s="2" t="str">
        <f t="shared" si="200"/>
        <v>G1PR910402</v>
      </c>
      <c r="G2505" s="2" t="str">
        <f t="shared" si="201"/>
        <v>Beleidsontwikkeling geb.gericht/POP</v>
      </c>
      <c r="H2505" s="2" t="str">
        <f t="shared" si="202"/>
        <v>9104</v>
      </c>
      <c r="I2505" s="2" t="str">
        <f>IFERROR(VLOOKUP(H2505,'Productgroepen hoofdfuncties'!G:H,2,FALSE),H2505)</f>
        <v>Gebiedsgericht werken</v>
      </c>
      <c r="J2505" s="2" t="str">
        <f t="shared" si="203"/>
        <v>91</v>
      </c>
      <c r="K2505" s="2" t="str">
        <f>IFERROR(VLOOKUP(J2505,'Productgroepen hoofdfuncties'!D:E,2,FALSE),J2505)</f>
        <v>Ruimtelijke ordening</v>
      </c>
      <c r="L2505" s="2" t="str">
        <f t="shared" si="204"/>
        <v>9</v>
      </c>
      <c r="M2505" s="2" t="str">
        <f>IFERROR(VLOOKUP(L2505,'Productgroepen hoofdfuncties'!A:B,2,FALSE),L2505)</f>
        <v>Ruimtelijke ordening en volkshuisvesting</v>
      </c>
    </row>
    <row r="2506" spans="1:13">
      <c r="A2506" s="8"/>
      <c r="B2506" s="9"/>
      <c r="C2506" s="5" t="s">
        <v>6629</v>
      </c>
      <c r="D2506" s="4" t="s">
        <v>6630</v>
      </c>
      <c r="E2506" s="5">
        <v>1</v>
      </c>
      <c r="F2506" s="2" t="str">
        <f t="shared" si="200"/>
        <v>G1PR910402</v>
      </c>
      <c r="G2506" s="2" t="str">
        <f t="shared" si="201"/>
        <v>Beleidsontwikkeling geb.gericht/POP</v>
      </c>
      <c r="H2506" s="2" t="str">
        <f t="shared" si="202"/>
        <v>9104</v>
      </c>
      <c r="I2506" s="2" t="str">
        <f>IFERROR(VLOOKUP(H2506,'Productgroepen hoofdfuncties'!G:H,2,FALSE),H2506)</f>
        <v>Gebiedsgericht werken</v>
      </c>
      <c r="J2506" s="2" t="str">
        <f t="shared" si="203"/>
        <v>91</v>
      </c>
      <c r="K2506" s="2" t="str">
        <f>IFERROR(VLOOKUP(J2506,'Productgroepen hoofdfuncties'!D:E,2,FALSE),J2506)</f>
        <v>Ruimtelijke ordening</v>
      </c>
      <c r="L2506" s="2" t="str">
        <f t="shared" si="204"/>
        <v>9</v>
      </c>
      <c r="M2506" s="2" t="str">
        <f>IFERROR(VLOOKUP(L2506,'Productgroepen hoofdfuncties'!A:B,2,FALSE),L2506)</f>
        <v>Ruimtelijke ordening en volkshuisvesting</v>
      </c>
    </row>
    <row r="2507" spans="1:13">
      <c r="A2507" s="8"/>
      <c r="B2507" s="9"/>
      <c r="C2507" s="5" t="s">
        <v>6631</v>
      </c>
      <c r="D2507" s="4" t="s">
        <v>6632</v>
      </c>
      <c r="E2507" s="5">
        <v>1</v>
      </c>
      <c r="F2507" s="2" t="str">
        <f t="shared" si="200"/>
        <v>G1PR910402</v>
      </c>
      <c r="G2507" s="2" t="str">
        <f t="shared" si="201"/>
        <v>Beleidsontwikkeling geb.gericht/POP</v>
      </c>
      <c r="H2507" s="2" t="str">
        <f t="shared" si="202"/>
        <v>9104</v>
      </c>
      <c r="I2507" s="2" t="str">
        <f>IFERROR(VLOOKUP(H2507,'Productgroepen hoofdfuncties'!G:H,2,FALSE),H2507)</f>
        <v>Gebiedsgericht werken</v>
      </c>
      <c r="J2507" s="2" t="str">
        <f t="shared" si="203"/>
        <v>91</v>
      </c>
      <c r="K2507" s="2" t="str">
        <f>IFERROR(VLOOKUP(J2507,'Productgroepen hoofdfuncties'!D:E,2,FALSE),J2507)</f>
        <v>Ruimtelijke ordening</v>
      </c>
      <c r="L2507" s="2" t="str">
        <f t="shared" si="204"/>
        <v>9</v>
      </c>
      <c r="M2507" s="2" t="str">
        <f>IFERROR(VLOOKUP(L2507,'Productgroepen hoofdfuncties'!A:B,2,FALSE),L2507)</f>
        <v>Ruimtelijke ordening en volkshuisvesting</v>
      </c>
    </row>
    <row r="2508" spans="1:13">
      <c r="A2508" s="8"/>
      <c r="B2508" s="9"/>
      <c r="C2508" s="5" t="s">
        <v>6633</v>
      </c>
      <c r="D2508" s="4" t="s">
        <v>6634</v>
      </c>
      <c r="E2508" s="5">
        <v>1</v>
      </c>
      <c r="F2508" s="2" t="str">
        <f t="shared" si="200"/>
        <v>G1PR910402</v>
      </c>
      <c r="G2508" s="2" t="str">
        <f t="shared" si="201"/>
        <v>Beleidsontwikkeling geb.gericht/POP</v>
      </c>
      <c r="H2508" s="2" t="str">
        <f t="shared" si="202"/>
        <v>9104</v>
      </c>
      <c r="I2508" s="2" t="str">
        <f>IFERROR(VLOOKUP(H2508,'Productgroepen hoofdfuncties'!G:H,2,FALSE),H2508)</f>
        <v>Gebiedsgericht werken</v>
      </c>
      <c r="J2508" s="2" t="str">
        <f t="shared" si="203"/>
        <v>91</v>
      </c>
      <c r="K2508" s="2" t="str">
        <f>IFERROR(VLOOKUP(J2508,'Productgroepen hoofdfuncties'!D:E,2,FALSE),J2508)</f>
        <v>Ruimtelijke ordening</v>
      </c>
      <c r="L2508" s="2" t="str">
        <f t="shared" si="204"/>
        <v>9</v>
      </c>
      <c r="M2508" s="2" t="str">
        <f>IFERROR(VLOOKUP(L2508,'Productgroepen hoofdfuncties'!A:B,2,FALSE),L2508)</f>
        <v>Ruimtelijke ordening en volkshuisvesting</v>
      </c>
    </row>
    <row r="2509" spans="1:13">
      <c r="A2509" s="8"/>
      <c r="B2509" s="9"/>
      <c r="C2509" s="5" t="s">
        <v>6635</v>
      </c>
      <c r="D2509" s="4" t="s">
        <v>6636</v>
      </c>
      <c r="E2509" s="5">
        <v>1</v>
      </c>
      <c r="F2509" s="2" t="str">
        <f t="shared" si="200"/>
        <v>G1PR910402</v>
      </c>
      <c r="G2509" s="2" t="str">
        <f t="shared" si="201"/>
        <v>Beleidsontwikkeling geb.gericht/POP</v>
      </c>
      <c r="H2509" s="2" t="str">
        <f t="shared" si="202"/>
        <v>9104</v>
      </c>
      <c r="I2509" s="2" t="str">
        <f>IFERROR(VLOOKUP(H2509,'Productgroepen hoofdfuncties'!G:H,2,FALSE),H2509)</f>
        <v>Gebiedsgericht werken</v>
      </c>
      <c r="J2509" s="2" t="str">
        <f t="shared" si="203"/>
        <v>91</v>
      </c>
      <c r="K2509" s="2" t="str">
        <f>IFERROR(VLOOKUP(J2509,'Productgroepen hoofdfuncties'!D:E,2,FALSE),J2509)</f>
        <v>Ruimtelijke ordening</v>
      </c>
      <c r="L2509" s="2" t="str">
        <f t="shared" si="204"/>
        <v>9</v>
      </c>
      <c r="M2509" s="2" t="str">
        <f>IFERROR(VLOOKUP(L2509,'Productgroepen hoofdfuncties'!A:B,2,FALSE),L2509)</f>
        <v>Ruimtelijke ordening en volkshuisvesting</v>
      </c>
    </row>
    <row r="2510" spans="1:13">
      <c r="A2510" s="8"/>
      <c r="B2510" s="9"/>
      <c r="C2510" s="5" t="s">
        <v>6637</v>
      </c>
      <c r="D2510" s="4" t="s">
        <v>6638</v>
      </c>
      <c r="E2510" s="5">
        <v>1</v>
      </c>
      <c r="F2510" s="2" t="str">
        <f t="shared" si="200"/>
        <v>G1PR910402</v>
      </c>
      <c r="G2510" s="2" t="str">
        <f t="shared" si="201"/>
        <v>Beleidsontwikkeling geb.gericht/POP</v>
      </c>
      <c r="H2510" s="2" t="str">
        <f t="shared" si="202"/>
        <v>9104</v>
      </c>
      <c r="I2510" s="2" t="str">
        <f>IFERROR(VLOOKUP(H2510,'Productgroepen hoofdfuncties'!G:H,2,FALSE),H2510)</f>
        <v>Gebiedsgericht werken</v>
      </c>
      <c r="J2510" s="2" t="str">
        <f t="shared" si="203"/>
        <v>91</v>
      </c>
      <c r="K2510" s="2" t="str">
        <f>IFERROR(VLOOKUP(J2510,'Productgroepen hoofdfuncties'!D:E,2,FALSE),J2510)</f>
        <v>Ruimtelijke ordening</v>
      </c>
      <c r="L2510" s="2" t="str">
        <f t="shared" si="204"/>
        <v>9</v>
      </c>
      <c r="M2510" s="2" t="str">
        <f>IFERROR(VLOOKUP(L2510,'Productgroepen hoofdfuncties'!A:B,2,FALSE),L2510)</f>
        <v>Ruimtelijke ordening en volkshuisvesting</v>
      </c>
    </row>
    <row r="2511" spans="1:13">
      <c r="A2511" s="8"/>
      <c r="B2511" s="9"/>
      <c r="C2511" s="5" t="s">
        <v>6639</v>
      </c>
      <c r="D2511" s="4" t="s">
        <v>6640</v>
      </c>
      <c r="E2511" s="5">
        <v>1</v>
      </c>
      <c r="F2511" s="2" t="str">
        <f t="shared" si="200"/>
        <v>G1PR910402</v>
      </c>
      <c r="G2511" s="2" t="str">
        <f t="shared" si="201"/>
        <v>Beleidsontwikkeling geb.gericht/POP</v>
      </c>
      <c r="H2511" s="2" t="str">
        <f t="shared" si="202"/>
        <v>9104</v>
      </c>
      <c r="I2511" s="2" t="str">
        <f>IFERROR(VLOOKUP(H2511,'Productgroepen hoofdfuncties'!G:H,2,FALSE),H2511)</f>
        <v>Gebiedsgericht werken</v>
      </c>
      <c r="J2511" s="2" t="str">
        <f t="shared" si="203"/>
        <v>91</v>
      </c>
      <c r="K2511" s="2" t="str">
        <f>IFERROR(VLOOKUP(J2511,'Productgroepen hoofdfuncties'!D:E,2,FALSE),J2511)</f>
        <v>Ruimtelijke ordening</v>
      </c>
      <c r="L2511" s="2" t="str">
        <f t="shared" si="204"/>
        <v>9</v>
      </c>
      <c r="M2511" s="2" t="str">
        <f>IFERROR(VLOOKUP(L2511,'Productgroepen hoofdfuncties'!A:B,2,FALSE),L2511)</f>
        <v>Ruimtelijke ordening en volkshuisvesting</v>
      </c>
    </row>
    <row r="2512" spans="1:13">
      <c r="A2512" s="8"/>
      <c r="B2512" s="9"/>
      <c r="C2512" s="5" t="s">
        <v>6641</v>
      </c>
      <c r="D2512" s="4" t="s">
        <v>6642</v>
      </c>
      <c r="E2512" s="5">
        <v>1</v>
      </c>
      <c r="F2512" s="2" t="str">
        <f t="shared" si="200"/>
        <v>G1PR910402</v>
      </c>
      <c r="G2512" s="2" t="str">
        <f t="shared" si="201"/>
        <v>Beleidsontwikkeling geb.gericht/POP</v>
      </c>
      <c r="H2512" s="2" t="str">
        <f t="shared" si="202"/>
        <v>9104</v>
      </c>
      <c r="I2512" s="2" t="str">
        <f>IFERROR(VLOOKUP(H2512,'Productgroepen hoofdfuncties'!G:H,2,FALSE),H2512)</f>
        <v>Gebiedsgericht werken</v>
      </c>
      <c r="J2512" s="2" t="str">
        <f t="shared" si="203"/>
        <v>91</v>
      </c>
      <c r="K2512" s="2" t="str">
        <f>IFERROR(VLOOKUP(J2512,'Productgroepen hoofdfuncties'!D:E,2,FALSE),J2512)</f>
        <v>Ruimtelijke ordening</v>
      </c>
      <c r="L2512" s="2" t="str">
        <f t="shared" si="204"/>
        <v>9</v>
      </c>
      <c r="M2512" s="2" t="str">
        <f>IFERROR(VLOOKUP(L2512,'Productgroepen hoofdfuncties'!A:B,2,FALSE),L2512)</f>
        <v>Ruimtelijke ordening en volkshuisvesting</v>
      </c>
    </row>
    <row r="2513" spans="1:13">
      <c r="A2513" s="10"/>
      <c r="B2513" s="11"/>
      <c r="C2513" s="5" t="s">
        <v>6643</v>
      </c>
      <c r="D2513" s="4" t="s">
        <v>6644</v>
      </c>
      <c r="E2513" s="5">
        <v>1</v>
      </c>
      <c r="F2513" s="2" t="str">
        <f t="shared" si="200"/>
        <v>G1PR910402</v>
      </c>
      <c r="G2513" s="2" t="str">
        <f t="shared" si="201"/>
        <v>Beleidsontwikkeling geb.gericht/POP</v>
      </c>
      <c r="H2513" s="2" t="str">
        <f t="shared" si="202"/>
        <v>9104</v>
      </c>
      <c r="I2513" s="2" t="str">
        <f>IFERROR(VLOOKUP(H2513,'Productgroepen hoofdfuncties'!G:H,2,FALSE),H2513)</f>
        <v>Gebiedsgericht werken</v>
      </c>
      <c r="J2513" s="2" t="str">
        <f t="shared" si="203"/>
        <v>91</v>
      </c>
      <c r="K2513" s="2" t="str">
        <f>IFERROR(VLOOKUP(J2513,'Productgroepen hoofdfuncties'!D:E,2,FALSE),J2513)</f>
        <v>Ruimtelijke ordening</v>
      </c>
      <c r="L2513" s="2" t="str">
        <f t="shared" si="204"/>
        <v>9</v>
      </c>
      <c r="M2513" s="2" t="str">
        <f>IFERROR(VLOOKUP(L2513,'Productgroepen hoofdfuncties'!A:B,2,FALSE),L2513)</f>
        <v>Ruimtelijke ordening en volkshuisvesting</v>
      </c>
    </row>
    <row r="2514" spans="1:13">
      <c r="A2514" s="4" t="s">
        <v>6645</v>
      </c>
      <c r="B2514" s="5" t="s">
        <v>6646</v>
      </c>
      <c r="C2514" s="5"/>
      <c r="D2514" s="4"/>
      <c r="E2514" s="5"/>
      <c r="F2514" s="2" t="str">
        <f t="shared" si="200"/>
        <v>G1PR910403</v>
      </c>
      <c r="G2514" s="2" t="str">
        <f t="shared" si="201"/>
        <v>Leader</v>
      </c>
      <c r="H2514" s="2" t="str">
        <f t="shared" si="202"/>
        <v>9104</v>
      </c>
      <c r="I2514" s="2" t="str">
        <f>IFERROR(VLOOKUP(H2514,'Productgroepen hoofdfuncties'!G:H,2,FALSE),H2514)</f>
        <v>Gebiedsgericht werken</v>
      </c>
      <c r="J2514" s="2" t="str">
        <f t="shared" si="203"/>
        <v>91</v>
      </c>
      <c r="K2514" s="2" t="str">
        <f>IFERROR(VLOOKUP(J2514,'Productgroepen hoofdfuncties'!D:E,2,FALSE),J2514)</f>
        <v>Ruimtelijke ordening</v>
      </c>
      <c r="L2514" s="2" t="str">
        <f t="shared" si="204"/>
        <v>9</v>
      </c>
      <c r="M2514" s="2" t="str">
        <f>IFERROR(VLOOKUP(L2514,'Productgroepen hoofdfuncties'!A:B,2,FALSE),L2514)</f>
        <v>Ruimtelijke ordening en volkshuisvesting</v>
      </c>
    </row>
    <row r="2515" spans="1:13">
      <c r="A2515" s="6" t="s">
        <v>6647</v>
      </c>
      <c r="B2515" s="7" t="s">
        <v>6648</v>
      </c>
      <c r="C2515" s="5" t="s">
        <v>6649</v>
      </c>
      <c r="D2515" s="4" t="s">
        <v>6650</v>
      </c>
      <c r="E2515" s="5">
        <v>1</v>
      </c>
      <c r="F2515" s="2" t="str">
        <f t="shared" si="200"/>
        <v>G1PR910404</v>
      </c>
      <c r="G2515" s="2" t="str">
        <f t="shared" si="201"/>
        <v>POP/Noord</v>
      </c>
      <c r="H2515" s="2" t="str">
        <f t="shared" si="202"/>
        <v>9104</v>
      </c>
      <c r="I2515" s="2" t="str">
        <f>IFERROR(VLOOKUP(H2515,'Productgroepen hoofdfuncties'!G:H,2,FALSE),H2515)</f>
        <v>Gebiedsgericht werken</v>
      </c>
      <c r="J2515" s="2" t="str">
        <f t="shared" si="203"/>
        <v>91</v>
      </c>
      <c r="K2515" s="2" t="str">
        <f>IFERROR(VLOOKUP(J2515,'Productgroepen hoofdfuncties'!D:E,2,FALSE),J2515)</f>
        <v>Ruimtelijke ordening</v>
      </c>
      <c r="L2515" s="2" t="str">
        <f t="shared" si="204"/>
        <v>9</v>
      </c>
      <c r="M2515" s="2" t="str">
        <f>IFERROR(VLOOKUP(L2515,'Productgroepen hoofdfuncties'!A:B,2,FALSE),L2515)</f>
        <v>Ruimtelijke ordening en volkshuisvesting</v>
      </c>
    </row>
    <row r="2516" spans="1:13">
      <c r="A2516" s="8"/>
      <c r="B2516" s="9"/>
      <c r="C2516" s="5" t="s">
        <v>6651</v>
      </c>
      <c r="D2516" s="4" t="s">
        <v>6652</v>
      </c>
      <c r="E2516" s="5">
        <v>1</v>
      </c>
      <c r="F2516" s="2" t="str">
        <f t="shared" si="200"/>
        <v>G1PR910404</v>
      </c>
      <c r="G2516" s="2" t="str">
        <f t="shared" si="201"/>
        <v>POP/Noord</v>
      </c>
      <c r="H2516" s="2" t="str">
        <f t="shared" si="202"/>
        <v>9104</v>
      </c>
      <c r="I2516" s="2" t="str">
        <f>IFERROR(VLOOKUP(H2516,'Productgroepen hoofdfuncties'!G:H,2,FALSE),H2516)</f>
        <v>Gebiedsgericht werken</v>
      </c>
      <c r="J2516" s="2" t="str">
        <f t="shared" si="203"/>
        <v>91</v>
      </c>
      <c r="K2516" s="2" t="str">
        <f>IFERROR(VLOOKUP(J2516,'Productgroepen hoofdfuncties'!D:E,2,FALSE),J2516)</f>
        <v>Ruimtelijke ordening</v>
      </c>
      <c r="L2516" s="2" t="str">
        <f t="shared" si="204"/>
        <v>9</v>
      </c>
      <c r="M2516" s="2" t="str">
        <f>IFERROR(VLOOKUP(L2516,'Productgroepen hoofdfuncties'!A:B,2,FALSE),L2516)</f>
        <v>Ruimtelijke ordening en volkshuisvesting</v>
      </c>
    </row>
    <row r="2517" spans="1:13">
      <c r="A2517" s="10"/>
      <c r="B2517" s="11"/>
      <c r="C2517" s="5" t="s">
        <v>6653</v>
      </c>
      <c r="D2517" s="4" t="s">
        <v>6654</v>
      </c>
      <c r="E2517" s="5">
        <v>1</v>
      </c>
      <c r="F2517" s="2" t="str">
        <f t="shared" si="200"/>
        <v>G1PR910404</v>
      </c>
      <c r="G2517" s="2" t="str">
        <f t="shared" si="201"/>
        <v>POP/Noord</v>
      </c>
      <c r="H2517" s="2" t="str">
        <f t="shared" si="202"/>
        <v>9104</v>
      </c>
      <c r="I2517" s="2" t="str">
        <f>IFERROR(VLOOKUP(H2517,'Productgroepen hoofdfuncties'!G:H,2,FALSE),H2517)</f>
        <v>Gebiedsgericht werken</v>
      </c>
      <c r="J2517" s="2" t="str">
        <f t="shared" si="203"/>
        <v>91</v>
      </c>
      <c r="K2517" s="2" t="str">
        <f>IFERROR(VLOOKUP(J2517,'Productgroepen hoofdfuncties'!D:E,2,FALSE),J2517)</f>
        <v>Ruimtelijke ordening</v>
      </c>
      <c r="L2517" s="2" t="str">
        <f t="shared" si="204"/>
        <v>9</v>
      </c>
      <c r="M2517" s="2" t="str">
        <f>IFERROR(VLOOKUP(L2517,'Productgroepen hoofdfuncties'!A:B,2,FALSE),L2517)</f>
        <v>Ruimtelijke ordening en volkshuisvesting</v>
      </c>
    </row>
    <row r="2518" spans="1:13">
      <c r="A2518" s="6" t="s">
        <v>6655</v>
      </c>
      <c r="B2518" s="7" t="s">
        <v>6656</v>
      </c>
      <c r="C2518" s="5" t="s">
        <v>6657</v>
      </c>
      <c r="D2518" s="4" t="s">
        <v>6658</v>
      </c>
      <c r="E2518" s="5">
        <v>1</v>
      </c>
      <c r="F2518" s="2" t="str">
        <f t="shared" si="200"/>
        <v>G1PR910405</v>
      </c>
      <c r="G2518" s="2" t="str">
        <f t="shared" si="201"/>
        <v>POP/Oost</v>
      </c>
      <c r="H2518" s="2" t="str">
        <f t="shared" si="202"/>
        <v>9104</v>
      </c>
      <c r="I2518" s="2" t="str">
        <f>IFERROR(VLOOKUP(H2518,'Productgroepen hoofdfuncties'!G:H,2,FALSE),H2518)</f>
        <v>Gebiedsgericht werken</v>
      </c>
      <c r="J2518" s="2" t="str">
        <f t="shared" si="203"/>
        <v>91</v>
      </c>
      <c r="K2518" s="2" t="str">
        <f>IFERROR(VLOOKUP(J2518,'Productgroepen hoofdfuncties'!D:E,2,FALSE),J2518)</f>
        <v>Ruimtelijke ordening</v>
      </c>
      <c r="L2518" s="2" t="str">
        <f t="shared" si="204"/>
        <v>9</v>
      </c>
      <c r="M2518" s="2" t="str">
        <f>IFERROR(VLOOKUP(L2518,'Productgroepen hoofdfuncties'!A:B,2,FALSE),L2518)</f>
        <v>Ruimtelijke ordening en volkshuisvesting</v>
      </c>
    </row>
    <row r="2519" spans="1:13">
      <c r="A2519" s="8"/>
      <c r="B2519" s="9"/>
      <c r="C2519" s="5" t="s">
        <v>6659</v>
      </c>
      <c r="D2519" s="4" t="s">
        <v>6660</v>
      </c>
      <c r="E2519" s="5">
        <v>1</v>
      </c>
      <c r="F2519" s="2" t="str">
        <f t="shared" si="200"/>
        <v>G1PR910405</v>
      </c>
      <c r="G2519" s="2" t="str">
        <f t="shared" si="201"/>
        <v>POP/Oost</v>
      </c>
      <c r="H2519" s="2" t="str">
        <f t="shared" si="202"/>
        <v>9104</v>
      </c>
      <c r="I2519" s="2" t="str">
        <f>IFERROR(VLOOKUP(H2519,'Productgroepen hoofdfuncties'!G:H,2,FALSE),H2519)</f>
        <v>Gebiedsgericht werken</v>
      </c>
      <c r="J2519" s="2" t="str">
        <f t="shared" si="203"/>
        <v>91</v>
      </c>
      <c r="K2519" s="2" t="str">
        <f>IFERROR(VLOOKUP(J2519,'Productgroepen hoofdfuncties'!D:E,2,FALSE),J2519)</f>
        <v>Ruimtelijke ordening</v>
      </c>
      <c r="L2519" s="2" t="str">
        <f t="shared" si="204"/>
        <v>9</v>
      </c>
      <c r="M2519" s="2" t="str">
        <f>IFERROR(VLOOKUP(L2519,'Productgroepen hoofdfuncties'!A:B,2,FALSE),L2519)</f>
        <v>Ruimtelijke ordening en volkshuisvesting</v>
      </c>
    </row>
    <row r="2520" spans="1:13">
      <c r="A2520" s="8"/>
      <c r="B2520" s="9"/>
      <c r="C2520" s="5" t="s">
        <v>6661</v>
      </c>
      <c r="D2520" s="4" t="s">
        <v>6662</v>
      </c>
      <c r="E2520" s="5">
        <v>1</v>
      </c>
      <c r="F2520" s="2" t="str">
        <f t="shared" si="200"/>
        <v>G1PR910405</v>
      </c>
      <c r="G2520" s="2" t="str">
        <f t="shared" si="201"/>
        <v>POP/Oost</v>
      </c>
      <c r="H2520" s="2" t="str">
        <f t="shared" si="202"/>
        <v>9104</v>
      </c>
      <c r="I2520" s="2" t="str">
        <f>IFERROR(VLOOKUP(H2520,'Productgroepen hoofdfuncties'!G:H,2,FALSE),H2520)</f>
        <v>Gebiedsgericht werken</v>
      </c>
      <c r="J2520" s="2" t="str">
        <f t="shared" si="203"/>
        <v>91</v>
      </c>
      <c r="K2520" s="2" t="str">
        <f>IFERROR(VLOOKUP(J2520,'Productgroepen hoofdfuncties'!D:E,2,FALSE),J2520)</f>
        <v>Ruimtelijke ordening</v>
      </c>
      <c r="L2520" s="2" t="str">
        <f t="shared" si="204"/>
        <v>9</v>
      </c>
      <c r="M2520" s="2" t="str">
        <f>IFERROR(VLOOKUP(L2520,'Productgroepen hoofdfuncties'!A:B,2,FALSE),L2520)</f>
        <v>Ruimtelijke ordening en volkshuisvesting</v>
      </c>
    </row>
    <row r="2521" spans="1:13">
      <c r="A2521" s="10"/>
      <c r="B2521" s="11"/>
      <c r="C2521" s="5" t="s">
        <v>6663</v>
      </c>
      <c r="D2521" s="4" t="s">
        <v>6664</v>
      </c>
      <c r="E2521" s="5">
        <v>1</v>
      </c>
      <c r="F2521" s="2" t="str">
        <f t="shared" si="200"/>
        <v>G1PR910405</v>
      </c>
      <c r="G2521" s="2" t="str">
        <f t="shared" si="201"/>
        <v>POP/Oost</v>
      </c>
      <c r="H2521" s="2" t="str">
        <f t="shared" si="202"/>
        <v>9104</v>
      </c>
      <c r="I2521" s="2" t="str">
        <f>IFERROR(VLOOKUP(H2521,'Productgroepen hoofdfuncties'!G:H,2,FALSE),H2521)</f>
        <v>Gebiedsgericht werken</v>
      </c>
      <c r="J2521" s="2" t="str">
        <f t="shared" si="203"/>
        <v>91</v>
      </c>
      <c r="K2521" s="2" t="str">
        <f>IFERROR(VLOOKUP(J2521,'Productgroepen hoofdfuncties'!D:E,2,FALSE),J2521)</f>
        <v>Ruimtelijke ordening</v>
      </c>
      <c r="L2521" s="2" t="str">
        <f t="shared" si="204"/>
        <v>9</v>
      </c>
      <c r="M2521" s="2" t="str">
        <f>IFERROR(VLOOKUP(L2521,'Productgroepen hoofdfuncties'!A:B,2,FALSE),L2521)</f>
        <v>Ruimtelijke ordening en volkshuisvesting</v>
      </c>
    </row>
    <row r="2522" spans="1:13">
      <c r="A2522" s="6" t="s">
        <v>6665</v>
      </c>
      <c r="B2522" s="7" t="s">
        <v>6666</v>
      </c>
      <c r="C2522" s="5" t="s">
        <v>6667</v>
      </c>
      <c r="D2522" s="4" t="s">
        <v>6668</v>
      </c>
      <c r="E2522" s="5">
        <v>1</v>
      </c>
      <c r="F2522" s="2" t="str">
        <f t="shared" si="200"/>
        <v>G1PR910406</v>
      </c>
      <c r="G2522" s="2" t="str">
        <f t="shared" si="201"/>
        <v>POP/West</v>
      </c>
      <c r="H2522" s="2" t="str">
        <f t="shared" si="202"/>
        <v>9104</v>
      </c>
      <c r="I2522" s="2" t="str">
        <f>IFERROR(VLOOKUP(H2522,'Productgroepen hoofdfuncties'!G:H,2,FALSE),H2522)</f>
        <v>Gebiedsgericht werken</v>
      </c>
      <c r="J2522" s="2" t="str">
        <f t="shared" si="203"/>
        <v>91</v>
      </c>
      <c r="K2522" s="2" t="str">
        <f>IFERROR(VLOOKUP(J2522,'Productgroepen hoofdfuncties'!D:E,2,FALSE),J2522)</f>
        <v>Ruimtelijke ordening</v>
      </c>
      <c r="L2522" s="2" t="str">
        <f t="shared" si="204"/>
        <v>9</v>
      </c>
      <c r="M2522" s="2" t="str">
        <f>IFERROR(VLOOKUP(L2522,'Productgroepen hoofdfuncties'!A:B,2,FALSE),L2522)</f>
        <v>Ruimtelijke ordening en volkshuisvesting</v>
      </c>
    </row>
    <row r="2523" spans="1:13">
      <c r="A2523" s="10"/>
      <c r="B2523" s="11"/>
      <c r="C2523" s="5" t="s">
        <v>6669</v>
      </c>
      <c r="D2523" s="4" t="s">
        <v>6670</v>
      </c>
      <c r="E2523" s="5">
        <v>1</v>
      </c>
      <c r="F2523" s="2" t="str">
        <f t="shared" si="200"/>
        <v>G1PR910406</v>
      </c>
      <c r="G2523" s="2" t="str">
        <f t="shared" si="201"/>
        <v>POP/West</v>
      </c>
      <c r="H2523" s="2" t="str">
        <f t="shared" si="202"/>
        <v>9104</v>
      </c>
      <c r="I2523" s="2" t="str">
        <f>IFERROR(VLOOKUP(H2523,'Productgroepen hoofdfuncties'!G:H,2,FALSE),H2523)</f>
        <v>Gebiedsgericht werken</v>
      </c>
      <c r="J2523" s="2" t="str">
        <f t="shared" si="203"/>
        <v>91</v>
      </c>
      <c r="K2523" s="2" t="str">
        <f>IFERROR(VLOOKUP(J2523,'Productgroepen hoofdfuncties'!D:E,2,FALSE),J2523)</f>
        <v>Ruimtelijke ordening</v>
      </c>
      <c r="L2523" s="2" t="str">
        <f t="shared" si="204"/>
        <v>9</v>
      </c>
      <c r="M2523" s="2" t="str">
        <f>IFERROR(VLOOKUP(L2523,'Productgroepen hoofdfuncties'!A:B,2,FALSE),L2523)</f>
        <v>Ruimtelijke ordening en volkshuisvesting</v>
      </c>
    </row>
    <row r="2524" spans="1:13">
      <c r="A2524" s="6" t="s">
        <v>6671</v>
      </c>
      <c r="B2524" s="7" t="s">
        <v>6672</v>
      </c>
      <c r="C2524" s="5" t="s">
        <v>6673</v>
      </c>
      <c r="D2524" s="4" t="s">
        <v>6674</v>
      </c>
      <c r="E2524" s="5">
        <v>1</v>
      </c>
      <c r="F2524" s="2" t="str">
        <f t="shared" si="200"/>
        <v>G1PR910407</v>
      </c>
      <c r="G2524" s="2" t="str">
        <f t="shared" si="201"/>
        <v>POP/Centraal</v>
      </c>
      <c r="H2524" s="2" t="str">
        <f t="shared" si="202"/>
        <v>9104</v>
      </c>
      <c r="I2524" s="2" t="str">
        <f>IFERROR(VLOOKUP(H2524,'Productgroepen hoofdfuncties'!G:H,2,FALSE),H2524)</f>
        <v>Gebiedsgericht werken</v>
      </c>
      <c r="J2524" s="2" t="str">
        <f t="shared" si="203"/>
        <v>91</v>
      </c>
      <c r="K2524" s="2" t="str">
        <f>IFERROR(VLOOKUP(J2524,'Productgroepen hoofdfuncties'!D:E,2,FALSE),J2524)</f>
        <v>Ruimtelijke ordening</v>
      </c>
      <c r="L2524" s="2" t="str">
        <f t="shared" si="204"/>
        <v>9</v>
      </c>
      <c r="M2524" s="2" t="str">
        <f>IFERROR(VLOOKUP(L2524,'Productgroepen hoofdfuncties'!A:B,2,FALSE),L2524)</f>
        <v>Ruimtelijke ordening en volkshuisvesting</v>
      </c>
    </row>
    <row r="2525" spans="1:13">
      <c r="A2525" s="8"/>
      <c r="B2525" s="9"/>
      <c r="C2525" s="5" t="s">
        <v>6675</v>
      </c>
      <c r="D2525" s="4" t="s">
        <v>6676</v>
      </c>
      <c r="E2525" s="5">
        <v>1</v>
      </c>
      <c r="F2525" s="2" t="str">
        <f t="shared" si="200"/>
        <v>G1PR910407</v>
      </c>
      <c r="G2525" s="2" t="str">
        <f t="shared" si="201"/>
        <v>POP/Centraal</v>
      </c>
      <c r="H2525" s="2" t="str">
        <f t="shared" si="202"/>
        <v>9104</v>
      </c>
      <c r="I2525" s="2" t="str">
        <f>IFERROR(VLOOKUP(H2525,'Productgroepen hoofdfuncties'!G:H,2,FALSE),H2525)</f>
        <v>Gebiedsgericht werken</v>
      </c>
      <c r="J2525" s="2" t="str">
        <f t="shared" si="203"/>
        <v>91</v>
      </c>
      <c r="K2525" s="2" t="str">
        <f>IFERROR(VLOOKUP(J2525,'Productgroepen hoofdfuncties'!D:E,2,FALSE),J2525)</f>
        <v>Ruimtelijke ordening</v>
      </c>
      <c r="L2525" s="2" t="str">
        <f t="shared" si="204"/>
        <v>9</v>
      </c>
      <c r="M2525" s="2" t="str">
        <f>IFERROR(VLOOKUP(L2525,'Productgroepen hoofdfuncties'!A:B,2,FALSE),L2525)</f>
        <v>Ruimtelijke ordening en volkshuisvesting</v>
      </c>
    </row>
    <row r="2526" spans="1:13">
      <c r="A2526" s="10"/>
      <c r="B2526" s="11"/>
      <c r="C2526" s="5" t="s">
        <v>6677</v>
      </c>
      <c r="D2526" s="4" t="s">
        <v>6678</v>
      </c>
      <c r="E2526" s="5">
        <v>1</v>
      </c>
      <c r="F2526" s="2" t="str">
        <f t="shared" si="200"/>
        <v>G1PR910407</v>
      </c>
      <c r="G2526" s="2" t="str">
        <f t="shared" si="201"/>
        <v>POP/Centraal</v>
      </c>
      <c r="H2526" s="2" t="str">
        <f t="shared" si="202"/>
        <v>9104</v>
      </c>
      <c r="I2526" s="2" t="str">
        <f>IFERROR(VLOOKUP(H2526,'Productgroepen hoofdfuncties'!G:H,2,FALSE),H2526)</f>
        <v>Gebiedsgericht werken</v>
      </c>
      <c r="J2526" s="2" t="str">
        <f t="shared" si="203"/>
        <v>91</v>
      </c>
      <c r="K2526" s="2" t="str">
        <f>IFERROR(VLOOKUP(J2526,'Productgroepen hoofdfuncties'!D:E,2,FALSE),J2526)</f>
        <v>Ruimtelijke ordening</v>
      </c>
      <c r="L2526" s="2" t="str">
        <f t="shared" si="204"/>
        <v>9</v>
      </c>
      <c r="M2526" s="2" t="str">
        <f>IFERROR(VLOOKUP(L2526,'Productgroepen hoofdfuncties'!A:B,2,FALSE),L2526)</f>
        <v>Ruimtelijke ordening en volkshuisvesting</v>
      </c>
    </row>
    <row r="2527" spans="1:13">
      <c r="A2527" s="6" t="s">
        <v>6679</v>
      </c>
      <c r="B2527" s="7" t="s">
        <v>6680</v>
      </c>
      <c r="C2527" s="5" t="s">
        <v>6681</v>
      </c>
      <c r="D2527" s="4" t="s">
        <v>6682</v>
      </c>
      <c r="E2527" s="5">
        <v>1</v>
      </c>
      <c r="F2527" s="2" t="str">
        <f t="shared" si="200"/>
        <v>G1PR910408</v>
      </c>
      <c r="G2527" s="2" t="str">
        <f t="shared" si="201"/>
        <v>POP/Veenkoloniën</v>
      </c>
      <c r="H2527" s="2" t="str">
        <f t="shared" si="202"/>
        <v>9104</v>
      </c>
      <c r="I2527" s="2" t="str">
        <f>IFERROR(VLOOKUP(H2527,'Productgroepen hoofdfuncties'!G:H,2,FALSE),H2527)</f>
        <v>Gebiedsgericht werken</v>
      </c>
      <c r="J2527" s="2" t="str">
        <f t="shared" si="203"/>
        <v>91</v>
      </c>
      <c r="K2527" s="2" t="str">
        <f>IFERROR(VLOOKUP(J2527,'Productgroepen hoofdfuncties'!D:E,2,FALSE),J2527)</f>
        <v>Ruimtelijke ordening</v>
      </c>
      <c r="L2527" s="2" t="str">
        <f t="shared" si="204"/>
        <v>9</v>
      </c>
      <c r="M2527" s="2" t="str">
        <f>IFERROR(VLOOKUP(L2527,'Productgroepen hoofdfuncties'!A:B,2,FALSE),L2527)</f>
        <v>Ruimtelijke ordening en volkshuisvesting</v>
      </c>
    </row>
    <row r="2528" spans="1:13">
      <c r="A2528" s="10"/>
      <c r="B2528" s="11"/>
      <c r="C2528" s="5" t="s">
        <v>6683</v>
      </c>
      <c r="D2528" s="4" t="s">
        <v>6684</v>
      </c>
      <c r="E2528" s="5">
        <v>1</v>
      </c>
      <c r="F2528" s="2" t="str">
        <f t="shared" si="200"/>
        <v>G1PR910408</v>
      </c>
      <c r="G2528" s="2" t="str">
        <f t="shared" si="201"/>
        <v>POP/Veenkoloniën</v>
      </c>
      <c r="H2528" s="2" t="str">
        <f t="shared" si="202"/>
        <v>9104</v>
      </c>
      <c r="I2528" s="2" t="str">
        <f>IFERROR(VLOOKUP(H2528,'Productgroepen hoofdfuncties'!G:H,2,FALSE),H2528)</f>
        <v>Gebiedsgericht werken</v>
      </c>
      <c r="J2528" s="2" t="str">
        <f t="shared" si="203"/>
        <v>91</v>
      </c>
      <c r="K2528" s="2" t="str">
        <f>IFERROR(VLOOKUP(J2528,'Productgroepen hoofdfuncties'!D:E,2,FALSE),J2528)</f>
        <v>Ruimtelijke ordening</v>
      </c>
      <c r="L2528" s="2" t="str">
        <f t="shared" si="204"/>
        <v>9</v>
      </c>
      <c r="M2528" s="2" t="str">
        <f>IFERROR(VLOOKUP(L2528,'Productgroepen hoofdfuncties'!A:B,2,FALSE),L2528)</f>
        <v>Ruimtelijke ordening en volkshuisvesting</v>
      </c>
    </row>
    <row r="2529" spans="1:13">
      <c r="A2529" s="4" t="s">
        <v>6685</v>
      </c>
      <c r="B2529" s="5" t="s">
        <v>6686</v>
      </c>
      <c r="C2529" s="5" t="s">
        <v>6687</v>
      </c>
      <c r="D2529" s="4" t="s">
        <v>6688</v>
      </c>
      <c r="E2529" s="5">
        <v>1</v>
      </c>
      <c r="F2529" s="2" t="str">
        <f t="shared" si="200"/>
        <v>G1PR910409</v>
      </c>
      <c r="G2529" s="2" t="str">
        <f t="shared" si="201"/>
        <v>Krimp Eemsdelta</v>
      </c>
      <c r="H2529" s="2" t="str">
        <f t="shared" si="202"/>
        <v>9104</v>
      </c>
      <c r="I2529" s="2" t="str">
        <f>IFERROR(VLOOKUP(H2529,'Productgroepen hoofdfuncties'!G:H,2,FALSE),H2529)</f>
        <v>Gebiedsgericht werken</v>
      </c>
      <c r="J2529" s="2" t="str">
        <f t="shared" si="203"/>
        <v>91</v>
      </c>
      <c r="K2529" s="2" t="str">
        <f>IFERROR(VLOOKUP(J2529,'Productgroepen hoofdfuncties'!D:E,2,FALSE),J2529)</f>
        <v>Ruimtelijke ordening</v>
      </c>
      <c r="L2529" s="2" t="str">
        <f t="shared" si="204"/>
        <v>9</v>
      </c>
      <c r="M2529" s="2" t="str">
        <f>IFERROR(VLOOKUP(L2529,'Productgroepen hoofdfuncties'!A:B,2,FALSE),L2529)</f>
        <v>Ruimtelijke ordening en volkshuisvesting</v>
      </c>
    </row>
    <row r="2530" spans="1:13">
      <c r="A2530" s="4" t="s">
        <v>6689</v>
      </c>
      <c r="B2530" s="5" t="s">
        <v>6690</v>
      </c>
      <c r="C2530" s="5" t="s">
        <v>6691</v>
      </c>
      <c r="D2530" s="4" t="s">
        <v>6692</v>
      </c>
      <c r="E2530" s="5">
        <v>1</v>
      </c>
      <c r="F2530" s="2" t="str">
        <f t="shared" si="200"/>
        <v>G1PR910410</v>
      </c>
      <c r="G2530" s="2" t="str">
        <f t="shared" si="201"/>
        <v>Invest. Lauwersmeer/-oog ESFI</v>
      </c>
      <c r="H2530" s="2" t="str">
        <f t="shared" si="202"/>
        <v>9104</v>
      </c>
      <c r="I2530" s="2" t="str">
        <f>IFERROR(VLOOKUP(H2530,'Productgroepen hoofdfuncties'!G:H,2,FALSE),H2530)</f>
        <v>Gebiedsgericht werken</v>
      </c>
      <c r="J2530" s="2" t="str">
        <f t="shared" si="203"/>
        <v>91</v>
      </c>
      <c r="K2530" s="2" t="str">
        <f>IFERROR(VLOOKUP(J2530,'Productgroepen hoofdfuncties'!D:E,2,FALSE),J2530)</f>
        <v>Ruimtelijke ordening</v>
      </c>
      <c r="L2530" s="2" t="str">
        <f t="shared" si="204"/>
        <v>9</v>
      </c>
      <c r="M2530" s="2" t="str">
        <f>IFERROR(VLOOKUP(L2530,'Productgroepen hoofdfuncties'!A:B,2,FALSE),L2530)</f>
        <v>Ruimtelijke ordening en volkshuisvesting</v>
      </c>
    </row>
    <row r="2531" spans="1:13">
      <c r="A2531" s="4" t="s">
        <v>6693</v>
      </c>
      <c r="B2531" s="5" t="s">
        <v>6694</v>
      </c>
      <c r="C2531" s="5" t="s">
        <v>6695</v>
      </c>
      <c r="D2531" s="4" t="s">
        <v>6696</v>
      </c>
      <c r="E2531" s="5">
        <v>1</v>
      </c>
      <c r="F2531" s="2" t="str">
        <f t="shared" si="200"/>
        <v>G1PR910500</v>
      </c>
      <c r="G2531" s="2" t="str">
        <f t="shared" si="201"/>
        <v>App.kst soc-econ vitalisering (PLG)</v>
      </c>
      <c r="H2531" s="2" t="str">
        <f t="shared" si="202"/>
        <v>9105</v>
      </c>
      <c r="I2531" s="2" t="str">
        <f>IFERROR(VLOOKUP(H2531,'Productgroepen hoofdfuncties'!G:H,2,FALSE),H2531)</f>
        <v>Sociaal-economische vitalisering (PLG)</v>
      </c>
      <c r="J2531" s="2" t="str">
        <f t="shared" si="203"/>
        <v>91</v>
      </c>
      <c r="K2531" s="2" t="str">
        <f>IFERROR(VLOOKUP(J2531,'Productgroepen hoofdfuncties'!D:E,2,FALSE),J2531)</f>
        <v>Ruimtelijke ordening</v>
      </c>
      <c r="L2531" s="2" t="str">
        <f t="shared" si="204"/>
        <v>9</v>
      </c>
      <c r="M2531" s="2" t="str">
        <f>IFERROR(VLOOKUP(L2531,'Productgroepen hoofdfuncties'!A:B,2,FALSE),L2531)</f>
        <v>Ruimtelijke ordening en volkshuisvesting</v>
      </c>
    </row>
    <row r="2532" spans="1:13">
      <c r="A2532" s="6" t="s">
        <v>6697</v>
      </c>
      <c r="B2532" s="7" t="s">
        <v>6698</v>
      </c>
      <c r="C2532" s="5" t="s">
        <v>6699</v>
      </c>
      <c r="D2532" s="4" t="s">
        <v>6700</v>
      </c>
      <c r="E2532" s="5">
        <v>1</v>
      </c>
      <c r="F2532" s="2" t="str">
        <f t="shared" si="200"/>
        <v>G1PR910501</v>
      </c>
      <c r="G2532" s="2" t="str">
        <f t="shared" si="201"/>
        <v>Leefbaarh./verbr. Plattelandsecon.</v>
      </c>
      <c r="H2532" s="2" t="str">
        <f t="shared" si="202"/>
        <v>9105</v>
      </c>
      <c r="I2532" s="2" t="str">
        <f>IFERROR(VLOOKUP(H2532,'Productgroepen hoofdfuncties'!G:H,2,FALSE),H2532)</f>
        <v>Sociaal-economische vitalisering (PLG)</v>
      </c>
      <c r="J2532" s="2" t="str">
        <f t="shared" si="203"/>
        <v>91</v>
      </c>
      <c r="K2532" s="2" t="str">
        <f>IFERROR(VLOOKUP(J2532,'Productgroepen hoofdfuncties'!D:E,2,FALSE),J2532)</f>
        <v>Ruimtelijke ordening</v>
      </c>
      <c r="L2532" s="2" t="str">
        <f t="shared" si="204"/>
        <v>9</v>
      </c>
      <c r="M2532" s="2" t="str">
        <f>IFERROR(VLOOKUP(L2532,'Productgroepen hoofdfuncties'!A:B,2,FALSE),L2532)</f>
        <v>Ruimtelijke ordening en volkshuisvesting</v>
      </c>
    </row>
    <row r="2533" spans="1:13">
      <c r="A2533" s="8"/>
      <c r="B2533" s="9"/>
      <c r="C2533" s="5" t="s">
        <v>6701</v>
      </c>
      <c r="D2533" s="4" t="s">
        <v>6702</v>
      </c>
      <c r="E2533" s="5">
        <v>1</v>
      </c>
      <c r="F2533" s="2" t="str">
        <f t="shared" si="200"/>
        <v>G1PR910501</v>
      </c>
      <c r="G2533" s="2" t="str">
        <f t="shared" si="201"/>
        <v>Leefbaarh./verbr. Plattelandsecon.</v>
      </c>
      <c r="H2533" s="2" t="str">
        <f t="shared" si="202"/>
        <v>9105</v>
      </c>
      <c r="I2533" s="2" t="str">
        <f>IFERROR(VLOOKUP(H2533,'Productgroepen hoofdfuncties'!G:H,2,FALSE),H2533)</f>
        <v>Sociaal-economische vitalisering (PLG)</v>
      </c>
      <c r="J2533" s="2" t="str">
        <f t="shared" si="203"/>
        <v>91</v>
      </c>
      <c r="K2533" s="2" t="str">
        <f>IFERROR(VLOOKUP(J2533,'Productgroepen hoofdfuncties'!D:E,2,FALSE),J2533)</f>
        <v>Ruimtelijke ordening</v>
      </c>
      <c r="L2533" s="2" t="str">
        <f t="shared" si="204"/>
        <v>9</v>
      </c>
      <c r="M2533" s="2" t="str">
        <f>IFERROR(VLOOKUP(L2533,'Productgroepen hoofdfuncties'!A:B,2,FALSE),L2533)</f>
        <v>Ruimtelijke ordening en volkshuisvesting</v>
      </c>
    </row>
    <row r="2534" spans="1:13">
      <c r="A2534" s="8"/>
      <c r="B2534" s="9"/>
      <c r="C2534" s="5" t="s">
        <v>6703</v>
      </c>
      <c r="D2534" s="4" t="s">
        <v>6704</v>
      </c>
      <c r="E2534" s="5">
        <v>1</v>
      </c>
      <c r="F2534" s="2" t="str">
        <f t="shared" si="200"/>
        <v>G1PR910501</v>
      </c>
      <c r="G2534" s="2" t="str">
        <f t="shared" si="201"/>
        <v>Leefbaarh./verbr. Plattelandsecon.</v>
      </c>
      <c r="H2534" s="2" t="str">
        <f t="shared" si="202"/>
        <v>9105</v>
      </c>
      <c r="I2534" s="2" t="str">
        <f>IFERROR(VLOOKUP(H2534,'Productgroepen hoofdfuncties'!G:H,2,FALSE),H2534)</f>
        <v>Sociaal-economische vitalisering (PLG)</v>
      </c>
      <c r="J2534" s="2" t="str">
        <f t="shared" si="203"/>
        <v>91</v>
      </c>
      <c r="K2534" s="2" t="str">
        <f>IFERROR(VLOOKUP(J2534,'Productgroepen hoofdfuncties'!D:E,2,FALSE),J2534)</f>
        <v>Ruimtelijke ordening</v>
      </c>
      <c r="L2534" s="2" t="str">
        <f t="shared" si="204"/>
        <v>9</v>
      </c>
      <c r="M2534" s="2" t="str">
        <f>IFERROR(VLOOKUP(L2534,'Productgroepen hoofdfuncties'!A:B,2,FALSE),L2534)</f>
        <v>Ruimtelijke ordening en volkshuisvesting</v>
      </c>
    </row>
    <row r="2535" spans="1:13">
      <c r="A2535" s="8"/>
      <c r="B2535" s="9"/>
      <c r="C2535" s="5" t="s">
        <v>6705</v>
      </c>
      <c r="D2535" s="4" t="s">
        <v>6354</v>
      </c>
      <c r="E2535" s="5">
        <v>1</v>
      </c>
      <c r="F2535" s="2" t="str">
        <f t="shared" si="200"/>
        <v>G1PR910501</v>
      </c>
      <c r="G2535" s="2" t="str">
        <f t="shared" si="201"/>
        <v>Leefbaarh./verbr. Plattelandsecon.</v>
      </c>
      <c r="H2535" s="2" t="str">
        <f t="shared" si="202"/>
        <v>9105</v>
      </c>
      <c r="I2535" s="2" t="str">
        <f>IFERROR(VLOOKUP(H2535,'Productgroepen hoofdfuncties'!G:H,2,FALSE),H2535)</f>
        <v>Sociaal-economische vitalisering (PLG)</v>
      </c>
      <c r="J2535" s="2" t="str">
        <f t="shared" si="203"/>
        <v>91</v>
      </c>
      <c r="K2535" s="2" t="str">
        <f>IFERROR(VLOOKUP(J2535,'Productgroepen hoofdfuncties'!D:E,2,FALSE),J2535)</f>
        <v>Ruimtelijke ordening</v>
      </c>
      <c r="L2535" s="2" t="str">
        <f t="shared" si="204"/>
        <v>9</v>
      </c>
      <c r="M2535" s="2" t="str">
        <f>IFERROR(VLOOKUP(L2535,'Productgroepen hoofdfuncties'!A:B,2,FALSE),L2535)</f>
        <v>Ruimtelijke ordening en volkshuisvesting</v>
      </c>
    </row>
    <row r="2536" spans="1:13">
      <c r="A2536" s="8"/>
      <c r="B2536" s="9"/>
      <c r="C2536" s="5" t="s">
        <v>6706</v>
      </c>
      <c r="D2536" s="4" t="s">
        <v>4625</v>
      </c>
      <c r="E2536" s="5">
        <v>1</v>
      </c>
      <c r="F2536" s="2" t="str">
        <f t="shared" si="200"/>
        <v>G1PR910501</v>
      </c>
      <c r="G2536" s="2" t="str">
        <f t="shared" si="201"/>
        <v>Leefbaarh./verbr. Plattelandsecon.</v>
      </c>
      <c r="H2536" s="2" t="str">
        <f t="shared" si="202"/>
        <v>9105</v>
      </c>
      <c r="I2536" s="2" t="str">
        <f>IFERROR(VLOOKUP(H2536,'Productgroepen hoofdfuncties'!G:H,2,FALSE),H2536)</f>
        <v>Sociaal-economische vitalisering (PLG)</v>
      </c>
      <c r="J2536" s="2" t="str">
        <f t="shared" si="203"/>
        <v>91</v>
      </c>
      <c r="K2536" s="2" t="str">
        <f>IFERROR(VLOOKUP(J2536,'Productgroepen hoofdfuncties'!D:E,2,FALSE),J2536)</f>
        <v>Ruimtelijke ordening</v>
      </c>
      <c r="L2536" s="2" t="str">
        <f t="shared" si="204"/>
        <v>9</v>
      </c>
      <c r="M2536" s="2" t="str">
        <f>IFERROR(VLOOKUP(L2536,'Productgroepen hoofdfuncties'!A:B,2,FALSE),L2536)</f>
        <v>Ruimtelijke ordening en volkshuisvesting</v>
      </c>
    </row>
    <row r="2537" spans="1:13">
      <c r="A2537" s="8"/>
      <c r="B2537" s="9"/>
      <c r="C2537" s="5" t="s">
        <v>6707</v>
      </c>
      <c r="D2537" s="4" t="s">
        <v>6708</v>
      </c>
      <c r="E2537" s="5">
        <v>1</v>
      </c>
      <c r="F2537" s="2" t="str">
        <f t="shared" si="200"/>
        <v>G1PR910501</v>
      </c>
      <c r="G2537" s="2" t="str">
        <f t="shared" si="201"/>
        <v>Leefbaarh./verbr. Plattelandsecon.</v>
      </c>
      <c r="H2537" s="2" t="str">
        <f t="shared" si="202"/>
        <v>9105</v>
      </c>
      <c r="I2537" s="2" t="str">
        <f>IFERROR(VLOOKUP(H2537,'Productgroepen hoofdfuncties'!G:H,2,FALSE),H2537)</f>
        <v>Sociaal-economische vitalisering (PLG)</v>
      </c>
      <c r="J2537" s="2" t="str">
        <f t="shared" si="203"/>
        <v>91</v>
      </c>
      <c r="K2537" s="2" t="str">
        <f>IFERROR(VLOOKUP(J2537,'Productgroepen hoofdfuncties'!D:E,2,FALSE),J2537)</f>
        <v>Ruimtelijke ordening</v>
      </c>
      <c r="L2537" s="2" t="str">
        <f t="shared" si="204"/>
        <v>9</v>
      </c>
      <c r="M2537" s="2" t="str">
        <f>IFERROR(VLOOKUP(L2537,'Productgroepen hoofdfuncties'!A:B,2,FALSE),L2537)</f>
        <v>Ruimtelijke ordening en volkshuisvesting</v>
      </c>
    </row>
    <row r="2538" spans="1:13">
      <c r="A2538" s="8"/>
      <c r="B2538" s="9"/>
      <c r="C2538" s="5" t="s">
        <v>6709</v>
      </c>
      <c r="D2538" s="4" t="s">
        <v>6710</v>
      </c>
      <c r="E2538" s="5">
        <v>1</v>
      </c>
      <c r="F2538" s="2" t="str">
        <f t="shared" si="200"/>
        <v>G1PR910501</v>
      </c>
      <c r="G2538" s="2" t="str">
        <f t="shared" si="201"/>
        <v>Leefbaarh./verbr. Plattelandsecon.</v>
      </c>
      <c r="H2538" s="2" t="str">
        <f t="shared" si="202"/>
        <v>9105</v>
      </c>
      <c r="I2538" s="2" t="str">
        <f>IFERROR(VLOOKUP(H2538,'Productgroepen hoofdfuncties'!G:H,2,FALSE),H2538)</f>
        <v>Sociaal-economische vitalisering (PLG)</v>
      </c>
      <c r="J2538" s="2" t="str">
        <f t="shared" si="203"/>
        <v>91</v>
      </c>
      <c r="K2538" s="2" t="str">
        <f>IFERROR(VLOOKUP(J2538,'Productgroepen hoofdfuncties'!D:E,2,FALSE),J2538)</f>
        <v>Ruimtelijke ordening</v>
      </c>
      <c r="L2538" s="2" t="str">
        <f t="shared" si="204"/>
        <v>9</v>
      </c>
      <c r="M2538" s="2" t="str">
        <f>IFERROR(VLOOKUP(L2538,'Productgroepen hoofdfuncties'!A:B,2,FALSE),L2538)</f>
        <v>Ruimtelijke ordening en volkshuisvesting</v>
      </c>
    </row>
    <row r="2539" spans="1:13">
      <c r="A2539" s="8"/>
      <c r="B2539" s="9"/>
      <c r="C2539" s="5" t="s">
        <v>6711</v>
      </c>
      <c r="D2539" s="4" t="s">
        <v>6712</v>
      </c>
      <c r="E2539" s="5">
        <v>1</v>
      </c>
      <c r="F2539" s="2" t="str">
        <f t="shared" si="200"/>
        <v>G1PR910501</v>
      </c>
      <c r="G2539" s="2" t="str">
        <f t="shared" si="201"/>
        <v>Leefbaarh./verbr. Plattelandsecon.</v>
      </c>
      <c r="H2539" s="2" t="str">
        <f t="shared" si="202"/>
        <v>9105</v>
      </c>
      <c r="I2539" s="2" t="str">
        <f>IFERROR(VLOOKUP(H2539,'Productgroepen hoofdfuncties'!G:H,2,FALSE),H2539)</f>
        <v>Sociaal-economische vitalisering (PLG)</v>
      </c>
      <c r="J2539" s="2" t="str">
        <f t="shared" si="203"/>
        <v>91</v>
      </c>
      <c r="K2539" s="2" t="str">
        <f>IFERROR(VLOOKUP(J2539,'Productgroepen hoofdfuncties'!D:E,2,FALSE),J2539)</f>
        <v>Ruimtelijke ordening</v>
      </c>
      <c r="L2539" s="2" t="str">
        <f t="shared" si="204"/>
        <v>9</v>
      </c>
      <c r="M2539" s="2" t="str">
        <f>IFERROR(VLOOKUP(L2539,'Productgroepen hoofdfuncties'!A:B,2,FALSE),L2539)</f>
        <v>Ruimtelijke ordening en volkshuisvesting</v>
      </c>
    </row>
    <row r="2540" spans="1:13">
      <c r="A2540" s="8"/>
      <c r="B2540" s="9"/>
      <c r="C2540" s="5" t="s">
        <v>6713</v>
      </c>
      <c r="D2540" s="4" t="s">
        <v>6714</v>
      </c>
      <c r="E2540" s="5">
        <v>1</v>
      </c>
      <c r="F2540" s="2" t="str">
        <f t="shared" si="200"/>
        <v>G1PR910501</v>
      </c>
      <c r="G2540" s="2" t="str">
        <f t="shared" si="201"/>
        <v>Leefbaarh./verbr. Plattelandsecon.</v>
      </c>
      <c r="H2540" s="2" t="str">
        <f t="shared" si="202"/>
        <v>9105</v>
      </c>
      <c r="I2540" s="2" t="str">
        <f>IFERROR(VLOOKUP(H2540,'Productgroepen hoofdfuncties'!G:H,2,FALSE),H2540)</f>
        <v>Sociaal-economische vitalisering (PLG)</v>
      </c>
      <c r="J2540" s="2" t="str">
        <f t="shared" si="203"/>
        <v>91</v>
      </c>
      <c r="K2540" s="2" t="str">
        <f>IFERROR(VLOOKUP(J2540,'Productgroepen hoofdfuncties'!D:E,2,FALSE),J2540)</f>
        <v>Ruimtelijke ordening</v>
      </c>
      <c r="L2540" s="2" t="str">
        <f t="shared" si="204"/>
        <v>9</v>
      </c>
      <c r="M2540" s="2" t="str">
        <f>IFERROR(VLOOKUP(L2540,'Productgroepen hoofdfuncties'!A:B,2,FALSE),L2540)</f>
        <v>Ruimtelijke ordening en volkshuisvesting</v>
      </c>
    </row>
    <row r="2541" spans="1:13">
      <c r="A2541" s="8"/>
      <c r="B2541" s="9"/>
      <c r="C2541" s="5" t="s">
        <v>6715</v>
      </c>
      <c r="D2541" s="4" t="s">
        <v>6716</v>
      </c>
      <c r="E2541" s="5">
        <v>1</v>
      </c>
      <c r="F2541" s="2" t="str">
        <f t="shared" si="200"/>
        <v>G1PR910501</v>
      </c>
      <c r="G2541" s="2" t="str">
        <f t="shared" si="201"/>
        <v>Leefbaarh./verbr. Plattelandsecon.</v>
      </c>
      <c r="H2541" s="2" t="str">
        <f t="shared" si="202"/>
        <v>9105</v>
      </c>
      <c r="I2541" s="2" t="str">
        <f>IFERROR(VLOOKUP(H2541,'Productgroepen hoofdfuncties'!G:H,2,FALSE),H2541)</f>
        <v>Sociaal-economische vitalisering (PLG)</v>
      </c>
      <c r="J2541" s="2" t="str">
        <f t="shared" si="203"/>
        <v>91</v>
      </c>
      <c r="K2541" s="2" t="str">
        <f>IFERROR(VLOOKUP(J2541,'Productgroepen hoofdfuncties'!D:E,2,FALSE),J2541)</f>
        <v>Ruimtelijke ordening</v>
      </c>
      <c r="L2541" s="2" t="str">
        <f t="shared" si="204"/>
        <v>9</v>
      </c>
      <c r="M2541" s="2" t="str">
        <f>IFERROR(VLOOKUP(L2541,'Productgroepen hoofdfuncties'!A:B,2,FALSE),L2541)</f>
        <v>Ruimtelijke ordening en volkshuisvesting</v>
      </c>
    </row>
    <row r="2542" spans="1:13">
      <c r="A2542" s="8"/>
      <c r="B2542" s="9"/>
      <c r="C2542" s="5" t="s">
        <v>6717</v>
      </c>
      <c r="D2542" s="4" t="s">
        <v>6718</v>
      </c>
      <c r="E2542" s="5">
        <v>1</v>
      </c>
      <c r="F2542" s="2" t="str">
        <f t="shared" si="200"/>
        <v>G1PR910501</v>
      </c>
      <c r="G2542" s="2" t="str">
        <f t="shared" si="201"/>
        <v>Leefbaarh./verbr. Plattelandsecon.</v>
      </c>
      <c r="H2542" s="2" t="str">
        <f t="shared" si="202"/>
        <v>9105</v>
      </c>
      <c r="I2542" s="2" t="str">
        <f>IFERROR(VLOOKUP(H2542,'Productgroepen hoofdfuncties'!G:H,2,FALSE),H2542)</f>
        <v>Sociaal-economische vitalisering (PLG)</v>
      </c>
      <c r="J2542" s="2" t="str">
        <f t="shared" si="203"/>
        <v>91</v>
      </c>
      <c r="K2542" s="2" t="str">
        <f>IFERROR(VLOOKUP(J2542,'Productgroepen hoofdfuncties'!D:E,2,FALSE),J2542)</f>
        <v>Ruimtelijke ordening</v>
      </c>
      <c r="L2542" s="2" t="str">
        <f t="shared" si="204"/>
        <v>9</v>
      </c>
      <c r="M2542" s="2" t="str">
        <f>IFERROR(VLOOKUP(L2542,'Productgroepen hoofdfuncties'!A:B,2,FALSE),L2542)</f>
        <v>Ruimtelijke ordening en volkshuisvesting</v>
      </c>
    </row>
    <row r="2543" spans="1:13">
      <c r="A2543" s="8"/>
      <c r="B2543" s="9"/>
      <c r="C2543" s="5" t="s">
        <v>6719</v>
      </c>
      <c r="D2543" s="4" t="s">
        <v>6700</v>
      </c>
      <c r="E2543" s="5">
        <v>1</v>
      </c>
      <c r="F2543" s="2" t="str">
        <f t="shared" si="200"/>
        <v>G1PR910501</v>
      </c>
      <c r="G2543" s="2" t="str">
        <f t="shared" si="201"/>
        <v>Leefbaarh./verbr. Plattelandsecon.</v>
      </c>
      <c r="H2543" s="2" t="str">
        <f t="shared" si="202"/>
        <v>9105</v>
      </c>
      <c r="I2543" s="2" t="str">
        <f>IFERROR(VLOOKUP(H2543,'Productgroepen hoofdfuncties'!G:H,2,FALSE),H2543)</f>
        <v>Sociaal-economische vitalisering (PLG)</v>
      </c>
      <c r="J2543" s="2" t="str">
        <f t="shared" si="203"/>
        <v>91</v>
      </c>
      <c r="K2543" s="2" t="str">
        <f>IFERROR(VLOOKUP(J2543,'Productgroepen hoofdfuncties'!D:E,2,FALSE),J2543)</f>
        <v>Ruimtelijke ordening</v>
      </c>
      <c r="L2543" s="2" t="str">
        <f t="shared" si="204"/>
        <v>9</v>
      </c>
      <c r="M2543" s="2" t="str">
        <f>IFERROR(VLOOKUP(L2543,'Productgroepen hoofdfuncties'!A:B,2,FALSE),L2543)</f>
        <v>Ruimtelijke ordening en volkshuisvesting</v>
      </c>
    </row>
    <row r="2544" spans="1:13">
      <c r="A2544" s="8"/>
      <c r="B2544" s="9"/>
      <c r="C2544" s="5" t="s">
        <v>6720</v>
      </c>
      <c r="D2544" s="4" t="s">
        <v>6721</v>
      </c>
      <c r="E2544" s="5">
        <v>1</v>
      </c>
      <c r="F2544" s="2" t="str">
        <f t="shared" si="200"/>
        <v>G1PR910501</v>
      </c>
      <c r="G2544" s="2" t="str">
        <f t="shared" si="201"/>
        <v>Leefbaarh./verbr. Plattelandsecon.</v>
      </c>
      <c r="H2544" s="2" t="str">
        <f t="shared" si="202"/>
        <v>9105</v>
      </c>
      <c r="I2544" s="2" t="str">
        <f>IFERROR(VLOOKUP(H2544,'Productgroepen hoofdfuncties'!G:H,2,FALSE),H2544)</f>
        <v>Sociaal-economische vitalisering (PLG)</v>
      </c>
      <c r="J2544" s="2" t="str">
        <f t="shared" si="203"/>
        <v>91</v>
      </c>
      <c r="K2544" s="2" t="str">
        <f>IFERROR(VLOOKUP(J2544,'Productgroepen hoofdfuncties'!D:E,2,FALSE),J2544)</f>
        <v>Ruimtelijke ordening</v>
      </c>
      <c r="L2544" s="2" t="str">
        <f t="shared" si="204"/>
        <v>9</v>
      </c>
      <c r="M2544" s="2" t="str">
        <f>IFERROR(VLOOKUP(L2544,'Productgroepen hoofdfuncties'!A:B,2,FALSE),L2544)</f>
        <v>Ruimtelijke ordening en volkshuisvesting</v>
      </c>
    </row>
    <row r="2545" spans="1:13">
      <c r="A2545" s="8"/>
      <c r="B2545" s="9"/>
      <c r="C2545" s="5" t="s">
        <v>6722</v>
      </c>
      <c r="D2545" s="4" t="s">
        <v>6723</v>
      </c>
      <c r="E2545" s="5">
        <v>1</v>
      </c>
      <c r="F2545" s="2" t="str">
        <f t="shared" si="200"/>
        <v>G1PR910501</v>
      </c>
      <c r="G2545" s="2" t="str">
        <f t="shared" si="201"/>
        <v>Leefbaarh./verbr. Plattelandsecon.</v>
      </c>
      <c r="H2545" s="2" t="str">
        <f t="shared" si="202"/>
        <v>9105</v>
      </c>
      <c r="I2545" s="2" t="str">
        <f>IFERROR(VLOOKUP(H2545,'Productgroepen hoofdfuncties'!G:H,2,FALSE),H2545)</f>
        <v>Sociaal-economische vitalisering (PLG)</v>
      </c>
      <c r="J2545" s="2" t="str">
        <f t="shared" si="203"/>
        <v>91</v>
      </c>
      <c r="K2545" s="2" t="str">
        <f>IFERROR(VLOOKUP(J2545,'Productgroepen hoofdfuncties'!D:E,2,FALSE),J2545)</f>
        <v>Ruimtelijke ordening</v>
      </c>
      <c r="L2545" s="2" t="str">
        <f t="shared" si="204"/>
        <v>9</v>
      </c>
      <c r="M2545" s="2" t="str">
        <f>IFERROR(VLOOKUP(L2545,'Productgroepen hoofdfuncties'!A:B,2,FALSE),L2545)</f>
        <v>Ruimtelijke ordening en volkshuisvesting</v>
      </c>
    </row>
    <row r="2546" spans="1:13">
      <c r="A2546" s="10"/>
      <c r="B2546" s="11"/>
      <c r="C2546" s="5" t="s">
        <v>6724</v>
      </c>
      <c r="D2546" s="4" t="s">
        <v>6725</v>
      </c>
      <c r="E2546" s="5">
        <v>1</v>
      </c>
      <c r="F2546" s="2" t="str">
        <f t="shared" si="200"/>
        <v>G1PR910501</v>
      </c>
      <c r="G2546" s="2" t="str">
        <f t="shared" si="201"/>
        <v>Leefbaarh./verbr. Plattelandsecon.</v>
      </c>
      <c r="H2546" s="2" t="str">
        <f t="shared" si="202"/>
        <v>9105</v>
      </c>
      <c r="I2546" s="2" t="str">
        <f>IFERROR(VLOOKUP(H2546,'Productgroepen hoofdfuncties'!G:H,2,FALSE),H2546)</f>
        <v>Sociaal-economische vitalisering (PLG)</v>
      </c>
      <c r="J2546" s="2" t="str">
        <f t="shared" si="203"/>
        <v>91</v>
      </c>
      <c r="K2546" s="2" t="str">
        <f>IFERROR(VLOOKUP(J2546,'Productgroepen hoofdfuncties'!D:E,2,FALSE),J2546)</f>
        <v>Ruimtelijke ordening</v>
      </c>
      <c r="L2546" s="2" t="str">
        <f t="shared" si="204"/>
        <v>9</v>
      </c>
      <c r="M2546" s="2" t="str">
        <f>IFERROR(VLOOKUP(L2546,'Productgroepen hoofdfuncties'!A:B,2,FALSE),L2546)</f>
        <v>Ruimtelijke ordening en volkshuisvesting</v>
      </c>
    </row>
    <row r="2547" spans="1:13">
      <c r="A2547" s="6" t="s">
        <v>6726</v>
      </c>
      <c r="B2547" s="7" t="s">
        <v>6727</v>
      </c>
      <c r="C2547" s="5" t="s">
        <v>6728</v>
      </c>
      <c r="D2547" s="4" t="s">
        <v>6729</v>
      </c>
      <c r="E2547" s="5">
        <v>1</v>
      </c>
      <c r="F2547" s="2" t="str">
        <f t="shared" si="200"/>
        <v>G1PR910502</v>
      </c>
      <c r="G2547" s="2" t="str">
        <f t="shared" si="201"/>
        <v>Lokale ontwikkelingen (Leader)</v>
      </c>
      <c r="H2547" s="2" t="str">
        <f t="shared" si="202"/>
        <v>9105</v>
      </c>
      <c r="I2547" s="2" t="str">
        <f>IFERROR(VLOOKUP(H2547,'Productgroepen hoofdfuncties'!G:H,2,FALSE),H2547)</f>
        <v>Sociaal-economische vitalisering (PLG)</v>
      </c>
      <c r="J2547" s="2" t="str">
        <f t="shared" si="203"/>
        <v>91</v>
      </c>
      <c r="K2547" s="2" t="str">
        <f>IFERROR(VLOOKUP(J2547,'Productgroepen hoofdfuncties'!D:E,2,FALSE),J2547)</f>
        <v>Ruimtelijke ordening</v>
      </c>
      <c r="L2547" s="2" t="str">
        <f t="shared" si="204"/>
        <v>9</v>
      </c>
      <c r="M2547" s="2" t="str">
        <f>IFERROR(VLOOKUP(L2547,'Productgroepen hoofdfuncties'!A:B,2,FALSE),L2547)</f>
        <v>Ruimtelijke ordening en volkshuisvesting</v>
      </c>
    </row>
    <row r="2548" spans="1:13">
      <c r="A2548" s="10"/>
      <c r="B2548" s="11"/>
      <c r="C2548" s="5" t="s">
        <v>6730</v>
      </c>
      <c r="D2548" s="4" t="s">
        <v>6731</v>
      </c>
      <c r="E2548" s="5">
        <v>1</v>
      </c>
      <c r="F2548" s="2" t="str">
        <f t="shared" si="200"/>
        <v>G1PR910502</v>
      </c>
      <c r="G2548" s="2" t="str">
        <f t="shared" si="201"/>
        <v>Lokale ontwikkelingen (Leader)</v>
      </c>
      <c r="H2548" s="2" t="str">
        <f t="shared" si="202"/>
        <v>9105</v>
      </c>
      <c r="I2548" s="2" t="str">
        <f>IFERROR(VLOOKUP(H2548,'Productgroepen hoofdfuncties'!G:H,2,FALSE),H2548)</f>
        <v>Sociaal-economische vitalisering (PLG)</v>
      </c>
      <c r="J2548" s="2" t="str">
        <f t="shared" si="203"/>
        <v>91</v>
      </c>
      <c r="K2548" s="2" t="str">
        <f>IFERROR(VLOOKUP(J2548,'Productgroepen hoofdfuncties'!D:E,2,FALSE),J2548)</f>
        <v>Ruimtelijke ordening</v>
      </c>
      <c r="L2548" s="2" t="str">
        <f t="shared" si="204"/>
        <v>9</v>
      </c>
      <c r="M2548" s="2" t="str">
        <f>IFERROR(VLOOKUP(L2548,'Productgroepen hoofdfuncties'!A:B,2,FALSE),L2548)</f>
        <v>Ruimtelijke ordening en volkshuisvesting</v>
      </c>
    </row>
    <row r="2549" spans="1:13">
      <c r="A2549" s="4" t="s">
        <v>6732</v>
      </c>
      <c r="B2549" s="5" t="s">
        <v>6733</v>
      </c>
      <c r="C2549" s="5" t="s">
        <v>6734</v>
      </c>
      <c r="D2549" s="4" t="s">
        <v>6733</v>
      </c>
      <c r="E2549" s="5">
        <v>1</v>
      </c>
      <c r="F2549" s="2" t="str">
        <f t="shared" si="200"/>
        <v>G1PR910503</v>
      </c>
      <c r="G2549" s="2" t="str">
        <f t="shared" si="201"/>
        <v>Vergroenen energvoorz dorpen/buurten</v>
      </c>
      <c r="H2549" s="2" t="str">
        <f t="shared" si="202"/>
        <v>9105</v>
      </c>
      <c r="I2549" s="2" t="str">
        <f>IFERROR(VLOOKUP(H2549,'Productgroepen hoofdfuncties'!G:H,2,FALSE),H2549)</f>
        <v>Sociaal-economische vitalisering (PLG)</v>
      </c>
      <c r="J2549" s="2" t="str">
        <f t="shared" si="203"/>
        <v>91</v>
      </c>
      <c r="K2549" s="2" t="str">
        <f>IFERROR(VLOOKUP(J2549,'Productgroepen hoofdfuncties'!D:E,2,FALSE),J2549)</f>
        <v>Ruimtelijke ordening</v>
      </c>
      <c r="L2549" s="2" t="str">
        <f t="shared" si="204"/>
        <v>9</v>
      </c>
      <c r="M2549" s="2" t="str">
        <f>IFERROR(VLOOKUP(L2549,'Productgroepen hoofdfuncties'!A:B,2,FALSE),L2549)</f>
        <v>Ruimtelijke ordening en volkshuisvesting</v>
      </c>
    </row>
    <row r="2550" spans="1:13">
      <c r="A2550" s="4" t="s">
        <v>6735</v>
      </c>
      <c r="B2550" s="5" t="s">
        <v>6736</v>
      </c>
      <c r="C2550" s="5" t="s">
        <v>6737</v>
      </c>
      <c r="D2550" s="4" t="s">
        <v>6736</v>
      </c>
      <c r="E2550" s="5">
        <v>1</v>
      </c>
      <c r="F2550" s="2" t="str">
        <f t="shared" si="200"/>
        <v>G1PR920100</v>
      </c>
      <c r="G2550" s="2" t="str">
        <f t="shared" si="201"/>
        <v>App kst bouwen en wonen</v>
      </c>
      <c r="H2550" s="2" t="str">
        <f t="shared" si="202"/>
        <v>9201</v>
      </c>
      <c r="I2550" s="2" t="str">
        <f>IFERROR(VLOOKUP(H2550,'Productgroepen hoofdfuncties'!G:H,2,FALSE),H2550)</f>
        <v>Wonen</v>
      </c>
      <c r="J2550" s="2" t="str">
        <f t="shared" si="203"/>
        <v>92</v>
      </c>
      <c r="K2550" s="2" t="str">
        <f>IFERROR(VLOOKUP(J2550,'Productgroepen hoofdfuncties'!D:E,2,FALSE),J2550)</f>
        <v>Volkshuisvesting</v>
      </c>
      <c r="L2550" s="2" t="str">
        <f t="shared" si="204"/>
        <v>9</v>
      </c>
      <c r="M2550" s="2" t="str">
        <f>IFERROR(VLOOKUP(L2550,'Productgroepen hoofdfuncties'!A:B,2,FALSE),L2550)</f>
        <v>Ruimtelijke ordening en volkshuisvesting</v>
      </c>
    </row>
    <row r="2551" spans="1:13">
      <c r="A2551" s="6" t="s">
        <v>6738</v>
      </c>
      <c r="B2551" s="7" t="s">
        <v>6739</v>
      </c>
      <c r="C2551" s="5" t="s">
        <v>6740</v>
      </c>
      <c r="D2551" s="4" t="s">
        <v>6741</v>
      </c>
      <c r="E2551" s="5">
        <v>1</v>
      </c>
      <c r="F2551" s="2" t="str">
        <f t="shared" si="200"/>
        <v>G1PR920101</v>
      </c>
      <c r="G2551" s="2" t="str">
        <f t="shared" si="201"/>
        <v>Algemeen/Bouwen en Wonen</v>
      </c>
      <c r="H2551" s="2" t="str">
        <f t="shared" si="202"/>
        <v>9201</v>
      </c>
      <c r="I2551" s="2" t="str">
        <f>IFERROR(VLOOKUP(H2551,'Productgroepen hoofdfuncties'!G:H,2,FALSE),H2551)</f>
        <v>Wonen</v>
      </c>
      <c r="J2551" s="2" t="str">
        <f t="shared" si="203"/>
        <v>92</v>
      </c>
      <c r="K2551" s="2" t="str">
        <f>IFERROR(VLOOKUP(J2551,'Productgroepen hoofdfuncties'!D:E,2,FALSE),J2551)</f>
        <v>Volkshuisvesting</v>
      </c>
      <c r="L2551" s="2" t="str">
        <f t="shared" si="204"/>
        <v>9</v>
      </c>
      <c r="M2551" s="2" t="str">
        <f>IFERROR(VLOOKUP(L2551,'Productgroepen hoofdfuncties'!A:B,2,FALSE),L2551)</f>
        <v>Ruimtelijke ordening en volkshuisvesting</v>
      </c>
    </row>
    <row r="2552" spans="1:13">
      <c r="A2552" s="8"/>
      <c r="B2552" s="9"/>
      <c r="C2552" s="5" t="s">
        <v>6742</v>
      </c>
      <c r="D2552" s="4" t="s">
        <v>6743</v>
      </c>
      <c r="E2552" s="5">
        <v>1</v>
      </c>
      <c r="F2552" s="2" t="str">
        <f t="shared" si="200"/>
        <v>G1PR920101</v>
      </c>
      <c r="G2552" s="2" t="str">
        <f t="shared" si="201"/>
        <v>Algemeen/Bouwen en Wonen</v>
      </c>
      <c r="H2552" s="2" t="str">
        <f t="shared" si="202"/>
        <v>9201</v>
      </c>
      <c r="I2552" s="2" t="str">
        <f>IFERROR(VLOOKUP(H2552,'Productgroepen hoofdfuncties'!G:H,2,FALSE),H2552)</f>
        <v>Wonen</v>
      </c>
      <c r="J2552" s="2" t="str">
        <f t="shared" si="203"/>
        <v>92</v>
      </c>
      <c r="K2552" s="2" t="str">
        <f>IFERROR(VLOOKUP(J2552,'Productgroepen hoofdfuncties'!D:E,2,FALSE),J2552)</f>
        <v>Volkshuisvesting</v>
      </c>
      <c r="L2552" s="2" t="str">
        <f t="shared" si="204"/>
        <v>9</v>
      </c>
      <c r="M2552" s="2" t="str">
        <f>IFERROR(VLOOKUP(L2552,'Productgroepen hoofdfuncties'!A:B,2,FALSE),L2552)</f>
        <v>Ruimtelijke ordening en volkshuisvesting</v>
      </c>
    </row>
    <row r="2553" spans="1:13">
      <c r="A2553" s="8"/>
      <c r="B2553" s="9"/>
      <c r="C2553" s="5" t="s">
        <v>6744</v>
      </c>
      <c r="D2553" s="4" t="s">
        <v>6745</v>
      </c>
      <c r="E2553" s="5">
        <v>1</v>
      </c>
      <c r="F2553" s="2" t="str">
        <f t="shared" si="200"/>
        <v>G1PR920101</v>
      </c>
      <c r="G2553" s="2" t="str">
        <f t="shared" si="201"/>
        <v>Algemeen/Bouwen en Wonen</v>
      </c>
      <c r="H2553" s="2" t="str">
        <f t="shared" si="202"/>
        <v>9201</v>
      </c>
      <c r="I2553" s="2" t="str">
        <f>IFERROR(VLOOKUP(H2553,'Productgroepen hoofdfuncties'!G:H,2,FALSE),H2553)</f>
        <v>Wonen</v>
      </c>
      <c r="J2553" s="2" t="str">
        <f t="shared" si="203"/>
        <v>92</v>
      </c>
      <c r="K2553" s="2" t="str">
        <f>IFERROR(VLOOKUP(J2553,'Productgroepen hoofdfuncties'!D:E,2,FALSE),J2553)</f>
        <v>Volkshuisvesting</v>
      </c>
      <c r="L2553" s="2" t="str">
        <f t="shared" si="204"/>
        <v>9</v>
      </c>
      <c r="M2553" s="2" t="str">
        <f>IFERROR(VLOOKUP(L2553,'Productgroepen hoofdfuncties'!A:B,2,FALSE),L2553)</f>
        <v>Ruimtelijke ordening en volkshuisvesting</v>
      </c>
    </row>
    <row r="2554" spans="1:13">
      <c r="A2554" s="8"/>
      <c r="B2554" s="9"/>
      <c r="C2554" s="5" t="s">
        <v>6746</v>
      </c>
      <c r="D2554" s="4" t="s">
        <v>6747</v>
      </c>
      <c r="E2554" s="5">
        <v>1</v>
      </c>
      <c r="F2554" s="2" t="str">
        <f t="shared" si="200"/>
        <v>G1PR920101</v>
      </c>
      <c r="G2554" s="2" t="str">
        <f t="shared" si="201"/>
        <v>Algemeen/Bouwen en Wonen</v>
      </c>
      <c r="H2554" s="2" t="str">
        <f t="shared" si="202"/>
        <v>9201</v>
      </c>
      <c r="I2554" s="2" t="str">
        <f>IFERROR(VLOOKUP(H2554,'Productgroepen hoofdfuncties'!G:H,2,FALSE),H2554)</f>
        <v>Wonen</v>
      </c>
      <c r="J2554" s="2" t="str">
        <f t="shared" si="203"/>
        <v>92</v>
      </c>
      <c r="K2554" s="2" t="str">
        <f>IFERROR(VLOOKUP(J2554,'Productgroepen hoofdfuncties'!D:E,2,FALSE),J2554)</f>
        <v>Volkshuisvesting</v>
      </c>
      <c r="L2554" s="2" t="str">
        <f t="shared" si="204"/>
        <v>9</v>
      </c>
      <c r="M2554" s="2" t="str">
        <f>IFERROR(VLOOKUP(L2554,'Productgroepen hoofdfuncties'!A:B,2,FALSE),L2554)</f>
        <v>Ruimtelijke ordening en volkshuisvesting</v>
      </c>
    </row>
    <row r="2555" spans="1:13">
      <c r="A2555" s="8"/>
      <c r="B2555" s="9"/>
      <c r="C2555" s="5" t="s">
        <v>6748</v>
      </c>
      <c r="D2555" s="4" t="s">
        <v>6749</v>
      </c>
      <c r="E2555" s="5">
        <v>1</v>
      </c>
      <c r="F2555" s="2" t="str">
        <f t="shared" si="200"/>
        <v>G1PR920101</v>
      </c>
      <c r="G2555" s="2" t="str">
        <f t="shared" si="201"/>
        <v>Algemeen/Bouwen en Wonen</v>
      </c>
      <c r="H2555" s="2" t="str">
        <f t="shared" si="202"/>
        <v>9201</v>
      </c>
      <c r="I2555" s="2" t="str">
        <f>IFERROR(VLOOKUP(H2555,'Productgroepen hoofdfuncties'!G:H,2,FALSE),H2555)</f>
        <v>Wonen</v>
      </c>
      <c r="J2555" s="2" t="str">
        <f t="shared" si="203"/>
        <v>92</v>
      </c>
      <c r="K2555" s="2" t="str">
        <f>IFERROR(VLOOKUP(J2555,'Productgroepen hoofdfuncties'!D:E,2,FALSE),J2555)</f>
        <v>Volkshuisvesting</v>
      </c>
      <c r="L2555" s="2" t="str">
        <f t="shared" si="204"/>
        <v>9</v>
      </c>
      <c r="M2555" s="2" t="str">
        <f>IFERROR(VLOOKUP(L2555,'Productgroepen hoofdfuncties'!A:B,2,FALSE),L2555)</f>
        <v>Ruimtelijke ordening en volkshuisvesting</v>
      </c>
    </row>
    <row r="2556" spans="1:13">
      <c r="A2556" s="8"/>
      <c r="B2556" s="9"/>
      <c r="C2556" s="5" t="s">
        <v>6750</v>
      </c>
      <c r="D2556" s="4" t="s">
        <v>6751</v>
      </c>
      <c r="E2556" s="5">
        <v>1</v>
      </c>
      <c r="F2556" s="2" t="str">
        <f t="shared" si="200"/>
        <v>G1PR920101</v>
      </c>
      <c r="G2556" s="2" t="str">
        <f t="shared" si="201"/>
        <v>Algemeen/Bouwen en Wonen</v>
      </c>
      <c r="H2556" s="2" t="str">
        <f t="shared" si="202"/>
        <v>9201</v>
      </c>
      <c r="I2556" s="2" t="str">
        <f>IFERROR(VLOOKUP(H2556,'Productgroepen hoofdfuncties'!G:H,2,FALSE),H2556)</f>
        <v>Wonen</v>
      </c>
      <c r="J2556" s="2" t="str">
        <f t="shared" si="203"/>
        <v>92</v>
      </c>
      <c r="K2556" s="2" t="str">
        <f>IFERROR(VLOOKUP(J2556,'Productgroepen hoofdfuncties'!D:E,2,FALSE),J2556)</f>
        <v>Volkshuisvesting</v>
      </c>
      <c r="L2556" s="2" t="str">
        <f t="shared" si="204"/>
        <v>9</v>
      </c>
      <c r="M2556" s="2" t="str">
        <f>IFERROR(VLOOKUP(L2556,'Productgroepen hoofdfuncties'!A:B,2,FALSE),L2556)</f>
        <v>Ruimtelijke ordening en volkshuisvesting</v>
      </c>
    </row>
    <row r="2557" spans="1:13">
      <c r="A2557" s="8"/>
      <c r="B2557" s="9"/>
      <c r="C2557" s="5" t="s">
        <v>6752</v>
      </c>
      <c r="D2557" s="4" t="s">
        <v>6521</v>
      </c>
      <c r="E2557" s="5">
        <v>1</v>
      </c>
      <c r="F2557" s="2" t="str">
        <f t="shared" si="200"/>
        <v>G1PR920101</v>
      </c>
      <c r="G2557" s="2" t="str">
        <f t="shared" si="201"/>
        <v>Algemeen/Bouwen en Wonen</v>
      </c>
      <c r="H2557" s="2" t="str">
        <f t="shared" si="202"/>
        <v>9201</v>
      </c>
      <c r="I2557" s="2" t="str">
        <f>IFERROR(VLOOKUP(H2557,'Productgroepen hoofdfuncties'!G:H,2,FALSE),H2557)</f>
        <v>Wonen</v>
      </c>
      <c r="J2557" s="2" t="str">
        <f t="shared" si="203"/>
        <v>92</v>
      </c>
      <c r="K2557" s="2" t="str">
        <f>IFERROR(VLOOKUP(J2557,'Productgroepen hoofdfuncties'!D:E,2,FALSE),J2557)</f>
        <v>Volkshuisvesting</v>
      </c>
      <c r="L2557" s="2" t="str">
        <f t="shared" si="204"/>
        <v>9</v>
      </c>
      <c r="M2557" s="2" t="str">
        <f>IFERROR(VLOOKUP(L2557,'Productgroepen hoofdfuncties'!A:B,2,FALSE),L2557)</f>
        <v>Ruimtelijke ordening en volkshuisvesting</v>
      </c>
    </row>
    <row r="2558" spans="1:13">
      <c r="A2558" s="8"/>
      <c r="B2558" s="9"/>
      <c r="C2558" s="5" t="s">
        <v>6753</v>
      </c>
      <c r="D2558" s="4" t="s">
        <v>6754</v>
      </c>
      <c r="E2558" s="5">
        <v>1</v>
      </c>
      <c r="F2558" s="2" t="str">
        <f t="shared" si="200"/>
        <v>G1PR920101</v>
      </c>
      <c r="G2558" s="2" t="str">
        <f t="shared" si="201"/>
        <v>Algemeen/Bouwen en Wonen</v>
      </c>
      <c r="H2558" s="2" t="str">
        <f t="shared" si="202"/>
        <v>9201</v>
      </c>
      <c r="I2558" s="2" t="str">
        <f>IFERROR(VLOOKUP(H2558,'Productgroepen hoofdfuncties'!G:H,2,FALSE),H2558)</f>
        <v>Wonen</v>
      </c>
      <c r="J2558" s="2" t="str">
        <f t="shared" si="203"/>
        <v>92</v>
      </c>
      <c r="K2558" s="2" t="str">
        <f>IFERROR(VLOOKUP(J2558,'Productgroepen hoofdfuncties'!D:E,2,FALSE),J2558)</f>
        <v>Volkshuisvesting</v>
      </c>
      <c r="L2558" s="2" t="str">
        <f t="shared" si="204"/>
        <v>9</v>
      </c>
      <c r="M2558" s="2" t="str">
        <f>IFERROR(VLOOKUP(L2558,'Productgroepen hoofdfuncties'!A:B,2,FALSE),L2558)</f>
        <v>Ruimtelijke ordening en volkshuisvesting</v>
      </c>
    </row>
    <row r="2559" spans="1:13">
      <c r="A2559" s="8"/>
      <c r="B2559" s="9"/>
      <c r="C2559" s="5" t="s">
        <v>6755</v>
      </c>
      <c r="D2559" s="4" t="s">
        <v>6756</v>
      </c>
      <c r="E2559" s="5">
        <v>1</v>
      </c>
      <c r="F2559" s="2" t="str">
        <f t="shared" si="200"/>
        <v>G1PR920101</v>
      </c>
      <c r="G2559" s="2" t="str">
        <f t="shared" si="201"/>
        <v>Algemeen/Bouwen en Wonen</v>
      </c>
      <c r="H2559" s="2" t="str">
        <f t="shared" si="202"/>
        <v>9201</v>
      </c>
      <c r="I2559" s="2" t="str">
        <f>IFERROR(VLOOKUP(H2559,'Productgroepen hoofdfuncties'!G:H,2,FALSE),H2559)</f>
        <v>Wonen</v>
      </c>
      <c r="J2559" s="2" t="str">
        <f t="shared" si="203"/>
        <v>92</v>
      </c>
      <c r="K2559" s="2" t="str">
        <f>IFERROR(VLOOKUP(J2559,'Productgroepen hoofdfuncties'!D:E,2,FALSE),J2559)</f>
        <v>Volkshuisvesting</v>
      </c>
      <c r="L2559" s="2" t="str">
        <f t="shared" si="204"/>
        <v>9</v>
      </c>
      <c r="M2559" s="2" t="str">
        <f>IFERROR(VLOOKUP(L2559,'Productgroepen hoofdfuncties'!A:B,2,FALSE),L2559)</f>
        <v>Ruimtelijke ordening en volkshuisvesting</v>
      </c>
    </row>
    <row r="2560" spans="1:13">
      <c r="A2560" s="8"/>
      <c r="B2560" s="9"/>
      <c r="C2560" s="5" t="s">
        <v>6757</v>
      </c>
      <c r="D2560" s="4" t="s">
        <v>6758</v>
      </c>
      <c r="E2560" s="5">
        <v>1</v>
      </c>
      <c r="F2560" s="2" t="str">
        <f t="shared" si="200"/>
        <v>G1PR920101</v>
      </c>
      <c r="G2560" s="2" t="str">
        <f t="shared" si="201"/>
        <v>Algemeen/Bouwen en Wonen</v>
      </c>
      <c r="H2560" s="2" t="str">
        <f t="shared" si="202"/>
        <v>9201</v>
      </c>
      <c r="I2560" s="2" t="str">
        <f>IFERROR(VLOOKUP(H2560,'Productgroepen hoofdfuncties'!G:H,2,FALSE),H2560)</f>
        <v>Wonen</v>
      </c>
      <c r="J2560" s="2" t="str">
        <f t="shared" si="203"/>
        <v>92</v>
      </c>
      <c r="K2560" s="2" t="str">
        <f>IFERROR(VLOOKUP(J2560,'Productgroepen hoofdfuncties'!D:E,2,FALSE),J2560)</f>
        <v>Volkshuisvesting</v>
      </c>
      <c r="L2560" s="2" t="str">
        <f t="shared" si="204"/>
        <v>9</v>
      </c>
      <c r="M2560" s="2" t="str">
        <f>IFERROR(VLOOKUP(L2560,'Productgroepen hoofdfuncties'!A:B,2,FALSE),L2560)</f>
        <v>Ruimtelijke ordening en volkshuisvesting</v>
      </c>
    </row>
    <row r="2561" spans="1:13">
      <c r="A2561" s="8"/>
      <c r="B2561" s="9"/>
      <c r="C2561" s="5" t="s">
        <v>6759</v>
      </c>
      <c r="D2561" s="4" t="s">
        <v>6760</v>
      </c>
      <c r="E2561" s="5">
        <v>1</v>
      </c>
      <c r="F2561" s="2" t="str">
        <f t="shared" si="200"/>
        <v>G1PR920101</v>
      </c>
      <c r="G2561" s="2" t="str">
        <f t="shared" si="201"/>
        <v>Algemeen/Bouwen en Wonen</v>
      </c>
      <c r="H2561" s="2" t="str">
        <f t="shared" si="202"/>
        <v>9201</v>
      </c>
      <c r="I2561" s="2" t="str">
        <f>IFERROR(VLOOKUP(H2561,'Productgroepen hoofdfuncties'!G:H,2,FALSE),H2561)</f>
        <v>Wonen</v>
      </c>
      <c r="J2561" s="2" t="str">
        <f t="shared" si="203"/>
        <v>92</v>
      </c>
      <c r="K2561" s="2" t="str">
        <f>IFERROR(VLOOKUP(J2561,'Productgroepen hoofdfuncties'!D:E,2,FALSE),J2561)</f>
        <v>Volkshuisvesting</v>
      </c>
      <c r="L2561" s="2" t="str">
        <f t="shared" si="204"/>
        <v>9</v>
      </c>
      <c r="M2561" s="2" t="str">
        <f>IFERROR(VLOOKUP(L2561,'Productgroepen hoofdfuncties'!A:B,2,FALSE),L2561)</f>
        <v>Ruimtelijke ordening en volkshuisvesting</v>
      </c>
    </row>
    <row r="2562" spans="1:13">
      <c r="A2562" s="8"/>
      <c r="B2562" s="9"/>
      <c r="C2562" s="5" t="s">
        <v>6761</v>
      </c>
      <c r="D2562" s="4" t="s">
        <v>6762</v>
      </c>
      <c r="E2562" s="5">
        <v>1</v>
      </c>
      <c r="F2562" s="2" t="str">
        <f t="shared" si="200"/>
        <v>G1PR920101</v>
      </c>
      <c r="G2562" s="2" t="str">
        <f t="shared" si="201"/>
        <v>Algemeen/Bouwen en Wonen</v>
      </c>
      <c r="H2562" s="2" t="str">
        <f t="shared" si="202"/>
        <v>9201</v>
      </c>
      <c r="I2562" s="2" t="str">
        <f>IFERROR(VLOOKUP(H2562,'Productgroepen hoofdfuncties'!G:H,2,FALSE),H2562)</f>
        <v>Wonen</v>
      </c>
      <c r="J2562" s="2" t="str">
        <f t="shared" si="203"/>
        <v>92</v>
      </c>
      <c r="K2562" s="2" t="str">
        <f>IFERROR(VLOOKUP(J2562,'Productgroepen hoofdfuncties'!D:E,2,FALSE),J2562)</f>
        <v>Volkshuisvesting</v>
      </c>
      <c r="L2562" s="2" t="str">
        <f t="shared" si="204"/>
        <v>9</v>
      </c>
      <c r="M2562" s="2" t="str">
        <f>IFERROR(VLOOKUP(L2562,'Productgroepen hoofdfuncties'!A:B,2,FALSE),L2562)</f>
        <v>Ruimtelijke ordening en volkshuisvesting</v>
      </c>
    </row>
    <row r="2563" spans="1:13">
      <c r="A2563" s="8"/>
      <c r="B2563" s="9"/>
      <c r="C2563" s="5" t="s">
        <v>6763</v>
      </c>
      <c r="D2563" s="4" t="s">
        <v>6764</v>
      </c>
      <c r="E2563" s="5">
        <v>1</v>
      </c>
      <c r="F2563" s="2" t="str">
        <f t="shared" si="200"/>
        <v>G1PR920101</v>
      </c>
      <c r="G2563" s="2" t="str">
        <f t="shared" si="201"/>
        <v>Algemeen/Bouwen en Wonen</v>
      </c>
      <c r="H2563" s="2" t="str">
        <f t="shared" si="202"/>
        <v>9201</v>
      </c>
      <c r="I2563" s="2" t="str">
        <f>IFERROR(VLOOKUP(H2563,'Productgroepen hoofdfuncties'!G:H,2,FALSE),H2563)</f>
        <v>Wonen</v>
      </c>
      <c r="J2563" s="2" t="str">
        <f t="shared" si="203"/>
        <v>92</v>
      </c>
      <c r="K2563" s="2" t="str">
        <f>IFERROR(VLOOKUP(J2563,'Productgroepen hoofdfuncties'!D:E,2,FALSE),J2563)</f>
        <v>Volkshuisvesting</v>
      </c>
      <c r="L2563" s="2" t="str">
        <f t="shared" si="204"/>
        <v>9</v>
      </c>
      <c r="M2563" s="2" t="str">
        <f>IFERROR(VLOOKUP(L2563,'Productgroepen hoofdfuncties'!A:B,2,FALSE),L2563)</f>
        <v>Ruimtelijke ordening en volkshuisvesting</v>
      </c>
    </row>
    <row r="2564" spans="1:13">
      <c r="A2564" s="10"/>
      <c r="B2564" s="11"/>
      <c r="C2564" s="5" t="s">
        <v>6765</v>
      </c>
      <c r="D2564" s="4" t="s">
        <v>6766</v>
      </c>
      <c r="E2564" s="5">
        <v>1</v>
      </c>
      <c r="F2564" s="2" t="str">
        <f t="shared" si="200"/>
        <v>G1PR920101</v>
      </c>
      <c r="G2564" s="2" t="str">
        <f t="shared" si="201"/>
        <v>Algemeen/Bouwen en Wonen</v>
      </c>
      <c r="H2564" s="2" t="str">
        <f t="shared" si="202"/>
        <v>9201</v>
      </c>
      <c r="I2564" s="2" t="str">
        <f>IFERROR(VLOOKUP(H2564,'Productgroepen hoofdfuncties'!G:H,2,FALSE),H2564)</f>
        <v>Wonen</v>
      </c>
      <c r="J2564" s="2" t="str">
        <f t="shared" si="203"/>
        <v>92</v>
      </c>
      <c r="K2564" s="2" t="str">
        <f>IFERROR(VLOOKUP(J2564,'Productgroepen hoofdfuncties'!D:E,2,FALSE),J2564)</f>
        <v>Volkshuisvesting</v>
      </c>
      <c r="L2564" s="2" t="str">
        <f t="shared" si="204"/>
        <v>9</v>
      </c>
      <c r="M2564" s="2" t="str">
        <f>IFERROR(VLOOKUP(L2564,'Productgroepen hoofdfuncties'!A:B,2,FALSE),L2564)</f>
        <v>Ruimtelijke ordening en volkshuisvesting</v>
      </c>
    </row>
    <row r="2565" spans="1:13">
      <c r="A2565" s="6" t="s">
        <v>6767</v>
      </c>
      <c r="B2565" s="7" t="s">
        <v>6768</v>
      </c>
      <c r="C2565" s="5" t="s">
        <v>6769</v>
      </c>
      <c r="D2565" s="4" t="s">
        <v>6770</v>
      </c>
      <c r="E2565" s="5">
        <v>1</v>
      </c>
      <c r="F2565" s="2" t="str">
        <f t="shared" si="200"/>
        <v>G1PR920102</v>
      </c>
      <c r="G2565" s="2" t="str">
        <f t="shared" si="201"/>
        <v>SDV</v>
      </c>
      <c r="H2565" s="2" t="str">
        <f t="shared" si="202"/>
        <v>9201</v>
      </c>
      <c r="I2565" s="2" t="str">
        <f>IFERROR(VLOOKUP(H2565,'Productgroepen hoofdfuncties'!G:H,2,FALSE),H2565)</f>
        <v>Wonen</v>
      </c>
      <c r="J2565" s="2" t="str">
        <f t="shared" si="203"/>
        <v>92</v>
      </c>
      <c r="K2565" s="2" t="str">
        <f>IFERROR(VLOOKUP(J2565,'Productgroepen hoofdfuncties'!D:E,2,FALSE),J2565)</f>
        <v>Volkshuisvesting</v>
      </c>
      <c r="L2565" s="2" t="str">
        <f t="shared" si="204"/>
        <v>9</v>
      </c>
      <c r="M2565" s="2" t="str">
        <f>IFERROR(VLOOKUP(L2565,'Productgroepen hoofdfuncties'!A:B,2,FALSE),L2565)</f>
        <v>Ruimtelijke ordening en volkshuisvesting</v>
      </c>
    </row>
    <row r="2566" spans="1:13">
      <c r="A2566" s="8"/>
      <c r="B2566" s="9"/>
      <c r="C2566" s="5" t="s">
        <v>6771</v>
      </c>
      <c r="D2566" s="4" t="s">
        <v>6772</v>
      </c>
      <c r="E2566" s="5">
        <v>1</v>
      </c>
      <c r="F2566" s="2" t="str">
        <f t="shared" si="200"/>
        <v>G1PR920102</v>
      </c>
      <c r="G2566" s="2" t="str">
        <f t="shared" si="201"/>
        <v>SDV</v>
      </c>
      <c r="H2566" s="2" t="str">
        <f t="shared" si="202"/>
        <v>9201</v>
      </c>
      <c r="I2566" s="2" t="str">
        <f>IFERROR(VLOOKUP(H2566,'Productgroepen hoofdfuncties'!G:H,2,FALSE),H2566)</f>
        <v>Wonen</v>
      </c>
      <c r="J2566" s="2" t="str">
        <f t="shared" si="203"/>
        <v>92</v>
      </c>
      <c r="K2566" s="2" t="str">
        <f>IFERROR(VLOOKUP(J2566,'Productgroepen hoofdfuncties'!D:E,2,FALSE),J2566)</f>
        <v>Volkshuisvesting</v>
      </c>
      <c r="L2566" s="2" t="str">
        <f t="shared" si="204"/>
        <v>9</v>
      </c>
      <c r="M2566" s="2" t="str">
        <f>IFERROR(VLOOKUP(L2566,'Productgroepen hoofdfuncties'!A:B,2,FALSE),L2566)</f>
        <v>Ruimtelijke ordening en volkshuisvesting</v>
      </c>
    </row>
    <row r="2567" spans="1:13">
      <c r="A2567" s="8"/>
      <c r="B2567" s="9"/>
      <c r="C2567" s="5" t="s">
        <v>6773</v>
      </c>
      <c r="D2567" s="4" t="s">
        <v>6774</v>
      </c>
      <c r="E2567" s="5">
        <v>1</v>
      </c>
      <c r="F2567" s="2" t="str">
        <f t="shared" si="200"/>
        <v>G1PR920102</v>
      </c>
      <c r="G2567" s="2" t="str">
        <f t="shared" si="201"/>
        <v>SDV</v>
      </c>
      <c r="H2567" s="2" t="str">
        <f t="shared" si="202"/>
        <v>9201</v>
      </c>
      <c r="I2567" s="2" t="str">
        <f>IFERROR(VLOOKUP(H2567,'Productgroepen hoofdfuncties'!G:H,2,FALSE),H2567)</f>
        <v>Wonen</v>
      </c>
      <c r="J2567" s="2" t="str">
        <f t="shared" si="203"/>
        <v>92</v>
      </c>
      <c r="K2567" s="2" t="str">
        <f>IFERROR(VLOOKUP(J2567,'Productgroepen hoofdfuncties'!D:E,2,FALSE),J2567)</f>
        <v>Volkshuisvesting</v>
      </c>
      <c r="L2567" s="2" t="str">
        <f t="shared" si="204"/>
        <v>9</v>
      </c>
      <c r="M2567" s="2" t="str">
        <f>IFERROR(VLOOKUP(L2567,'Productgroepen hoofdfuncties'!A:B,2,FALSE),L2567)</f>
        <v>Ruimtelijke ordening en volkshuisvesting</v>
      </c>
    </row>
    <row r="2568" spans="1:13">
      <c r="A2568" s="10"/>
      <c r="B2568" s="11"/>
      <c r="C2568" s="5" t="s">
        <v>6775</v>
      </c>
      <c r="D2568" s="4" t="s">
        <v>6776</v>
      </c>
      <c r="E2568" s="5">
        <v>1</v>
      </c>
      <c r="F2568" s="2" t="str">
        <f t="shared" ref="F2568:F2624" si="205">IF(A2568="",F2567,A2568)</f>
        <v>G1PR920102</v>
      </c>
      <c r="G2568" s="2" t="str">
        <f t="shared" ref="G2568:G2624" si="206">IF(B2568="",G2567,B2568)</f>
        <v>SDV</v>
      </c>
      <c r="H2568" s="2" t="str">
        <f t="shared" ref="H2568:H2624" si="207">IF(RIGHT(LEFT($F2568,5),1)="K","Apparaatskosten personeel",IF(RIGHT(LEFT($F2568,5),1)="I","Apparaatskosten materieel",LEFT(RIGHT($F2568,6),4)))</f>
        <v>9201</v>
      </c>
      <c r="I2568" s="2" t="str">
        <f>IFERROR(VLOOKUP(H2568,'Productgroepen hoofdfuncties'!G:H,2,FALSE),H2568)</f>
        <v>Wonen</v>
      </c>
      <c r="J2568" s="2" t="str">
        <f t="shared" ref="J2568:J2624" si="208">IF(RIGHT(LEFT($F2568,5),1)="K","Kostenplaatsen",IF(RIGHT(LEFT($F2568,5),1)="I","Kostenplaatsen",LEFT(RIGHT($F2568,6),2)))</f>
        <v>92</v>
      </c>
      <c r="K2568" s="2" t="str">
        <f>IFERROR(VLOOKUP(J2568,'Productgroepen hoofdfuncties'!D:E,2,FALSE),J2568)</f>
        <v>Volkshuisvesting</v>
      </c>
      <c r="L2568" s="2" t="str">
        <f t="shared" ref="L2568:L2624" si="209">IF(RIGHT(LEFT($F2568,5),1)="K","Kostenplaatsen",IF(RIGHT(LEFT($F2568,5),1)="I","Kostenplaatsen",LEFT(RIGHT($F2568,6),1)))</f>
        <v>9</v>
      </c>
      <c r="M2568" s="2" t="str">
        <f>IFERROR(VLOOKUP(L2568,'Productgroepen hoofdfuncties'!A:B,2,FALSE),L2568)</f>
        <v>Ruimtelijke ordening en volkshuisvesting</v>
      </c>
    </row>
    <row r="2569" spans="1:13">
      <c r="A2569" s="6" t="s">
        <v>6777</v>
      </c>
      <c r="B2569" s="7" t="s">
        <v>6778</v>
      </c>
      <c r="C2569" s="5" t="s">
        <v>6779</v>
      </c>
      <c r="D2569" s="4" t="s">
        <v>6780</v>
      </c>
      <c r="E2569" s="5">
        <v>1</v>
      </c>
      <c r="F2569" s="2" t="str">
        <f t="shared" si="205"/>
        <v>G1PR920103</v>
      </c>
      <c r="G2569" s="2" t="str">
        <f t="shared" si="206"/>
        <v>ISV-I</v>
      </c>
      <c r="H2569" s="2" t="str">
        <f t="shared" si="207"/>
        <v>9201</v>
      </c>
      <c r="I2569" s="2" t="str">
        <f>IFERROR(VLOOKUP(H2569,'Productgroepen hoofdfuncties'!G:H,2,FALSE),H2569)</f>
        <v>Wonen</v>
      </c>
      <c r="J2569" s="2" t="str">
        <f t="shared" si="208"/>
        <v>92</v>
      </c>
      <c r="K2569" s="2" t="str">
        <f>IFERROR(VLOOKUP(J2569,'Productgroepen hoofdfuncties'!D:E,2,FALSE),J2569)</f>
        <v>Volkshuisvesting</v>
      </c>
      <c r="L2569" s="2" t="str">
        <f t="shared" si="209"/>
        <v>9</v>
      </c>
      <c r="M2569" s="2" t="str">
        <f>IFERROR(VLOOKUP(L2569,'Productgroepen hoofdfuncties'!A:B,2,FALSE),L2569)</f>
        <v>Ruimtelijke ordening en volkshuisvesting</v>
      </c>
    </row>
    <row r="2570" spans="1:13">
      <c r="A2570" s="8"/>
      <c r="B2570" s="9"/>
      <c r="C2570" s="5" t="s">
        <v>6781</v>
      </c>
      <c r="D2570" s="4" t="s">
        <v>6782</v>
      </c>
      <c r="E2570" s="5">
        <v>1</v>
      </c>
      <c r="F2570" s="2" t="str">
        <f t="shared" si="205"/>
        <v>G1PR920103</v>
      </c>
      <c r="G2570" s="2" t="str">
        <f t="shared" si="206"/>
        <v>ISV-I</v>
      </c>
      <c r="H2570" s="2" t="str">
        <f t="shared" si="207"/>
        <v>9201</v>
      </c>
      <c r="I2570" s="2" t="str">
        <f>IFERROR(VLOOKUP(H2570,'Productgroepen hoofdfuncties'!G:H,2,FALSE),H2570)</f>
        <v>Wonen</v>
      </c>
      <c r="J2570" s="2" t="str">
        <f t="shared" si="208"/>
        <v>92</v>
      </c>
      <c r="K2570" s="2" t="str">
        <f>IFERROR(VLOOKUP(J2570,'Productgroepen hoofdfuncties'!D:E,2,FALSE),J2570)</f>
        <v>Volkshuisvesting</v>
      </c>
      <c r="L2570" s="2" t="str">
        <f t="shared" si="209"/>
        <v>9</v>
      </c>
      <c r="M2570" s="2" t="str">
        <f>IFERROR(VLOOKUP(L2570,'Productgroepen hoofdfuncties'!A:B,2,FALSE),L2570)</f>
        <v>Ruimtelijke ordening en volkshuisvesting</v>
      </c>
    </row>
    <row r="2571" spans="1:13">
      <c r="A2571" s="8"/>
      <c r="B2571" s="9"/>
      <c r="C2571" s="5" t="s">
        <v>6783</v>
      </c>
      <c r="D2571" s="4" t="s">
        <v>6784</v>
      </c>
      <c r="E2571" s="5">
        <v>1</v>
      </c>
      <c r="F2571" s="2" t="str">
        <f t="shared" si="205"/>
        <v>G1PR920103</v>
      </c>
      <c r="G2571" s="2" t="str">
        <f t="shared" si="206"/>
        <v>ISV-I</v>
      </c>
      <c r="H2571" s="2" t="str">
        <f t="shared" si="207"/>
        <v>9201</v>
      </c>
      <c r="I2571" s="2" t="str">
        <f>IFERROR(VLOOKUP(H2571,'Productgroepen hoofdfuncties'!G:H,2,FALSE),H2571)</f>
        <v>Wonen</v>
      </c>
      <c r="J2571" s="2" t="str">
        <f t="shared" si="208"/>
        <v>92</v>
      </c>
      <c r="K2571" s="2" t="str">
        <f>IFERROR(VLOOKUP(J2571,'Productgroepen hoofdfuncties'!D:E,2,FALSE),J2571)</f>
        <v>Volkshuisvesting</v>
      </c>
      <c r="L2571" s="2" t="str">
        <f t="shared" si="209"/>
        <v>9</v>
      </c>
      <c r="M2571" s="2" t="str">
        <f>IFERROR(VLOOKUP(L2571,'Productgroepen hoofdfuncties'!A:B,2,FALSE),L2571)</f>
        <v>Ruimtelijke ordening en volkshuisvesting</v>
      </c>
    </row>
    <row r="2572" spans="1:13">
      <c r="A2572" s="8"/>
      <c r="B2572" s="9"/>
      <c r="C2572" s="5" t="s">
        <v>6785</v>
      </c>
      <c r="D2572" s="4" t="s">
        <v>6786</v>
      </c>
      <c r="E2572" s="5">
        <v>1</v>
      </c>
      <c r="F2572" s="2" t="str">
        <f t="shared" si="205"/>
        <v>G1PR920103</v>
      </c>
      <c r="G2572" s="2" t="str">
        <f t="shared" si="206"/>
        <v>ISV-I</v>
      </c>
      <c r="H2572" s="2" t="str">
        <f t="shared" si="207"/>
        <v>9201</v>
      </c>
      <c r="I2572" s="2" t="str">
        <f>IFERROR(VLOOKUP(H2572,'Productgroepen hoofdfuncties'!G:H,2,FALSE),H2572)</f>
        <v>Wonen</v>
      </c>
      <c r="J2572" s="2" t="str">
        <f t="shared" si="208"/>
        <v>92</v>
      </c>
      <c r="K2572" s="2" t="str">
        <f>IFERROR(VLOOKUP(J2572,'Productgroepen hoofdfuncties'!D:E,2,FALSE),J2572)</f>
        <v>Volkshuisvesting</v>
      </c>
      <c r="L2572" s="2" t="str">
        <f t="shared" si="209"/>
        <v>9</v>
      </c>
      <c r="M2572" s="2" t="str">
        <f>IFERROR(VLOOKUP(L2572,'Productgroepen hoofdfuncties'!A:B,2,FALSE),L2572)</f>
        <v>Ruimtelijke ordening en volkshuisvesting</v>
      </c>
    </row>
    <row r="2573" spans="1:13">
      <c r="A2573" s="8"/>
      <c r="B2573" s="9"/>
      <c r="C2573" s="5" t="s">
        <v>6787</v>
      </c>
      <c r="D2573" s="4" t="s">
        <v>6788</v>
      </c>
      <c r="E2573" s="5">
        <v>1</v>
      </c>
      <c r="F2573" s="2" t="str">
        <f t="shared" si="205"/>
        <v>G1PR920103</v>
      </c>
      <c r="G2573" s="2" t="str">
        <f t="shared" si="206"/>
        <v>ISV-I</v>
      </c>
      <c r="H2573" s="2" t="str">
        <f t="shared" si="207"/>
        <v>9201</v>
      </c>
      <c r="I2573" s="2" t="str">
        <f>IFERROR(VLOOKUP(H2573,'Productgroepen hoofdfuncties'!G:H,2,FALSE),H2573)</f>
        <v>Wonen</v>
      </c>
      <c r="J2573" s="2" t="str">
        <f t="shared" si="208"/>
        <v>92</v>
      </c>
      <c r="K2573" s="2" t="str">
        <f>IFERROR(VLOOKUP(J2573,'Productgroepen hoofdfuncties'!D:E,2,FALSE),J2573)</f>
        <v>Volkshuisvesting</v>
      </c>
      <c r="L2573" s="2" t="str">
        <f t="shared" si="209"/>
        <v>9</v>
      </c>
      <c r="M2573" s="2" t="str">
        <f>IFERROR(VLOOKUP(L2573,'Productgroepen hoofdfuncties'!A:B,2,FALSE),L2573)</f>
        <v>Ruimtelijke ordening en volkshuisvesting</v>
      </c>
    </row>
    <row r="2574" spans="1:13">
      <c r="A2574" s="10"/>
      <c r="B2574" s="11"/>
      <c r="C2574" s="5" t="s">
        <v>6789</v>
      </c>
      <c r="D2574" s="4" t="s">
        <v>6790</v>
      </c>
      <c r="E2574" s="5">
        <v>1</v>
      </c>
      <c r="F2574" s="2" t="str">
        <f t="shared" si="205"/>
        <v>G1PR920103</v>
      </c>
      <c r="G2574" s="2" t="str">
        <f t="shared" si="206"/>
        <v>ISV-I</v>
      </c>
      <c r="H2574" s="2" t="str">
        <f t="shared" si="207"/>
        <v>9201</v>
      </c>
      <c r="I2574" s="2" t="str">
        <f>IFERROR(VLOOKUP(H2574,'Productgroepen hoofdfuncties'!G:H,2,FALSE),H2574)</f>
        <v>Wonen</v>
      </c>
      <c r="J2574" s="2" t="str">
        <f t="shared" si="208"/>
        <v>92</v>
      </c>
      <c r="K2574" s="2" t="str">
        <f>IFERROR(VLOOKUP(J2574,'Productgroepen hoofdfuncties'!D:E,2,FALSE),J2574)</f>
        <v>Volkshuisvesting</v>
      </c>
      <c r="L2574" s="2" t="str">
        <f t="shared" si="209"/>
        <v>9</v>
      </c>
      <c r="M2574" s="2" t="str">
        <f>IFERROR(VLOOKUP(L2574,'Productgroepen hoofdfuncties'!A:B,2,FALSE),L2574)</f>
        <v>Ruimtelijke ordening en volkshuisvesting</v>
      </c>
    </row>
    <row r="2575" spans="1:13">
      <c r="A2575" s="6" t="s">
        <v>6791</v>
      </c>
      <c r="B2575" s="7" t="s">
        <v>6792</v>
      </c>
      <c r="C2575" s="5" t="s">
        <v>6793</v>
      </c>
      <c r="D2575" s="4" t="s">
        <v>6780</v>
      </c>
      <c r="E2575" s="5">
        <v>1</v>
      </c>
      <c r="F2575" s="2" t="str">
        <f t="shared" si="205"/>
        <v>G1PR920104</v>
      </c>
      <c r="G2575" s="2" t="str">
        <f t="shared" si="206"/>
        <v>ISV-II</v>
      </c>
      <c r="H2575" s="2" t="str">
        <f t="shared" si="207"/>
        <v>9201</v>
      </c>
      <c r="I2575" s="2" t="str">
        <f>IFERROR(VLOOKUP(H2575,'Productgroepen hoofdfuncties'!G:H,2,FALSE),H2575)</f>
        <v>Wonen</v>
      </c>
      <c r="J2575" s="2" t="str">
        <f t="shared" si="208"/>
        <v>92</v>
      </c>
      <c r="K2575" s="2" t="str">
        <f>IFERROR(VLOOKUP(J2575,'Productgroepen hoofdfuncties'!D:E,2,FALSE),J2575)</f>
        <v>Volkshuisvesting</v>
      </c>
      <c r="L2575" s="2" t="str">
        <f t="shared" si="209"/>
        <v>9</v>
      </c>
      <c r="M2575" s="2" t="str">
        <f>IFERROR(VLOOKUP(L2575,'Productgroepen hoofdfuncties'!A:B,2,FALSE),L2575)</f>
        <v>Ruimtelijke ordening en volkshuisvesting</v>
      </c>
    </row>
    <row r="2576" spans="1:13">
      <c r="A2576" s="8"/>
      <c r="B2576" s="9"/>
      <c r="C2576" s="5" t="s">
        <v>6794</v>
      </c>
      <c r="D2576" s="4" t="s">
        <v>6782</v>
      </c>
      <c r="E2576" s="5">
        <v>1</v>
      </c>
      <c r="F2576" s="2" t="str">
        <f t="shared" si="205"/>
        <v>G1PR920104</v>
      </c>
      <c r="G2576" s="2" t="str">
        <f t="shared" si="206"/>
        <v>ISV-II</v>
      </c>
      <c r="H2576" s="2" t="str">
        <f t="shared" si="207"/>
        <v>9201</v>
      </c>
      <c r="I2576" s="2" t="str">
        <f>IFERROR(VLOOKUP(H2576,'Productgroepen hoofdfuncties'!G:H,2,FALSE),H2576)</f>
        <v>Wonen</v>
      </c>
      <c r="J2576" s="2" t="str">
        <f t="shared" si="208"/>
        <v>92</v>
      </c>
      <c r="K2576" s="2" t="str">
        <f>IFERROR(VLOOKUP(J2576,'Productgroepen hoofdfuncties'!D:E,2,FALSE),J2576)</f>
        <v>Volkshuisvesting</v>
      </c>
      <c r="L2576" s="2" t="str">
        <f t="shared" si="209"/>
        <v>9</v>
      </c>
      <c r="M2576" s="2" t="str">
        <f>IFERROR(VLOOKUP(L2576,'Productgroepen hoofdfuncties'!A:B,2,FALSE),L2576)</f>
        <v>Ruimtelijke ordening en volkshuisvesting</v>
      </c>
    </row>
    <row r="2577" spans="1:13">
      <c r="A2577" s="8"/>
      <c r="B2577" s="9"/>
      <c r="C2577" s="5" t="s">
        <v>6795</v>
      </c>
      <c r="D2577" s="4" t="s">
        <v>6784</v>
      </c>
      <c r="E2577" s="5">
        <v>1</v>
      </c>
      <c r="F2577" s="2" t="str">
        <f t="shared" si="205"/>
        <v>G1PR920104</v>
      </c>
      <c r="G2577" s="2" t="str">
        <f t="shared" si="206"/>
        <v>ISV-II</v>
      </c>
      <c r="H2577" s="2" t="str">
        <f t="shared" si="207"/>
        <v>9201</v>
      </c>
      <c r="I2577" s="2" t="str">
        <f>IFERROR(VLOOKUP(H2577,'Productgroepen hoofdfuncties'!G:H,2,FALSE),H2577)</f>
        <v>Wonen</v>
      </c>
      <c r="J2577" s="2" t="str">
        <f t="shared" si="208"/>
        <v>92</v>
      </c>
      <c r="K2577" s="2" t="str">
        <f>IFERROR(VLOOKUP(J2577,'Productgroepen hoofdfuncties'!D:E,2,FALSE),J2577)</f>
        <v>Volkshuisvesting</v>
      </c>
      <c r="L2577" s="2" t="str">
        <f t="shared" si="209"/>
        <v>9</v>
      </c>
      <c r="M2577" s="2" t="str">
        <f>IFERROR(VLOOKUP(L2577,'Productgroepen hoofdfuncties'!A:B,2,FALSE),L2577)</f>
        <v>Ruimtelijke ordening en volkshuisvesting</v>
      </c>
    </row>
    <row r="2578" spans="1:13">
      <c r="A2578" s="8"/>
      <c r="B2578" s="9"/>
      <c r="C2578" s="5" t="s">
        <v>6796</v>
      </c>
      <c r="D2578" s="4" t="s">
        <v>6786</v>
      </c>
      <c r="E2578" s="5">
        <v>1</v>
      </c>
      <c r="F2578" s="2" t="str">
        <f t="shared" si="205"/>
        <v>G1PR920104</v>
      </c>
      <c r="G2578" s="2" t="str">
        <f t="shared" si="206"/>
        <v>ISV-II</v>
      </c>
      <c r="H2578" s="2" t="str">
        <f t="shared" si="207"/>
        <v>9201</v>
      </c>
      <c r="I2578" s="2" t="str">
        <f>IFERROR(VLOOKUP(H2578,'Productgroepen hoofdfuncties'!G:H,2,FALSE),H2578)</f>
        <v>Wonen</v>
      </c>
      <c r="J2578" s="2" t="str">
        <f t="shared" si="208"/>
        <v>92</v>
      </c>
      <c r="K2578" s="2" t="str">
        <f>IFERROR(VLOOKUP(J2578,'Productgroepen hoofdfuncties'!D:E,2,FALSE),J2578)</f>
        <v>Volkshuisvesting</v>
      </c>
      <c r="L2578" s="2" t="str">
        <f t="shared" si="209"/>
        <v>9</v>
      </c>
      <c r="M2578" s="2" t="str">
        <f>IFERROR(VLOOKUP(L2578,'Productgroepen hoofdfuncties'!A:B,2,FALSE),L2578)</f>
        <v>Ruimtelijke ordening en volkshuisvesting</v>
      </c>
    </row>
    <row r="2579" spans="1:13">
      <c r="A2579" s="8"/>
      <c r="B2579" s="9"/>
      <c r="C2579" s="5" t="s">
        <v>6797</v>
      </c>
      <c r="D2579" s="4" t="s">
        <v>6798</v>
      </c>
      <c r="E2579" s="5">
        <v>1</v>
      </c>
      <c r="F2579" s="2" t="str">
        <f t="shared" si="205"/>
        <v>G1PR920104</v>
      </c>
      <c r="G2579" s="2" t="str">
        <f t="shared" si="206"/>
        <v>ISV-II</v>
      </c>
      <c r="H2579" s="2" t="str">
        <f t="shared" si="207"/>
        <v>9201</v>
      </c>
      <c r="I2579" s="2" t="str">
        <f>IFERROR(VLOOKUP(H2579,'Productgroepen hoofdfuncties'!G:H,2,FALSE),H2579)</f>
        <v>Wonen</v>
      </c>
      <c r="J2579" s="2" t="str">
        <f t="shared" si="208"/>
        <v>92</v>
      </c>
      <c r="K2579" s="2" t="str">
        <f>IFERROR(VLOOKUP(J2579,'Productgroepen hoofdfuncties'!D:E,2,FALSE),J2579)</f>
        <v>Volkshuisvesting</v>
      </c>
      <c r="L2579" s="2" t="str">
        <f t="shared" si="209"/>
        <v>9</v>
      </c>
      <c r="M2579" s="2" t="str">
        <f>IFERROR(VLOOKUP(L2579,'Productgroepen hoofdfuncties'!A:B,2,FALSE),L2579)</f>
        <v>Ruimtelijke ordening en volkshuisvesting</v>
      </c>
    </row>
    <row r="2580" spans="1:13">
      <c r="A2580" s="8"/>
      <c r="B2580" s="9"/>
      <c r="C2580" s="5" t="s">
        <v>6799</v>
      </c>
      <c r="D2580" s="4" t="s">
        <v>6800</v>
      </c>
      <c r="E2580" s="5">
        <v>1</v>
      </c>
      <c r="F2580" s="2" t="str">
        <f t="shared" si="205"/>
        <v>G1PR920104</v>
      </c>
      <c r="G2580" s="2" t="str">
        <f t="shared" si="206"/>
        <v>ISV-II</v>
      </c>
      <c r="H2580" s="2" t="str">
        <f t="shared" si="207"/>
        <v>9201</v>
      </c>
      <c r="I2580" s="2" t="str">
        <f>IFERROR(VLOOKUP(H2580,'Productgroepen hoofdfuncties'!G:H,2,FALSE),H2580)</f>
        <v>Wonen</v>
      </c>
      <c r="J2580" s="2" t="str">
        <f t="shared" si="208"/>
        <v>92</v>
      </c>
      <c r="K2580" s="2" t="str">
        <f>IFERROR(VLOOKUP(J2580,'Productgroepen hoofdfuncties'!D:E,2,FALSE),J2580)</f>
        <v>Volkshuisvesting</v>
      </c>
      <c r="L2580" s="2" t="str">
        <f t="shared" si="209"/>
        <v>9</v>
      </c>
      <c r="M2580" s="2" t="str">
        <f>IFERROR(VLOOKUP(L2580,'Productgroepen hoofdfuncties'!A:B,2,FALSE),L2580)</f>
        <v>Ruimtelijke ordening en volkshuisvesting</v>
      </c>
    </row>
    <row r="2581" spans="1:13">
      <c r="A2581" s="8"/>
      <c r="B2581" s="9"/>
      <c r="C2581" s="5" t="s">
        <v>6801</v>
      </c>
      <c r="D2581" s="4" t="s">
        <v>6802</v>
      </c>
      <c r="E2581" s="5">
        <v>1</v>
      </c>
      <c r="F2581" s="2" t="str">
        <f t="shared" si="205"/>
        <v>G1PR920104</v>
      </c>
      <c r="G2581" s="2" t="str">
        <f t="shared" si="206"/>
        <v>ISV-II</v>
      </c>
      <c r="H2581" s="2" t="str">
        <f t="shared" si="207"/>
        <v>9201</v>
      </c>
      <c r="I2581" s="2" t="str">
        <f>IFERROR(VLOOKUP(H2581,'Productgroepen hoofdfuncties'!G:H,2,FALSE),H2581)</f>
        <v>Wonen</v>
      </c>
      <c r="J2581" s="2" t="str">
        <f t="shared" si="208"/>
        <v>92</v>
      </c>
      <c r="K2581" s="2" t="str">
        <f>IFERROR(VLOOKUP(J2581,'Productgroepen hoofdfuncties'!D:E,2,FALSE),J2581)</f>
        <v>Volkshuisvesting</v>
      </c>
      <c r="L2581" s="2" t="str">
        <f t="shared" si="209"/>
        <v>9</v>
      </c>
      <c r="M2581" s="2" t="str">
        <f>IFERROR(VLOOKUP(L2581,'Productgroepen hoofdfuncties'!A:B,2,FALSE),L2581)</f>
        <v>Ruimtelijke ordening en volkshuisvesting</v>
      </c>
    </row>
    <row r="2582" spans="1:13">
      <c r="A2582" s="8"/>
      <c r="B2582" s="9"/>
      <c r="C2582" s="5" t="s">
        <v>6803</v>
      </c>
      <c r="D2582" s="4" t="s">
        <v>6804</v>
      </c>
      <c r="E2582" s="5">
        <v>1</v>
      </c>
      <c r="F2582" s="2" t="str">
        <f t="shared" si="205"/>
        <v>G1PR920104</v>
      </c>
      <c r="G2582" s="2" t="str">
        <f t="shared" si="206"/>
        <v>ISV-II</v>
      </c>
      <c r="H2582" s="2" t="str">
        <f t="shared" si="207"/>
        <v>9201</v>
      </c>
      <c r="I2582" s="2" t="str">
        <f>IFERROR(VLOOKUP(H2582,'Productgroepen hoofdfuncties'!G:H,2,FALSE),H2582)</f>
        <v>Wonen</v>
      </c>
      <c r="J2582" s="2" t="str">
        <f t="shared" si="208"/>
        <v>92</v>
      </c>
      <c r="K2582" s="2" t="str">
        <f>IFERROR(VLOOKUP(J2582,'Productgroepen hoofdfuncties'!D:E,2,FALSE),J2582)</f>
        <v>Volkshuisvesting</v>
      </c>
      <c r="L2582" s="2" t="str">
        <f t="shared" si="209"/>
        <v>9</v>
      </c>
      <c r="M2582" s="2" t="str">
        <f>IFERROR(VLOOKUP(L2582,'Productgroepen hoofdfuncties'!A:B,2,FALSE),L2582)</f>
        <v>Ruimtelijke ordening en volkshuisvesting</v>
      </c>
    </row>
    <row r="2583" spans="1:13">
      <c r="A2583" s="8"/>
      <c r="B2583" s="9"/>
      <c r="C2583" s="5" t="s">
        <v>6805</v>
      </c>
      <c r="D2583" s="4" t="s">
        <v>6806</v>
      </c>
      <c r="E2583" s="5">
        <v>1</v>
      </c>
      <c r="F2583" s="2" t="str">
        <f t="shared" si="205"/>
        <v>G1PR920104</v>
      </c>
      <c r="G2583" s="2" t="str">
        <f t="shared" si="206"/>
        <v>ISV-II</v>
      </c>
      <c r="H2583" s="2" t="str">
        <f t="shared" si="207"/>
        <v>9201</v>
      </c>
      <c r="I2583" s="2" t="str">
        <f>IFERROR(VLOOKUP(H2583,'Productgroepen hoofdfuncties'!G:H,2,FALSE),H2583)</f>
        <v>Wonen</v>
      </c>
      <c r="J2583" s="2" t="str">
        <f t="shared" si="208"/>
        <v>92</v>
      </c>
      <c r="K2583" s="2" t="str">
        <f>IFERROR(VLOOKUP(J2583,'Productgroepen hoofdfuncties'!D:E,2,FALSE),J2583)</f>
        <v>Volkshuisvesting</v>
      </c>
      <c r="L2583" s="2" t="str">
        <f t="shared" si="209"/>
        <v>9</v>
      </c>
      <c r="M2583" s="2" t="str">
        <f>IFERROR(VLOOKUP(L2583,'Productgroepen hoofdfuncties'!A:B,2,FALSE),L2583)</f>
        <v>Ruimtelijke ordening en volkshuisvesting</v>
      </c>
    </row>
    <row r="2584" spans="1:13">
      <c r="A2584" s="8"/>
      <c r="B2584" s="9"/>
      <c r="C2584" s="5" t="s">
        <v>6807</v>
      </c>
      <c r="D2584" s="4" t="s">
        <v>6808</v>
      </c>
      <c r="E2584" s="5">
        <v>1</v>
      </c>
      <c r="F2584" s="2" t="str">
        <f t="shared" si="205"/>
        <v>G1PR920104</v>
      </c>
      <c r="G2584" s="2" t="str">
        <f t="shared" si="206"/>
        <v>ISV-II</v>
      </c>
      <c r="H2584" s="2" t="str">
        <f t="shared" si="207"/>
        <v>9201</v>
      </c>
      <c r="I2584" s="2" t="str">
        <f>IFERROR(VLOOKUP(H2584,'Productgroepen hoofdfuncties'!G:H,2,FALSE),H2584)</f>
        <v>Wonen</v>
      </c>
      <c r="J2584" s="2" t="str">
        <f t="shared" si="208"/>
        <v>92</v>
      </c>
      <c r="K2584" s="2" t="str">
        <f>IFERROR(VLOOKUP(J2584,'Productgroepen hoofdfuncties'!D:E,2,FALSE),J2584)</f>
        <v>Volkshuisvesting</v>
      </c>
      <c r="L2584" s="2" t="str">
        <f t="shared" si="209"/>
        <v>9</v>
      </c>
      <c r="M2584" s="2" t="str">
        <f>IFERROR(VLOOKUP(L2584,'Productgroepen hoofdfuncties'!A:B,2,FALSE),L2584)</f>
        <v>Ruimtelijke ordening en volkshuisvesting</v>
      </c>
    </row>
    <row r="2585" spans="1:13">
      <c r="A2585" s="10"/>
      <c r="B2585" s="11"/>
      <c r="C2585" s="5" t="s">
        <v>6809</v>
      </c>
      <c r="D2585" s="4" t="s">
        <v>6810</v>
      </c>
      <c r="E2585" s="5">
        <v>1</v>
      </c>
      <c r="F2585" s="2" t="str">
        <f t="shared" si="205"/>
        <v>G1PR920104</v>
      </c>
      <c r="G2585" s="2" t="str">
        <f t="shared" si="206"/>
        <v>ISV-II</v>
      </c>
      <c r="H2585" s="2" t="str">
        <f t="shared" si="207"/>
        <v>9201</v>
      </c>
      <c r="I2585" s="2" t="str">
        <f>IFERROR(VLOOKUP(H2585,'Productgroepen hoofdfuncties'!G:H,2,FALSE),H2585)</f>
        <v>Wonen</v>
      </c>
      <c r="J2585" s="2" t="str">
        <f t="shared" si="208"/>
        <v>92</v>
      </c>
      <c r="K2585" s="2" t="str">
        <f>IFERROR(VLOOKUP(J2585,'Productgroepen hoofdfuncties'!D:E,2,FALSE),J2585)</f>
        <v>Volkshuisvesting</v>
      </c>
      <c r="L2585" s="2" t="str">
        <f t="shared" si="209"/>
        <v>9</v>
      </c>
      <c r="M2585" s="2" t="str">
        <f>IFERROR(VLOOKUP(L2585,'Productgroepen hoofdfuncties'!A:B,2,FALSE),L2585)</f>
        <v>Ruimtelijke ordening en volkshuisvesting</v>
      </c>
    </row>
    <row r="2586" spans="1:13">
      <c r="A2586" s="6" t="s">
        <v>6811</v>
      </c>
      <c r="B2586" s="7" t="s">
        <v>6812</v>
      </c>
      <c r="C2586" s="5" t="s">
        <v>6813</v>
      </c>
      <c r="D2586" s="4" t="s">
        <v>6814</v>
      </c>
      <c r="E2586" s="5">
        <v>1</v>
      </c>
      <c r="F2586" s="2" t="str">
        <f t="shared" si="205"/>
        <v>G1PR920105</v>
      </c>
      <c r="G2586" s="2" t="str">
        <f t="shared" si="206"/>
        <v>ISV-III</v>
      </c>
      <c r="H2586" s="2" t="str">
        <f t="shared" si="207"/>
        <v>9201</v>
      </c>
      <c r="I2586" s="2" t="str">
        <f>IFERROR(VLOOKUP(H2586,'Productgroepen hoofdfuncties'!G:H,2,FALSE),H2586)</f>
        <v>Wonen</v>
      </c>
      <c r="J2586" s="2" t="str">
        <f t="shared" si="208"/>
        <v>92</v>
      </c>
      <c r="K2586" s="2" t="str">
        <f>IFERROR(VLOOKUP(J2586,'Productgroepen hoofdfuncties'!D:E,2,FALSE),J2586)</f>
        <v>Volkshuisvesting</v>
      </c>
      <c r="L2586" s="2" t="str">
        <f t="shared" si="209"/>
        <v>9</v>
      </c>
      <c r="M2586" s="2" t="str">
        <f>IFERROR(VLOOKUP(L2586,'Productgroepen hoofdfuncties'!A:B,2,FALSE),L2586)</f>
        <v>Ruimtelijke ordening en volkshuisvesting</v>
      </c>
    </row>
    <row r="2587" spans="1:13">
      <c r="A2587" s="8"/>
      <c r="B2587" s="9"/>
      <c r="C2587" s="5" t="s">
        <v>6815</v>
      </c>
      <c r="D2587" s="4" t="s">
        <v>6816</v>
      </c>
      <c r="E2587" s="5">
        <v>1</v>
      </c>
      <c r="F2587" s="2" t="str">
        <f t="shared" si="205"/>
        <v>G1PR920105</v>
      </c>
      <c r="G2587" s="2" t="str">
        <f t="shared" si="206"/>
        <v>ISV-III</v>
      </c>
      <c r="H2587" s="2" t="str">
        <f t="shared" si="207"/>
        <v>9201</v>
      </c>
      <c r="I2587" s="2" t="str">
        <f>IFERROR(VLOOKUP(H2587,'Productgroepen hoofdfuncties'!G:H,2,FALSE),H2587)</f>
        <v>Wonen</v>
      </c>
      <c r="J2587" s="2" t="str">
        <f t="shared" si="208"/>
        <v>92</v>
      </c>
      <c r="K2587" s="2" t="str">
        <f>IFERROR(VLOOKUP(J2587,'Productgroepen hoofdfuncties'!D:E,2,FALSE),J2587)</f>
        <v>Volkshuisvesting</v>
      </c>
      <c r="L2587" s="2" t="str">
        <f t="shared" si="209"/>
        <v>9</v>
      </c>
      <c r="M2587" s="2" t="str">
        <f>IFERROR(VLOOKUP(L2587,'Productgroepen hoofdfuncties'!A:B,2,FALSE),L2587)</f>
        <v>Ruimtelijke ordening en volkshuisvesting</v>
      </c>
    </row>
    <row r="2588" spans="1:13">
      <c r="A2588" s="8"/>
      <c r="B2588" s="9"/>
      <c r="C2588" s="5" t="s">
        <v>6817</v>
      </c>
      <c r="D2588" s="4" t="s">
        <v>6818</v>
      </c>
      <c r="E2588" s="5">
        <v>1</v>
      </c>
      <c r="F2588" s="2" t="str">
        <f t="shared" si="205"/>
        <v>G1PR920105</v>
      </c>
      <c r="G2588" s="2" t="str">
        <f t="shared" si="206"/>
        <v>ISV-III</v>
      </c>
      <c r="H2588" s="2" t="str">
        <f t="shared" si="207"/>
        <v>9201</v>
      </c>
      <c r="I2588" s="2" t="str">
        <f>IFERROR(VLOOKUP(H2588,'Productgroepen hoofdfuncties'!G:H,2,FALSE),H2588)</f>
        <v>Wonen</v>
      </c>
      <c r="J2588" s="2" t="str">
        <f t="shared" si="208"/>
        <v>92</v>
      </c>
      <c r="K2588" s="2" t="str">
        <f>IFERROR(VLOOKUP(J2588,'Productgroepen hoofdfuncties'!D:E,2,FALSE),J2588)</f>
        <v>Volkshuisvesting</v>
      </c>
      <c r="L2588" s="2" t="str">
        <f t="shared" si="209"/>
        <v>9</v>
      </c>
      <c r="M2588" s="2" t="str">
        <f>IFERROR(VLOOKUP(L2588,'Productgroepen hoofdfuncties'!A:B,2,FALSE),L2588)</f>
        <v>Ruimtelijke ordening en volkshuisvesting</v>
      </c>
    </row>
    <row r="2589" spans="1:13">
      <c r="A2589" s="8"/>
      <c r="B2589" s="9"/>
      <c r="C2589" s="5" t="s">
        <v>6819</v>
      </c>
      <c r="D2589" s="4" t="s">
        <v>6820</v>
      </c>
      <c r="E2589" s="5">
        <v>1</v>
      </c>
      <c r="F2589" s="2" t="str">
        <f t="shared" si="205"/>
        <v>G1PR920105</v>
      </c>
      <c r="G2589" s="2" t="str">
        <f t="shared" si="206"/>
        <v>ISV-III</v>
      </c>
      <c r="H2589" s="2" t="str">
        <f t="shared" si="207"/>
        <v>9201</v>
      </c>
      <c r="I2589" s="2" t="str">
        <f>IFERROR(VLOOKUP(H2589,'Productgroepen hoofdfuncties'!G:H,2,FALSE),H2589)</f>
        <v>Wonen</v>
      </c>
      <c r="J2589" s="2" t="str">
        <f t="shared" si="208"/>
        <v>92</v>
      </c>
      <c r="K2589" s="2" t="str">
        <f>IFERROR(VLOOKUP(J2589,'Productgroepen hoofdfuncties'!D:E,2,FALSE),J2589)</f>
        <v>Volkshuisvesting</v>
      </c>
      <c r="L2589" s="2" t="str">
        <f t="shared" si="209"/>
        <v>9</v>
      </c>
      <c r="M2589" s="2" t="str">
        <f>IFERROR(VLOOKUP(L2589,'Productgroepen hoofdfuncties'!A:B,2,FALSE),L2589)</f>
        <v>Ruimtelijke ordening en volkshuisvesting</v>
      </c>
    </row>
    <row r="2590" spans="1:13">
      <c r="A2590" s="8"/>
      <c r="B2590" s="9"/>
      <c r="C2590" s="5" t="s">
        <v>6821</v>
      </c>
      <c r="D2590" s="4" t="s">
        <v>6822</v>
      </c>
      <c r="E2590" s="5">
        <v>1</v>
      </c>
      <c r="F2590" s="2" t="str">
        <f t="shared" si="205"/>
        <v>G1PR920105</v>
      </c>
      <c r="G2590" s="2" t="str">
        <f t="shared" si="206"/>
        <v>ISV-III</v>
      </c>
      <c r="H2590" s="2" t="str">
        <f t="shared" si="207"/>
        <v>9201</v>
      </c>
      <c r="I2590" s="2" t="str">
        <f>IFERROR(VLOOKUP(H2590,'Productgroepen hoofdfuncties'!G:H,2,FALSE),H2590)</f>
        <v>Wonen</v>
      </c>
      <c r="J2590" s="2" t="str">
        <f t="shared" si="208"/>
        <v>92</v>
      </c>
      <c r="K2590" s="2" t="str">
        <f>IFERROR(VLOOKUP(J2590,'Productgroepen hoofdfuncties'!D:E,2,FALSE),J2590)</f>
        <v>Volkshuisvesting</v>
      </c>
      <c r="L2590" s="2" t="str">
        <f t="shared" si="209"/>
        <v>9</v>
      </c>
      <c r="M2590" s="2" t="str">
        <f>IFERROR(VLOOKUP(L2590,'Productgroepen hoofdfuncties'!A:B,2,FALSE),L2590)</f>
        <v>Ruimtelijke ordening en volkshuisvesting</v>
      </c>
    </row>
    <row r="2591" spans="1:13">
      <c r="A2591" s="8"/>
      <c r="B2591" s="9"/>
      <c r="C2591" s="5" t="s">
        <v>6823</v>
      </c>
      <c r="D2591" s="4" t="s">
        <v>6824</v>
      </c>
      <c r="E2591" s="5">
        <v>1</v>
      </c>
      <c r="F2591" s="2" t="str">
        <f t="shared" si="205"/>
        <v>G1PR920105</v>
      </c>
      <c r="G2591" s="2" t="str">
        <f t="shared" si="206"/>
        <v>ISV-III</v>
      </c>
      <c r="H2591" s="2" t="str">
        <f t="shared" si="207"/>
        <v>9201</v>
      </c>
      <c r="I2591" s="2" t="str">
        <f>IFERROR(VLOOKUP(H2591,'Productgroepen hoofdfuncties'!G:H,2,FALSE),H2591)</f>
        <v>Wonen</v>
      </c>
      <c r="J2591" s="2" t="str">
        <f t="shared" si="208"/>
        <v>92</v>
      </c>
      <c r="K2591" s="2" t="str">
        <f>IFERROR(VLOOKUP(J2591,'Productgroepen hoofdfuncties'!D:E,2,FALSE),J2591)</f>
        <v>Volkshuisvesting</v>
      </c>
      <c r="L2591" s="2" t="str">
        <f t="shared" si="209"/>
        <v>9</v>
      </c>
      <c r="M2591" s="2" t="str">
        <f>IFERROR(VLOOKUP(L2591,'Productgroepen hoofdfuncties'!A:B,2,FALSE),L2591)</f>
        <v>Ruimtelijke ordening en volkshuisvesting</v>
      </c>
    </row>
    <row r="2592" spans="1:13">
      <c r="A2592" s="10"/>
      <c r="B2592" s="11"/>
      <c r="C2592" s="5" t="s">
        <v>6825</v>
      </c>
      <c r="D2592" s="4" t="s">
        <v>6826</v>
      </c>
      <c r="E2592" s="5">
        <v>1</v>
      </c>
      <c r="F2592" s="2" t="str">
        <f t="shared" si="205"/>
        <v>G1PR920105</v>
      </c>
      <c r="G2592" s="2" t="str">
        <f t="shared" si="206"/>
        <v>ISV-III</v>
      </c>
      <c r="H2592" s="2" t="str">
        <f t="shared" si="207"/>
        <v>9201</v>
      </c>
      <c r="I2592" s="2" t="str">
        <f>IFERROR(VLOOKUP(H2592,'Productgroepen hoofdfuncties'!G:H,2,FALSE),H2592)</f>
        <v>Wonen</v>
      </c>
      <c r="J2592" s="2" t="str">
        <f t="shared" si="208"/>
        <v>92</v>
      </c>
      <c r="K2592" s="2" t="str">
        <f>IFERROR(VLOOKUP(J2592,'Productgroepen hoofdfuncties'!D:E,2,FALSE),J2592)</f>
        <v>Volkshuisvesting</v>
      </c>
      <c r="L2592" s="2" t="str">
        <f t="shared" si="209"/>
        <v>9</v>
      </c>
      <c r="M2592" s="2" t="str">
        <f>IFERROR(VLOOKUP(L2592,'Productgroepen hoofdfuncties'!A:B,2,FALSE),L2592)</f>
        <v>Ruimtelijke ordening en volkshuisvesting</v>
      </c>
    </row>
    <row r="2593" spans="1:13">
      <c r="A2593" s="6" t="s">
        <v>6827</v>
      </c>
      <c r="B2593" s="7" t="s">
        <v>6828</v>
      </c>
      <c r="C2593" s="5" t="s">
        <v>6829</v>
      </c>
      <c r="D2593" s="4" t="s">
        <v>6830</v>
      </c>
      <c r="E2593" s="5">
        <v>1</v>
      </c>
      <c r="F2593" s="2" t="str">
        <f t="shared" si="205"/>
        <v>G1PR920106</v>
      </c>
      <c r="G2593" s="2" t="str">
        <f t="shared" si="206"/>
        <v>Krimp</v>
      </c>
      <c r="H2593" s="2" t="str">
        <f t="shared" si="207"/>
        <v>9201</v>
      </c>
      <c r="I2593" s="2" t="str">
        <f>IFERROR(VLOOKUP(H2593,'Productgroepen hoofdfuncties'!G:H,2,FALSE),H2593)</f>
        <v>Wonen</v>
      </c>
      <c r="J2593" s="2" t="str">
        <f t="shared" si="208"/>
        <v>92</v>
      </c>
      <c r="K2593" s="2" t="str">
        <f>IFERROR(VLOOKUP(J2593,'Productgroepen hoofdfuncties'!D:E,2,FALSE),J2593)</f>
        <v>Volkshuisvesting</v>
      </c>
      <c r="L2593" s="2" t="str">
        <f t="shared" si="209"/>
        <v>9</v>
      </c>
      <c r="M2593" s="2" t="str">
        <f>IFERROR(VLOOKUP(L2593,'Productgroepen hoofdfuncties'!A:B,2,FALSE),L2593)</f>
        <v>Ruimtelijke ordening en volkshuisvesting</v>
      </c>
    </row>
    <row r="2594" spans="1:13">
      <c r="A2594" s="8"/>
      <c r="B2594" s="9"/>
      <c r="C2594" s="5" t="s">
        <v>6831</v>
      </c>
      <c r="D2594" s="4" t="s">
        <v>6832</v>
      </c>
      <c r="E2594" s="5">
        <v>1</v>
      </c>
      <c r="F2594" s="2" t="str">
        <f t="shared" si="205"/>
        <v>G1PR920106</v>
      </c>
      <c r="G2594" s="2" t="str">
        <f t="shared" si="206"/>
        <v>Krimp</v>
      </c>
      <c r="H2594" s="2" t="str">
        <f t="shared" si="207"/>
        <v>9201</v>
      </c>
      <c r="I2594" s="2" t="str">
        <f>IFERROR(VLOOKUP(H2594,'Productgroepen hoofdfuncties'!G:H,2,FALSE),H2594)</f>
        <v>Wonen</v>
      </c>
      <c r="J2594" s="2" t="str">
        <f t="shared" si="208"/>
        <v>92</v>
      </c>
      <c r="K2594" s="2" t="str">
        <f>IFERROR(VLOOKUP(J2594,'Productgroepen hoofdfuncties'!D:E,2,FALSE),J2594)</f>
        <v>Volkshuisvesting</v>
      </c>
      <c r="L2594" s="2" t="str">
        <f t="shared" si="209"/>
        <v>9</v>
      </c>
      <c r="M2594" s="2" t="str">
        <f>IFERROR(VLOOKUP(L2594,'Productgroepen hoofdfuncties'!A:B,2,FALSE),L2594)</f>
        <v>Ruimtelijke ordening en volkshuisvesting</v>
      </c>
    </row>
    <row r="2595" spans="1:13">
      <c r="A2595" s="8"/>
      <c r="B2595" s="9"/>
      <c r="C2595" s="5" t="s">
        <v>6833</v>
      </c>
      <c r="D2595" s="4" t="s">
        <v>6834</v>
      </c>
      <c r="E2595" s="5">
        <v>1</v>
      </c>
      <c r="F2595" s="2" t="str">
        <f t="shared" si="205"/>
        <v>G1PR920106</v>
      </c>
      <c r="G2595" s="2" t="str">
        <f t="shared" si="206"/>
        <v>Krimp</v>
      </c>
      <c r="H2595" s="2" t="str">
        <f t="shared" si="207"/>
        <v>9201</v>
      </c>
      <c r="I2595" s="2" t="str">
        <f>IFERROR(VLOOKUP(H2595,'Productgroepen hoofdfuncties'!G:H,2,FALSE),H2595)</f>
        <v>Wonen</v>
      </c>
      <c r="J2595" s="2" t="str">
        <f t="shared" si="208"/>
        <v>92</v>
      </c>
      <c r="K2595" s="2" t="str">
        <f>IFERROR(VLOOKUP(J2595,'Productgroepen hoofdfuncties'!D:E,2,FALSE),J2595)</f>
        <v>Volkshuisvesting</v>
      </c>
      <c r="L2595" s="2" t="str">
        <f t="shared" si="209"/>
        <v>9</v>
      </c>
      <c r="M2595" s="2" t="str">
        <f>IFERROR(VLOOKUP(L2595,'Productgroepen hoofdfuncties'!A:B,2,FALSE),L2595)</f>
        <v>Ruimtelijke ordening en volkshuisvesting</v>
      </c>
    </row>
    <row r="2596" spans="1:13">
      <c r="A2596" s="8"/>
      <c r="B2596" s="9"/>
      <c r="C2596" s="5" t="s">
        <v>6835</v>
      </c>
      <c r="D2596" s="4" t="s">
        <v>6836</v>
      </c>
      <c r="E2596" s="5">
        <v>1</v>
      </c>
      <c r="F2596" s="2" t="str">
        <f t="shared" si="205"/>
        <v>G1PR920106</v>
      </c>
      <c r="G2596" s="2" t="str">
        <f t="shared" si="206"/>
        <v>Krimp</v>
      </c>
      <c r="H2596" s="2" t="str">
        <f t="shared" si="207"/>
        <v>9201</v>
      </c>
      <c r="I2596" s="2" t="str">
        <f>IFERROR(VLOOKUP(H2596,'Productgroepen hoofdfuncties'!G:H,2,FALSE),H2596)</f>
        <v>Wonen</v>
      </c>
      <c r="J2596" s="2" t="str">
        <f t="shared" si="208"/>
        <v>92</v>
      </c>
      <c r="K2596" s="2" t="str">
        <f>IFERROR(VLOOKUP(J2596,'Productgroepen hoofdfuncties'!D:E,2,FALSE),J2596)</f>
        <v>Volkshuisvesting</v>
      </c>
      <c r="L2596" s="2" t="str">
        <f t="shared" si="209"/>
        <v>9</v>
      </c>
      <c r="M2596" s="2" t="str">
        <f>IFERROR(VLOOKUP(L2596,'Productgroepen hoofdfuncties'!A:B,2,FALSE),L2596)</f>
        <v>Ruimtelijke ordening en volkshuisvesting</v>
      </c>
    </row>
    <row r="2597" spans="1:13">
      <c r="A2597" s="8"/>
      <c r="B2597" s="9"/>
      <c r="C2597" s="5" t="s">
        <v>6837</v>
      </c>
      <c r="D2597" s="4" t="s">
        <v>6838</v>
      </c>
      <c r="E2597" s="5">
        <v>1</v>
      </c>
      <c r="F2597" s="2" t="str">
        <f t="shared" si="205"/>
        <v>G1PR920106</v>
      </c>
      <c r="G2597" s="2" t="str">
        <f t="shared" si="206"/>
        <v>Krimp</v>
      </c>
      <c r="H2597" s="2" t="str">
        <f t="shared" si="207"/>
        <v>9201</v>
      </c>
      <c r="I2597" s="2" t="str">
        <f>IFERROR(VLOOKUP(H2597,'Productgroepen hoofdfuncties'!G:H,2,FALSE),H2597)</f>
        <v>Wonen</v>
      </c>
      <c r="J2597" s="2" t="str">
        <f t="shared" si="208"/>
        <v>92</v>
      </c>
      <c r="K2597" s="2" t="str">
        <f>IFERROR(VLOOKUP(J2597,'Productgroepen hoofdfuncties'!D:E,2,FALSE),J2597)</f>
        <v>Volkshuisvesting</v>
      </c>
      <c r="L2597" s="2" t="str">
        <f t="shared" si="209"/>
        <v>9</v>
      </c>
      <c r="M2597" s="2" t="str">
        <f>IFERROR(VLOOKUP(L2597,'Productgroepen hoofdfuncties'!A:B,2,FALSE),L2597)</f>
        <v>Ruimtelijke ordening en volkshuisvesting</v>
      </c>
    </row>
    <row r="2598" spans="1:13">
      <c r="A2598" s="8"/>
      <c r="B2598" s="9"/>
      <c r="C2598" s="5" t="s">
        <v>6839</v>
      </c>
      <c r="D2598" s="4" t="s">
        <v>6840</v>
      </c>
      <c r="E2598" s="5">
        <v>1</v>
      </c>
      <c r="F2598" s="2" t="str">
        <f t="shared" si="205"/>
        <v>G1PR920106</v>
      </c>
      <c r="G2598" s="2" t="str">
        <f t="shared" si="206"/>
        <v>Krimp</v>
      </c>
      <c r="H2598" s="2" t="str">
        <f t="shared" si="207"/>
        <v>9201</v>
      </c>
      <c r="I2598" s="2" t="str">
        <f>IFERROR(VLOOKUP(H2598,'Productgroepen hoofdfuncties'!G:H,2,FALSE),H2598)</f>
        <v>Wonen</v>
      </c>
      <c r="J2598" s="2" t="str">
        <f t="shared" si="208"/>
        <v>92</v>
      </c>
      <c r="K2598" s="2" t="str">
        <f>IFERROR(VLOOKUP(J2598,'Productgroepen hoofdfuncties'!D:E,2,FALSE),J2598)</f>
        <v>Volkshuisvesting</v>
      </c>
      <c r="L2598" s="2" t="str">
        <f t="shared" si="209"/>
        <v>9</v>
      </c>
      <c r="M2598" s="2" t="str">
        <f>IFERROR(VLOOKUP(L2598,'Productgroepen hoofdfuncties'!A:B,2,FALSE),L2598)</f>
        <v>Ruimtelijke ordening en volkshuisvesting</v>
      </c>
    </row>
    <row r="2599" spans="1:13">
      <c r="A2599" s="8"/>
      <c r="B2599" s="9"/>
      <c r="C2599" s="5" t="s">
        <v>6841</v>
      </c>
      <c r="D2599" s="4" t="s">
        <v>6842</v>
      </c>
      <c r="E2599" s="5">
        <v>1</v>
      </c>
      <c r="F2599" s="2" t="str">
        <f t="shared" si="205"/>
        <v>G1PR920106</v>
      </c>
      <c r="G2599" s="2" t="str">
        <f t="shared" si="206"/>
        <v>Krimp</v>
      </c>
      <c r="H2599" s="2" t="str">
        <f t="shared" si="207"/>
        <v>9201</v>
      </c>
      <c r="I2599" s="2" t="str">
        <f>IFERROR(VLOOKUP(H2599,'Productgroepen hoofdfuncties'!G:H,2,FALSE),H2599)</f>
        <v>Wonen</v>
      </c>
      <c r="J2599" s="2" t="str">
        <f t="shared" si="208"/>
        <v>92</v>
      </c>
      <c r="K2599" s="2" t="str">
        <f>IFERROR(VLOOKUP(J2599,'Productgroepen hoofdfuncties'!D:E,2,FALSE),J2599)</f>
        <v>Volkshuisvesting</v>
      </c>
      <c r="L2599" s="2" t="str">
        <f t="shared" si="209"/>
        <v>9</v>
      </c>
      <c r="M2599" s="2" t="str">
        <f>IFERROR(VLOOKUP(L2599,'Productgroepen hoofdfuncties'!A:B,2,FALSE),L2599)</f>
        <v>Ruimtelijke ordening en volkshuisvesting</v>
      </c>
    </row>
    <row r="2600" spans="1:13">
      <c r="A2600" s="8"/>
      <c r="B2600" s="9"/>
      <c r="C2600" s="5" t="s">
        <v>6843</v>
      </c>
      <c r="D2600" s="4" t="s">
        <v>6844</v>
      </c>
      <c r="E2600" s="5">
        <v>1</v>
      </c>
      <c r="F2600" s="2" t="str">
        <f t="shared" si="205"/>
        <v>G1PR920106</v>
      </c>
      <c r="G2600" s="2" t="str">
        <f t="shared" si="206"/>
        <v>Krimp</v>
      </c>
      <c r="H2600" s="2" t="str">
        <f t="shared" si="207"/>
        <v>9201</v>
      </c>
      <c r="I2600" s="2" t="str">
        <f>IFERROR(VLOOKUP(H2600,'Productgroepen hoofdfuncties'!G:H,2,FALSE),H2600)</f>
        <v>Wonen</v>
      </c>
      <c r="J2600" s="2" t="str">
        <f t="shared" si="208"/>
        <v>92</v>
      </c>
      <c r="K2600" s="2" t="str">
        <f>IFERROR(VLOOKUP(J2600,'Productgroepen hoofdfuncties'!D:E,2,FALSE),J2600)</f>
        <v>Volkshuisvesting</v>
      </c>
      <c r="L2600" s="2" t="str">
        <f t="shared" si="209"/>
        <v>9</v>
      </c>
      <c r="M2600" s="2" t="str">
        <f>IFERROR(VLOOKUP(L2600,'Productgroepen hoofdfuncties'!A:B,2,FALSE),L2600)</f>
        <v>Ruimtelijke ordening en volkshuisvesting</v>
      </c>
    </row>
    <row r="2601" spans="1:13">
      <c r="A2601" s="8"/>
      <c r="B2601" s="9"/>
      <c r="C2601" s="5" t="s">
        <v>6845</v>
      </c>
      <c r="D2601" s="4" t="s">
        <v>6846</v>
      </c>
      <c r="E2601" s="5">
        <v>1</v>
      </c>
      <c r="F2601" s="2" t="str">
        <f t="shared" si="205"/>
        <v>G1PR920106</v>
      </c>
      <c r="G2601" s="2" t="str">
        <f t="shared" si="206"/>
        <v>Krimp</v>
      </c>
      <c r="H2601" s="2" t="str">
        <f t="shared" si="207"/>
        <v>9201</v>
      </c>
      <c r="I2601" s="2" t="str">
        <f>IFERROR(VLOOKUP(H2601,'Productgroepen hoofdfuncties'!G:H,2,FALSE),H2601)</f>
        <v>Wonen</v>
      </c>
      <c r="J2601" s="2" t="str">
        <f t="shared" si="208"/>
        <v>92</v>
      </c>
      <c r="K2601" s="2" t="str">
        <f>IFERROR(VLOOKUP(J2601,'Productgroepen hoofdfuncties'!D:E,2,FALSE),J2601)</f>
        <v>Volkshuisvesting</v>
      </c>
      <c r="L2601" s="2" t="str">
        <f t="shared" si="209"/>
        <v>9</v>
      </c>
      <c r="M2601" s="2" t="str">
        <f>IFERROR(VLOOKUP(L2601,'Productgroepen hoofdfuncties'!A:B,2,FALSE),L2601)</f>
        <v>Ruimtelijke ordening en volkshuisvesting</v>
      </c>
    </row>
    <row r="2602" spans="1:13">
      <c r="A2602" s="8"/>
      <c r="B2602" s="9"/>
      <c r="C2602" s="5" t="s">
        <v>6847</v>
      </c>
      <c r="D2602" s="4" t="s">
        <v>6848</v>
      </c>
      <c r="E2602" s="5">
        <v>1</v>
      </c>
      <c r="F2602" s="2" t="str">
        <f t="shared" si="205"/>
        <v>G1PR920106</v>
      </c>
      <c r="G2602" s="2" t="str">
        <f t="shared" si="206"/>
        <v>Krimp</v>
      </c>
      <c r="H2602" s="2" t="str">
        <f t="shared" si="207"/>
        <v>9201</v>
      </c>
      <c r="I2602" s="2" t="str">
        <f>IFERROR(VLOOKUP(H2602,'Productgroepen hoofdfuncties'!G:H,2,FALSE),H2602)</f>
        <v>Wonen</v>
      </c>
      <c r="J2602" s="2" t="str">
        <f t="shared" si="208"/>
        <v>92</v>
      </c>
      <c r="K2602" s="2" t="str">
        <f>IFERROR(VLOOKUP(J2602,'Productgroepen hoofdfuncties'!D:E,2,FALSE),J2602)</f>
        <v>Volkshuisvesting</v>
      </c>
      <c r="L2602" s="2" t="str">
        <f t="shared" si="209"/>
        <v>9</v>
      </c>
      <c r="M2602" s="2" t="str">
        <f>IFERROR(VLOOKUP(L2602,'Productgroepen hoofdfuncties'!A:B,2,FALSE),L2602)</f>
        <v>Ruimtelijke ordening en volkshuisvesting</v>
      </c>
    </row>
    <row r="2603" spans="1:13">
      <c r="A2603" s="8"/>
      <c r="B2603" s="9"/>
      <c r="C2603" s="5" t="s">
        <v>6849</v>
      </c>
      <c r="D2603" s="4" t="s">
        <v>6850</v>
      </c>
      <c r="E2603" s="5">
        <v>1</v>
      </c>
      <c r="F2603" s="2" t="str">
        <f t="shared" si="205"/>
        <v>G1PR920106</v>
      </c>
      <c r="G2603" s="2" t="str">
        <f t="shared" si="206"/>
        <v>Krimp</v>
      </c>
      <c r="H2603" s="2" t="str">
        <f t="shared" si="207"/>
        <v>9201</v>
      </c>
      <c r="I2603" s="2" t="str">
        <f>IFERROR(VLOOKUP(H2603,'Productgroepen hoofdfuncties'!G:H,2,FALSE),H2603)</f>
        <v>Wonen</v>
      </c>
      <c r="J2603" s="2" t="str">
        <f t="shared" si="208"/>
        <v>92</v>
      </c>
      <c r="K2603" s="2" t="str">
        <f>IFERROR(VLOOKUP(J2603,'Productgroepen hoofdfuncties'!D:E,2,FALSE),J2603)</f>
        <v>Volkshuisvesting</v>
      </c>
      <c r="L2603" s="2" t="str">
        <f t="shared" si="209"/>
        <v>9</v>
      </c>
      <c r="M2603" s="2" t="str">
        <f>IFERROR(VLOOKUP(L2603,'Productgroepen hoofdfuncties'!A:B,2,FALSE),L2603)</f>
        <v>Ruimtelijke ordening en volkshuisvesting</v>
      </c>
    </row>
    <row r="2604" spans="1:13">
      <c r="A2604" s="8"/>
      <c r="B2604" s="9"/>
      <c r="C2604" s="5" t="s">
        <v>6851</v>
      </c>
      <c r="D2604" s="4" t="s">
        <v>6852</v>
      </c>
      <c r="E2604" s="5">
        <v>1</v>
      </c>
      <c r="F2604" s="2" t="str">
        <f t="shared" si="205"/>
        <v>G1PR920106</v>
      </c>
      <c r="G2604" s="2" t="str">
        <f t="shared" si="206"/>
        <v>Krimp</v>
      </c>
      <c r="H2604" s="2" t="str">
        <f t="shared" si="207"/>
        <v>9201</v>
      </c>
      <c r="I2604" s="2" t="str">
        <f>IFERROR(VLOOKUP(H2604,'Productgroepen hoofdfuncties'!G:H,2,FALSE),H2604)</f>
        <v>Wonen</v>
      </c>
      <c r="J2604" s="2" t="str">
        <f t="shared" si="208"/>
        <v>92</v>
      </c>
      <c r="K2604" s="2" t="str">
        <f>IFERROR(VLOOKUP(J2604,'Productgroepen hoofdfuncties'!D:E,2,FALSE),J2604)</f>
        <v>Volkshuisvesting</v>
      </c>
      <c r="L2604" s="2" t="str">
        <f t="shared" si="209"/>
        <v>9</v>
      </c>
      <c r="M2604" s="2" t="str">
        <f>IFERROR(VLOOKUP(L2604,'Productgroepen hoofdfuncties'!A:B,2,FALSE),L2604)</f>
        <v>Ruimtelijke ordening en volkshuisvesting</v>
      </c>
    </row>
    <row r="2605" spans="1:13">
      <c r="A2605" s="8"/>
      <c r="B2605" s="9"/>
      <c r="C2605" s="5" t="s">
        <v>6853</v>
      </c>
      <c r="D2605" s="4" t="s">
        <v>6854</v>
      </c>
      <c r="E2605" s="5">
        <v>1</v>
      </c>
      <c r="F2605" s="2" t="str">
        <f t="shared" si="205"/>
        <v>G1PR920106</v>
      </c>
      <c r="G2605" s="2" t="str">
        <f t="shared" si="206"/>
        <v>Krimp</v>
      </c>
      <c r="H2605" s="2" t="str">
        <f t="shared" si="207"/>
        <v>9201</v>
      </c>
      <c r="I2605" s="2" t="str">
        <f>IFERROR(VLOOKUP(H2605,'Productgroepen hoofdfuncties'!G:H,2,FALSE),H2605)</f>
        <v>Wonen</v>
      </c>
      <c r="J2605" s="2" t="str">
        <f t="shared" si="208"/>
        <v>92</v>
      </c>
      <c r="K2605" s="2" t="str">
        <f>IFERROR(VLOOKUP(J2605,'Productgroepen hoofdfuncties'!D:E,2,FALSE),J2605)</f>
        <v>Volkshuisvesting</v>
      </c>
      <c r="L2605" s="2" t="str">
        <f t="shared" si="209"/>
        <v>9</v>
      </c>
      <c r="M2605" s="2" t="str">
        <f>IFERROR(VLOOKUP(L2605,'Productgroepen hoofdfuncties'!A:B,2,FALSE),L2605)</f>
        <v>Ruimtelijke ordening en volkshuisvesting</v>
      </c>
    </row>
    <row r="2606" spans="1:13">
      <c r="A2606" s="8"/>
      <c r="B2606" s="9"/>
      <c r="C2606" s="5" t="s">
        <v>6855</v>
      </c>
      <c r="D2606" s="4" t="s">
        <v>6856</v>
      </c>
      <c r="E2606" s="5">
        <v>1</v>
      </c>
      <c r="F2606" s="2" t="str">
        <f t="shared" si="205"/>
        <v>G1PR920106</v>
      </c>
      <c r="G2606" s="2" t="str">
        <f t="shared" si="206"/>
        <v>Krimp</v>
      </c>
      <c r="H2606" s="2" t="str">
        <f t="shared" si="207"/>
        <v>9201</v>
      </c>
      <c r="I2606" s="2" t="str">
        <f>IFERROR(VLOOKUP(H2606,'Productgroepen hoofdfuncties'!G:H,2,FALSE),H2606)</f>
        <v>Wonen</v>
      </c>
      <c r="J2606" s="2" t="str">
        <f t="shared" si="208"/>
        <v>92</v>
      </c>
      <c r="K2606" s="2" t="str">
        <f>IFERROR(VLOOKUP(J2606,'Productgroepen hoofdfuncties'!D:E,2,FALSE),J2606)</f>
        <v>Volkshuisvesting</v>
      </c>
      <c r="L2606" s="2" t="str">
        <f t="shared" si="209"/>
        <v>9</v>
      </c>
      <c r="M2606" s="2" t="str">
        <f>IFERROR(VLOOKUP(L2606,'Productgroepen hoofdfuncties'!A:B,2,FALSE),L2606)</f>
        <v>Ruimtelijke ordening en volkshuisvesting</v>
      </c>
    </row>
    <row r="2607" spans="1:13">
      <c r="A2607" s="8"/>
      <c r="B2607" s="9"/>
      <c r="C2607" s="5" t="s">
        <v>6857</v>
      </c>
      <c r="D2607" s="4" t="s">
        <v>6858</v>
      </c>
      <c r="E2607" s="5">
        <v>1</v>
      </c>
      <c r="F2607" s="2" t="str">
        <f t="shared" si="205"/>
        <v>G1PR920106</v>
      </c>
      <c r="G2607" s="2" t="str">
        <f t="shared" si="206"/>
        <v>Krimp</v>
      </c>
      <c r="H2607" s="2" t="str">
        <f t="shared" si="207"/>
        <v>9201</v>
      </c>
      <c r="I2607" s="2" t="str">
        <f>IFERROR(VLOOKUP(H2607,'Productgroepen hoofdfuncties'!G:H,2,FALSE),H2607)</f>
        <v>Wonen</v>
      </c>
      <c r="J2607" s="2" t="str">
        <f t="shared" si="208"/>
        <v>92</v>
      </c>
      <c r="K2607" s="2" t="str">
        <f>IFERROR(VLOOKUP(J2607,'Productgroepen hoofdfuncties'!D:E,2,FALSE),J2607)</f>
        <v>Volkshuisvesting</v>
      </c>
      <c r="L2607" s="2" t="str">
        <f t="shared" si="209"/>
        <v>9</v>
      </c>
      <c r="M2607" s="2" t="str">
        <f>IFERROR(VLOOKUP(L2607,'Productgroepen hoofdfuncties'!A:B,2,FALSE),L2607)</f>
        <v>Ruimtelijke ordening en volkshuisvesting</v>
      </c>
    </row>
    <row r="2608" spans="1:13">
      <c r="A2608" s="8"/>
      <c r="B2608" s="9"/>
      <c r="C2608" s="5" t="s">
        <v>6859</v>
      </c>
      <c r="D2608" s="4" t="s">
        <v>6860</v>
      </c>
      <c r="E2608" s="5">
        <v>1</v>
      </c>
      <c r="F2608" s="2" t="str">
        <f t="shared" si="205"/>
        <v>G1PR920106</v>
      </c>
      <c r="G2608" s="2" t="str">
        <f t="shared" si="206"/>
        <v>Krimp</v>
      </c>
      <c r="H2608" s="2" t="str">
        <f t="shared" si="207"/>
        <v>9201</v>
      </c>
      <c r="I2608" s="2" t="str">
        <f>IFERROR(VLOOKUP(H2608,'Productgroepen hoofdfuncties'!G:H,2,FALSE),H2608)</f>
        <v>Wonen</v>
      </c>
      <c r="J2608" s="2" t="str">
        <f t="shared" si="208"/>
        <v>92</v>
      </c>
      <c r="K2608" s="2" t="str">
        <f>IFERROR(VLOOKUP(J2608,'Productgroepen hoofdfuncties'!D:E,2,FALSE),J2608)</f>
        <v>Volkshuisvesting</v>
      </c>
      <c r="L2608" s="2" t="str">
        <f t="shared" si="209"/>
        <v>9</v>
      </c>
      <c r="M2608" s="2" t="str">
        <f>IFERROR(VLOOKUP(L2608,'Productgroepen hoofdfuncties'!A:B,2,FALSE),L2608)</f>
        <v>Ruimtelijke ordening en volkshuisvesting</v>
      </c>
    </row>
    <row r="2609" spans="1:13">
      <c r="A2609" s="8"/>
      <c r="B2609" s="9"/>
      <c r="C2609" s="5" t="s">
        <v>6861</v>
      </c>
      <c r="D2609" s="4" t="s">
        <v>6862</v>
      </c>
      <c r="E2609" s="5">
        <v>1</v>
      </c>
      <c r="F2609" s="2" t="str">
        <f t="shared" si="205"/>
        <v>G1PR920106</v>
      </c>
      <c r="G2609" s="2" t="str">
        <f t="shared" si="206"/>
        <v>Krimp</v>
      </c>
      <c r="H2609" s="2" t="str">
        <f t="shared" si="207"/>
        <v>9201</v>
      </c>
      <c r="I2609" s="2" t="str">
        <f>IFERROR(VLOOKUP(H2609,'Productgroepen hoofdfuncties'!G:H,2,FALSE),H2609)</f>
        <v>Wonen</v>
      </c>
      <c r="J2609" s="2" t="str">
        <f t="shared" si="208"/>
        <v>92</v>
      </c>
      <c r="K2609" s="2" t="str">
        <f>IFERROR(VLOOKUP(J2609,'Productgroepen hoofdfuncties'!D:E,2,FALSE),J2609)</f>
        <v>Volkshuisvesting</v>
      </c>
      <c r="L2609" s="2" t="str">
        <f t="shared" si="209"/>
        <v>9</v>
      </c>
      <c r="M2609" s="2" t="str">
        <f>IFERROR(VLOOKUP(L2609,'Productgroepen hoofdfuncties'!A:B,2,FALSE),L2609)</f>
        <v>Ruimtelijke ordening en volkshuisvesting</v>
      </c>
    </row>
    <row r="2610" spans="1:13">
      <c r="A2610" s="8"/>
      <c r="B2610" s="9"/>
      <c r="C2610" s="5" t="s">
        <v>6863</v>
      </c>
      <c r="D2610" s="4" t="s">
        <v>6864</v>
      </c>
      <c r="E2610" s="5">
        <v>1</v>
      </c>
      <c r="F2610" s="2" t="str">
        <f t="shared" si="205"/>
        <v>G1PR920106</v>
      </c>
      <c r="G2610" s="2" t="str">
        <f t="shared" si="206"/>
        <v>Krimp</v>
      </c>
      <c r="H2610" s="2" t="str">
        <f t="shared" si="207"/>
        <v>9201</v>
      </c>
      <c r="I2610" s="2" t="str">
        <f>IFERROR(VLOOKUP(H2610,'Productgroepen hoofdfuncties'!G:H,2,FALSE),H2610)</f>
        <v>Wonen</v>
      </c>
      <c r="J2610" s="2" t="str">
        <f t="shared" si="208"/>
        <v>92</v>
      </c>
      <c r="K2610" s="2" t="str">
        <f>IFERROR(VLOOKUP(J2610,'Productgroepen hoofdfuncties'!D:E,2,FALSE),J2610)</f>
        <v>Volkshuisvesting</v>
      </c>
      <c r="L2610" s="2" t="str">
        <f t="shared" si="209"/>
        <v>9</v>
      </c>
      <c r="M2610" s="2" t="str">
        <f>IFERROR(VLOOKUP(L2610,'Productgroepen hoofdfuncties'!A:B,2,FALSE),L2610)</f>
        <v>Ruimtelijke ordening en volkshuisvesting</v>
      </c>
    </row>
    <row r="2611" spans="1:13">
      <c r="A2611" s="8"/>
      <c r="B2611" s="9"/>
      <c r="C2611" s="5" t="s">
        <v>6865</v>
      </c>
      <c r="D2611" s="4" t="s">
        <v>6866</v>
      </c>
      <c r="E2611" s="5">
        <v>1</v>
      </c>
      <c r="F2611" s="2" t="str">
        <f t="shared" si="205"/>
        <v>G1PR920106</v>
      </c>
      <c r="G2611" s="2" t="str">
        <f t="shared" si="206"/>
        <v>Krimp</v>
      </c>
      <c r="H2611" s="2" t="str">
        <f t="shared" si="207"/>
        <v>9201</v>
      </c>
      <c r="I2611" s="2" t="str">
        <f>IFERROR(VLOOKUP(H2611,'Productgroepen hoofdfuncties'!G:H,2,FALSE),H2611)</f>
        <v>Wonen</v>
      </c>
      <c r="J2611" s="2" t="str">
        <f t="shared" si="208"/>
        <v>92</v>
      </c>
      <c r="K2611" s="2" t="str">
        <f>IFERROR(VLOOKUP(J2611,'Productgroepen hoofdfuncties'!D:E,2,FALSE),J2611)</f>
        <v>Volkshuisvesting</v>
      </c>
      <c r="L2611" s="2" t="str">
        <f t="shared" si="209"/>
        <v>9</v>
      </c>
      <c r="M2611" s="2" t="str">
        <f>IFERROR(VLOOKUP(L2611,'Productgroepen hoofdfuncties'!A:B,2,FALSE),L2611)</f>
        <v>Ruimtelijke ordening en volkshuisvesting</v>
      </c>
    </row>
    <row r="2612" spans="1:13">
      <c r="A2612" s="8"/>
      <c r="B2612" s="9"/>
      <c r="C2612" s="5" t="s">
        <v>6867</v>
      </c>
      <c r="D2612" s="4" t="s">
        <v>6868</v>
      </c>
      <c r="E2612" s="5">
        <v>1</v>
      </c>
      <c r="F2612" s="2" t="str">
        <f t="shared" si="205"/>
        <v>G1PR920106</v>
      </c>
      <c r="G2612" s="2" t="str">
        <f t="shared" si="206"/>
        <v>Krimp</v>
      </c>
      <c r="H2612" s="2" t="str">
        <f t="shared" si="207"/>
        <v>9201</v>
      </c>
      <c r="I2612" s="2" t="str">
        <f>IFERROR(VLOOKUP(H2612,'Productgroepen hoofdfuncties'!G:H,2,FALSE),H2612)</f>
        <v>Wonen</v>
      </c>
      <c r="J2612" s="2" t="str">
        <f t="shared" si="208"/>
        <v>92</v>
      </c>
      <c r="K2612" s="2" t="str">
        <f>IFERROR(VLOOKUP(J2612,'Productgroepen hoofdfuncties'!D:E,2,FALSE),J2612)</f>
        <v>Volkshuisvesting</v>
      </c>
      <c r="L2612" s="2" t="str">
        <f t="shared" si="209"/>
        <v>9</v>
      </c>
      <c r="M2612" s="2" t="str">
        <f>IFERROR(VLOOKUP(L2612,'Productgroepen hoofdfuncties'!A:B,2,FALSE),L2612)</f>
        <v>Ruimtelijke ordening en volkshuisvesting</v>
      </c>
    </row>
    <row r="2613" spans="1:13">
      <c r="A2613" s="8"/>
      <c r="B2613" s="9"/>
      <c r="C2613" s="5" t="s">
        <v>6869</v>
      </c>
      <c r="D2613" s="4" t="s">
        <v>6870</v>
      </c>
      <c r="E2613" s="5">
        <v>1</v>
      </c>
      <c r="F2613" s="2" t="str">
        <f t="shared" si="205"/>
        <v>G1PR920106</v>
      </c>
      <c r="G2613" s="2" t="str">
        <f t="shared" si="206"/>
        <v>Krimp</v>
      </c>
      <c r="H2613" s="2" t="str">
        <f t="shared" si="207"/>
        <v>9201</v>
      </c>
      <c r="I2613" s="2" t="str">
        <f>IFERROR(VLOOKUP(H2613,'Productgroepen hoofdfuncties'!G:H,2,FALSE),H2613)</f>
        <v>Wonen</v>
      </c>
      <c r="J2613" s="2" t="str">
        <f t="shared" si="208"/>
        <v>92</v>
      </c>
      <c r="K2613" s="2" t="str">
        <f>IFERROR(VLOOKUP(J2613,'Productgroepen hoofdfuncties'!D:E,2,FALSE),J2613)</f>
        <v>Volkshuisvesting</v>
      </c>
      <c r="L2613" s="2" t="str">
        <f t="shared" si="209"/>
        <v>9</v>
      </c>
      <c r="M2613" s="2" t="str">
        <f>IFERROR(VLOOKUP(L2613,'Productgroepen hoofdfuncties'!A:B,2,FALSE),L2613)</f>
        <v>Ruimtelijke ordening en volkshuisvesting</v>
      </c>
    </row>
    <row r="2614" spans="1:13">
      <c r="A2614" s="8"/>
      <c r="B2614" s="9"/>
      <c r="C2614" s="5" t="s">
        <v>6871</v>
      </c>
      <c r="D2614" s="4" t="s">
        <v>6872</v>
      </c>
      <c r="E2614" s="5">
        <v>1</v>
      </c>
      <c r="F2614" s="2" t="str">
        <f t="shared" si="205"/>
        <v>G1PR920106</v>
      </c>
      <c r="G2614" s="2" t="str">
        <f t="shared" si="206"/>
        <v>Krimp</v>
      </c>
      <c r="H2614" s="2" t="str">
        <f t="shared" si="207"/>
        <v>9201</v>
      </c>
      <c r="I2614" s="2" t="str">
        <f>IFERROR(VLOOKUP(H2614,'Productgroepen hoofdfuncties'!G:H,2,FALSE),H2614)</f>
        <v>Wonen</v>
      </c>
      <c r="J2614" s="2" t="str">
        <f t="shared" si="208"/>
        <v>92</v>
      </c>
      <c r="K2614" s="2" t="str">
        <f>IFERROR(VLOOKUP(J2614,'Productgroepen hoofdfuncties'!D:E,2,FALSE),J2614)</f>
        <v>Volkshuisvesting</v>
      </c>
      <c r="L2614" s="2" t="str">
        <f t="shared" si="209"/>
        <v>9</v>
      </c>
      <c r="M2614" s="2" t="str">
        <f>IFERROR(VLOOKUP(L2614,'Productgroepen hoofdfuncties'!A:B,2,FALSE),L2614)</f>
        <v>Ruimtelijke ordening en volkshuisvesting</v>
      </c>
    </row>
    <row r="2615" spans="1:13">
      <c r="A2615" s="8"/>
      <c r="B2615" s="9"/>
      <c r="C2615" s="5" t="s">
        <v>6873</v>
      </c>
      <c r="D2615" s="4" t="s">
        <v>6874</v>
      </c>
      <c r="E2615" s="5">
        <v>1</v>
      </c>
      <c r="F2615" s="2" t="str">
        <f t="shared" si="205"/>
        <v>G1PR920106</v>
      </c>
      <c r="G2615" s="2" t="str">
        <f t="shared" si="206"/>
        <v>Krimp</v>
      </c>
      <c r="H2615" s="2" t="str">
        <f t="shared" si="207"/>
        <v>9201</v>
      </c>
      <c r="I2615" s="2" t="str">
        <f>IFERROR(VLOOKUP(H2615,'Productgroepen hoofdfuncties'!G:H,2,FALSE),H2615)</f>
        <v>Wonen</v>
      </c>
      <c r="J2615" s="2" t="str">
        <f t="shared" si="208"/>
        <v>92</v>
      </c>
      <c r="K2615" s="2" t="str">
        <f>IFERROR(VLOOKUP(J2615,'Productgroepen hoofdfuncties'!D:E,2,FALSE),J2615)</f>
        <v>Volkshuisvesting</v>
      </c>
      <c r="L2615" s="2" t="str">
        <f t="shared" si="209"/>
        <v>9</v>
      </c>
      <c r="M2615" s="2" t="str">
        <f>IFERROR(VLOOKUP(L2615,'Productgroepen hoofdfuncties'!A:B,2,FALSE),L2615)</f>
        <v>Ruimtelijke ordening en volkshuisvesting</v>
      </c>
    </row>
    <row r="2616" spans="1:13">
      <c r="A2616" s="8"/>
      <c r="B2616" s="9"/>
      <c r="C2616" s="5" t="s">
        <v>6875</v>
      </c>
      <c r="D2616" s="4" t="s">
        <v>6876</v>
      </c>
      <c r="E2616" s="5">
        <v>1</v>
      </c>
      <c r="F2616" s="2" t="str">
        <f t="shared" si="205"/>
        <v>G1PR920106</v>
      </c>
      <c r="G2616" s="2" t="str">
        <f t="shared" si="206"/>
        <v>Krimp</v>
      </c>
      <c r="H2616" s="2" t="str">
        <f t="shared" si="207"/>
        <v>9201</v>
      </c>
      <c r="I2616" s="2" t="str">
        <f>IFERROR(VLOOKUP(H2616,'Productgroepen hoofdfuncties'!G:H,2,FALSE),H2616)</f>
        <v>Wonen</v>
      </c>
      <c r="J2616" s="2" t="str">
        <f t="shared" si="208"/>
        <v>92</v>
      </c>
      <c r="K2616" s="2" t="str">
        <f>IFERROR(VLOOKUP(J2616,'Productgroepen hoofdfuncties'!D:E,2,FALSE),J2616)</f>
        <v>Volkshuisvesting</v>
      </c>
      <c r="L2616" s="2" t="str">
        <f t="shared" si="209"/>
        <v>9</v>
      </c>
      <c r="M2616" s="2" t="str">
        <f>IFERROR(VLOOKUP(L2616,'Productgroepen hoofdfuncties'!A:B,2,FALSE),L2616)</f>
        <v>Ruimtelijke ordening en volkshuisvesting</v>
      </c>
    </row>
    <row r="2617" spans="1:13">
      <c r="A2617" s="8"/>
      <c r="B2617" s="9"/>
      <c r="C2617" s="5" t="s">
        <v>6877</v>
      </c>
      <c r="D2617" s="4" t="s">
        <v>6878</v>
      </c>
      <c r="E2617" s="5">
        <v>1</v>
      </c>
      <c r="F2617" s="2" t="str">
        <f t="shared" si="205"/>
        <v>G1PR920106</v>
      </c>
      <c r="G2617" s="2" t="str">
        <f t="shared" si="206"/>
        <v>Krimp</v>
      </c>
      <c r="H2617" s="2" t="str">
        <f t="shared" si="207"/>
        <v>9201</v>
      </c>
      <c r="I2617" s="2" t="str">
        <f>IFERROR(VLOOKUP(H2617,'Productgroepen hoofdfuncties'!G:H,2,FALSE),H2617)</f>
        <v>Wonen</v>
      </c>
      <c r="J2617" s="2" t="str">
        <f t="shared" si="208"/>
        <v>92</v>
      </c>
      <c r="K2617" s="2" t="str">
        <f>IFERROR(VLOOKUP(J2617,'Productgroepen hoofdfuncties'!D:E,2,FALSE),J2617)</f>
        <v>Volkshuisvesting</v>
      </c>
      <c r="L2617" s="2" t="str">
        <f t="shared" si="209"/>
        <v>9</v>
      </c>
      <c r="M2617" s="2" t="str">
        <f>IFERROR(VLOOKUP(L2617,'Productgroepen hoofdfuncties'!A:B,2,FALSE),L2617)</f>
        <v>Ruimtelijke ordening en volkshuisvesting</v>
      </c>
    </row>
    <row r="2618" spans="1:13">
      <c r="A2618" s="8"/>
      <c r="B2618" s="9"/>
      <c r="C2618" s="5" t="s">
        <v>6879</v>
      </c>
      <c r="D2618" s="4" t="s">
        <v>6880</v>
      </c>
      <c r="E2618" s="5">
        <v>1</v>
      </c>
      <c r="F2618" s="2" t="str">
        <f t="shared" si="205"/>
        <v>G1PR920106</v>
      </c>
      <c r="G2618" s="2" t="str">
        <f t="shared" si="206"/>
        <v>Krimp</v>
      </c>
      <c r="H2618" s="2" t="str">
        <f t="shared" si="207"/>
        <v>9201</v>
      </c>
      <c r="I2618" s="2" t="str">
        <f>IFERROR(VLOOKUP(H2618,'Productgroepen hoofdfuncties'!G:H,2,FALSE),H2618)</f>
        <v>Wonen</v>
      </c>
      <c r="J2618" s="2" t="str">
        <f t="shared" si="208"/>
        <v>92</v>
      </c>
      <c r="K2618" s="2" t="str">
        <f>IFERROR(VLOOKUP(J2618,'Productgroepen hoofdfuncties'!D:E,2,FALSE),J2618)</f>
        <v>Volkshuisvesting</v>
      </c>
      <c r="L2618" s="2" t="str">
        <f t="shared" si="209"/>
        <v>9</v>
      </c>
      <c r="M2618" s="2" t="str">
        <f>IFERROR(VLOOKUP(L2618,'Productgroepen hoofdfuncties'!A:B,2,FALSE),L2618)</f>
        <v>Ruimtelijke ordening en volkshuisvesting</v>
      </c>
    </row>
    <row r="2619" spans="1:13">
      <c r="A2619" s="8"/>
      <c r="B2619" s="9"/>
      <c r="C2619" s="5" t="s">
        <v>6881</v>
      </c>
      <c r="D2619" s="4" t="s">
        <v>6882</v>
      </c>
      <c r="E2619" s="5">
        <v>1</v>
      </c>
      <c r="F2619" s="2" t="str">
        <f t="shared" si="205"/>
        <v>G1PR920106</v>
      </c>
      <c r="G2619" s="2" t="str">
        <f t="shared" si="206"/>
        <v>Krimp</v>
      </c>
      <c r="H2619" s="2" t="str">
        <f t="shared" si="207"/>
        <v>9201</v>
      </c>
      <c r="I2619" s="2" t="str">
        <f>IFERROR(VLOOKUP(H2619,'Productgroepen hoofdfuncties'!G:H,2,FALSE),H2619)</f>
        <v>Wonen</v>
      </c>
      <c r="J2619" s="2" t="str">
        <f t="shared" si="208"/>
        <v>92</v>
      </c>
      <c r="K2619" s="2" t="str">
        <f>IFERROR(VLOOKUP(J2619,'Productgroepen hoofdfuncties'!D:E,2,FALSE),J2619)</f>
        <v>Volkshuisvesting</v>
      </c>
      <c r="L2619" s="2" t="str">
        <f t="shared" si="209"/>
        <v>9</v>
      </c>
      <c r="M2619" s="2" t="str">
        <f>IFERROR(VLOOKUP(L2619,'Productgroepen hoofdfuncties'!A:B,2,FALSE),L2619)</f>
        <v>Ruimtelijke ordening en volkshuisvesting</v>
      </c>
    </row>
    <row r="2620" spans="1:13">
      <c r="A2620" s="8"/>
      <c r="B2620" s="9"/>
      <c r="C2620" s="5" t="s">
        <v>6883</v>
      </c>
      <c r="D2620" s="4" t="s">
        <v>6884</v>
      </c>
      <c r="E2620" s="5">
        <v>1</v>
      </c>
      <c r="F2620" s="2" t="str">
        <f t="shared" si="205"/>
        <v>G1PR920106</v>
      </c>
      <c r="G2620" s="2" t="str">
        <f t="shared" si="206"/>
        <v>Krimp</v>
      </c>
      <c r="H2620" s="2" t="str">
        <f t="shared" si="207"/>
        <v>9201</v>
      </c>
      <c r="I2620" s="2" t="str">
        <f>IFERROR(VLOOKUP(H2620,'Productgroepen hoofdfuncties'!G:H,2,FALSE),H2620)</f>
        <v>Wonen</v>
      </c>
      <c r="J2620" s="2" t="str">
        <f t="shared" si="208"/>
        <v>92</v>
      </c>
      <c r="K2620" s="2" t="str">
        <f>IFERROR(VLOOKUP(J2620,'Productgroepen hoofdfuncties'!D:E,2,FALSE),J2620)</f>
        <v>Volkshuisvesting</v>
      </c>
      <c r="L2620" s="2" t="str">
        <f t="shared" si="209"/>
        <v>9</v>
      </c>
      <c r="M2620" s="2" t="str">
        <f>IFERROR(VLOOKUP(L2620,'Productgroepen hoofdfuncties'!A:B,2,FALSE),L2620)</f>
        <v>Ruimtelijke ordening en volkshuisvesting</v>
      </c>
    </row>
    <row r="2621" spans="1:13">
      <c r="A2621" s="8"/>
      <c r="B2621" s="9"/>
      <c r="C2621" s="5" t="s">
        <v>6885</v>
      </c>
      <c r="D2621" s="4" t="s">
        <v>6886</v>
      </c>
      <c r="E2621" s="5">
        <v>1</v>
      </c>
      <c r="F2621" s="2" t="str">
        <f t="shared" si="205"/>
        <v>G1PR920106</v>
      </c>
      <c r="G2621" s="2" t="str">
        <f t="shared" si="206"/>
        <v>Krimp</v>
      </c>
      <c r="H2621" s="2" t="str">
        <f t="shared" si="207"/>
        <v>9201</v>
      </c>
      <c r="I2621" s="2" t="str">
        <f>IFERROR(VLOOKUP(H2621,'Productgroepen hoofdfuncties'!G:H,2,FALSE),H2621)</f>
        <v>Wonen</v>
      </c>
      <c r="J2621" s="2" t="str">
        <f t="shared" si="208"/>
        <v>92</v>
      </c>
      <c r="K2621" s="2" t="str">
        <f>IFERROR(VLOOKUP(J2621,'Productgroepen hoofdfuncties'!D:E,2,FALSE),J2621)</f>
        <v>Volkshuisvesting</v>
      </c>
      <c r="L2621" s="2" t="str">
        <f t="shared" si="209"/>
        <v>9</v>
      </c>
      <c r="M2621" s="2" t="str">
        <f>IFERROR(VLOOKUP(L2621,'Productgroepen hoofdfuncties'!A:B,2,FALSE),L2621)</f>
        <v>Ruimtelijke ordening en volkshuisvesting</v>
      </c>
    </row>
    <row r="2622" spans="1:13">
      <c r="A2622" s="8"/>
      <c r="B2622" s="9"/>
      <c r="C2622" s="5" t="s">
        <v>6887</v>
      </c>
      <c r="D2622" s="4" t="s">
        <v>6888</v>
      </c>
      <c r="E2622" s="5">
        <v>1</v>
      </c>
      <c r="F2622" s="2" t="str">
        <f t="shared" si="205"/>
        <v>G1PR920106</v>
      </c>
      <c r="G2622" s="2" t="str">
        <f t="shared" si="206"/>
        <v>Krimp</v>
      </c>
      <c r="H2622" s="2" t="str">
        <f t="shared" si="207"/>
        <v>9201</v>
      </c>
      <c r="I2622" s="2" t="str">
        <f>IFERROR(VLOOKUP(H2622,'Productgroepen hoofdfuncties'!G:H,2,FALSE),H2622)</f>
        <v>Wonen</v>
      </c>
      <c r="J2622" s="2" t="str">
        <f t="shared" si="208"/>
        <v>92</v>
      </c>
      <c r="K2622" s="2" t="str">
        <f>IFERROR(VLOOKUP(J2622,'Productgroepen hoofdfuncties'!D:E,2,FALSE),J2622)</f>
        <v>Volkshuisvesting</v>
      </c>
      <c r="L2622" s="2" t="str">
        <f t="shared" si="209"/>
        <v>9</v>
      </c>
      <c r="M2622" s="2" t="str">
        <f>IFERROR(VLOOKUP(L2622,'Productgroepen hoofdfuncties'!A:B,2,FALSE),L2622)</f>
        <v>Ruimtelijke ordening en volkshuisvesting</v>
      </c>
    </row>
    <row r="2623" spans="1:13">
      <c r="A2623" s="10"/>
      <c r="B2623" s="11"/>
      <c r="C2623" s="5" t="s">
        <v>6889</v>
      </c>
      <c r="D2623" s="4" t="s">
        <v>6890</v>
      </c>
      <c r="E2623" s="5">
        <v>1</v>
      </c>
      <c r="F2623" s="2" t="str">
        <f t="shared" si="205"/>
        <v>G1PR920106</v>
      </c>
      <c r="G2623" s="2" t="str">
        <f t="shared" si="206"/>
        <v>Krimp</v>
      </c>
      <c r="H2623" s="2" t="str">
        <f t="shared" si="207"/>
        <v>9201</v>
      </c>
      <c r="I2623" s="2" t="str">
        <f>IFERROR(VLOOKUP(H2623,'Productgroepen hoofdfuncties'!G:H,2,FALSE),H2623)</f>
        <v>Wonen</v>
      </c>
      <c r="J2623" s="2" t="str">
        <f t="shared" si="208"/>
        <v>92</v>
      </c>
      <c r="K2623" s="2" t="str">
        <f>IFERROR(VLOOKUP(J2623,'Productgroepen hoofdfuncties'!D:E,2,FALSE),J2623)</f>
        <v>Volkshuisvesting</v>
      </c>
      <c r="L2623" s="2" t="str">
        <f t="shared" si="209"/>
        <v>9</v>
      </c>
      <c r="M2623" s="2" t="str">
        <f>IFERROR(VLOOKUP(L2623,'Productgroepen hoofdfuncties'!A:B,2,FALSE),L2623)</f>
        <v>Ruimtelijke ordening en volkshuisvesting</v>
      </c>
    </row>
    <row r="2624" spans="1:13">
      <c r="A2624" s="4" t="s">
        <v>6891</v>
      </c>
      <c r="B2624" s="5" t="s">
        <v>6892</v>
      </c>
      <c r="C2624" s="5" t="s">
        <v>6893</v>
      </c>
      <c r="D2624" s="4" t="s">
        <v>6894</v>
      </c>
      <c r="E2624" s="5">
        <v>1</v>
      </c>
      <c r="F2624" s="2" t="str">
        <f t="shared" si="205"/>
        <v>G1PR920107</v>
      </c>
      <c r="G2624" s="2" t="str">
        <f t="shared" si="206"/>
        <v>Niet Krimpgebieden</v>
      </c>
      <c r="H2624" s="2" t="str">
        <f t="shared" si="207"/>
        <v>9201</v>
      </c>
      <c r="I2624" s="2" t="str">
        <f>IFERROR(VLOOKUP(H2624,'Productgroepen hoofdfuncties'!G:H,2,FALSE),H2624)</f>
        <v>Wonen</v>
      </c>
      <c r="J2624" s="2" t="str">
        <f t="shared" si="208"/>
        <v>92</v>
      </c>
      <c r="K2624" s="2" t="str">
        <f>IFERROR(VLOOKUP(J2624,'Productgroepen hoofdfuncties'!D:E,2,FALSE),J2624)</f>
        <v>Volkshuisvesting</v>
      </c>
      <c r="L2624" s="2" t="str">
        <f t="shared" si="209"/>
        <v>9</v>
      </c>
      <c r="M2624" s="2" t="str">
        <f>IFERROR(VLOOKUP(L2624,'Productgroepen hoofdfuncties'!A:B,2,FALSE),L2624)</f>
        <v>Ruimtelijke ordening en volkshuisvesting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/>
  </sheetViews>
  <sheetFormatPr defaultRowHeight="11.25"/>
  <cols>
    <col min="1" max="1" width="11" style="15" bestFit="1" customWidth="1"/>
    <col min="2" max="2" width="31.5703125" style="15" bestFit="1" customWidth="1"/>
    <col min="3" max="3" width="1.140625" style="15" customWidth="1"/>
    <col min="4" max="4" width="6.7109375" style="15" bestFit="1" customWidth="1"/>
    <col min="5" max="5" width="43.42578125" style="15" bestFit="1" customWidth="1"/>
    <col min="6" max="6" width="1.140625" style="15" customWidth="1"/>
    <col min="7" max="7" width="11.85546875" style="15" bestFit="1" customWidth="1"/>
    <col min="8" max="8" width="38" style="15" bestFit="1" customWidth="1"/>
    <col min="9" max="9" width="1.140625" style="15" customWidth="1"/>
    <col min="10" max="16384" width="9.140625" style="15"/>
  </cols>
  <sheetData>
    <row r="1" spans="1:8" s="16" customFormat="1">
      <c r="A1" s="16" t="s">
        <v>6898</v>
      </c>
      <c r="B1" s="16" t="s">
        <v>6899</v>
      </c>
      <c r="D1" s="16" t="s">
        <v>6897</v>
      </c>
      <c r="E1" s="16" t="s">
        <v>6919</v>
      </c>
      <c r="G1" s="16" t="s">
        <v>6896</v>
      </c>
      <c r="H1" s="16" t="s">
        <v>7029</v>
      </c>
    </row>
    <row r="2" spans="1:8">
      <c r="A2" s="15" t="s">
        <v>6900</v>
      </c>
      <c r="B2" s="15" t="s">
        <v>7151</v>
      </c>
      <c r="D2" s="15" t="s">
        <v>6970</v>
      </c>
      <c r="E2" s="15" t="s">
        <v>7020</v>
      </c>
      <c r="G2" s="15" t="s">
        <v>7140</v>
      </c>
      <c r="H2" s="15" t="s">
        <v>7148</v>
      </c>
    </row>
    <row r="3" spans="1:8">
      <c r="A3" s="15" t="s">
        <v>6901</v>
      </c>
      <c r="B3" s="15" t="s">
        <v>6910</v>
      </c>
      <c r="D3" s="15" t="s">
        <v>6971</v>
      </c>
      <c r="E3" s="15" t="s">
        <v>7152</v>
      </c>
      <c r="G3" s="15" t="s">
        <v>7141</v>
      </c>
      <c r="H3" s="15" t="s">
        <v>7149</v>
      </c>
    </row>
    <row r="4" spans="1:8">
      <c r="A4" s="15" t="s">
        <v>6902</v>
      </c>
      <c r="B4" s="15" t="s">
        <v>6911</v>
      </c>
      <c r="D4" s="15" t="s">
        <v>6972</v>
      </c>
      <c r="E4" s="15" t="s">
        <v>7021</v>
      </c>
      <c r="G4" s="15" t="s">
        <v>7142</v>
      </c>
      <c r="H4" s="15" t="s">
        <v>1469</v>
      </c>
    </row>
    <row r="5" spans="1:8">
      <c r="A5" s="15" t="s">
        <v>6903</v>
      </c>
      <c r="B5" s="15" t="s">
        <v>6912</v>
      </c>
      <c r="D5" s="15" t="s">
        <v>6973</v>
      </c>
      <c r="E5" s="15" t="s">
        <v>7022</v>
      </c>
      <c r="G5" s="15" t="s">
        <v>7143</v>
      </c>
      <c r="H5" s="15" t="s">
        <v>7022</v>
      </c>
    </row>
    <row r="6" spans="1:8">
      <c r="A6" s="15" t="s">
        <v>6904</v>
      </c>
      <c r="B6" s="15" t="s">
        <v>6913</v>
      </c>
      <c r="D6" s="15" t="s">
        <v>6974</v>
      </c>
      <c r="E6" s="15" t="s">
        <v>7023</v>
      </c>
      <c r="G6" s="15" t="s">
        <v>7144</v>
      </c>
      <c r="H6" s="15" t="s">
        <v>6571</v>
      </c>
    </row>
    <row r="7" spans="1:8">
      <c r="A7" s="15" t="s">
        <v>6905</v>
      </c>
      <c r="B7" s="15" t="s">
        <v>6914</v>
      </c>
      <c r="D7" s="15" t="s">
        <v>6975</v>
      </c>
      <c r="E7" s="15" t="s">
        <v>7024</v>
      </c>
      <c r="G7" s="15" t="s">
        <v>7145</v>
      </c>
      <c r="H7" s="15" t="s">
        <v>1507</v>
      </c>
    </row>
    <row r="8" spans="1:8">
      <c r="A8" s="15" t="s">
        <v>6906</v>
      </c>
      <c r="B8" s="15" t="s">
        <v>6915</v>
      </c>
      <c r="D8" s="15" t="s">
        <v>6976</v>
      </c>
      <c r="E8" s="15" t="s">
        <v>7025</v>
      </c>
      <c r="G8" s="15" t="s">
        <v>7146</v>
      </c>
      <c r="H8" s="15" t="s">
        <v>7150</v>
      </c>
    </row>
    <row r="9" spans="1:8">
      <c r="A9" s="15" t="s">
        <v>6907</v>
      </c>
      <c r="B9" s="15" t="s">
        <v>6916</v>
      </c>
      <c r="D9" s="15" t="s">
        <v>6977</v>
      </c>
      <c r="E9" s="15" t="s">
        <v>7026</v>
      </c>
      <c r="G9" s="15" t="s">
        <v>7147</v>
      </c>
      <c r="H9" s="15" t="s">
        <v>1520</v>
      </c>
    </row>
    <row r="10" spans="1:8">
      <c r="A10" s="15" t="s">
        <v>6908</v>
      </c>
      <c r="B10" s="15" t="s">
        <v>6917</v>
      </c>
      <c r="D10" s="15" t="s">
        <v>6978</v>
      </c>
      <c r="E10" s="15" t="s">
        <v>7027</v>
      </c>
      <c r="G10" s="15" t="s">
        <v>7030</v>
      </c>
      <c r="H10" s="15" t="s">
        <v>1588</v>
      </c>
    </row>
    <row r="11" spans="1:8">
      <c r="A11" s="15" t="s">
        <v>6909</v>
      </c>
      <c r="B11" s="15" t="s">
        <v>6918</v>
      </c>
      <c r="D11" s="15" t="s">
        <v>6979</v>
      </c>
      <c r="E11" s="15" t="s">
        <v>7028</v>
      </c>
      <c r="G11" s="15" t="s">
        <v>7031</v>
      </c>
      <c r="H11" s="15" t="s">
        <v>6980</v>
      </c>
    </row>
    <row r="12" spans="1:8">
      <c r="D12" s="15" t="s">
        <v>6920</v>
      </c>
      <c r="E12" s="15" t="s">
        <v>6921</v>
      </c>
      <c r="G12" s="15" t="s">
        <v>7032</v>
      </c>
      <c r="H12" s="15" t="s">
        <v>6981</v>
      </c>
    </row>
    <row r="13" spans="1:8">
      <c r="D13" s="15" t="s">
        <v>6922</v>
      </c>
      <c r="E13" s="15" t="s">
        <v>6980</v>
      </c>
      <c r="G13" s="15" t="s">
        <v>7033</v>
      </c>
      <c r="H13" s="15" t="s">
        <v>6982</v>
      </c>
    </row>
    <row r="14" spans="1:8">
      <c r="D14" s="15" t="s">
        <v>6923</v>
      </c>
      <c r="E14" s="15" t="s">
        <v>6981</v>
      </c>
      <c r="G14" s="15" t="s">
        <v>7034</v>
      </c>
      <c r="H14" s="15" t="s">
        <v>6983</v>
      </c>
    </row>
    <row r="15" spans="1:8">
      <c r="D15" s="15" t="s">
        <v>6924</v>
      </c>
      <c r="E15" s="15" t="s">
        <v>6982</v>
      </c>
      <c r="G15" s="15" t="s">
        <v>7035</v>
      </c>
      <c r="H15" s="15" t="s">
        <v>7036</v>
      </c>
    </row>
    <row r="16" spans="1:8">
      <c r="D16" s="15" t="s">
        <v>6925</v>
      </c>
      <c r="E16" s="15" t="s">
        <v>6983</v>
      </c>
      <c r="G16" s="15" t="s">
        <v>7037</v>
      </c>
      <c r="H16" s="15" t="s">
        <v>7038</v>
      </c>
    </row>
    <row r="17" spans="4:8">
      <c r="D17" s="15" t="s">
        <v>6926</v>
      </c>
      <c r="E17" s="15" t="s">
        <v>6984</v>
      </c>
      <c r="G17" s="15" t="s">
        <v>7039</v>
      </c>
      <c r="H17" s="15" t="s">
        <v>7040</v>
      </c>
    </row>
    <row r="18" spans="4:8">
      <c r="D18" s="15" t="s">
        <v>6927</v>
      </c>
      <c r="E18" s="15" t="s">
        <v>6985</v>
      </c>
      <c r="G18" s="15" t="s">
        <v>7041</v>
      </c>
      <c r="H18" s="15" t="s">
        <v>2035</v>
      </c>
    </row>
    <row r="19" spans="4:8">
      <c r="D19" s="15" t="s">
        <v>6928</v>
      </c>
      <c r="E19" s="15" t="s">
        <v>6986</v>
      </c>
      <c r="G19" s="15" t="s">
        <v>7042</v>
      </c>
      <c r="H19" s="15" t="s">
        <v>7043</v>
      </c>
    </row>
    <row r="20" spans="4:8">
      <c r="D20" s="15" t="s">
        <v>6929</v>
      </c>
      <c r="E20" s="15" t="s">
        <v>6987</v>
      </c>
      <c r="G20" s="15" t="s">
        <v>7044</v>
      </c>
      <c r="H20" s="15" t="s">
        <v>7045</v>
      </c>
    </row>
    <row r="21" spans="4:8">
      <c r="D21" s="15" t="s">
        <v>6930</v>
      </c>
      <c r="E21" s="15" t="s">
        <v>6911</v>
      </c>
      <c r="G21" s="15" t="s">
        <v>7046</v>
      </c>
      <c r="H21" s="15" t="s">
        <v>7047</v>
      </c>
    </row>
    <row r="22" spans="4:8">
      <c r="D22" s="15" t="s">
        <v>6931</v>
      </c>
      <c r="E22" s="15" t="s">
        <v>6988</v>
      </c>
      <c r="G22" s="15" t="s">
        <v>7048</v>
      </c>
      <c r="H22" s="15" t="s">
        <v>7049</v>
      </c>
    </row>
    <row r="23" spans="4:8">
      <c r="D23" s="15" t="s">
        <v>6932</v>
      </c>
      <c r="E23" s="15" t="s">
        <v>6989</v>
      </c>
      <c r="G23" s="15" t="s">
        <v>7050</v>
      </c>
      <c r="H23" s="15" t="s">
        <v>6911</v>
      </c>
    </row>
    <row r="24" spans="4:8">
      <c r="D24" s="15" t="s">
        <v>6933</v>
      </c>
      <c r="E24" s="15" t="s">
        <v>6990</v>
      </c>
      <c r="G24" s="15" t="s">
        <v>7051</v>
      </c>
      <c r="H24" s="15" t="s">
        <v>7052</v>
      </c>
    </row>
    <row r="25" spans="4:8">
      <c r="D25" s="15" t="s">
        <v>6934</v>
      </c>
      <c r="E25" s="15" t="s">
        <v>6991</v>
      </c>
      <c r="G25" s="15" t="s">
        <v>7053</v>
      </c>
      <c r="H25" s="15" t="s">
        <v>7054</v>
      </c>
    </row>
    <row r="26" spans="4:8">
      <c r="D26" s="15" t="s">
        <v>6935</v>
      </c>
      <c r="E26" s="15" t="s">
        <v>6992</v>
      </c>
      <c r="G26" s="15" t="s">
        <v>7055</v>
      </c>
      <c r="H26" s="15" t="s">
        <v>7056</v>
      </c>
    </row>
    <row r="27" spans="4:8">
      <c r="D27" s="15" t="s">
        <v>6936</v>
      </c>
      <c r="E27" s="15" t="s">
        <v>6487</v>
      </c>
      <c r="G27" s="15" t="s">
        <v>7057</v>
      </c>
      <c r="H27" s="15" t="s">
        <v>7058</v>
      </c>
    </row>
    <row r="28" spans="4:8">
      <c r="D28" s="15" t="s">
        <v>6937</v>
      </c>
      <c r="E28" s="15" t="s">
        <v>6993</v>
      </c>
      <c r="G28" s="15" t="s">
        <v>7059</v>
      </c>
      <c r="H28" s="15" t="s">
        <v>7060</v>
      </c>
    </row>
    <row r="29" spans="4:8">
      <c r="D29" s="15" t="s">
        <v>6938</v>
      </c>
      <c r="E29" s="15" t="s">
        <v>3785</v>
      </c>
      <c r="G29" s="15" t="s">
        <v>7061</v>
      </c>
      <c r="H29" s="15" t="s">
        <v>7062</v>
      </c>
    </row>
    <row r="30" spans="4:8">
      <c r="D30" s="15" t="s">
        <v>6939</v>
      </c>
      <c r="E30" s="15" t="s">
        <v>6994</v>
      </c>
      <c r="G30" s="15" t="s">
        <v>7063</v>
      </c>
      <c r="H30" s="15" t="s">
        <v>7064</v>
      </c>
    </row>
    <row r="31" spans="4:8">
      <c r="D31" s="15" t="s">
        <v>6940</v>
      </c>
      <c r="E31" s="15" t="s">
        <v>6995</v>
      </c>
      <c r="G31" s="15" t="s">
        <v>7065</v>
      </c>
      <c r="H31" s="15" t="s">
        <v>7066</v>
      </c>
    </row>
    <row r="32" spans="4:8">
      <c r="D32" s="15" t="s">
        <v>6941</v>
      </c>
      <c r="E32" s="15" t="s">
        <v>6996</v>
      </c>
      <c r="G32" s="15" t="s">
        <v>7067</v>
      </c>
      <c r="H32" s="15" t="s">
        <v>7068</v>
      </c>
    </row>
    <row r="33" spans="4:8">
      <c r="D33" s="15" t="s">
        <v>6942</v>
      </c>
      <c r="E33" s="15" t="s">
        <v>6997</v>
      </c>
      <c r="G33" s="15" t="s">
        <v>7069</v>
      </c>
      <c r="H33" s="15" t="s">
        <v>7139</v>
      </c>
    </row>
    <row r="34" spans="4:8">
      <c r="D34" s="15" t="s">
        <v>6943</v>
      </c>
      <c r="E34" s="15" t="s">
        <v>6998</v>
      </c>
      <c r="G34" s="15" t="s">
        <v>7070</v>
      </c>
      <c r="H34" s="15" t="s">
        <v>6895</v>
      </c>
    </row>
    <row r="35" spans="4:8">
      <c r="D35" s="15" t="s">
        <v>6944</v>
      </c>
      <c r="E35" s="15" t="s">
        <v>6999</v>
      </c>
      <c r="G35" s="15" t="s">
        <v>7071</v>
      </c>
      <c r="H35" s="15" t="s">
        <v>7072</v>
      </c>
    </row>
    <row r="36" spans="4:8">
      <c r="D36" s="15" t="s">
        <v>6945</v>
      </c>
      <c r="E36" s="15" t="s">
        <v>7000</v>
      </c>
      <c r="G36" s="15" t="s">
        <v>7073</v>
      </c>
      <c r="H36" s="15" t="s">
        <v>3785</v>
      </c>
    </row>
    <row r="37" spans="4:8">
      <c r="D37" s="15" t="s">
        <v>6946</v>
      </c>
      <c r="E37" s="15" t="s">
        <v>7001</v>
      </c>
      <c r="G37" s="15" t="s">
        <v>7074</v>
      </c>
      <c r="H37" s="15" t="s">
        <v>7075</v>
      </c>
    </row>
    <row r="38" spans="4:8">
      <c r="D38" s="15" t="s">
        <v>6947</v>
      </c>
      <c r="E38" s="15" t="s">
        <v>7002</v>
      </c>
      <c r="G38" s="15" t="s">
        <v>7076</v>
      </c>
      <c r="H38" s="15" t="s">
        <v>3935</v>
      </c>
    </row>
    <row r="39" spans="4:8">
      <c r="D39" s="15" t="s">
        <v>6948</v>
      </c>
      <c r="E39" s="15" t="s">
        <v>7003</v>
      </c>
      <c r="G39" s="15" t="s">
        <v>7077</v>
      </c>
      <c r="H39" s="15" t="s">
        <v>4266</v>
      </c>
    </row>
    <row r="40" spans="4:8">
      <c r="D40" s="15" t="s">
        <v>6949</v>
      </c>
      <c r="E40" s="15" t="s">
        <v>7004</v>
      </c>
      <c r="G40" s="15" t="s">
        <v>7078</v>
      </c>
      <c r="H40" s="15" t="s">
        <v>7079</v>
      </c>
    </row>
    <row r="41" spans="4:8">
      <c r="D41" s="15" t="s">
        <v>6950</v>
      </c>
      <c r="E41" s="15" t="s">
        <v>7005</v>
      </c>
      <c r="G41" s="15" t="s">
        <v>7080</v>
      </c>
      <c r="H41" s="15" t="s">
        <v>7081</v>
      </c>
    </row>
    <row r="42" spans="4:8">
      <c r="D42" s="15" t="s">
        <v>6951</v>
      </c>
      <c r="E42" s="15" t="s">
        <v>7006</v>
      </c>
      <c r="G42" s="15" t="s">
        <v>7082</v>
      </c>
      <c r="H42" s="15" t="s">
        <v>7083</v>
      </c>
    </row>
    <row r="43" spans="4:8">
      <c r="D43" s="15" t="s">
        <v>6952</v>
      </c>
      <c r="E43" s="15" t="s">
        <v>7007</v>
      </c>
      <c r="G43" s="15" t="s">
        <v>7084</v>
      </c>
      <c r="H43" s="15" t="s">
        <v>7004</v>
      </c>
    </row>
    <row r="44" spans="4:8">
      <c r="D44" s="15" t="s">
        <v>6953</v>
      </c>
      <c r="E44" s="15" t="s">
        <v>7008</v>
      </c>
      <c r="G44" s="15" t="s">
        <v>7085</v>
      </c>
      <c r="H44" s="15" t="s">
        <v>7086</v>
      </c>
    </row>
    <row r="45" spans="4:8">
      <c r="D45" s="15" t="s">
        <v>6954</v>
      </c>
      <c r="E45" s="15" t="s">
        <v>7009</v>
      </c>
      <c r="G45" s="15" t="s">
        <v>7087</v>
      </c>
      <c r="H45" s="15" t="s">
        <v>7088</v>
      </c>
    </row>
    <row r="46" spans="4:8">
      <c r="D46" s="15" t="s">
        <v>6955</v>
      </c>
      <c r="E46" s="15" t="s">
        <v>7010</v>
      </c>
      <c r="G46" s="15" t="s">
        <v>7089</v>
      </c>
      <c r="H46" s="15" t="s">
        <v>4524</v>
      </c>
    </row>
    <row r="47" spans="4:8">
      <c r="D47" s="15" t="s">
        <v>6956</v>
      </c>
      <c r="E47" s="15" t="s">
        <v>7011</v>
      </c>
      <c r="G47" s="15" t="s">
        <v>7090</v>
      </c>
      <c r="H47" s="15" t="s">
        <v>7091</v>
      </c>
    </row>
    <row r="48" spans="4:8">
      <c r="D48" s="15" t="s">
        <v>6957</v>
      </c>
      <c r="E48" s="15" t="s">
        <v>7012</v>
      </c>
      <c r="G48" s="15" t="s">
        <v>7092</v>
      </c>
      <c r="H48" s="15" t="s">
        <v>7093</v>
      </c>
    </row>
    <row r="49" spans="4:8">
      <c r="D49" s="15" t="s">
        <v>6958</v>
      </c>
      <c r="E49" s="15" t="s">
        <v>6480</v>
      </c>
      <c r="G49" s="15" t="s">
        <v>7094</v>
      </c>
      <c r="H49" s="15" t="s">
        <v>7095</v>
      </c>
    </row>
    <row r="50" spans="4:8">
      <c r="D50" s="15" t="s">
        <v>6959</v>
      </c>
      <c r="E50" s="15" t="s">
        <v>7013</v>
      </c>
      <c r="G50" s="15" t="s">
        <v>7096</v>
      </c>
      <c r="H50" s="15" t="s">
        <v>7097</v>
      </c>
    </row>
    <row r="51" spans="4:8">
      <c r="D51" s="15" t="s">
        <v>6960</v>
      </c>
      <c r="E51" s="15" t="s">
        <v>7014</v>
      </c>
      <c r="G51" s="15" t="s">
        <v>7098</v>
      </c>
      <c r="H51" s="15" t="s">
        <v>4934</v>
      </c>
    </row>
    <row r="52" spans="4:8">
      <c r="D52" s="15" t="s">
        <v>6961</v>
      </c>
      <c r="E52" s="15" t="s">
        <v>7015</v>
      </c>
      <c r="G52" s="15" t="s">
        <v>7099</v>
      </c>
      <c r="H52" s="15" t="s">
        <v>4954</v>
      </c>
    </row>
    <row r="53" spans="4:8">
      <c r="D53" s="15" t="s">
        <v>6962</v>
      </c>
      <c r="E53" s="15" t="s">
        <v>6326</v>
      </c>
      <c r="G53" s="15" t="s">
        <v>7100</v>
      </c>
      <c r="H53" s="15" t="s">
        <v>7101</v>
      </c>
    </row>
    <row r="54" spans="4:8">
      <c r="D54" s="15" t="s">
        <v>6963</v>
      </c>
      <c r="E54" s="15" t="s">
        <v>6310</v>
      </c>
      <c r="G54" s="15" t="s">
        <v>7102</v>
      </c>
      <c r="H54" s="15" t="s">
        <v>5039</v>
      </c>
    </row>
    <row r="55" spans="4:8">
      <c r="D55" s="15" t="s">
        <v>6964</v>
      </c>
      <c r="E55" s="15" t="s">
        <v>6351</v>
      </c>
      <c r="G55" s="15" t="s">
        <v>7103</v>
      </c>
      <c r="H55" s="15" t="s">
        <v>7104</v>
      </c>
    </row>
    <row r="56" spans="4:8">
      <c r="D56" s="15" t="s">
        <v>6965</v>
      </c>
      <c r="E56" s="15" t="s">
        <v>6389</v>
      </c>
      <c r="G56" s="15" t="s">
        <v>7105</v>
      </c>
      <c r="H56" s="15" t="s">
        <v>7106</v>
      </c>
    </row>
    <row r="57" spans="4:8">
      <c r="D57" s="15" t="s">
        <v>6966</v>
      </c>
      <c r="E57" s="15" t="s">
        <v>7016</v>
      </c>
      <c r="G57" s="15" t="s">
        <v>7107</v>
      </c>
      <c r="H57" s="15" t="s">
        <v>7108</v>
      </c>
    </row>
    <row r="58" spans="4:8">
      <c r="D58" s="15" t="s">
        <v>6967</v>
      </c>
      <c r="E58" s="15" t="s">
        <v>7017</v>
      </c>
      <c r="G58" s="15" t="s">
        <v>7109</v>
      </c>
      <c r="H58" s="15" t="s">
        <v>7010</v>
      </c>
    </row>
    <row r="59" spans="4:8">
      <c r="D59" s="15" t="s">
        <v>6968</v>
      </c>
      <c r="E59" s="15" t="s">
        <v>7018</v>
      </c>
      <c r="G59" s="15" t="s">
        <v>7110</v>
      </c>
      <c r="H59" s="15" t="s">
        <v>7111</v>
      </c>
    </row>
    <row r="60" spans="4:8">
      <c r="D60" s="15" t="s">
        <v>6969</v>
      </c>
      <c r="E60" s="15" t="s">
        <v>7019</v>
      </c>
      <c r="G60" s="15" t="s">
        <v>7112</v>
      </c>
      <c r="H60" s="15" t="s">
        <v>7113</v>
      </c>
    </row>
    <row r="61" spans="4:8">
      <c r="G61" s="15" t="s">
        <v>7114</v>
      </c>
      <c r="H61" s="15" t="s">
        <v>5641</v>
      </c>
    </row>
    <row r="62" spans="4:8">
      <c r="G62" s="15" t="s">
        <v>7115</v>
      </c>
      <c r="H62" s="15" t="s">
        <v>7116</v>
      </c>
    </row>
    <row r="63" spans="4:8">
      <c r="G63" s="15" t="s">
        <v>7117</v>
      </c>
      <c r="H63" s="15" t="s">
        <v>5659</v>
      </c>
    </row>
    <row r="64" spans="4:8">
      <c r="G64" s="15" t="s">
        <v>7118</v>
      </c>
      <c r="H64" s="15" t="s">
        <v>7119</v>
      </c>
    </row>
    <row r="65" spans="7:8">
      <c r="G65" s="15" t="s">
        <v>7120</v>
      </c>
      <c r="H65" s="15" t="s">
        <v>7121</v>
      </c>
    </row>
    <row r="66" spans="7:8">
      <c r="G66" s="15" t="s">
        <v>7122</v>
      </c>
      <c r="H66" s="15" t="s">
        <v>7123</v>
      </c>
    </row>
    <row r="67" spans="7:8">
      <c r="G67" s="15" t="s">
        <v>7124</v>
      </c>
      <c r="H67" s="15" t="s">
        <v>7125</v>
      </c>
    </row>
    <row r="68" spans="7:8">
      <c r="G68" s="15" t="s">
        <v>7126</v>
      </c>
      <c r="H68" s="15" t="s">
        <v>7127</v>
      </c>
    </row>
    <row r="69" spans="7:8">
      <c r="G69" s="15" t="s">
        <v>7128</v>
      </c>
      <c r="H69" s="15" t="s">
        <v>7129</v>
      </c>
    </row>
    <row r="70" spans="7:8">
      <c r="G70" s="15" t="s">
        <v>7130</v>
      </c>
      <c r="H70" s="15" t="s">
        <v>7131</v>
      </c>
    </row>
    <row r="71" spans="7:8">
      <c r="G71" s="15" t="s">
        <v>7132</v>
      </c>
      <c r="H71" s="15" t="s">
        <v>7133</v>
      </c>
    </row>
    <row r="72" spans="7:8">
      <c r="G72" s="15" t="s">
        <v>7134</v>
      </c>
      <c r="H72" s="15" t="s">
        <v>5490</v>
      </c>
    </row>
    <row r="73" spans="7:8">
      <c r="G73" s="15" t="s">
        <v>7135</v>
      </c>
      <c r="H73" s="15" t="s">
        <v>7136</v>
      </c>
    </row>
    <row r="74" spans="7:8">
      <c r="G74" s="15" t="s">
        <v>7137</v>
      </c>
      <c r="H74" s="15" t="s">
        <v>7138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/>
  </sheetViews>
  <sheetFormatPr defaultRowHeight="11.25"/>
  <cols>
    <col min="1" max="1" width="11" style="2" bestFit="1" customWidth="1"/>
    <col min="2" max="2" width="34.5703125" style="2" bestFit="1" customWidth="1"/>
    <col min="3" max="3" width="7.85546875" style="2" bestFit="1" customWidth="1"/>
    <col min="4" max="4" width="34" style="2" bestFit="1" customWidth="1"/>
    <col min="5" max="5" width="6.42578125" style="2" bestFit="1" customWidth="1"/>
    <col min="6" max="6" width="11.28515625" style="2" bestFit="1" customWidth="1"/>
    <col min="7" max="7" width="11.5703125" style="2" bestFit="1" customWidth="1"/>
    <col min="8" max="8" width="29.42578125" style="2" bestFit="1" customWidth="1"/>
    <col min="9" max="9" width="8.7109375" style="2" bestFit="1" customWidth="1"/>
    <col min="10" max="10" width="26.85546875" style="2" bestFit="1" customWidth="1"/>
    <col min="11" max="16384" width="9.140625" style="2"/>
  </cols>
  <sheetData>
    <row r="1" spans="1:10" s="1" customFormat="1">
      <c r="A1" s="13" t="s">
        <v>704</v>
      </c>
      <c r="B1" s="14" t="s">
        <v>705</v>
      </c>
      <c r="C1" s="14" t="s">
        <v>706</v>
      </c>
      <c r="D1" s="13" t="s">
        <v>707</v>
      </c>
      <c r="E1" s="14" t="s">
        <v>708</v>
      </c>
      <c r="F1" s="14" t="s">
        <v>703</v>
      </c>
      <c r="G1" s="14" t="s">
        <v>1306</v>
      </c>
      <c r="H1" s="14" t="s">
        <v>1307</v>
      </c>
      <c r="I1" s="14" t="s">
        <v>1304</v>
      </c>
      <c r="J1" s="14" t="s">
        <v>1305</v>
      </c>
    </row>
    <row r="2" spans="1:10">
      <c r="A2" s="4" t="s">
        <v>709</v>
      </c>
      <c r="B2" s="5" t="s">
        <v>710</v>
      </c>
      <c r="C2" s="5" t="s">
        <v>711</v>
      </c>
      <c r="D2" s="4" t="s">
        <v>712</v>
      </c>
      <c r="E2" s="5">
        <v>2</v>
      </c>
      <c r="F2" s="2" t="str">
        <f>IF(LEFT(C2,1)="4","Lasten",IF(LEFT(C2,1)="8","Baten","n.v.t."))</f>
        <v>Baten</v>
      </c>
      <c r="G2" s="2" t="str">
        <f t="shared" ref="G2:G4" si="0">IF(A2="",G1,A2)</f>
        <v>XEB-00</v>
      </c>
      <c r="H2" s="2" t="str">
        <f t="shared" ref="H2:H4" si="1">IF(B2="",H1,B2)</f>
        <v>0.0 Niet in te delen baten</v>
      </c>
      <c r="I2" s="2" t="str">
        <f>IF(RIGHT(LEFT(H2,6),1)=" ",LEFT(H2,5),LEFT(H2,3))</f>
        <v>0.0</v>
      </c>
      <c r="J2" s="2" t="str">
        <f>IF(RIGHT(LEFT(H2,6),1)=" ",RIGHT(H2,LEN(H2)-6),RIGHT(H2,LEN(H2)-4))</f>
        <v>Niet in te delen baten</v>
      </c>
    </row>
    <row r="3" spans="1:10">
      <c r="A3" s="6" t="s">
        <v>713</v>
      </c>
      <c r="B3" s="7" t="s">
        <v>714</v>
      </c>
      <c r="C3" s="5" t="s">
        <v>715</v>
      </c>
      <c r="D3" s="4" t="s">
        <v>716</v>
      </c>
      <c r="E3" s="5">
        <v>2</v>
      </c>
      <c r="F3" s="2" t="str">
        <f t="shared" ref="F3:F66" si="2">IF(LEFT(C3,1)="4","Lasten",IF(LEFT(C3,1)="8","Baten","n.v.t."))</f>
        <v>Baten</v>
      </c>
      <c r="G3" s="2" t="str">
        <f t="shared" si="0"/>
        <v>XEB-101</v>
      </c>
      <c r="H3" s="2" t="str">
        <f t="shared" si="1"/>
        <v>1.0.1 Belastingen op producenten</v>
      </c>
      <c r="I3" s="2" t="str">
        <f t="shared" ref="I3:I66" si="3">IF(RIGHT(LEFT(H3,6),1)=" ",LEFT(H3,5),LEFT(H3,3))</f>
        <v>1.0.1</v>
      </c>
      <c r="J3" s="2" t="str">
        <f t="shared" ref="J3:J66" si="4">IF(RIGHT(LEFT(H3,6),1)=" ",RIGHT(H3,LEN(H3)-6),RIGHT(H3,LEN(H3)-4))</f>
        <v>Belastingen op producenten</v>
      </c>
    </row>
    <row r="4" spans="1:10">
      <c r="A4" s="8"/>
      <c r="B4" s="9"/>
      <c r="C4" s="5" t="s">
        <v>717</v>
      </c>
      <c r="D4" s="4" t="s">
        <v>718</v>
      </c>
      <c r="E4" s="5">
        <v>2</v>
      </c>
      <c r="F4" s="2" t="str">
        <f t="shared" si="2"/>
        <v>Baten</v>
      </c>
      <c r="G4" s="2" t="str">
        <f t="shared" si="0"/>
        <v>XEB-101</v>
      </c>
      <c r="H4" s="2" t="str">
        <f t="shared" si="1"/>
        <v>1.0.1 Belastingen op producenten</v>
      </c>
      <c r="I4" s="2" t="str">
        <f t="shared" si="3"/>
        <v>1.0.1</v>
      </c>
      <c r="J4" s="2" t="str">
        <f t="shared" si="4"/>
        <v>Belastingen op producenten</v>
      </c>
    </row>
    <row r="5" spans="1:10">
      <c r="A5" s="10"/>
      <c r="B5" s="11"/>
      <c r="C5" s="5" t="s">
        <v>719</v>
      </c>
      <c r="D5" s="4" t="s">
        <v>720</v>
      </c>
      <c r="E5" s="5">
        <v>2</v>
      </c>
      <c r="F5" s="2" t="str">
        <f t="shared" si="2"/>
        <v>Baten</v>
      </c>
      <c r="G5" s="2" t="str">
        <f>IF(A5="",G4,A5)</f>
        <v>XEB-101</v>
      </c>
      <c r="H5" s="2" t="str">
        <f>IF(B5="",H4,B5)</f>
        <v>1.0.1 Belastingen op producenten</v>
      </c>
      <c r="I5" s="2" t="str">
        <f t="shared" si="3"/>
        <v>1.0.1</v>
      </c>
      <c r="J5" s="2" t="str">
        <f t="shared" si="4"/>
        <v>Belastingen op producenten</v>
      </c>
    </row>
    <row r="6" spans="1:10">
      <c r="A6" s="4" t="s">
        <v>721</v>
      </c>
      <c r="B6" s="5" t="s">
        <v>722</v>
      </c>
      <c r="C6" s="5" t="s">
        <v>723</v>
      </c>
      <c r="D6" s="4" t="s">
        <v>724</v>
      </c>
      <c r="E6" s="5">
        <v>2</v>
      </c>
      <c r="F6" s="2" t="str">
        <f t="shared" si="2"/>
        <v>Baten</v>
      </c>
      <c r="G6" s="2" t="str">
        <f t="shared" ref="G6:G69" si="5">IF(A6="",G5,A6)</f>
        <v>XEB-102</v>
      </c>
      <c r="H6" s="2" t="str">
        <f t="shared" ref="H6:H69" si="6">IF(B6="",H5,B6)</f>
        <v>1.0.2 Belasting op inkomen van gezin</v>
      </c>
      <c r="I6" s="2" t="str">
        <f t="shared" si="3"/>
        <v>1.0.2</v>
      </c>
      <c r="J6" s="2" t="str">
        <f t="shared" si="4"/>
        <v>Belasting op inkomen van gezin</v>
      </c>
    </row>
    <row r="7" spans="1:10">
      <c r="A7" s="6" t="s">
        <v>725</v>
      </c>
      <c r="B7" s="7" t="s">
        <v>726</v>
      </c>
      <c r="C7" s="5" t="s">
        <v>727</v>
      </c>
      <c r="D7" s="4" t="s">
        <v>728</v>
      </c>
      <c r="E7" s="5">
        <v>2</v>
      </c>
      <c r="F7" s="2" t="str">
        <f t="shared" si="2"/>
        <v>Baten</v>
      </c>
      <c r="G7" s="2" t="str">
        <f t="shared" si="5"/>
        <v>XEB-11</v>
      </c>
      <c r="H7" s="2" t="str">
        <f t="shared" si="6"/>
        <v>1.1 Leges en andere rechten</v>
      </c>
      <c r="I7" s="2" t="str">
        <f t="shared" si="3"/>
        <v>1.1</v>
      </c>
      <c r="J7" s="2" t="str">
        <f t="shared" si="4"/>
        <v>Leges en andere rechten</v>
      </c>
    </row>
    <row r="8" spans="1:10">
      <c r="A8" s="8"/>
      <c r="B8" s="9"/>
      <c r="C8" s="5" t="s">
        <v>729</v>
      </c>
      <c r="D8" s="4" t="s">
        <v>730</v>
      </c>
      <c r="E8" s="5">
        <v>2</v>
      </c>
      <c r="F8" s="2" t="str">
        <f t="shared" si="2"/>
        <v>Baten</v>
      </c>
      <c r="G8" s="2" t="str">
        <f t="shared" si="5"/>
        <v>XEB-11</v>
      </c>
      <c r="H8" s="2" t="str">
        <f t="shared" si="6"/>
        <v>1.1 Leges en andere rechten</v>
      </c>
      <c r="I8" s="2" t="str">
        <f t="shared" si="3"/>
        <v>1.1</v>
      </c>
      <c r="J8" s="2" t="str">
        <f t="shared" si="4"/>
        <v>Leges en andere rechten</v>
      </c>
    </row>
    <row r="9" spans="1:10">
      <c r="A9" s="8"/>
      <c r="B9" s="9"/>
      <c r="C9" s="5" t="s">
        <v>731</v>
      </c>
      <c r="D9" s="4" t="s">
        <v>732</v>
      </c>
      <c r="E9" s="5">
        <v>2</v>
      </c>
      <c r="F9" s="2" t="str">
        <f t="shared" si="2"/>
        <v>Baten</v>
      </c>
      <c r="G9" s="2" t="str">
        <f t="shared" si="5"/>
        <v>XEB-11</v>
      </c>
      <c r="H9" s="2" t="str">
        <f t="shared" si="6"/>
        <v>1.1 Leges en andere rechten</v>
      </c>
      <c r="I9" s="2" t="str">
        <f t="shared" si="3"/>
        <v>1.1</v>
      </c>
      <c r="J9" s="2" t="str">
        <f t="shared" si="4"/>
        <v>Leges en andere rechten</v>
      </c>
    </row>
    <row r="10" spans="1:10">
      <c r="A10" s="10"/>
      <c r="B10" s="11"/>
      <c r="C10" s="5" t="s">
        <v>733</v>
      </c>
      <c r="D10" s="4" t="s">
        <v>734</v>
      </c>
      <c r="E10" s="5">
        <v>2</v>
      </c>
      <c r="F10" s="2" t="str">
        <f t="shared" si="2"/>
        <v>Baten</v>
      </c>
      <c r="G10" s="2" t="str">
        <f t="shared" si="5"/>
        <v>XEB-11</v>
      </c>
      <c r="H10" s="2" t="str">
        <f t="shared" si="6"/>
        <v>1.1 Leges en andere rechten</v>
      </c>
      <c r="I10" s="2" t="str">
        <f t="shared" si="3"/>
        <v>1.1</v>
      </c>
      <c r="J10" s="2" t="str">
        <f t="shared" si="4"/>
        <v>Leges en andere rechten</v>
      </c>
    </row>
    <row r="11" spans="1:10">
      <c r="A11" s="4" t="s">
        <v>735</v>
      </c>
      <c r="B11" s="5" t="s">
        <v>736</v>
      </c>
      <c r="C11" s="5" t="s">
        <v>737</v>
      </c>
      <c r="D11" s="4" t="s">
        <v>738</v>
      </c>
      <c r="E11" s="5">
        <v>2</v>
      </c>
      <c r="F11" s="2" t="str">
        <f t="shared" si="2"/>
        <v>Baten</v>
      </c>
      <c r="G11" s="2" t="str">
        <f t="shared" si="5"/>
        <v>XEB-201</v>
      </c>
      <c r="H11" s="2" t="str">
        <f t="shared" si="6"/>
        <v>2.0.1 Verkoop grond</v>
      </c>
      <c r="I11" s="2" t="str">
        <f t="shared" si="3"/>
        <v>2.0.1</v>
      </c>
      <c r="J11" s="2" t="str">
        <f t="shared" si="4"/>
        <v>Verkoop grond</v>
      </c>
    </row>
    <row r="12" spans="1:10">
      <c r="A12" s="6" t="s">
        <v>739</v>
      </c>
      <c r="B12" s="7" t="s">
        <v>740</v>
      </c>
      <c r="C12" s="5" t="s">
        <v>741</v>
      </c>
      <c r="D12" s="4" t="s">
        <v>742</v>
      </c>
      <c r="E12" s="5">
        <v>2</v>
      </c>
      <c r="F12" s="2" t="str">
        <f t="shared" si="2"/>
        <v>Baten</v>
      </c>
      <c r="G12" s="2" t="str">
        <f t="shared" si="5"/>
        <v>XEB-202</v>
      </c>
      <c r="H12" s="2" t="str">
        <f t="shared" si="6"/>
        <v>2.0.2 Overige verkopen onroerende za</v>
      </c>
      <c r="I12" s="2" t="str">
        <f t="shared" si="3"/>
        <v>2.0.2</v>
      </c>
      <c r="J12" s="2" t="str">
        <f t="shared" si="4"/>
        <v>Overige verkopen onroerende za</v>
      </c>
    </row>
    <row r="13" spans="1:10">
      <c r="A13" s="10"/>
      <c r="B13" s="11"/>
      <c r="C13" s="5" t="s">
        <v>743</v>
      </c>
      <c r="D13" s="4" t="s">
        <v>744</v>
      </c>
      <c r="E13" s="5">
        <v>2</v>
      </c>
      <c r="F13" s="2" t="str">
        <f t="shared" si="2"/>
        <v>Baten</v>
      </c>
      <c r="G13" s="2" t="str">
        <f t="shared" si="5"/>
        <v>XEB-202</v>
      </c>
      <c r="H13" s="2" t="str">
        <f t="shared" si="6"/>
        <v>2.0.2 Overige verkopen onroerende za</v>
      </c>
      <c r="I13" s="2" t="str">
        <f t="shared" si="3"/>
        <v>2.0.2</v>
      </c>
      <c r="J13" s="2" t="str">
        <f t="shared" si="4"/>
        <v>Overige verkopen onroerende za</v>
      </c>
    </row>
    <row r="14" spans="1:10">
      <c r="A14" s="4" t="s">
        <v>745</v>
      </c>
      <c r="B14" s="5" t="s">
        <v>746</v>
      </c>
      <c r="C14" s="5" t="s">
        <v>747</v>
      </c>
      <c r="D14" s="4" t="s">
        <v>748</v>
      </c>
      <c r="E14" s="5">
        <v>2</v>
      </c>
      <c r="F14" s="2" t="str">
        <f t="shared" si="2"/>
        <v>Baten</v>
      </c>
      <c r="G14" s="2" t="str">
        <f t="shared" si="5"/>
        <v>XEB-21</v>
      </c>
      <c r="H14" s="2" t="str">
        <f t="shared" si="6"/>
        <v>2.1 Verkoop van duurzame roerende za</v>
      </c>
      <c r="I14" s="2" t="str">
        <f t="shared" si="3"/>
        <v>2.1</v>
      </c>
      <c r="J14" s="2" t="str">
        <f t="shared" si="4"/>
        <v>Verkoop van duurzame roerende za</v>
      </c>
    </row>
    <row r="15" spans="1:10">
      <c r="A15" s="6" t="s">
        <v>749</v>
      </c>
      <c r="B15" s="7" t="s">
        <v>750</v>
      </c>
      <c r="C15" s="5" t="s">
        <v>751</v>
      </c>
      <c r="D15" s="4" t="s">
        <v>752</v>
      </c>
      <c r="E15" s="5">
        <v>2</v>
      </c>
      <c r="F15" s="2" t="str">
        <f t="shared" si="2"/>
        <v>Baten</v>
      </c>
      <c r="G15" s="2" t="str">
        <f t="shared" si="5"/>
        <v>XEB-221</v>
      </c>
      <c r="H15" s="2" t="str">
        <f t="shared" si="6"/>
        <v>2.2.1 Huren</v>
      </c>
      <c r="I15" s="2" t="str">
        <f t="shared" si="3"/>
        <v>2.2.1</v>
      </c>
      <c r="J15" s="2" t="str">
        <f t="shared" si="4"/>
        <v>Huren</v>
      </c>
    </row>
    <row r="16" spans="1:10">
      <c r="A16" s="8"/>
      <c r="B16" s="9"/>
      <c r="C16" s="5" t="s">
        <v>753</v>
      </c>
      <c r="D16" s="4" t="s">
        <v>754</v>
      </c>
      <c r="E16" s="5">
        <v>2</v>
      </c>
      <c r="F16" s="2" t="str">
        <f t="shared" si="2"/>
        <v>Baten</v>
      </c>
      <c r="G16" s="2" t="str">
        <f t="shared" si="5"/>
        <v>XEB-221</v>
      </c>
      <c r="H16" s="2" t="str">
        <f t="shared" si="6"/>
        <v>2.2.1 Huren</v>
      </c>
      <c r="I16" s="2" t="str">
        <f t="shared" si="3"/>
        <v>2.2.1</v>
      </c>
      <c r="J16" s="2" t="str">
        <f t="shared" si="4"/>
        <v>Huren</v>
      </c>
    </row>
    <row r="17" spans="1:10">
      <c r="A17" s="10"/>
      <c r="B17" s="11"/>
      <c r="C17" s="5" t="s">
        <v>755</v>
      </c>
      <c r="D17" s="4" t="s">
        <v>756</v>
      </c>
      <c r="E17" s="5">
        <v>2</v>
      </c>
      <c r="F17" s="2" t="str">
        <f t="shared" si="2"/>
        <v>Baten</v>
      </c>
      <c r="G17" s="2" t="str">
        <f t="shared" si="5"/>
        <v>XEB-221</v>
      </c>
      <c r="H17" s="2" t="str">
        <f t="shared" si="6"/>
        <v>2.2.1 Huren</v>
      </c>
      <c r="I17" s="2" t="str">
        <f t="shared" si="3"/>
        <v>2.2.1</v>
      </c>
      <c r="J17" s="2" t="str">
        <f t="shared" si="4"/>
        <v>Huren</v>
      </c>
    </row>
    <row r="18" spans="1:10">
      <c r="A18" s="4" t="s">
        <v>757</v>
      </c>
      <c r="B18" s="5" t="s">
        <v>758</v>
      </c>
      <c r="C18" s="5" t="s">
        <v>759</v>
      </c>
      <c r="D18" s="4" t="s">
        <v>760</v>
      </c>
      <c r="E18" s="5">
        <v>2</v>
      </c>
      <c r="F18" s="2" t="str">
        <f t="shared" si="2"/>
        <v>Baten</v>
      </c>
      <c r="G18" s="2" t="str">
        <f t="shared" si="5"/>
        <v>XEB-222</v>
      </c>
      <c r="H18" s="2" t="str">
        <f t="shared" si="6"/>
        <v>2.2.2 Pachten en erfpachten</v>
      </c>
      <c r="I18" s="2" t="str">
        <f t="shared" si="3"/>
        <v>2.2.2</v>
      </c>
      <c r="J18" s="2" t="str">
        <f t="shared" si="4"/>
        <v>Pachten en erfpachten</v>
      </c>
    </row>
    <row r="19" spans="1:10">
      <c r="A19" s="6" t="s">
        <v>761</v>
      </c>
      <c r="B19" s="7" t="s">
        <v>762</v>
      </c>
      <c r="C19" s="5" t="s">
        <v>763</v>
      </c>
      <c r="D19" s="4" t="s">
        <v>764</v>
      </c>
      <c r="E19" s="5">
        <v>2</v>
      </c>
      <c r="F19" s="2" t="str">
        <f t="shared" si="2"/>
        <v>Baten</v>
      </c>
      <c r="G19" s="2" t="str">
        <f t="shared" si="5"/>
        <v>XEB-23</v>
      </c>
      <c r="H19" s="2" t="str">
        <f t="shared" si="6"/>
        <v>2.3 Overige goederen en diensten</v>
      </c>
      <c r="I19" s="2" t="str">
        <f t="shared" si="3"/>
        <v>2.3</v>
      </c>
      <c r="J19" s="2" t="str">
        <f t="shared" si="4"/>
        <v>Overige goederen en diensten</v>
      </c>
    </row>
    <row r="20" spans="1:10">
      <c r="A20" s="8"/>
      <c r="B20" s="9"/>
      <c r="C20" s="5" t="s">
        <v>765</v>
      </c>
      <c r="D20" s="4" t="s">
        <v>766</v>
      </c>
      <c r="E20" s="5">
        <v>2</v>
      </c>
      <c r="F20" s="2" t="str">
        <f t="shared" si="2"/>
        <v>Baten</v>
      </c>
      <c r="G20" s="2" t="str">
        <f t="shared" si="5"/>
        <v>XEB-23</v>
      </c>
      <c r="H20" s="2" t="str">
        <f t="shared" si="6"/>
        <v>2.3 Overige goederen en diensten</v>
      </c>
      <c r="I20" s="2" t="str">
        <f t="shared" si="3"/>
        <v>2.3</v>
      </c>
      <c r="J20" s="2" t="str">
        <f t="shared" si="4"/>
        <v>Overige goederen en diensten</v>
      </c>
    </row>
    <row r="21" spans="1:10">
      <c r="A21" s="8"/>
      <c r="B21" s="9"/>
      <c r="C21" s="5" t="s">
        <v>767</v>
      </c>
      <c r="D21" s="4" t="s">
        <v>768</v>
      </c>
      <c r="E21" s="5">
        <v>2</v>
      </c>
      <c r="F21" s="2" t="str">
        <f t="shared" si="2"/>
        <v>Baten</v>
      </c>
      <c r="G21" s="2" t="str">
        <f t="shared" si="5"/>
        <v>XEB-23</v>
      </c>
      <c r="H21" s="2" t="str">
        <f t="shared" si="6"/>
        <v>2.3 Overige goederen en diensten</v>
      </c>
      <c r="I21" s="2" t="str">
        <f t="shared" si="3"/>
        <v>2.3</v>
      </c>
      <c r="J21" s="2" t="str">
        <f t="shared" si="4"/>
        <v>Overige goederen en diensten</v>
      </c>
    </row>
    <row r="22" spans="1:10">
      <c r="A22" s="10"/>
      <c r="B22" s="11"/>
      <c r="C22" s="5" t="s">
        <v>769</v>
      </c>
      <c r="D22" s="4" t="s">
        <v>770</v>
      </c>
      <c r="E22" s="5">
        <v>2</v>
      </c>
      <c r="F22" s="2" t="str">
        <f t="shared" si="2"/>
        <v>Baten</v>
      </c>
      <c r="G22" s="2" t="str">
        <f t="shared" si="5"/>
        <v>XEB-23</v>
      </c>
      <c r="H22" s="2" t="str">
        <f t="shared" si="6"/>
        <v>2.3 Overige goederen en diensten</v>
      </c>
      <c r="I22" s="2" t="str">
        <f t="shared" si="3"/>
        <v>2.3</v>
      </c>
      <c r="J22" s="2" t="str">
        <f t="shared" si="4"/>
        <v>Overige goederen en diensten</v>
      </c>
    </row>
    <row r="23" spans="1:10">
      <c r="A23" s="4" t="s">
        <v>771</v>
      </c>
      <c r="B23" s="5" t="s">
        <v>772</v>
      </c>
      <c r="C23" s="5" t="s">
        <v>773</v>
      </c>
      <c r="D23" s="4" t="s">
        <v>774</v>
      </c>
      <c r="E23" s="5">
        <v>2</v>
      </c>
      <c r="F23" s="2" t="str">
        <f t="shared" si="2"/>
        <v>Baten</v>
      </c>
      <c r="G23" s="2" t="str">
        <f t="shared" si="5"/>
        <v>XEB-30</v>
      </c>
      <c r="H23" s="2" t="str">
        <f t="shared" si="6"/>
        <v>3.0 Dividenden en winsten</v>
      </c>
      <c r="I23" s="2" t="str">
        <f t="shared" si="3"/>
        <v>3.0</v>
      </c>
      <c r="J23" s="2" t="str">
        <f t="shared" si="4"/>
        <v>Dividenden en winsten</v>
      </c>
    </row>
    <row r="24" spans="1:10">
      <c r="A24" s="6" t="s">
        <v>775</v>
      </c>
      <c r="B24" s="7" t="s">
        <v>776</v>
      </c>
      <c r="C24" s="5" t="s">
        <v>777</v>
      </c>
      <c r="D24" s="4" t="s">
        <v>778</v>
      </c>
      <c r="E24" s="5">
        <v>2</v>
      </c>
      <c r="F24" s="2" t="str">
        <f t="shared" si="2"/>
        <v>Baten</v>
      </c>
      <c r="G24" s="2" t="str">
        <f t="shared" si="5"/>
        <v>XEB-401</v>
      </c>
      <c r="H24" s="2" t="str">
        <f t="shared" si="6"/>
        <v>4.0.1 Inkomensoverdrachten van overh</v>
      </c>
      <c r="I24" s="2" t="str">
        <f t="shared" si="3"/>
        <v>4.0.1</v>
      </c>
      <c r="J24" s="2" t="str">
        <f t="shared" si="4"/>
        <v>Inkomensoverdrachten van overh</v>
      </c>
    </row>
    <row r="25" spans="1:10">
      <c r="A25" s="8"/>
      <c r="B25" s="9"/>
      <c r="C25" s="5" t="s">
        <v>779</v>
      </c>
      <c r="D25" s="4" t="s">
        <v>780</v>
      </c>
      <c r="E25" s="5">
        <v>2</v>
      </c>
      <c r="F25" s="2" t="str">
        <f t="shared" si="2"/>
        <v>Baten</v>
      </c>
      <c r="G25" s="2" t="str">
        <f t="shared" si="5"/>
        <v>XEB-401</v>
      </c>
      <c r="H25" s="2" t="str">
        <f t="shared" si="6"/>
        <v>4.0.1 Inkomensoverdrachten van overh</v>
      </c>
      <c r="I25" s="2" t="str">
        <f t="shared" si="3"/>
        <v>4.0.1</v>
      </c>
      <c r="J25" s="2" t="str">
        <f t="shared" si="4"/>
        <v>Inkomensoverdrachten van overh</v>
      </c>
    </row>
    <row r="26" spans="1:10">
      <c r="A26" s="8"/>
      <c r="B26" s="9"/>
      <c r="C26" s="5" t="s">
        <v>781</v>
      </c>
      <c r="D26" s="4" t="s">
        <v>782</v>
      </c>
      <c r="E26" s="5">
        <v>2</v>
      </c>
      <c r="F26" s="2" t="str">
        <f t="shared" si="2"/>
        <v>Baten</v>
      </c>
      <c r="G26" s="2" t="str">
        <f t="shared" si="5"/>
        <v>XEB-401</v>
      </c>
      <c r="H26" s="2" t="str">
        <f t="shared" si="6"/>
        <v>4.0.1 Inkomensoverdrachten van overh</v>
      </c>
      <c r="I26" s="2" t="str">
        <f t="shared" si="3"/>
        <v>4.0.1</v>
      </c>
      <c r="J26" s="2" t="str">
        <f t="shared" si="4"/>
        <v>Inkomensoverdrachten van overh</v>
      </c>
    </row>
    <row r="27" spans="1:10">
      <c r="A27" s="8"/>
      <c r="B27" s="9"/>
      <c r="C27" s="5" t="s">
        <v>783</v>
      </c>
      <c r="D27" s="4" t="s">
        <v>784</v>
      </c>
      <c r="E27" s="5">
        <v>2</v>
      </c>
      <c r="F27" s="2" t="str">
        <f t="shared" si="2"/>
        <v>Baten</v>
      </c>
      <c r="G27" s="2" t="str">
        <f t="shared" si="5"/>
        <v>XEB-401</v>
      </c>
      <c r="H27" s="2" t="str">
        <f t="shared" si="6"/>
        <v>4.0.1 Inkomensoverdrachten van overh</v>
      </c>
      <c r="I27" s="2" t="str">
        <f t="shared" si="3"/>
        <v>4.0.1</v>
      </c>
      <c r="J27" s="2" t="str">
        <f t="shared" si="4"/>
        <v>Inkomensoverdrachten van overh</v>
      </c>
    </row>
    <row r="28" spans="1:10">
      <c r="A28" s="8"/>
      <c r="B28" s="9"/>
      <c r="C28" s="5" t="s">
        <v>785</v>
      </c>
      <c r="D28" s="4" t="s">
        <v>786</v>
      </c>
      <c r="E28" s="5">
        <v>2</v>
      </c>
      <c r="F28" s="2" t="str">
        <f t="shared" si="2"/>
        <v>Baten</v>
      </c>
      <c r="G28" s="2" t="str">
        <f t="shared" si="5"/>
        <v>XEB-401</v>
      </c>
      <c r="H28" s="2" t="str">
        <f t="shared" si="6"/>
        <v>4.0.1 Inkomensoverdrachten van overh</v>
      </c>
      <c r="I28" s="2" t="str">
        <f t="shared" si="3"/>
        <v>4.0.1</v>
      </c>
      <c r="J28" s="2" t="str">
        <f t="shared" si="4"/>
        <v>Inkomensoverdrachten van overh</v>
      </c>
    </row>
    <row r="29" spans="1:10">
      <c r="A29" s="10"/>
      <c r="B29" s="11"/>
      <c r="C29" s="5" t="s">
        <v>787</v>
      </c>
      <c r="D29" s="4" t="s">
        <v>788</v>
      </c>
      <c r="E29" s="5">
        <v>2</v>
      </c>
      <c r="F29" s="2" t="str">
        <f t="shared" si="2"/>
        <v>Baten</v>
      </c>
      <c r="G29" s="2" t="str">
        <f t="shared" si="5"/>
        <v>XEB-401</v>
      </c>
      <c r="H29" s="2" t="str">
        <f t="shared" si="6"/>
        <v>4.0.1 Inkomensoverdrachten van overh</v>
      </c>
      <c r="I29" s="2" t="str">
        <f t="shared" si="3"/>
        <v>4.0.1</v>
      </c>
      <c r="J29" s="2" t="str">
        <f t="shared" si="4"/>
        <v>Inkomensoverdrachten van overh</v>
      </c>
    </row>
    <row r="30" spans="1:10">
      <c r="A30" s="6" t="s">
        <v>789</v>
      </c>
      <c r="B30" s="7" t="s">
        <v>790</v>
      </c>
      <c r="C30" s="5" t="s">
        <v>791</v>
      </c>
      <c r="D30" s="4" t="s">
        <v>792</v>
      </c>
      <c r="E30" s="5">
        <v>2</v>
      </c>
      <c r="F30" s="2" t="str">
        <f t="shared" si="2"/>
        <v>Baten</v>
      </c>
      <c r="G30" s="2" t="str">
        <f t="shared" si="5"/>
        <v>XEB-402</v>
      </c>
      <c r="H30" s="2" t="str">
        <f t="shared" si="6"/>
        <v>4.0.2 Overige inkomensoverdrachten</v>
      </c>
      <c r="I30" s="2" t="str">
        <f t="shared" si="3"/>
        <v>4.0.2</v>
      </c>
      <c r="J30" s="2" t="str">
        <f t="shared" si="4"/>
        <v>Overige inkomensoverdrachten</v>
      </c>
    </row>
    <row r="31" spans="1:10">
      <c r="A31" s="10"/>
      <c r="B31" s="11"/>
      <c r="C31" s="5" t="s">
        <v>793</v>
      </c>
      <c r="D31" s="4" t="s">
        <v>794</v>
      </c>
      <c r="E31" s="5">
        <v>2</v>
      </c>
      <c r="F31" s="2" t="str">
        <f t="shared" si="2"/>
        <v>Baten</v>
      </c>
      <c r="G31" s="2" t="str">
        <f t="shared" si="5"/>
        <v>XEB-402</v>
      </c>
      <c r="H31" s="2" t="str">
        <f t="shared" si="6"/>
        <v>4.0.2 Overige inkomensoverdrachten</v>
      </c>
      <c r="I31" s="2" t="str">
        <f t="shared" si="3"/>
        <v>4.0.2</v>
      </c>
      <c r="J31" s="2" t="str">
        <f t="shared" si="4"/>
        <v>Overige inkomensoverdrachten</v>
      </c>
    </row>
    <row r="32" spans="1:10">
      <c r="A32" s="6" t="s">
        <v>795</v>
      </c>
      <c r="B32" s="7" t="s">
        <v>796</v>
      </c>
      <c r="C32" s="5" t="s">
        <v>797</v>
      </c>
      <c r="D32" s="4" t="s">
        <v>798</v>
      </c>
      <c r="E32" s="5">
        <v>2</v>
      </c>
      <c r="F32" s="2" t="str">
        <f t="shared" si="2"/>
        <v>Baten</v>
      </c>
      <c r="G32" s="2" t="str">
        <f t="shared" si="5"/>
        <v>XEB-411</v>
      </c>
      <c r="H32" s="2" t="str">
        <f t="shared" si="6"/>
        <v>4.1.1 Vermogensoverdrachten van over</v>
      </c>
      <c r="I32" s="2" t="str">
        <f t="shared" si="3"/>
        <v>4.1.1</v>
      </c>
      <c r="J32" s="2" t="str">
        <f t="shared" si="4"/>
        <v>Vermogensoverdrachten van over</v>
      </c>
    </row>
    <row r="33" spans="1:10">
      <c r="A33" s="8"/>
      <c r="B33" s="9"/>
      <c r="C33" s="5" t="s">
        <v>799</v>
      </c>
      <c r="D33" s="4" t="s">
        <v>800</v>
      </c>
      <c r="E33" s="5">
        <v>2</v>
      </c>
      <c r="F33" s="2" t="str">
        <f t="shared" si="2"/>
        <v>Baten</v>
      </c>
      <c r="G33" s="2" t="str">
        <f t="shared" si="5"/>
        <v>XEB-411</v>
      </c>
      <c r="H33" s="2" t="str">
        <f t="shared" si="6"/>
        <v>4.1.1 Vermogensoverdrachten van over</v>
      </c>
      <c r="I33" s="2" t="str">
        <f t="shared" si="3"/>
        <v>4.1.1</v>
      </c>
      <c r="J33" s="2" t="str">
        <f t="shared" si="4"/>
        <v>Vermogensoverdrachten van over</v>
      </c>
    </row>
    <row r="34" spans="1:10">
      <c r="A34" s="8"/>
      <c r="B34" s="9"/>
      <c r="C34" s="5" t="s">
        <v>801</v>
      </c>
      <c r="D34" s="4" t="s">
        <v>802</v>
      </c>
      <c r="E34" s="5">
        <v>2</v>
      </c>
      <c r="F34" s="2" t="str">
        <f t="shared" si="2"/>
        <v>Baten</v>
      </c>
      <c r="G34" s="2" t="str">
        <f t="shared" si="5"/>
        <v>XEB-411</v>
      </c>
      <c r="H34" s="2" t="str">
        <f t="shared" si="6"/>
        <v>4.1.1 Vermogensoverdrachten van over</v>
      </c>
      <c r="I34" s="2" t="str">
        <f t="shared" si="3"/>
        <v>4.1.1</v>
      </c>
      <c r="J34" s="2" t="str">
        <f t="shared" si="4"/>
        <v>Vermogensoverdrachten van over</v>
      </c>
    </row>
    <row r="35" spans="1:10">
      <c r="A35" s="8"/>
      <c r="B35" s="9"/>
      <c r="C35" s="5" t="s">
        <v>803</v>
      </c>
      <c r="D35" s="4" t="s">
        <v>804</v>
      </c>
      <c r="E35" s="5">
        <v>2</v>
      </c>
      <c r="F35" s="2" t="str">
        <f t="shared" si="2"/>
        <v>Baten</v>
      </c>
      <c r="G35" s="2" t="str">
        <f t="shared" si="5"/>
        <v>XEB-411</v>
      </c>
      <c r="H35" s="2" t="str">
        <f t="shared" si="6"/>
        <v>4.1.1 Vermogensoverdrachten van over</v>
      </c>
      <c r="I35" s="2" t="str">
        <f t="shared" si="3"/>
        <v>4.1.1</v>
      </c>
      <c r="J35" s="2" t="str">
        <f t="shared" si="4"/>
        <v>Vermogensoverdrachten van over</v>
      </c>
    </row>
    <row r="36" spans="1:10">
      <c r="A36" s="8"/>
      <c r="B36" s="9"/>
      <c r="C36" s="5" t="s">
        <v>805</v>
      </c>
      <c r="D36" s="4" t="s">
        <v>806</v>
      </c>
      <c r="E36" s="5">
        <v>2</v>
      </c>
      <c r="F36" s="2" t="str">
        <f t="shared" si="2"/>
        <v>Baten</v>
      </c>
      <c r="G36" s="2" t="str">
        <f t="shared" si="5"/>
        <v>XEB-411</v>
      </c>
      <c r="H36" s="2" t="str">
        <f t="shared" si="6"/>
        <v>4.1.1 Vermogensoverdrachten van over</v>
      </c>
      <c r="I36" s="2" t="str">
        <f t="shared" si="3"/>
        <v>4.1.1</v>
      </c>
      <c r="J36" s="2" t="str">
        <f t="shared" si="4"/>
        <v>Vermogensoverdrachten van over</v>
      </c>
    </row>
    <row r="37" spans="1:10">
      <c r="A37" s="10"/>
      <c r="B37" s="11"/>
      <c r="C37" s="5" t="s">
        <v>807</v>
      </c>
      <c r="D37" s="4" t="s">
        <v>808</v>
      </c>
      <c r="E37" s="5">
        <v>2</v>
      </c>
      <c r="F37" s="2" t="str">
        <f t="shared" si="2"/>
        <v>Baten</v>
      </c>
      <c r="G37" s="2" t="str">
        <f t="shared" si="5"/>
        <v>XEB-411</v>
      </c>
      <c r="H37" s="2" t="str">
        <f t="shared" si="6"/>
        <v>4.1.1 Vermogensoverdrachten van over</v>
      </c>
      <c r="I37" s="2" t="str">
        <f t="shared" si="3"/>
        <v>4.1.1</v>
      </c>
      <c r="J37" s="2" t="str">
        <f t="shared" si="4"/>
        <v>Vermogensoverdrachten van over</v>
      </c>
    </row>
    <row r="38" spans="1:10">
      <c r="A38" s="4" t="s">
        <v>809</v>
      </c>
      <c r="B38" s="5" t="s">
        <v>810</v>
      </c>
      <c r="C38" s="5" t="s">
        <v>811</v>
      </c>
      <c r="D38" s="4" t="s">
        <v>812</v>
      </c>
      <c r="E38" s="5">
        <v>2</v>
      </c>
      <c r="F38" s="2" t="str">
        <f t="shared" si="2"/>
        <v>Baten</v>
      </c>
      <c r="G38" s="2" t="str">
        <f t="shared" si="5"/>
        <v>XEB-412</v>
      </c>
      <c r="H38" s="2" t="str">
        <f t="shared" si="6"/>
        <v>4.1.2 Overige vermogensoverdrachten</v>
      </c>
      <c r="I38" s="2" t="str">
        <f t="shared" si="3"/>
        <v>4.1.2</v>
      </c>
      <c r="J38" s="2" t="str">
        <f t="shared" si="4"/>
        <v>Overige vermogensoverdrachten</v>
      </c>
    </row>
    <row r="39" spans="1:10">
      <c r="A39" s="6" t="s">
        <v>813</v>
      </c>
      <c r="B39" s="7" t="s">
        <v>814</v>
      </c>
      <c r="C39" s="5" t="s">
        <v>815</v>
      </c>
      <c r="D39" s="4" t="s">
        <v>816</v>
      </c>
      <c r="E39" s="5">
        <v>2</v>
      </c>
      <c r="F39" s="2" t="str">
        <f t="shared" si="2"/>
        <v>Baten</v>
      </c>
      <c r="G39" s="2" t="str">
        <f t="shared" si="5"/>
        <v>XEB-50</v>
      </c>
      <c r="H39" s="2" t="str">
        <f t="shared" si="6"/>
        <v>5.0 Rente</v>
      </c>
      <c r="I39" s="2" t="str">
        <f t="shared" si="3"/>
        <v>5.0</v>
      </c>
      <c r="J39" s="2" t="str">
        <f t="shared" si="4"/>
        <v>Rente</v>
      </c>
    </row>
    <row r="40" spans="1:10">
      <c r="A40" s="8"/>
      <c r="B40" s="9"/>
      <c r="C40" s="5" t="s">
        <v>817</v>
      </c>
      <c r="D40" s="4" t="s">
        <v>818</v>
      </c>
      <c r="E40" s="5">
        <v>2</v>
      </c>
      <c r="F40" s="2" t="str">
        <f t="shared" si="2"/>
        <v>Baten</v>
      </c>
      <c r="G40" s="2" t="str">
        <f t="shared" si="5"/>
        <v>XEB-50</v>
      </c>
      <c r="H40" s="2" t="str">
        <f t="shared" si="6"/>
        <v>5.0 Rente</v>
      </c>
      <c r="I40" s="2" t="str">
        <f t="shared" si="3"/>
        <v>5.0</v>
      </c>
      <c r="J40" s="2" t="str">
        <f t="shared" si="4"/>
        <v>Rente</v>
      </c>
    </row>
    <row r="41" spans="1:10">
      <c r="A41" s="8"/>
      <c r="B41" s="9"/>
      <c r="C41" s="5" t="s">
        <v>819</v>
      </c>
      <c r="D41" s="4" t="s">
        <v>820</v>
      </c>
      <c r="E41" s="5">
        <v>2</v>
      </c>
      <c r="F41" s="2" t="str">
        <f t="shared" si="2"/>
        <v>Baten</v>
      </c>
      <c r="G41" s="2" t="str">
        <f t="shared" si="5"/>
        <v>XEB-50</v>
      </c>
      <c r="H41" s="2" t="str">
        <f t="shared" si="6"/>
        <v>5.0 Rente</v>
      </c>
      <c r="I41" s="2" t="str">
        <f t="shared" si="3"/>
        <v>5.0</v>
      </c>
      <c r="J41" s="2" t="str">
        <f t="shared" si="4"/>
        <v>Rente</v>
      </c>
    </row>
    <row r="42" spans="1:10">
      <c r="A42" s="8"/>
      <c r="B42" s="9"/>
      <c r="C42" s="5" t="s">
        <v>821</v>
      </c>
      <c r="D42" s="4" t="s">
        <v>822</v>
      </c>
      <c r="E42" s="5">
        <v>2</v>
      </c>
      <c r="F42" s="2" t="str">
        <f t="shared" si="2"/>
        <v>Baten</v>
      </c>
      <c r="G42" s="2" t="str">
        <f t="shared" si="5"/>
        <v>XEB-50</v>
      </c>
      <c r="H42" s="2" t="str">
        <f t="shared" si="6"/>
        <v>5.0 Rente</v>
      </c>
      <c r="I42" s="2" t="str">
        <f t="shared" si="3"/>
        <v>5.0</v>
      </c>
      <c r="J42" s="2" t="str">
        <f t="shared" si="4"/>
        <v>Rente</v>
      </c>
    </row>
    <row r="43" spans="1:10">
      <c r="A43" s="8"/>
      <c r="B43" s="9"/>
      <c r="C43" s="5" t="s">
        <v>823</v>
      </c>
      <c r="D43" s="4" t="s">
        <v>824</v>
      </c>
      <c r="E43" s="5">
        <v>2</v>
      </c>
      <c r="F43" s="2" t="str">
        <f t="shared" si="2"/>
        <v>Baten</v>
      </c>
      <c r="G43" s="2" t="str">
        <f t="shared" si="5"/>
        <v>XEB-50</v>
      </c>
      <c r="H43" s="2" t="str">
        <f t="shared" si="6"/>
        <v>5.0 Rente</v>
      </c>
      <c r="I43" s="2" t="str">
        <f t="shared" si="3"/>
        <v>5.0</v>
      </c>
      <c r="J43" s="2" t="str">
        <f t="shared" si="4"/>
        <v>Rente</v>
      </c>
    </row>
    <row r="44" spans="1:10">
      <c r="A44" s="10"/>
      <c r="B44" s="11"/>
      <c r="C44" s="5" t="s">
        <v>825</v>
      </c>
      <c r="D44" s="4" t="s">
        <v>826</v>
      </c>
      <c r="E44" s="5">
        <v>2</v>
      </c>
      <c r="F44" s="2" t="str">
        <f t="shared" si="2"/>
        <v>Baten</v>
      </c>
      <c r="G44" s="2" t="str">
        <f t="shared" si="5"/>
        <v>XEB-50</v>
      </c>
      <c r="H44" s="2" t="str">
        <f t="shared" si="6"/>
        <v>5.0 Rente</v>
      </c>
      <c r="I44" s="2" t="str">
        <f t="shared" si="3"/>
        <v>5.0</v>
      </c>
      <c r="J44" s="2" t="str">
        <f t="shared" si="4"/>
        <v>Rente</v>
      </c>
    </row>
    <row r="45" spans="1:10">
      <c r="A45" s="4" t="s">
        <v>827</v>
      </c>
      <c r="B45" s="5" t="s">
        <v>828</v>
      </c>
      <c r="C45" s="5" t="s">
        <v>829</v>
      </c>
      <c r="D45" s="4" t="s">
        <v>830</v>
      </c>
      <c r="E45" s="5">
        <v>2</v>
      </c>
      <c r="F45" s="2" t="str">
        <f t="shared" si="2"/>
        <v>Baten</v>
      </c>
      <c r="G45" s="2" t="str">
        <f t="shared" si="5"/>
        <v>XEB-61</v>
      </c>
      <c r="H45" s="2" t="str">
        <f t="shared" si="6"/>
        <v>6.1 Afschrijvingen</v>
      </c>
      <c r="I45" s="2" t="str">
        <f t="shared" si="3"/>
        <v>6.1</v>
      </c>
      <c r="J45" s="2" t="str">
        <f t="shared" si="4"/>
        <v>Afschrijvingen</v>
      </c>
    </row>
    <row r="46" spans="1:10">
      <c r="A46" s="6" t="s">
        <v>831</v>
      </c>
      <c r="B46" s="7" t="s">
        <v>832</v>
      </c>
      <c r="C46" s="5" t="s">
        <v>833</v>
      </c>
      <c r="D46" s="4" t="s">
        <v>834</v>
      </c>
      <c r="E46" s="5">
        <v>2</v>
      </c>
      <c r="F46" s="2" t="str">
        <f t="shared" si="2"/>
        <v>Baten</v>
      </c>
      <c r="G46" s="2" t="str">
        <f t="shared" si="5"/>
        <v>XEB-62</v>
      </c>
      <c r="H46" s="2" t="str">
        <f t="shared" si="6"/>
        <v>6.2 Bespaarde rente</v>
      </c>
      <c r="I46" s="2" t="str">
        <f t="shared" si="3"/>
        <v>6.2</v>
      </c>
      <c r="J46" s="2" t="str">
        <f t="shared" si="4"/>
        <v>Bespaarde rente</v>
      </c>
    </row>
    <row r="47" spans="1:10">
      <c r="A47" s="10"/>
      <c r="B47" s="11"/>
      <c r="C47" s="5" t="s">
        <v>835</v>
      </c>
      <c r="D47" s="4" t="s">
        <v>836</v>
      </c>
      <c r="E47" s="5">
        <v>2</v>
      </c>
      <c r="F47" s="2" t="str">
        <f t="shared" si="2"/>
        <v>Baten</v>
      </c>
      <c r="G47" s="2" t="str">
        <f t="shared" si="5"/>
        <v>XEB-62</v>
      </c>
      <c r="H47" s="2" t="str">
        <f t="shared" si="6"/>
        <v>6.2 Bespaarde rente</v>
      </c>
      <c r="I47" s="2" t="str">
        <f t="shared" si="3"/>
        <v>6.2</v>
      </c>
      <c r="J47" s="2" t="str">
        <f t="shared" si="4"/>
        <v>Bespaarde rente</v>
      </c>
    </row>
    <row r="48" spans="1:10">
      <c r="A48" s="4" t="s">
        <v>837</v>
      </c>
      <c r="B48" s="5" t="s">
        <v>838</v>
      </c>
      <c r="C48" s="5" t="s">
        <v>839</v>
      </c>
      <c r="D48" s="4" t="s">
        <v>840</v>
      </c>
      <c r="E48" s="5">
        <v>2</v>
      </c>
      <c r="F48" s="2" t="str">
        <f t="shared" si="2"/>
        <v>Baten</v>
      </c>
      <c r="G48" s="2" t="str">
        <f t="shared" si="5"/>
        <v>XEB-63</v>
      </c>
      <c r="H48" s="2" t="str">
        <f t="shared" si="6"/>
        <v>6.3 Vorming van reserves</v>
      </c>
      <c r="I48" s="2" t="str">
        <f t="shared" si="3"/>
        <v>6.3</v>
      </c>
      <c r="J48" s="2" t="str">
        <f t="shared" si="4"/>
        <v>Vorming van reserves</v>
      </c>
    </row>
    <row r="49" spans="1:10">
      <c r="A49" s="4" t="s">
        <v>841</v>
      </c>
      <c r="B49" s="5" t="s">
        <v>842</v>
      </c>
      <c r="C49" s="5" t="s">
        <v>843</v>
      </c>
      <c r="D49" s="4" t="s">
        <v>844</v>
      </c>
      <c r="E49" s="5">
        <v>2</v>
      </c>
      <c r="F49" s="2" t="str">
        <f t="shared" si="2"/>
        <v>Baten</v>
      </c>
      <c r="G49" s="2" t="str">
        <f t="shared" si="5"/>
        <v>XEB-64</v>
      </c>
      <c r="H49" s="2" t="str">
        <f t="shared" si="6"/>
        <v>6.4 Beschikking over reserves</v>
      </c>
      <c r="I49" s="2" t="str">
        <f t="shared" si="3"/>
        <v>6.4</v>
      </c>
      <c r="J49" s="2" t="str">
        <f t="shared" si="4"/>
        <v>Beschikking over reserves</v>
      </c>
    </row>
    <row r="50" spans="1:10">
      <c r="A50" s="4" t="s">
        <v>845</v>
      </c>
      <c r="B50" s="5" t="s">
        <v>846</v>
      </c>
      <c r="C50" s="5" t="s">
        <v>847</v>
      </c>
      <c r="D50" s="4" t="s">
        <v>848</v>
      </c>
      <c r="E50" s="5">
        <v>2</v>
      </c>
      <c r="F50" s="2" t="str">
        <f t="shared" si="2"/>
        <v>Baten</v>
      </c>
      <c r="G50" s="2" t="str">
        <f t="shared" si="5"/>
        <v>XEB-65</v>
      </c>
      <c r="H50" s="2" t="str">
        <f t="shared" si="6"/>
        <v>6.5 Vorming van voorzieningen</v>
      </c>
      <c r="I50" s="2" t="str">
        <f t="shared" si="3"/>
        <v>6.5</v>
      </c>
      <c r="J50" s="2" t="str">
        <f t="shared" si="4"/>
        <v>Vorming van voorzieningen</v>
      </c>
    </row>
    <row r="51" spans="1:10">
      <c r="A51" s="4" t="s">
        <v>849</v>
      </c>
      <c r="B51" s="5" t="s">
        <v>850</v>
      </c>
      <c r="C51" s="5" t="s">
        <v>851</v>
      </c>
      <c r="D51" s="4" t="s">
        <v>852</v>
      </c>
      <c r="E51" s="5">
        <v>2</v>
      </c>
      <c r="F51" s="2" t="str">
        <f t="shared" si="2"/>
        <v>Baten</v>
      </c>
      <c r="G51" s="2" t="str">
        <f t="shared" si="5"/>
        <v>XEB-66</v>
      </c>
      <c r="H51" s="2" t="str">
        <f t="shared" si="6"/>
        <v>6.6 Beschikking over voorzieningen</v>
      </c>
      <c r="I51" s="2" t="str">
        <f t="shared" si="3"/>
        <v>6.6</v>
      </c>
      <c r="J51" s="2" t="str">
        <f t="shared" si="4"/>
        <v>Beschikking over voorzieningen</v>
      </c>
    </row>
    <row r="52" spans="1:10">
      <c r="A52" s="4" t="s">
        <v>853</v>
      </c>
      <c r="B52" s="5" t="s">
        <v>854</v>
      </c>
      <c r="C52" s="5" t="s">
        <v>855</v>
      </c>
      <c r="D52" s="4" t="s">
        <v>856</v>
      </c>
      <c r="E52" s="5">
        <v>2</v>
      </c>
      <c r="F52" s="2" t="str">
        <f t="shared" si="2"/>
        <v>Baten</v>
      </c>
      <c r="G52" s="2" t="str">
        <f t="shared" si="5"/>
        <v>XEB-69</v>
      </c>
      <c r="H52" s="2" t="str">
        <f t="shared" si="6"/>
        <v>6.9 Overige administratieve boekinge</v>
      </c>
      <c r="I52" s="2" t="str">
        <f t="shared" si="3"/>
        <v>6.9</v>
      </c>
      <c r="J52" s="2" t="str">
        <f t="shared" si="4"/>
        <v>Overige administratieve boekinge</v>
      </c>
    </row>
    <row r="53" spans="1:10">
      <c r="A53" s="4" t="s">
        <v>857</v>
      </c>
      <c r="B53" s="5" t="s">
        <v>858</v>
      </c>
      <c r="C53" s="5" t="s">
        <v>859</v>
      </c>
      <c r="D53" s="4" t="s">
        <v>860</v>
      </c>
      <c r="E53" s="5">
        <v>2</v>
      </c>
      <c r="F53" s="2" t="str">
        <f t="shared" si="2"/>
        <v>Baten</v>
      </c>
      <c r="G53" s="2" t="str">
        <f t="shared" si="5"/>
        <v>XEB-71</v>
      </c>
      <c r="H53" s="2" t="str">
        <f t="shared" si="6"/>
        <v>7.1 Chartaal geld en deposito¿s</v>
      </c>
      <c r="I53" s="2" t="str">
        <f t="shared" si="3"/>
        <v>7.1</v>
      </c>
      <c r="J53" s="2" t="str">
        <f t="shared" si="4"/>
        <v>Chartaal geld en deposito¿s</v>
      </c>
    </row>
    <row r="54" spans="1:10">
      <c r="A54" s="4" t="s">
        <v>861</v>
      </c>
      <c r="B54" s="5" t="s">
        <v>862</v>
      </c>
      <c r="C54" s="5" t="s">
        <v>863</v>
      </c>
      <c r="D54" s="4" t="s">
        <v>864</v>
      </c>
      <c r="E54" s="5">
        <v>2</v>
      </c>
      <c r="F54" s="2" t="str">
        <f t="shared" si="2"/>
        <v>Baten</v>
      </c>
      <c r="G54" s="2" t="str">
        <f t="shared" si="5"/>
        <v>XEB-72</v>
      </c>
      <c r="H54" s="2" t="str">
        <f t="shared" si="6"/>
        <v>7.2 Kortlopende effecten m.u.v. aand</v>
      </c>
      <c r="I54" s="2" t="str">
        <f t="shared" si="3"/>
        <v>7.2</v>
      </c>
      <c r="J54" s="2" t="str">
        <f t="shared" si="4"/>
        <v>Kortlopende effecten m.u.v. aand</v>
      </c>
    </row>
    <row r="55" spans="1:10">
      <c r="A55" s="4" t="s">
        <v>865</v>
      </c>
      <c r="B55" s="5" t="s">
        <v>866</v>
      </c>
      <c r="C55" s="5" t="s">
        <v>867</v>
      </c>
      <c r="D55" s="4" t="s">
        <v>868</v>
      </c>
      <c r="E55" s="5">
        <v>2</v>
      </c>
      <c r="F55" s="2" t="str">
        <f t="shared" si="2"/>
        <v>Baten</v>
      </c>
      <c r="G55" s="2" t="str">
        <f t="shared" si="5"/>
        <v>XEB-73</v>
      </c>
      <c r="H55" s="2" t="str">
        <f t="shared" si="6"/>
        <v>7.3 Langlopende effecten m.u.v.aande</v>
      </c>
      <c r="I55" s="2" t="str">
        <f t="shared" si="3"/>
        <v>7.3</v>
      </c>
      <c r="J55" s="2" t="str">
        <f t="shared" si="4"/>
        <v>Langlopende effecten m.u.v.aande</v>
      </c>
    </row>
    <row r="56" spans="1:10">
      <c r="A56" s="4" t="s">
        <v>869</v>
      </c>
      <c r="B56" s="5" t="s">
        <v>870</v>
      </c>
      <c r="C56" s="5" t="s">
        <v>871</v>
      </c>
      <c r="D56" s="4" t="s">
        <v>872</v>
      </c>
      <c r="E56" s="5">
        <v>2</v>
      </c>
      <c r="F56" s="2" t="str">
        <f t="shared" si="2"/>
        <v>Baten</v>
      </c>
      <c r="G56" s="2" t="str">
        <f t="shared" si="5"/>
        <v>XEB-74</v>
      </c>
      <c r="H56" s="2" t="str">
        <f t="shared" si="6"/>
        <v>7.4 Financiële derivaten</v>
      </c>
      <c r="I56" s="2" t="str">
        <f t="shared" si="3"/>
        <v>7.4</v>
      </c>
      <c r="J56" s="2" t="str">
        <f t="shared" si="4"/>
        <v>Financiële derivaten</v>
      </c>
    </row>
    <row r="57" spans="1:10">
      <c r="A57" s="4" t="s">
        <v>873</v>
      </c>
      <c r="B57" s="5" t="s">
        <v>874</v>
      </c>
      <c r="C57" s="5" t="s">
        <v>875</v>
      </c>
      <c r="D57" s="4" t="s">
        <v>876</v>
      </c>
      <c r="E57" s="5">
        <v>2</v>
      </c>
      <c r="F57" s="2" t="str">
        <f t="shared" si="2"/>
        <v>Baten</v>
      </c>
      <c r="G57" s="2" t="str">
        <f t="shared" si="5"/>
        <v>XEB-75</v>
      </c>
      <c r="H57" s="2" t="str">
        <f t="shared" si="6"/>
        <v>7.5 Kortlopende leningen</v>
      </c>
      <c r="I57" s="2" t="str">
        <f t="shared" si="3"/>
        <v>7.5</v>
      </c>
      <c r="J57" s="2" t="str">
        <f t="shared" si="4"/>
        <v>Kortlopende leningen</v>
      </c>
    </row>
    <row r="58" spans="1:10">
      <c r="A58" s="4" t="s">
        <v>877</v>
      </c>
      <c r="B58" s="5" t="s">
        <v>878</v>
      </c>
      <c r="C58" s="5" t="s">
        <v>879</v>
      </c>
      <c r="D58" s="4" t="s">
        <v>880</v>
      </c>
      <c r="E58" s="5">
        <v>2</v>
      </c>
      <c r="F58" s="2" t="str">
        <f t="shared" si="2"/>
        <v>Baten</v>
      </c>
      <c r="G58" s="2" t="str">
        <f t="shared" si="5"/>
        <v>XEB-76</v>
      </c>
      <c r="H58" s="2" t="str">
        <f t="shared" si="6"/>
        <v>7.6 Langlopende leningen</v>
      </c>
      <c r="I58" s="2" t="str">
        <f t="shared" si="3"/>
        <v>7.6</v>
      </c>
      <c r="J58" s="2" t="str">
        <f t="shared" si="4"/>
        <v>Langlopende leningen</v>
      </c>
    </row>
    <row r="59" spans="1:10">
      <c r="A59" s="4" t="s">
        <v>881</v>
      </c>
      <c r="B59" s="5" t="s">
        <v>882</v>
      </c>
      <c r="C59" s="5" t="s">
        <v>883</v>
      </c>
      <c r="D59" s="4" t="s">
        <v>884</v>
      </c>
      <c r="E59" s="5">
        <v>2</v>
      </c>
      <c r="F59" s="2" t="str">
        <f t="shared" si="2"/>
        <v>Baten</v>
      </c>
      <c r="G59" s="2" t="str">
        <f t="shared" si="5"/>
        <v>XEB-77</v>
      </c>
      <c r="H59" s="2" t="str">
        <f t="shared" si="6"/>
        <v>7.7 Aandelen en overige deelnemingen</v>
      </c>
      <c r="I59" s="2" t="str">
        <f t="shared" si="3"/>
        <v>7.7</v>
      </c>
      <c r="J59" s="2" t="str">
        <f t="shared" si="4"/>
        <v>Aandelen en overige deelnemingen</v>
      </c>
    </row>
    <row r="60" spans="1:10">
      <c r="A60" s="4" t="s">
        <v>885</v>
      </c>
      <c r="B60" s="5" t="s">
        <v>886</v>
      </c>
      <c r="C60" s="5" t="s">
        <v>887</v>
      </c>
      <c r="D60" s="4" t="s">
        <v>888</v>
      </c>
      <c r="E60" s="5">
        <v>2</v>
      </c>
      <c r="F60" s="2" t="str">
        <f t="shared" si="2"/>
        <v>Baten</v>
      </c>
      <c r="G60" s="2" t="str">
        <f t="shared" si="5"/>
        <v>XEB-78</v>
      </c>
      <c r="H60" s="2" t="str">
        <f t="shared" si="6"/>
        <v>7.8 Handelskredieten en transitorisc</v>
      </c>
      <c r="I60" s="2" t="str">
        <f t="shared" si="3"/>
        <v>7.8</v>
      </c>
      <c r="J60" s="2" t="str">
        <f t="shared" si="4"/>
        <v>Handelskredieten en transitorisc</v>
      </c>
    </row>
    <row r="61" spans="1:10">
      <c r="A61" s="6" t="s">
        <v>889</v>
      </c>
      <c r="B61" s="7" t="s">
        <v>890</v>
      </c>
      <c r="C61" s="5" t="s">
        <v>891</v>
      </c>
      <c r="D61" s="4" t="s">
        <v>892</v>
      </c>
      <c r="E61" s="5">
        <v>2</v>
      </c>
      <c r="F61" s="2" t="str">
        <f t="shared" si="2"/>
        <v>Baten</v>
      </c>
      <c r="G61" s="2" t="str">
        <f t="shared" si="5"/>
        <v>XEB-81</v>
      </c>
      <c r="H61" s="2" t="str">
        <f t="shared" si="6"/>
        <v>8.1 herrekening voor investeringspro</v>
      </c>
      <c r="I61" s="2" t="str">
        <f t="shared" si="3"/>
        <v>8.1</v>
      </c>
      <c r="J61" s="2" t="str">
        <f t="shared" si="4"/>
        <v>herrekening voor investeringspro</v>
      </c>
    </row>
    <row r="62" spans="1:10">
      <c r="A62" s="10"/>
      <c r="B62" s="11"/>
      <c r="C62" s="5" t="s">
        <v>893</v>
      </c>
      <c r="D62" s="4" t="s">
        <v>894</v>
      </c>
      <c r="E62" s="5">
        <v>2</v>
      </c>
      <c r="F62" s="2" t="str">
        <f t="shared" si="2"/>
        <v>Baten</v>
      </c>
      <c r="G62" s="2" t="str">
        <f t="shared" si="5"/>
        <v>XEB-81</v>
      </c>
      <c r="H62" s="2" t="str">
        <f t="shared" si="6"/>
        <v>8.1 herrekening voor investeringspro</v>
      </c>
      <c r="I62" s="2" t="str">
        <f t="shared" si="3"/>
        <v>8.1</v>
      </c>
      <c r="J62" s="2" t="str">
        <f t="shared" si="4"/>
        <v>herrekening voor investeringspro</v>
      </c>
    </row>
    <row r="63" spans="1:10">
      <c r="A63" s="6" t="s">
        <v>895</v>
      </c>
      <c r="B63" s="7" t="s">
        <v>896</v>
      </c>
      <c r="C63" s="5" t="s">
        <v>897</v>
      </c>
      <c r="D63" s="4" t="s">
        <v>898</v>
      </c>
      <c r="E63" s="5">
        <v>2</v>
      </c>
      <c r="F63" s="2" t="str">
        <f t="shared" si="2"/>
        <v>Baten</v>
      </c>
      <c r="G63" s="2" t="str">
        <f t="shared" si="5"/>
        <v>XEB-82</v>
      </c>
      <c r="H63" s="2" t="str">
        <f t="shared" si="6"/>
        <v>8.2 overige verrekeningen</v>
      </c>
      <c r="I63" s="2" t="str">
        <f t="shared" si="3"/>
        <v>8.2</v>
      </c>
      <c r="J63" s="2" t="str">
        <f t="shared" si="4"/>
        <v>overige verrekeningen</v>
      </c>
    </row>
    <row r="64" spans="1:10">
      <c r="A64" s="10"/>
      <c r="B64" s="11"/>
      <c r="C64" s="5" t="s">
        <v>899</v>
      </c>
      <c r="D64" s="4" t="s">
        <v>900</v>
      </c>
      <c r="E64" s="5">
        <v>2</v>
      </c>
      <c r="F64" s="2" t="str">
        <f t="shared" si="2"/>
        <v>Baten</v>
      </c>
      <c r="G64" s="2" t="str">
        <f t="shared" si="5"/>
        <v>XEB-82</v>
      </c>
      <c r="H64" s="2" t="str">
        <f t="shared" si="6"/>
        <v>8.2 overige verrekeningen</v>
      </c>
      <c r="I64" s="2" t="str">
        <f t="shared" si="3"/>
        <v>8.2</v>
      </c>
      <c r="J64" s="2" t="str">
        <f t="shared" si="4"/>
        <v>overige verrekeningen</v>
      </c>
    </row>
    <row r="65" spans="1:10">
      <c r="A65" s="4" t="s">
        <v>901</v>
      </c>
      <c r="B65" s="5" t="s">
        <v>902</v>
      </c>
      <c r="C65" s="5" t="s">
        <v>903</v>
      </c>
      <c r="D65" s="4" t="s">
        <v>904</v>
      </c>
      <c r="E65" s="5">
        <v>2</v>
      </c>
      <c r="F65" s="2" t="str">
        <f t="shared" si="2"/>
        <v>Lasten</v>
      </c>
      <c r="G65" s="2" t="str">
        <f t="shared" si="5"/>
        <v>XEL-00</v>
      </c>
      <c r="H65" s="2" t="str">
        <f t="shared" si="6"/>
        <v>0.0 Niet in te delen lasten</v>
      </c>
      <c r="I65" s="2" t="str">
        <f t="shared" si="3"/>
        <v>0.0</v>
      </c>
      <c r="J65" s="2" t="str">
        <f t="shared" si="4"/>
        <v>Niet in te delen lasten</v>
      </c>
    </row>
    <row r="66" spans="1:10">
      <c r="A66" s="6" t="s">
        <v>905</v>
      </c>
      <c r="B66" s="7" t="s">
        <v>906</v>
      </c>
      <c r="C66" s="5" t="s">
        <v>907</v>
      </c>
      <c r="D66" s="4" t="s">
        <v>908</v>
      </c>
      <c r="E66" s="5">
        <v>2</v>
      </c>
      <c r="F66" s="2" t="str">
        <f t="shared" si="2"/>
        <v>Lasten</v>
      </c>
      <c r="G66" s="2" t="str">
        <f t="shared" si="5"/>
        <v>XEL-11</v>
      </c>
      <c r="H66" s="2" t="str">
        <f t="shared" si="6"/>
        <v>1.1 Loonbetalingen en sociale premie</v>
      </c>
      <c r="I66" s="2" t="str">
        <f t="shared" si="3"/>
        <v>1.1</v>
      </c>
      <c r="J66" s="2" t="str">
        <f t="shared" si="4"/>
        <v>Loonbetalingen en sociale premie</v>
      </c>
    </row>
    <row r="67" spans="1:10">
      <c r="A67" s="8"/>
      <c r="B67" s="9"/>
      <c r="C67" s="5" t="s">
        <v>909</v>
      </c>
      <c r="D67" s="4" t="s">
        <v>910</v>
      </c>
      <c r="E67" s="5">
        <v>2</v>
      </c>
      <c r="F67" s="2" t="str">
        <f t="shared" ref="F67:F130" si="7">IF(LEFT(C67,1)="4","Lasten",IF(LEFT(C67,1)="8","Baten","n.v.t."))</f>
        <v>Lasten</v>
      </c>
      <c r="G67" s="2" t="str">
        <f t="shared" si="5"/>
        <v>XEL-11</v>
      </c>
      <c r="H67" s="2" t="str">
        <f t="shared" si="6"/>
        <v>1.1 Loonbetalingen en sociale premie</v>
      </c>
      <c r="I67" s="2" t="str">
        <f t="shared" ref="I67:I130" si="8">IF(RIGHT(LEFT(H67,6),1)=" ",LEFT(H67,5),LEFT(H67,3))</f>
        <v>1.1</v>
      </c>
      <c r="J67" s="2" t="str">
        <f t="shared" ref="J67:J130" si="9">IF(RIGHT(LEFT(H67,6),1)=" ",RIGHT(H67,LEN(H67)-6),RIGHT(H67,LEN(H67)-4))</f>
        <v>Loonbetalingen en sociale premie</v>
      </c>
    </row>
    <row r="68" spans="1:10">
      <c r="A68" s="8"/>
      <c r="B68" s="9"/>
      <c r="C68" s="5" t="s">
        <v>911</v>
      </c>
      <c r="D68" s="4" t="s">
        <v>912</v>
      </c>
      <c r="E68" s="5">
        <v>2</v>
      </c>
      <c r="F68" s="2" t="str">
        <f t="shared" si="7"/>
        <v>Lasten</v>
      </c>
      <c r="G68" s="2" t="str">
        <f t="shared" si="5"/>
        <v>XEL-11</v>
      </c>
      <c r="H68" s="2" t="str">
        <f t="shared" si="6"/>
        <v>1.1 Loonbetalingen en sociale premie</v>
      </c>
      <c r="I68" s="2" t="str">
        <f t="shared" si="8"/>
        <v>1.1</v>
      </c>
      <c r="J68" s="2" t="str">
        <f t="shared" si="9"/>
        <v>Loonbetalingen en sociale premie</v>
      </c>
    </row>
    <row r="69" spans="1:10">
      <c r="A69" s="8"/>
      <c r="B69" s="9"/>
      <c r="C69" s="5" t="s">
        <v>913</v>
      </c>
      <c r="D69" s="4" t="s">
        <v>914</v>
      </c>
      <c r="E69" s="5">
        <v>2</v>
      </c>
      <c r="F69" s="2" t="str">
        <f t="shared" si="7"/>
        <v>Lasten</v>
      </c>
      <c r="G69" s="2" t="str">
        <f t="shared" si="5"/>
        <v>XEL-11</v>
      </c>
      <c r="H69" s="2" t="str">
        <f t="shared" si="6"/>
        <v>1.1 Loonbetalingen en sociale premie</v>
      </c>
      <c r="I69" s="2" t="str">
        <f t="shared" si="8"/>
        <v>1.1</v>
      </c>
      <c r="J69" s="2" t="str">
        <f t="shared" si="9"/>
        <v>Loonbetalingen en sociale premie</v>
      </c>
    </row>
    <row r="70" spans="1:10">
      <c r="A70" s="8"/>
      <c r="B70" s="9"/>
      <c r="C70" s="5" t="s">
        <v>915</v>
      </c>
      <c r="D70" s="4" t="s">
        <v>916</v>
      </c>
      <c r="E70" s="5">
        <v>2</v>
      </c>
      <c r="F70" s="2" t="str">
        <f t="shared" si="7"/>
        <v>Lasten</v>
      </c>
      <c r="G70" s="2" t="str">
        <f t="shared" ref="G70:G133" si="10">IF(A70="",G69,A70)</f>
        <v>XEL-11</v>
      </c>
      <c r="H70" s="2" t="str">
        <f t="shared" ref="H70:H133" si="11">IF(B70="",H69,B70)</f>
        <v>1.1 Loonbetalingen en sociale premie</v>
      </c>
      <c r="I70" s="2" t="str">
        <f t="shared" si="8"/>
        <v>1.1</v>
      </c>
      <c r="J70" s="2" t="str">
        <f t="shared" si="9"/>
        <v>Loonbetalingen en sociale premie</v>
      </c>
    </row>
    <row r="71" spans="1:10">
      <c r="A71" s="8"/>
      <c r="B71" s="9"/>
      <c r="C71" s="5" t="s">
        <v>917</v>
      </c>
      <c r="D71" s="4" t="s">
        <v>918</v>
      </c>
      <c r="E71" s="5">
        <v>2</v>
      </c>
      <c r="F71" s="2" t="str">
        <f t="shared" si="7"/>
        <v>Lasten</v>
      </c>
      <c r="G71" s="2" t="str">
        <f t="shared" si="10"/>
        <v>XEL-11</v>
      </c>
      <c r="H71" s="2" t="str">
        <f t="shared" si="11"/>
        <v>1.1 Loonbetalingen en sociale premie</v>
      </c>
      <c r="I71" s="2" t="str">
        <f t="shared" si="8"/>
        <v>1.1</v>
      </c>
      <c r="J71" s="2" t="str">
        <f t="shared" si="9"/>
        <v>Loonbetalingen en sociale premie</v>
      </c>
    </row>
    <row r="72" spans="1:10">
      <c r="A72" s="8"/>
      <c r="B72" s="9"/>
      <c r="C72" s="5" t="s">
        <v>919</v>
      </c>
      <c r="D72" s="4" t="s">
        <v>920</v>
      </c>
      <c r="E72" s="5">
        <v>2</v>
      </c>
      <c r="F72" s="2" t="str">
        <f t="shared" si="7"/>
        <v>Lasten</v>
      </c>
      <c r="G72" s="2" t="str">
        <f t="shared" si="10"/>
        <v>XEL-11</v>
      </c>
      <c r="H72" s="2" t="str">
        <f t="shared" si="11"/>
        <v>1.1 Loonbetalingen en sociale premie</v>
      </c>
      <c r="I72" s="2" t="str">
        <f t="shared" si="8"/>
        <v>1.1</v>
      </c>
      <c r="J72" s="2" t="str">
        <f t="shared" si="9"/>
        <v>Loonbetalingen en sociale premie</v>
      </c>
    </row>
    <row r="73" spans="1:10">
      <c r="A73" s="8"/>
      <c r="B73" s="9"/>
      <c r="C73" s="5" t="s">
        <v>921</v>
      </c>
      <c r="D73" s="4" t="s">
        <v>922</v>
      </c>
      <c r="E73" s="5">
        <v>2</v>
      </c>
      <c r="F73" s="2" t="str">
        <f t="shared" si="7"/>
        <v>Lasten</v>
      </c>
      <c r="G73" s="2" t="str">
        <f t="shared" si="10"/>
        <v>XEL-11</v>
      </c>
      <c r="H73" s="2" t="str">
        <f t="shared" si="11"/>
        <v>1.1 Loonbetalingen en sociale premie</v>
      </c>
      <c r="I73" s="2" t="str">
        <f t="shared" si="8"/>
        <v>1.1</v>
      </c>
      <c r="J73" s="2" t="str">
        <f t="shared" si="9"/>
        <v>Loonbetalingen en sociale premie</v>
      </c>
    </row>
    <row r="74" spans="1:10">
      <c r="A74" s="8"/>
      <c r="B74" s="9"/>
      <c r="C74" s="5" t="s">
        <v>923</v>
      </c>
      <c r="D74" s="4" t="s">
        <v>924</v>
      </c>
      <c r="E74" s="5">
        <v>2</v>
      </c>
      <c r="F74" s="2" t="str">
        <f t="shared" si="7"/>
        <v>Lasten</v>
      </c>
      <c r="G74" s="2" t="str">
        <f t="shared" si="10"/>
        <v>XEL-11</v>
      </c>
      <c r="H74" s="2" t="str">
        <f t="shared" si="11"/>
        <v>1.1 Loonbetalingen en sociale premie</v>
      </c>
      <c r="I74" s="2" t="str">
        <f t="shared" si="8"/>
        <v>1.1</v>
      </c>
      <c r="J74" s="2" t="str">
        <f t="shared" si="9"/>
        <v>Loonbetalingen en sociale premie</v>
      </c>
    </row>
    <row r="75" spans="1:10">
      <c r="A75" s="8"/>
      <c r="B75" s="9"/>
      <c r="C75" s="5" t="s">
        <v>925</v>
      </c>
      <c r="D75" s="4" t="s">
        <v>926</v>
      </c>
      <c r="E75" s="5">
        <v>2</v>
      </c>
      <c r="F75" s="2" t="str">
        <f t="shared" si="7"/>
        <v>Lasten</v>
      </c>
      <c r="G75" s="2" t="str">
        <f t="shared" si="10"/>
        <v>XEL-11</v>
      </c>
      <c r="H75" s="2" t="str">
        <f t="shared" si="11"/>
        <v>1.1 Loonbetalingen en sociale premie</v>
      </c>
      <c r="I75" s="2" t="str">
        <f t="shared" si="8"/>
        <v>1.1</v>
      </c>
      <c r="J75" s="2" t="str">
        <f t="shared" si="9"/>
        <v>Loonbetalingen en sociale premie</v>
      </c>
    </row>
    <row r="76" spans="1:10">
      <c r="A76" s="8"/>
      <c r="B76" s="9"/>
      <c r="C76" s="5" t="s">
        <v>927</v>
      </c>
      <c r="D76" s="4" t="s">
        <v>928</v>
      </c>
      <c r="E76" s="5">
        <v>2</v>
      </c>
      <c r="F76" s="2" t="str">
        <f t="shared" si="7"/>
        <v>Lasten</v>
      </c>
      <c r="G76" s="2" t="str">
        <f t="shared" si="10"/>
        <v>XEL-11</v>
      </c>
      <c r="H76" s="2" t="str">
        <f t="shared" si="11"/>
        <v>1.1 Loonbetalingen en sociale premie</v>
      </c>
      <c r="I76" s="2" t="str">
        <f t="shared" si="8"/>
        <v>1.1</v>
      </c>
      <c r="J76" s="2" t="str">
        <f t="shared" si="9"/>
        <v>Loonbetalingen en sociale premie</v>
      </c>
    </row>
    <row r="77" spans="1:10">
      <c r="A77" s="10"/>
      <c r="B77" s="11"/>
      <c r="C77" s="5" t="s">
        <v>929</v>
      </c>
      <c r="D77" s="4" t="s">
        <v>918</v>
      </c>
      <c r="E77" s="5">
        <v>2</v>
      </c>
      <c r="F77" s="2" t="str">
        <f t="shared" si="7"/>
        <v>Lasten</v>
      </c>
      <c r="G77" s="2" t="str">
        <f t="shared" si="10"/>
        <v>XEL-11</v>
      </c>
      <c r="H77" s="2" t="str">
        <f t="shared" si="11"/>
        <v>1.1 Loonbetalingen en sociale premie</v>
      </c>
      <c r="I77" s="2" t="str">
        <f t="shared" si="8"/>
        <v>1.1</v>
      </c>
      <c r="J77" s="2" t="str">
        <f t="shared" si="9"/>
        <v>Loonbetalingen en sociale premie</v>
      </c>
    </row>
    <row r="78" spans="1:10">
      <c r="A78" s="4" t="s">
        <v>930</v>
      </c>
      <c r="B78" s="5" t="s">
        <v>931</v>
      </c>
      <c r="C78" s="5" t="s">
        <v>932</v>
      </c>
      <c r="D78" s="4" t="s">
        <v>933</v>
      </c>
      <c r="E78" s="5">
        <v>2</v>
      </c>
      <c r="F78" s="2" t="str">
        <f t="shared" si="7"/>
        <v>Lasten</v>
      </c>
      <c r="G78" s="2" t="str">
        <f t="shared" si="10"/>
        <v>XEL-12</v>
      </c>
      <c r="H78" s="2" t="str">
        <f t="shared" si="11"/>
        <v>1.2 Sociale uitkeringen personeel</v>
      </c>
      <c r="I78" s="2" t="str">
        <f t="shared" si="8"/>
        <v>1.2</v>
      </c>
      <c r="J78" s="2" t="str">
        <f t="shared" si="9"/>
        <v>Sociale uitkeringen personeel</v>
      </c>
    </row>
    <row r="79" spans="1:10">
      <c r="A79" s="4" t="s">
        <v>934</v>
      </c>
      <c r="B79" s="5" t="s">
        <v>935</v>
      </c>
      <c r="C79" s="5" t="s">
        <v>936</v>
      </c>
      <c r="D79" s="4" t="s">
        <v>937</v>
      </c>
      <c r="E79" s="5">
        <v>2</v>
      </c>
      <c r="F79" s="2" t="str">
        <f t="shared" si="7"/>
        <v>Lasten</v>
      </c>
      <c r="G79" s="2" t="str">
        <f t="shared" si="10"/>
        <v>XEL-201</v>
      </c>
      <c r="H79" s="2" t="str">
        <f t="shared" si="11"/>
        <v>2.0.1 Aankoop grond</v>
      </c>
      <c r="I79" s="2" t="str">
        <f t="shared" si="8"/>
        <v>2.0.1</v>
      </c>
      <c r="J79" s="2" t="str">
        <f t="shared" si="9"/>
        <v>Aankoop grond</v>
      </c>
    </row>
    <row r="80" spans="1:10">
      <c r="A80" s="6" t="s">
        <v>938</v>
      </c>
      <c r="B80" s="7" t="s">
        <v>939</v>
      </c>
      <c r="C80" s="5" t="s">
        <v>940</v>
      </c>
      <c r="D80" s="4" t="s">
        <v>941</v>
      </c>
      <c r="E80" s="5">
        <v>2</v>
      </c>
      <c r="F80" s="2" t="str">
        <f t="shared" si="7"/>
        <v>Lasten</v>
      </c>
      <c r="G80" s="2" t="str">
        <f t="shared" si="10"/>
        <v>XEL-202</v>
      </c>
      <c r="H80" s="2" t="str">
        <f t="shared" si="11"/>
        <v>2.0.2 Overige aankopen onroerende za</v>
      </c>
      <c r="I80" s="2" t="str">
        <f t="shared" si="8"/>
        <v>2.0.2</v>
      </c>
      <c r="J80" s="2" t="str">
        <f t="shared" si="9"/>
        <v>Overige aankopen onroerende za</v>
      </c>
    </row>
    <row r="81" spans="1:10">
      <c r="A81" s="10"/>
      <c r="B81" s="11"/>
      <c r="C81" s="5" t="s">
        <v>942</v>
      </c>
      <c r="D81" s="4" t="s">
        <v>943</v>
      </c>
      <c r="E81" s="5">
        <v>2</v>
      </c>
      <c r="F81" s="2" t="str">
        <f t="shared" si="7"/>
        <v>Lasten</v>
      </c>
      <c r="G81" s="2" t="str">
        <f t="shared" si="10"/>
        <v>XEL-202</v>
      </c>
      <c r="H81" s="2" t="str">
        <f t="shared" si="11"/>
        <v>2.0.2 Overige aankopen onroerende za</v>
      </c>
      <c r="I81" s="2" t="str">
        <f t="shared" si="8"/>
        <v>2.0.2</v>
      </c>
      <c r="J81" s="2" t="str">
        <f t="shared" si="9"/>
        <v>Overige aankopen onroerende za</v>
      </c>
    </row>
    <row r="82" spans="1:10">
      <c r="A82" s="6" t="s">
        <v>944</v>
      </c>
      <c r="B82" s="7" t="s">
        <v>945</v>
      </c>
      <c r="C82" s="5" t="s">
        <v>946</v>
      </c>
      <c r="D82" s="4" t="s">
        <v>947</v>
      </c>
      <c r="E82" s="5">
        <v>2</v>
      </c>
      <c r="F82" s="2" t="str">
        <f t="shared" si="7"/>
        <v>Lasten</v>
      </c>
      <c r="G82" s="2" t="str">
        <f t="shared" si="10"/>
        <v>XEL-21</v>
      </c>
      <c r="H82" s="2" t="str">
        <f t="shared" si="11"/>
        <v>2.1 Uitbestede investeringen</v>
      </c>
      <c r="I82" s="2" t="str">
        <f t="shared" si="8"/>
        <v>2.1</v>
      </c>
      <c r="J82" s="2" t="str">
        <f t="shared" si="9"/>
        <v>Uitbestede investeringen</v>
      </c>
    </row>
    <row r="83" spans="1:10">
      <c r="A83" s="8"/>
      <c r="B83" s="9"/>
      <c r="C83" s="5" t="s">
        <v>948</v>
      </c>
      <c r="D83" s="4" t="s">
        <v>949</v>
      </c>
      <c r="E83" s="5">
        <v>2</v>
      </c>
      <c r="F83" s="2" t="str">
        <f t="shared" si="7"/>
        <v>Lasten</v>
      </c>
      <c r="G83" s="2" t="str">
        <f t="shared" si="10"/>
        <v>XEL-21</v>
      </c>
      <c r="H83" s="2" t="str">
        <f t="shared" si="11"/>
        <v>2.1 Uitbestede investeringen</v>
      </c>
      <c r="I83" s="2" t="str">
        <f t="shared" si="8"/>
        <v>2.1</v>
      </c>
      <c r="J83" s="2" t="str">
        <f t="shared" si="9"/>
        <v>Uitbestede investeringen</v>
      </c>
    </row>
    <row r="84" spans="1:10">
      <c r="A84" s="8"/>
      <c r="B84" s="9"/>
      <c r="C84" s="5" t="s">
        <v>950</v>
      </c>
      <c r="D84" s="4" t="s">
        <v>951</v>
      </c>
      <c r="E84" s="5">
        <v>2</v>
      </c>
      <c r="F84" s="2" t="str">
        <f t="shared" si="7"/>
        <v>Lasten</v>
      </c>
      <c r="G84" s="2" t="str">
        <f t="shared" si="10"/>
        <v>XEL-21</v>
      </c>
      <c r="H84" s="2" t="str">
        <f t="shared" si="11"/>
        <v>2.1 Uitbestede investeringen</v>
      </c>
      <c r="I84" s="2" t="str">
        <f t="shared" si="8"/>
        <v>2.1</v>
      </c>
      <c r="J84" s="2" t="str">
        <f t="shared" si="9"/>
        <v>Uitbestede investeringen</v>
      </c>
    </row>
    <row r="85" spans="1:10">
      <c r="A85" s="8"/>
      <c r="B85" s="9"/>
      <c r="C85" s="5" t="s">
        <v>952</v>
      </c>
      <c r="D85" s="4" t="s">
        <v>953</v>
      </c>
      <c r="E85" s="5">
        <v>2</v>
      </c>
      <c r="F85" s="2" t="str">
        <f t="shared" si="7"/>
        <v>Lasten</v>
      </c>
      <c r="G85" s="2" t="str">
        <f t="shared" si="10"/>
        <v>XEL-21</v>
      </c>
      <c r="H85" s="2" t="str">
        <f t="shared" si="11"/>
        <v>2.1 Uitbestede investeringen</v>
      </c>
      <c r="I85" s="2" t="str">
        <f t="shared" si="8"/>
        <v>2.1</v>
      </c>
      <c r="J85" s="2" t="str">
        <f t="shared" si="9"/>
        <v>Uitbestede investeringen</v>
      </c>
    </row>
    <row r="86" spans="1:10">
      <c r="A86" s="8"/>
      <c r="B86" s="9"/>
      <c r="C86" s="5" t="s">
        <v>954</v>
      </c>
      <c r="D86" s="4" t="s">
        <v>955</v>
      </c>
      <c r="E86" s="5">
        <v>2</v>
      </c>
      <c r="F86" s="2" t="str">
        <f t="shared" si="7"/>
        <v>Lasten</v>
      </c>
      <c r="G86" s="2" t="str">
        <f t="shared" si="10"/>
        <v>XEL-21</v>
      </c>
      <c r="H86" s="2" t="str">
        <f t="shared" si="11"/>
        <v>2.1 Uitbestede investeringen</v>
      </c>
      <c r="I86" s="2" t="str">
        <f t="shared" si="8"/>
        <v>2.1</v>
      </c>
      <c r="J86" s="2" t="str">
        <f t="shared" si="9"/>
        <v>Uitbestede investeringen</v>
      </c>
    </row>
    <row r="87" spans="1:10">
      <c r="A87" s="10"/>
      <c r="B87" s="11"/>
      <c r="C87" s="5" t="s">
        <v>956</v>
      </c>
      <c r="D87" s="4" t="s">
        <v>957</v>
      </c>
      <c r="E87" s="5">
        <v>2</v>
      </c>
      <c r="F87" s="2" t="str">
        <f t="shared" si="7"/>
        <v>Lasten</v>
      </c>
      <c r="G87" s="2" t="str">
        <f t="shared" si="10"/>
        <v>XEL-21</v>
      </c>
      <c r="H87" s="2" t="str">
        <f t="shared" si="11"/>
        <v>2.1 Uitbestede investeringen</v>
      </c>
      <c r="I87" s="2" t="str">
        <f t="shared" si="8"/>
        <v>2.1</v>
      </c>
      <c r="J87" s="2" t="str">
        <f t="shared" si="9"/>
        <v>Uitbestede investeringen</v>
      </c>
    </row>
    <row r="88" spans="1:10">
      <c r="A88" s="6" t="s">
        <v>958</v>
      </c>
      <c r="B88" s="7" t="s">
        <v>959</v>
      </c>
      <c r="C88" s="5" t="s">
        <v>960</v>
      </c>
      <c r="D88" s="4" t="s">
        <v>961</v>
      </c>
      <c r="E88" s="5">
        <v>2</v>
      </c>
      <c r="F88" s="2" t="str">
        <f t="shared" si="7"/>
        <v>Lasten</v>
      </c>
      <c r="G88" s="2" t="str">
        <f t="shared" si="10"/>
        <v>XEL-22</v>
      </c>
      <c r="H88" s="2" t="str">
        <f t="shared" si="11"/>
        <v>2.2 Aankoop van duurzame roerende za</v>
      </c>
      <c r="I88" s="2" t="str">
        <f t="shared" si="8"/>
        <v>2.2</v>
      </c>
      <c r="J88" s="2" t="str">
        <f t="shared" si="9"/>
        <v>Aankoop van duurzame roerende za</v>
      </c>
    </row>
    <row r="89" spans="1:10">
      <c r="A89" s="8"/>
      <c r="B89" s="9"/>
      <c r="C89" s="5" t="s">
        <v>962</v>
      </c>
      <c r="D89" s="4" t="s">
        <v>963</v>
      </c>
      <c r="E89" s="5">
        <v>2</v>
      </c>
      <c r="F89" s="2" t="str">
        <f t="shared" si="7"/>
        <v>Lasten</v>
      </c>
      <c r="G89" s="2" t="str">
        <f t="shared" si="10"/>
        <v>XEL-22</v>
      </c>
      <c r="H89" s="2" t="str">
        <f t="shared" si="11"/>
        <v>2.2 Aankoop van duurzame roerende za</v>
      </c>
      <c r="I89" s="2" t="str">
        <f t="shared" si="8"/>
        <v>2.2</v>
      </c>
      <c r="J89" s="2" t="str">
        <f t="shared" si="9"/>
        <v>Aankoop van duurzame roerende za</v>
      </c>
    </row>
    <row r="90" spans="1:10">
      <c r="A90" s="8"/>
      <c r="B90" s="9"/>
      <c r="C90" s="5" t="s">
        <v>964</v>
      </c>
      <c r="D90" s="4" t="s">
        <v>965</v>
      </c>
      <c r="E90" s="5">
        <v>2</v>
      </c>
      <c r="F90" s="2" t="str">
        <f t="shared" si="7"/>
        <v>Lasten</v>
      </c>
      <c r="G90" s="2" t="str">
        <f t="shared" si="10"/>
        <v>XEL-22</v>
      </c>
      <c r="H90" s="2" t="str">
        <f t="shared" si="11"/>
        <v>2.2 Aankoop van duurzame roerende za</v>
      </c>
      <c r="I90" s="2" t="str">
        <f t="shared" si="8"/>
        <v>2.2</v>
      </c>
      <c r="J90" s="2" t="str">
        <f t="shared" si="9"/>
        <v>Aankoop van duurzame roerende za</v>
      </c>
    </row>
    <row r="91" spans="1:10">
      <c r="A91" s="8"/>
      <c r="B91" s="9"/>
      <c r="C91" s="5" t="s">
        <v>966</v>
      </c>
      <c r="D91" s="4" t="s">
        <v>967</v>
      </c>
      <c r="E91" s="5">
        <v>2</v>
      </c>
      <c r="F91" s="2" t="str">
        <f t="shared" si="7"/>
        <v>Lasten</v>
      </c>
      <c r="G91" s="2" t="str">
        <f t="shared" si="10"/>
        <v>XEL-22</v>
      </c>
      <c r="H91" s="2" t="str">
        <f t="shared" si="11"/>
        <v>2.2 Aankoop van duurzame roerende za</v>
      </c>
      <c r="I91" s="2" t="str">
        <f t="shared" si="8"/>
        <v>2.2</v>
      </c>
      <c r="J91" s="2" t="str">
        <f t="shared" si="9"/>
        <v>Aankoop van duurzame roerende za</v>
      </c>
    </row>
    <row r="92" spans="1:10">
      <c r="A92" s="8"/>
      <c r="B92" s="9"/>
      <c r="C92" s="5" t="s">
        <v>968</v>
      </c>
      <c r="D92" s="4" t="s">
        <v>969</v>
      </c>
      <c r="E92" s="5">
        <v>2</v>
      </c>
      <c r="F92" s="2" t="str">
        <f t="shared" si="7"/>
        <v>Lasten</v>
      </c>
      <c r="G92" s="2" t="str">
        <f t="shared" si="10"/>
        <v>XEL-22</v>
      </c>
      <c r="H92" s="2" t="str">
        <f t="shared" si="11"/>
        <v>2.2 Aankoop van duurzame roerende za</v>
      </c>
      <c r="I92" s="2" t="str">
        <f t="shared" si="8"/>
        <v>2.2</v>
      </c>
      <c r="J92" s="2" t="str">
        <f t="shared" si="9"/>
        <v>Aankoop van duurzame roerende za</v>
      </c>
    </row>
    <row r="93" spans="1:10">
      <c r="A93" s="8"/>
      <c r="B93" s="9"/>
      <c r="C93" s="5" t="s">
        <v>970</v>
      </c>
      <c r="D93" s="4" t="s">
        <v>971</v>
      </c>
      <c r="E93" s="5">
        <v>2</v>
      </c>
      <c r="F93" s="2" t="str">
        <f t="shared" si="7"/>
        <v>Lasten</v>
      </c>
      <c r="G93" s="2" t="str">
        <f t="shared" si="10"/>
        <v>XEL-22</v>
      </c>
      <c r="H93" s="2" t="str">
        <f t="shared" si="11"/>
        <v>2.2 Aankoop van duurzame roerende za</v>
      </c>
      <c r="I93" s="2" t="str">
        <f t="shared" si="8"/>
        <v>2.2</v>
      </c>
      <c r="J93" s="2" t="str">
        <f t="shared" si="9"/>
        <v>Aankoop van duurzame roerende za</v>
      </c>
    </row>
    <row r="94" spans="1:10">
      <c r="A94" s="8"/>
      <c r="B94" s="9"/>
      <c r="C94" s="5" t="s">
        <v>972</v>
      </c>
      <c r="D94" s="4" t="s">
        <v>973</v>
      </c>
      <c r="E94" s="5">
        <v>2</v>
      </c>
      <c r="F94" s="2" t="str">
        <f t="shared" si="7"/>
        <v>Lasten</v>
      </c>
      <c r="G94" s="2" t="str">
        <f t="shared" si="10"/>
        <v>XEL-22</v>
      </c>
      <c r="H94" s="2" t="str">
        <f t="shared" si="11"/>
        <v>2.2 Aankoop van duurzame roerende za</v>
      </c>
      <c r="I94" s="2" t="str">
        <f t="shared" si="8"/>
        <v>2.2</v>
      </c>
      <c r="J94" s="2" t="str">
        <f t="shared" si="9"/>
        <v>Aankoop van duurzame roerende za</v>
      </c>
    </row>
    <row r="95" spans="1:10">
      <c r="A95" s="8"/>
      <c r="B95" s="9"/>
      <c r="C95" s="5" t="s">
        <v>974</v>
      </c>
      <c r="D95" s="4" t="s">
        <v>975</v>
      </c>
      <c r="E95" s="5">
        <v>2</v>
      </c>
      <c r="F95" s="2" t="str">
        <f t="shared" si="7"/>
        <v>Lasten</v>
      </c>
      <c r="G95" s="2" t="str">
        <f t="shared" si="10"/>
        <v>XEL-22</v>
      </c>
      <c r="H95" s="2" t="str">
        <f t="shared" si="11"/>
        <v>2.2 Aankoop van duurzame roerende za</v>
      </c>
      <c r="I95" s="2" t="str">
        <f t="shared" si="8"/>
        <v>2.2</v>
      </c>
      <c r="J95" s="2" t="str">
        <f t="shared" si="9"/>
        <v>Aankoop van duurzame roerende za</v>
      </c>
    </row>
    <row r="96" spans="1:10">
      <c r="A96" s="8"/>
      <c r="B96" s="9"/>
      <c r="C96" s="5" t="s">
        <v>976</v>
      </c>
      <c r="D96" s="4" t="s">
        <v>977</v>
      </c>
      <c r="E96" s="5">
        <v>2</v>
      </c>
      <c r="F96" s="2" t="str">
        <f t="shared" si="7"/>
        <v>Lasten</v>
      </c>
      <c r="G96" s="2" t="str">
        <f t="shared" si="10"/>
        <v>XEL-22</v>
      </c>
      <c r="H96" s="2" t="str">
        <f t="shared" si="11"/>
        <v>2.2 Aankoop van duurzame roerende za</v>
      </c>
      <c r="I96" s="2" t="str">
        <f t="shared" si="8"/>
        <v>2.2</v>
      </c>
      <c r="J96" s="2" t="str">
        <f t="shared" si="9"/>
        <v>Aankoop van duurzame roerende za</v>
      </c>
    </row>
    <row r="97" spans="1:10">
      <c r="A97" s="8"/>
      <c r="B97" s="9"/>
      <c r="C97" s="5" t="s">
        <v>978</v>
      </c>
      <c r="D97" s="4" t="s">
        <v>979</v>
      </c>
      <c r="E97" s="5">
        <v>2</v>
      </c>
      <c r="F97" s="2" t="str">
        <f t="shared" si="7"/>
        <v>Lasten</v>
      </c>
      <c r="G97" s="2" t="str">
        <f t="shared" si="10"/>
        <v>XEL-22</v>
      </c>
      <c r="H97" s="2" t="str">
        <f t="shared" si="11"/>
        <v>2.2 Aankoop van duurzame roerende za</v>
      </c>
      <c r="I97" s="2" t="str">
        <f t="shared" si="8"/>
        <v>2.2</v>
      </c>
      <c r="J97" s="2" t="str">
        <f t="shared" si="9"/>
        <v>Aankoop van duurzame roerende za</v>
      </c>
    </row>
    <row r="98" spans="1:10">
      <c r="A98" s="8"/>
      <c r="B98" s="9"/>
      <c r="C98" s="5" t="s">
        <v>980</v>
      </c>
      <c r="D98" s="4" t="s">
        <v>981</v>
      </c>
      <c r="E98" s="5">
        <v>2</v>
      </c>
      <c r="F98" s="2" t="str">
        <f t="shared" si="7"/>
        <v>Lasten</v>
      </c>
      <c r="G98" s="2" t="str">
        <f t="shared" si="10"/>
        <v>XEL-22</v>
      </c>
      <c r="H98" s="2" t="str">
        <f t="shared" si="11"/>
        <v>2.2 Aankoop van duurzame roerende za</v>
      </c>
      <c r="I98" s="2" t="str">
        <f t="shared" si="8"/>
        <v>2.2</v>
      </c>
      <c r="J98" s="2" t="str">
        <f t="shared" si="9"/>
        <v>Aankoop van duurzame roerende za</v>
      </c>
    </row>
    <row r="99" spans="1:10">
      <c r="A99" s="8"/>
      <c r="B99" s="9"/>
      <c r="C99" s="5" t="s">
        <v>982</v>
      </c>
      <c r="D99" s="4" t="s">
        <v>983</v>
      </c>
      <c r="E99" s="5">
        <v>2</v>
      </c>
      <c r="F99" s="2" t="str">
        <f t="shared" si="7"/>
        <v>Lasten</v>
      </c>
      <c r="G99" s="2" t="str">
        <f t="shared" si="10"/>
        <v>XEL-22</v>
      </c>
      <c r="H99" s="2" t="str">
        <f t="shared" si="11"/>
        <v>2.2 Aankoop van duurzame roerende za</v>
      </c>
      <c r="I99" s="2" t="str">
        <f t="shared" si="8"/>
        <v>2.2</v>
      </c>
      <c r="J99" s="2" t="str">
        <f t="shared" si="9"/>
        <v>Aankoop van duurzame roerende za</v>
      </c>
    </row>
    <row r="100" spans="1:10">
      <c r="A100" s="8"/>
      <c r="B100" s="9"/>
      <c r="C100" s="5" t="s">
        <v>984</v>
      </c>
      <c r="D100" s="4" t="s">
        <v>985</v>
      </c>
      <c r="E100" s="5">
        <v>2</v>
      </c>
      <c r="F100" s="2" t="str">
        <f t="shared" si="7"/>
        <v>Lasten</v>
      </c>
      <c r="G100" s="2" t="str">
        <f t="shared" si="10"/>
        <v>XEL-22</v>
      </c>
      <c r="H100" s="2" t="str">
        <f t="shared" si="11"/>
        <v>2.2 Aankoop van duurzame roerende za</v>
      </c>
      <c r="I100" s="2" t="str">
        <f t="shared" si="8"/>
        <v>2.2</v>
      </c>
      <c r="J100" s="2" t="str">
        <f t="shared" si="9"/>
        <v>Aankoop van duurzame roerende za</v>
      </c>
    </row>
    <row r="101" spans="1:10">
      <c r="A101" s="8"/>
      <c r="B101" s="9"/>
      <c r="C101" s="5" t="s">
        <v>986</v>
      </c>
      <c r="D101" s="4" t="s">
        <v>987</v>
      </c>
      <c r="E101" s="5">
        <v>2</v>
      </c>
      <c r="F101" s="2" t="str">
        <f t="shared" si="7"/>
        <v>Lasten</v>
      </c>
      <c r="G101" s="2" t="str">
        <f t="shared" si="10"/>
        <v>XEL-22</v>
      </c>
      <c r="H101" s="2" t="str">
        <f t="shared" si="11"/>
        <v>2.2 Aankoop van duurzame roerende za</v>
      </c>
      <c r="I101" s="2" t="str">
        <f t="shared" si="8"/>
        <v>2.2</v>
      </c>
      <c r="J101" s="2" t="str">
        <f t="shared" si="9"/>
        <v>Aankoop van duurzame roerende za</v>
      </c>
    </row>
    <row r="102" spans="1:10">
      <c r="A102" s="8"/>
      <c r="B102" s="9"/>
      <c r="C102" s="5" t="s">
        <v>988</v>
      </c>
      <c r="D102" s="4" t="s">
        <v>989</v>
      </c>
      <c r="E102" s="5">
        <v>2</v>
      </c>
      <c r="F102" s="2" t="str">
        <f t="shared" si="7"/>
        <v>Lasten</v>
      </c>
      <c r="G102" s="2" t="str">
        <f t="shared" si="10"/>
        <v>XEL-22</v>
      </c>
      <c r="H102" s="2" t="str">
        <f t="shared" si="11"/>
        <v>2.2 Aankoop van duurzame roerende za</v>
      </c>
      <c r="I102" s="2" t="str">
        <f t="shared" si="8"/>
        <v>2.2</v>
      </c>
      <c r="J102" s="2" t="str">
        <f t="shared" si="9"/>
        <v>Aankoop van duurzame roerende za</v>
      </c>
    </row>
    <row r="103" spans="1:10">
      <c r="A103" s="8"/>
      <c r="B103" s="9"/>
      <c r="C103" s="5" t="s">
        <v>990</v>
      </c>
      <c r="D103" s="4" t="s">
        <v>991</v>
      </c>
      <c r="E103" s="5">
        <v>2</v>
      </c>
      <c r="F103" s="2" t="str">
        <f t="shared" si="7"/>
        <v>Lasten</v>
      </c>
      <c r="G103" s="2" t="str">
        <f t="shared" si="10"/>
        <v>XEL-22</v>
      </c>
      <c r="H103" s="2" t="str">
        <f t="shared" si="11"/>
        <v>2.2 Aankoop van duurzame roerende za</v>
      </c>
      <c r="I103" s="2" t="str">
        <f t="shared" si="8"/>
        <v>2.2</v>
      </c>
      <c r="J103" s="2" t="str">
        <f t="shared" si="9"/>
        <v>Aankoop van duurzame roerende za</v>
      </c>
    </row>
    <row r="104" spans="1:10">
      <c r="A104" s="8"/>
      <c r="B104" s="9"/>
      <c r="C104" s="5" t="s">
        <v>992</v>
      </c>
      <c r="D104" s="4" t="s">
        <v>993</v>
      </c>
      <c r="E104" s="5">
        <v>2</v>
      </c>
      <c r="F104" s="2" t="str">
        <f t="shared" si="7"/>
        <v>Lasten</v>
      </c>
      <c r="G104" s="2" t="str">
        <f t="shared" si="10"/>
        <v>XEL-22</v>
      </c>
      <c r="H104" s="2" t="str">
        <f t="shared" si="11"/>
        <v>2.2 Aankoop van duurzame roerende za</v>
      </c>
      <c r="I104" s="2" t="str">
        <f t="shared" si="8"/>
        <v>2.2</v>
      </c>
      <c r="J104" s="2" t="str">
        <f t="shared" si="9"/>
        <v>Aankoop van duurzame roerende za</v>
      </c>
    </row>
    <row r="105" spans="1:10">
      <c r="A105" s="8"/>
      <c r="B105" s="9"/>
      <c r="C105" s="5" t="s">
        <v>994</v>
      </c>
      <c r="D105" s="4" t="s">
        <v>995</v>
      </c>
      <c r="E105" s="5">
        <v>2</v>
      </c>
      <c r="F105" s="2" t="str">
        <f t="shared" si="7"/>
        <v>Lasten</v>
      </c>
      <c r="G105" s="2" t="str">
        <f t="shared" si="10"/>
        <v>XEL-22</v>
      </c>
      <c r="H105" s="2" t="str">
        <f t="shared" si="11"/>
        <v>2.2 Aankoop van duurzame roerende za</v>
      </c>
      <c r="I105" s="2" t="str">
        <f t="shared" si="8"/>
        <v>2.2</v>
      </c>
      <c r="J105" s="2" t="str">
        <f t="shared" si="9"/>
        <v>Aankoop van duurzame roerende za</v>
      </c>
    </row>
    <row r="106" spans="1:10">
      <c r="A106" s="8"/>
      <c r="B106" s="9"/>
      <c r="C106" s="5" t="s">
        <v>996</v>
      </c>
      <c r="D106" s="4" t="s">
        <v>997</v>
      </c>
      <c r="E106" s="5">
        <v>2</v>
      </c>
      <c r="F106" s="2" t="str">
        <f t="shared" si="7"/>
        <v>Lasten</v>
      </c>
      <c r="G106" s="2" t="str">
        <f t="shared" si="10"/>
        <v>XEL-22</v>
      </c>
      <c r="H106" s="2" t="str">
        <f t="shared" si="11"/>
        <v>2.2 Aankoop van duurzame roerende za</v>
      </c>
      <c r="I106" s="2" t="str">
        <f t="shared" si="8"/>
        <v>2.2</v>
      </c>
      <c r="J106" s="2" t="str">
        <f t="shared" si="9"/>
        <v>Aankoop van duurzame roerende za</v>
      </c>
    </row>
    <row r="107" spans="1:10">
      <c r="A107" s="8"/>
      <c r="B107" s="9"/>
      <c r="C107" s="5" t="s">
        <v>998</v>
      </c>
      <c r="D107" s="4" t="s">
        <v>999</v>
      </c>
      <c r="E107" s="5">
        <v>2</v>
      </c>
      <c r="F107" s="2" t="str">
        <f t="shared" si="7"/>
        <v>Lasten</v>
      </c>
      <c r="G107" s="2" t="str">
        <f t="shared" si="10"/>
        <v>XEL-22</v>
      </c>
      <c r="H107" s="2" t="str">
        <f t="shared" si="11"/>
        <v>2.2 Aankoop van duurzame roerende za</v>
      </c>
      <c r="I107" s="2" t="str">
        <f t="shared" si="8"/>
        <v>2.2</v>
      </c>
      <c r="J107" s="2" t="str">
        <f t="shared" si="9"/>
        <v>Aankoop van duurzame roerende za</v>
      </c>
    </row>
    <row r="108" spans="1:10">
      <c r="A108" s="8"/>
      <c r="B108" s="9"/>
      <c r="C108" s="5" t="s">
        <v>1000</v>
      </c>
      <c r="D108" s="4" t="s">
        <v>1001</v>
      </c>
      <c r="E108" s="5">
        <v>2</v>
      </c>
      <c r="F108" s="2" t="str">
        <f t="shared" si="7"/>
        <v>Lasten</v>
      </c>
      <c r="G108" s="2" t="str">
        <f t="shared" si="10"/>
        <v>XEL-22</v>
      </c>
      <c r="H108" s="2" t="str">
        <f t="shared" si="11"/>
        <v>2.2 Aankoop van duurzame roerende za</v>
      </c>
      <c r="I108" s="2" t="str">
        <f t="shared" si="8"/>
        <v>2.2</v>
      </c>
      <c r="J108" s="2" t="str">
        <f t="shared" si="9"/>
        <v>Aankoop van duurzame roerende za</v>
      </c>
    </row>
    <row r="109" spans="1:10">
      <c r="A109" s="10"/>
      <c r="B109" s="11"/>
      <c r="C109" s="5" t="s">
        <v>1002</v>
      </c>
      <c r="D109" s="4" t="s">
        <v>1003</v>
      </c>
      <c r="E109" s="5">
        <v>2</v>
      </c>
      <c r="F109" s="2" t="str">
        <f t="shared" si="7"/>
        <v>Lasten</v>
      </c>
      <c r="G109" s="2" t="str">
        <f t="shared" si="10"/>
        <v>XEL-22</v>
      </c>
      <c r="H109" s="2" t="str">
        <f t="shared" si="11"/>
        <v>2.2 Aankoop van duurzame roerende za</v>
      </c>
      <c r="I109" s="2" t="str">
        <f t="shared" si="8"/>
        <v>2.2</v>
      </c>
      <c r="J109" s="2" t="str">
        <f t="shared" si="9"/>
        <v>Aankoop van duurzame roerende za</v>
      </c>
    </row>
    <row r="110" spans="1:10">
      <c r="A110" s="6" t="s">
        <v>1004</v>
      </c>
      <c r="B110" s="7" t="s">
        <v>1005</v>
      </c>
      <c r="C110" s="5" t="s">
        <v>1006</v>
      </c>
      <c r="D110" s="4" t="s">
        <v>1007</v>
      </c>
      <c r="E110" s="5">
        <v>2</v>
      </c>
      <c r="F110" s="2" t="str">
        <f t="shared" si="7"/>
        <v>Lasten</v>
      </c>
      <c r="G110" s="2" t="str">
        <f t="shared" si="10"/>
        <v>XEL-231</v>
      </c>
      <c r="H110" s="2" t="str">
        <f t="shared" si="11"/>
        <v>2.3.1 Aankopen niet duurzame goedere</v>
      </c>
      <c r="I110" s="2" t="str">
        <f t="shared" si="8"/>
        <v>2.3.1</v>
      </c>
      <c r="J110" s="2" t="str">
        <f t="shared" si="9"/>
        <v>Aankopen niet duurzame goedere</v>
      </c>
    </row>
    <row r="111" spans="1:10">
      <c r="A111" s="8"/>
      <c r="B111" s="9"/>
      <c r="C111" s="5" t="s">
        <v>1008</v>
      </c>
      <c r="D111" s="4" t="s">
        <v>1009</v>
      </c>
      <c r="E111" s="5">
        <v>2</v>
      </c>
      <c r="F111" s="2" t="str">
        <f t="shared" si="7"/>
        <v>Lasten</v>
      </c>
      <c r="G111" s="2" t="str">
        <f t="shared" si="10"/>
        <v>XEL-231</v>
      </c>
      <c r="H111" s="2" t="str">
        <f t="shared" si="11"/>
        <v>2.3.1 Aankopen niet duurzame goedere</v>
      </c>
      <c r="I111" s="2" t="str">
        <f t="shared" si="8"/>
        <v>2.3.1</v>
      </c>
      <c r="J111" s="2" t="str">
        <f t="shared" si="9"/>
        <v>Aankopen niet duurzame goedere</v>
      </c>
    </row>
    <row r="112" spans="1:10">
      <c r="A112" s="8"/>
      <c r="B112" s="9"/>
      <c r="C112" s="5" t="s">
        <v>1010</v>
      </c>
      <c r="D112" s="4" t="s">
        <v>1011</v>
      </c>
      <c r="E112" s="5">
        <v>2</v>
      </c>
      <c r="F112" s="2" t="str">
        <f t="shared" si="7"/>
        <v>Lasten</v>
      </c>
      <c r="G112" s="2" t="str">
        <f t="shared" si="10"/>
        <v>XEL-231</v>
      </c>
      <c r="H112" s="2" t="str">
        <f t="shared" si="11"/>
        <v>2.3.1 Aankopen niet duurzame goedere</v>
      </c>
      <c r="I112" s="2" t="str">
        <f t="shared" si="8"/>
        <v>2.3.1</v>
      </c>
      <c r="J112" s="2" t="str">
        <f t="shared" si="9"/>
        <v>Aankopen niet duurzame goedere</v>
      </c>
    </row>
    <row r="113" spans="1:10">
      <c r="A113" s="8"/>
      <c r="B113" s="9"/>
      <c r="C113" s="5" t="s">
        <v>1012</v>
      </c>
      <c r="D113" s="4" t="s">
        <v>1013</v>
      </c>
      <c r="E113" s="5">
        <v>2</v>
      </c>
      <c r="F113" s="2" t="str">
        <f t="shared" si="7"/>
        <v>Lasten</v>
      </c>
      <c r="G113" s="2" t="str">
        <f t="shared" si="10"/>
        <v>XEL-231</v>
      </c>
      <c r="H113" s="2" t="str">
        <f t="shared" si="11"/>
        <v>2.3.1 Aankopen niet duurzame goedere</v>
      </c>
      <c r="I113" s="2" t="str">
        <f t="shared" si="8"/>
        <v>2.3.1</v>
      </c>
      <c r="J113" s="2" t="str">
        <f t="shared" si="9"/>
        <v>Aankopen niet duurzame goedere</v>
      </c>
    </row>
    <row r="114" spans="1:10">
      <c r="A114" s="8"/>
      <c r="B114" s="9"/>
      <c r="C114" s="5" t="s">
        <v>1014</v>
      </c>
      <c r="D114" s="4" t="s">
        <v>1015</v>
      </c>
      <c r="E114" s="5">
        <v>2</v>
      </c>
      <c r="F114" s="2" t="str">
        <f t="shared" si="7"/>
        <v>Lasten</v>
      </c>
      <c r="G114" s="2" t="str">
        <f t="shared" si="10"/>
        <v>XEL-231</v>
      </c>
      <c r="H114" s="2" t="str">
        <f t="shared" si="11"/>
        <v>2.3.1 Aankopen niet duurzame goedere</v>
      </c>
      <c r="I114" s="2" t="str">
        <f t="shared" si="8"/>
        <v>2.3.1</v>
      </c>
      <c r="J114" s="2" t="str">
        <f t="shared" si="9"/>
        <v>Aankopen niet duurzame goedere</v>
      </c>
    </row>
    <row r="115" spans="1:10">
      <c r="A115" s="8"/>
      <c r="B115" s="9"/>
      <c r="C115" s="5" t="s">
        <v>1016</v>
      </c>
      <c r="D115" s="4" t="s">
        <v>1017</v>
      </c>
      <c r="E115" s="5">
        <v>2</v>
      </c>
      <c r="F115" s="2" t="str">
        <f t="shared" si="7"/>
        <v>Lasten</v>
      </c>
      <c r="G115" s="2" t="str">
        <f t="shared" si="10"/>
        <v>XEL-231</v>
      </c>
      <c r="H115" s="2" t="str">
        <f t="shared" si="11"/>
        <v>2.3.1 Aankopen niet duurzame goedere</v>
      </c>
      <c r="I115" s="2" t="str">
        <f t="shared" si="8"/>
        <v>2.3.1</v>
      </c>
      <c r="J115" s="2" t="str">
        <f t="shared" si="9"/>
        <v>Aankopen niet duurzame goedere</v>
      </c>
    </row>
    <row r="116" spans="1:10">
      <c r="A116" s="8"/>
      <c r="B116" s="9"/>
      <c r="C116" s="5" t="s">
        <v>1018</v>
      </c>
      <c r="D116" s="4" t="s">
        <v>1019</v>
      </c>
      <c r="E116" s="5">
        <v>2</v>
      </c>
      <c r="F116" s="2" t="str">
        <f t="shared" si="7"/>
        <v>Lasten</v>
      </c>
      <c r="G116" s="2" t="str">
        <f t="shared" si="10"/>
        <v>XEL-231</v>
      </c>
      <c r="H116" s="2" t="str">
        <f t="shared" si="11"/>
        <v>2.3.1 Aankopen niet duurzame goedere</v>
      </c>
      <c r="I116" s="2" t="str">
        <f t="shared" si="8"/>
        <v>2.3.1</v>
      </c>
      <c r="J116" s="2" t="str">
        <f t="shared" si="9"/>
        <v>Aankopen niet duurzame goedere</v>
      </c>
    </row>
    <row r="117" spans="1:10">
      <c r="A117" s="8"/>
      <c r="B117" s="9"/>
      <c r="C117" s="5" t="s">
        <v>1020</v>
      </c>
      <c r="D117" s="4" t="s">
        <v>1021</v>
      </c>
      <c r="E117" s="5">
        <v>2</v>
      </c>
      <c r="F117" s="2" t="str">
        <f t="shared" si="7"/>
        <v>Lasten</v>
      </c>
      <c r="G117" s="2" t="str">
        <f t="shared" si="10"/>
        <v>XEL-231</v>
      </c>
      <c r="H117" s="2" t="str">
        <f t="shared" si="11"/>
        <v>2.3.1 Aankopen niet duurzame goedere</v>
      </c>
      <c r="I117" s="2" t="str">
        <f t="shared" si="8"/>
        <v>2.3.1</v>
      </c>
      <c r="J117" s="2" t="str">
        <f t="shared" si="9"/>
        <v>Aankopen niet duurzame goedere</v>
      </c>
    </row>
    <row r="118" spans="1:10">
      <c r="A118" s="8"/>
      <c r="B118" s="9"/>
      <c r="C118" s="5" t="s">
        <v>1022</v>
      </c>
      <c r="D118" s="4" t="s">
        <v>1023</v>
      </c>
      <c r="E118" s="5">
        <v>2</v>
      </c>
      <c r="F118" s="2" t="str">
        <f t="shared" si="7"/>
        <v>Lasten</v>
      </c>
      <c r="G118" s="2" t="str">
        <f t="shared" si="10"/>
        <v>XEL-231</v>
      </c>
      <c r="H118" s="2" t="str">
        <f t="shared" si="11"/>
        <v>2.3.1 Aankopen niet duurzame goedere</v>
      </c>
      <c r="I118" s="2" t="str">
        <f t="shared" si="8"/>
        <v>2.3.1</v>
      </c>
      <c r="J118" s="2" t="str">
        <f t="shared" si="9"/>
        <v>Aankopen niet duurzame goedere</v>
      </c>
    </row>
    <row r="119" spans="1:10">
      <c r="A119" s="8"/>
      <c r="B119" s="9"/>
      <c r="C119" s="5" t="s">
        <v>1024</v>
      </c>
      <c r="D119" s="4" t="s">
        <v>1025</v>
      </c>
      <c r="E119" s="5">
        <v>2</v>
      </c>
      <c r="F119" s="2" t="str">
        <f t="shared" si="7"/>
        <v>Lasten</v>
      </c>
      <c r="G119" s="2" t="str">
        <f t="shared" si="10"/>
        <v>XEL-231</v>
      </c>
      <c r="H119" s="2" t="str">
        <f t="shared" si="11"/>
        <v>2.3.1 Aankopen niet duurzame goedere</v>
      </c>
      <c r="I119" s="2" t="str">
        <f t="shared" si="8"/>
        <v>2.3.1</v>
      </c>
      <c r="J119" s="2" t="str">
        <f t="shared" si="9"/>
        <v>Aankopen niet duurzame goedere</v>
      </c>
    </row>
    <row r="120" spans="1:10">
      <c r="A120" s="8"/>
      <c r="B120" s="9"/>
      <c r="C120" s="5" t="s">
        <v>1026</v>
      </c>
      <c r="D120" s="4" t="s">
        <v>1027</v>
      </c>
      <c r="E120" s="5">
        <v>2</v>
      </c>
      <c r="F120" s="2" t="str">
        <f t="shared" si="7"/>
        <v>Lasten</v>
      </c>
      <c r="G120" s="2" t="str">
        <f t="shared" si="10"/>
        <v>XEL-231</v>
      </c>
      <c r="H120" s="2" t="str">
        <f t="shared" si="11"/>
        <v>2.3.1 Aankopen niet duurzame goedere</v>
      </c>
      <c r="I120" s="2" t="str">
        <f t="shared" si="8"/>
        <v>2.3.1</v>
      </c>
      <c r="J120" s="2" t="str">
        <f t="shared" si="9"/>
        <v>Aankopen niet duurzame goedere</v>
      </c>
    </row>
    <row r="121" spans="1:10">
      <c r="A121" s="8"/>
      <c r="B121" s="9"/>
      <c r="C121" s="5" t="s">
        <v>1028</v>
      </c>
      <c r="D121" s="4" t="s">
        <v>1029</v>
      </c>
      <c r="E121" s="5">
        <v>2</v>
      </c>
      <c r="F121" s="2" t="str">
        <f t="shared" si="7"/>
        <v>Lasten</v>
      </c>
      <c r="G121" s="2" t="str">
        <f t="shared" si="10"/>
        <v>XEL-231</v>
      </c>
      <c r="H121" s="2" t="str">
        <f t="shared" si="11"/>
        <v>2.3.1 Aankopen niet duurzame goedere</v>
      </c>
      <c r="I121" s="2" t="str">
        <f t="shared" si="8"/>
        <v>2.3.1</v>
      </c>
      <c r="J121" s="2" t="str">
        <f t="shared" si="9"/>
        <v>Aankopen niet duurzame goedere</v>
      </c>
    </row>
    <row r="122" spans="1:10">
      <c r="A122" s="8"/>
      <c r="B122" s="9"/>
      <c r="C122" s="5" t="s">
        <v>1030</v>
      </c>
      <c r="D122" s="4" t="s">
        <v>1031</v>
      </c>
      <c r="E122" s="5">
        <v>2</v>
      </c>
      <c r="F122" s="2" t="str">
        <f t="shared" si="7"/>
        <v>Lasten</v>
      </c>
      <c r="G122" s="2" t="str">
        <f t="shared" si="10"/>
        <v>XEL-231</v>
      </c>
      <c r="H122" s="2" t="str">
        <f t="shared" si="11"/>
        <v>2.3.1 Aankopen niet duurzame goedere</v>
      </c>
      <c r="I122" s="2" t="str">
        <f t="shared" si="8"/>
        <v>2.3.1</v>
      </c>
      <c r="J122" s="2" t="str">
        <f t="shared" si="9"/>
        <v>Aankopen niet duurzame goedere</v>
      </c>
    </row>
    <row r="123" spans="1:10">
      <c r="A123" s="8"/>
      <c r="B123" s="9"/>
      <c r="C123" s="5" t="s">
        <v>1032</v>
      </c>
      <c r="D123" s="4" t="s">
        <v>1033</v>
      </c>
      <c r="E123" s="5">
        <v>2</v>
      </c>
      <c r="F123" s="2" t="str">
        <f t="shared" si="7"/>
        <v>Lasten</v>
      </c>
      <c r="G123" s="2" t="str">
        <f t="shared" si="10"/>
        <v>XEL-231</v>
      </c>
      <c r="H123" s="2" t="str">
        <f t="shared" si="11"/>
        <v>2.3.1 Aankopen niet duurzame goedere</v>
      </c>
      <c r="I123" s="2" t="str">
        <f t="shared" si="8"/>
        <v>2.3.1</v>
      </c>
      <c r="J123" s="2" t="str">
        <f t="shared" si="9"/>
        <v>Aankopen niet duurzame goedere</v>
      </c>
    </row>
    <row r="124" spans="1:10">
      <c r="A124" s="8"/>
      <c r="B124" s="9"/>
      <c r="C124" s="5" t="s">
        <v>1034</v>
      </c>
      <c r="D124" s="4" t="s">
        <v>1035</v>
      </c>
      <c r="E124" s="5">
        <v>2</v>
      </c>
      <c r="F124" s="2" t="str">
        <f t="shared" si="7"/>
        <v>Lasten</v>
      </c>
      <c r="G124" s="2" t="str">
        <f t="shared" si="10"/>
        <v>XEL-231</v>
      </c>
      <c r="H124" s="2" t="str">
        <f t="shared" si="11"/>
        <v>2.3.1 Aankopen niet duurzame goedere</v>
      </c>
      <c r="I124" s="2" t="str">
        <f t="shared" si="8"/>
        <v>2.3.1</v>
      </c>
      <c r="J124" s="2" t="str">
        <f t="shared" si="9"/>
        <v>Aankopen niet duurzame goedere</v>
      </c>
    </row>
    <row r="125" spans="1:10">
      <c r="A125" s="8"/>
      <c r="B125" s="9"/>
      <c r="C125" s="5" t="s">
        <v>1036</v>
      </c>
      <c r="D125" s="4" t="s">
        <v>1037</v>
      </c>
      <c r="E125" s="5">
        <v>2</v>
      </c>
      <c r="F125" s="2" t="str">
        <f t="shared" si="7"/>
        <v>Lasten</v>
      </c>
      <c r="G125" s="2" t="str">
        <f t="shared" si="10"/>
        <v>XEL-231</v>
      </c>
      <c r="H125" s="2" t="str">
        <f t="shared" si="11"/>
        <v>2.3.1 Aankopen niet duurzame goedere</v>
      </c>
      <c r="I125" s="2" t="str">
        <f t="shared" si="8"/>
        <v>2.3.1</v>
      </c>
      <c r="J125" s="2" t="str">
        <f t="shared" si="9"/>
        <v>Aankopen niet duurzame goedere</v>
      </c>
    </row>
    <row r="126" spans="1:10">
      <c r="A126" s="8"/>
      <c r="B126" s="9"/>
      <c r="C126" s="5" t="s">
        <v>1038</v>
      </c>
      <c r="D126" s="4" t="s">
        <v>1039</v>
      </c>
      <c r="E126" s="5">
        <v>2</v>
      </c>
      <c r="F126" s="2" t="str">
        <f t="shared" si="7"/>
        <v>Lasten</v>
      </c>
      <c r="G126" s="2" t="str">
        <f t="shared" si="10"/>
        <v>XEL-231</v>
      </c>
      <c r="H126" s="2" t="str">
        <f t="shared" si="11"/>
        <v>2.3.1 Aankopen niet duurzame goedere</v>
      </c>
      <c r="I126" s="2" t="str">
        <f t="shared" si="8"/>
        <v>2.3.1</v>
      </c>
      <c r="J126" s="2" t="str">
        <f t="shared" si="9"/>
        <v>Aankopen niet duurzame goedere</v>
      </c>
    </row>
    <row r="127" spans="1:10">
      <c r="A127" s="8"/>
      <c r="B127" s="9"/>
      <c r="C127" s="5" t="s">
        <v>1040</v>
      </c>
      <c r="D127" s="4" t="s">
        <v>1041</v>
      </c>
      <c r="E127" s="5">
        <v>2</v>
      </c>
      <c r="F127" s="2" t="str">
        <f t="shared" si="7"/>
        <v>Lasten</v>
      </c>
      <c r="G127" s="2" t="str">
        <f t="shared" si="10"/>
        <v>XEL-231</v>
      </c>
      <c r="H127" s="2" t="str">
        <f t="shared" si="11"/>
        <v>2.3.1 Aankopen niet duurzame goedere</v>
      </c>
      <c r="I127" s="2" t="str">
        <f t="shared" si="8"/>
        <v>2.3.1</v>
      </c>
      <c r="J127" s="2" t="str">
        <f t="shared" si="9"/>
        <v>Aankopen niet duurzame goedere</v>
      </c>
    </row>
    <row r="128" spans="1:10">
      <c r="A128" s="8"/>
      <c r="B128" s="9"/>
      <c r="C128" s="5" t="s">
        <v>1042</v>
      </c>
      <c r="D128" s="4" t="s">
        <v>1043</v>
      </c>
      <c r="E128" s="5">
        <v>2</v>
      </c>
      <c r="F128" s="2" t="str">
        <f t="shared" si="7"/>
        <v>Lasten</v>
      </c>
      <c r="G128" s="2" t="str">
        <f t="shared" si="10"/>
        <v>XEL-231</v>
      </c>
      <c r="H128" s="2" t="str">
        <f t="shared" si="11"/>
        <v>2.3.1 Aankopen niet duurzame goedere</v>
      </c>
      <c r="I128" s="2" t="str">
        <f t="shared" si="8"/>
        <v>2.3.1</v>
      </c>
      <c r="J128" s="2" t="str">
        <f t="shared" si="9"/>
        <v>Aankopen niet duurzame goedere</v>
      </c>
    </row>
    <row r="129" spans="1:10">
      <c r="A129" s="8"/>
      <c r="B129" s="9"/>
      <c r="C129" s="5" t="s">
        <v>1044</v>
      </c>
      <c r="D129" s="4" t="s">
        <v>1045</v>
      </c>
      <c r="E129" s="5">
        <v>2</v>
      </c>
      <c r="F129" s="2" t="str">
        <f t="shared" si="7"/>
        <v>Lasten</v>
      </c>
      <c r="G129" s="2" t="str">
        <f t="shared" si="10"/>
        <v>XEL-231</v>
      </c>
      <c r="H129" s="2" t="str">
        <f t="shared" si="11"/>
        <v>2.3.1 Aankopen niet duurzame goedere</v>
      </c>
      <c r="I129" s="2" t="str">
        <f t="shared" si="8"/>
        <v>2.3.1</v>
      </c>
      <c r="J129" s="2" t="str">
        <f t="shared" si="9"/>
        <v>Aankopen niet duurzame goedere</v>
      </c>
    </row>
    <row r="130" spans="1:10">
      <c r="A130" s="8"/>
      <c r="B130" s="9"/>
      <c r="C130" s="5" t="s">
        <v>1046</v>
      </c>
      <c r="D130" s="4" t="s">
        <v>1047</v>
      </c>
      <c r="E130" s="5">
        <v>2</v>
      </c>
      <c r="F130" s="2" t="str">
        <f t="shared" si="7"/>
        <v>Lasten</v>
      </c>
      <c r="G130" s="2" t="str">
        <f t="shared" si="10"/>
        <v>XEL-231</v>
      </c>
      <c r="H130" s="2" t="str">
        <f t="shared" si="11"/>
        <v>2.3.1 Aankopen niet duurzame goedere</v>
      </c>
      <c r="I130" s="2" t="str">
        <f t="shared" si="8"/>
        <v>2.3.1</v>
      </c>
      <c r="J130" s="2" t="str">
        <f t="shared" si="9"/>
        <v>Aankopen niet duurzame goedere</v>
      </c>
    </row>
    <row r="131" spans="1:10">
      <c r="A131" s="8"/>
      <c r="B131" s="9"/>
      <c r="C131" s="5" t="s">
        <v>1048</v>
      </c>
      <c r="D131" s="4" t="s">
        <v>1049</v>
      </c>
      <c r="E131" s="5">
        <v>2</v>
      </c>
      <c r="F131" s="2" t="str">
        <f t="shared" ref="F131:F194" si="12">IF(LEFT(C131,1)="4","Lasten",IF(LEFT(C131,1)="8","Baten","n.v.t."))</f>
        <v>Lasten</v>
      </c>
      <c r="G131" s="2" t="str">
        <f t="shared" si="10"/>
        <v>XEL-231</v>
      </c>
      <c r="H131" s="2" t="str">
        <f t="shared" si="11"/>
        <v>2.3.1 Aankopen niet duurzame goedere</v>
      </c>
      <c r="I131" s="2" t="str">
        <f t="shared" ref="I131:I194" si="13">IF(RIGHT(LEFT(H131,6),1)=" ",LEFT(H131,5),LEFT(H131,3))</f>
        <v>2.3.1</v>
      </c>
      <c r="J131" s="2" t="str">
        <f t="shared" ref="J131:J194" si="14">IF(RIGHT(LEFT(H131,6),1)=" ",RIGHT(H131,LEN(H131)-6),RIGHT(H131,LEN(H131)-4))</f>
        <v>Aankopen niet duurzame goedere</v>
      </c>
    </row>
    <row r="132" spans="1:10">
      <c r="A132" s="8"/>
      <c r="B132" s="9"/>
      <c r="C132" s="5" t="s">
        <v>1050</v>
      </c>
      <c r="D132" s="4" t="s">
        <v>1051</v>
      </c>
      <c r="E132" s="5">
        <v>2</v>
      </c>
      <c r="F132" s="2" t="str">
        <f t="shared" si="12"/>
        <v>Lasten</v>
      </c>
      <c r="G132" s="2" t="str">
        <f t="shared" si="10"/>
        <v>XEL-231</v>
      </c>
      <c r="H132" s="2" t="str">
        <f t="shared" si="11"/>
        <v>2.3.1 Aankopen niet duurzame goedere</v>
      </c>
      <c r="I132" s="2" t="str">
        <f t="shared" si="13"/>
        <v>2.3.1</v>
      </c>
      <c r="J132" s="2" t="str">
        <f t="shared" si="14"/>
        <v>Aankopen niet duurzame goedere</v>
      </c>
    </row>
    <row r="133" spans="1:10">
      <c r="A133" s="8"/>
      <c r="B133" s="9"/>
      <c r="C133" s="5" t="s">
        <v>1052</v>
      </c>
      <c r="D133" s="4" t="s">
        <v>1053</v>
      </c>
      <c r="E133" s="5">
        <v>2</v>
      </c>
      <c r="F133" s="2" t="str">
        <f t="shared" si="12"/>
        <v>Lasten</v>
      </c>
      <c r="G133" s="2" t="str">
        <f t="shared" si="10"/>
        <v>XEL-231</v>
      </c>
      <c r="H133" s="2" t="str">
        <f t="shared" si="11"/>
        <v>2.3.1 Aankopen niet duurzame goedere</v>
      </c>
      <c r="I133" s="2" t="str">
        <f t="shared" si="13"/>
        <v>2.3.1</v>
      </c>
      <c r="J133" s="2" t="str">
        <f t="shared" si="14"/>
        <v>Aankopen niet duurzame goedere</v>
      </c>
    </row>
    <row r="134" spans="1:10">
      <c r="A134" s="8"/>
      <c r="B134" s="9"/>
      <c r="C134" s="5" t="s">
        <v>1054</v>
      </c>
      <c r="D134" s="4" t="s">
        <v>1055</v>
      </c>
      <c r="E134" s="5">
        <v>2</v>
      </c>
      <c r="F134" s="2" t="str">
        <f t="shared" si="12"/>
        <v>Lasten</v>
      </c>
      <c r="G134" s="2" t="str">
        <f t="shared" ref="G134:G197" si="15">IF(A134="",G133,A134)</f>
        <v>XEL-231</v>
      </c>
      <c r="H134" s="2" t="str">
        <f t="shared" ref="H134:H197" si="16">IF(B134="",H133,B134)</f>
        <v>2.3.1 Aankopen niet duurzame goedere</v>
      </c>
      <c r="I134" s="2" t="str">
        <f t="shared" si="13"/>
        <v>2.3.1</v>
      </c>
      <c r="J134" s="2" t="str">
        <f t="shared" si="14"/>
        <v>Aankopen niet duurzame goedere</v>
      </c>
    </row>
    <row r="135" spans="1:10">
      <c r="A135" s="8"/>
      <c r="B135" s="9"/>
      <c r="C135" s="5" t="s">
        <v>1056</v>
      </c>
      <c r="D135" s="4" t="s">
        <v>1057</v>
      </c>
      <c r="E135" s="5">
        <v>2</v>
      </c>
      <c r="F135" s="2" t="str">
        <f t="shared" si="12"/>
        <v>Lasten</v>
      </c>
      <c r="G135" s="2" t="str">
        <f t="shared" si="15"/>
        <v>XEL-231</v>
      </c>
      <c r="H135" s="2" t="str">
        <f t="shared" si="16"/>
        <v>2.3.1 Aankopen niet duurzame goedere</v>
      </c>
      <c r="I135" s="2" t="str">
        <f t="shared" si="13"/>
        <v>2.3.1</v>
      </c>
      <c r="J135" s="2" t="str">
        <f t="shared" si="14"/>
        <v>Aankopen niet duurzame goedere</v>
      </c>
    </row>
    <row r="136" spans="1:10">
      <c r="A136" s="8"/>
      <c r="B136" s="9"/>
      <c r="C136" s="5" t="s">
        <v>1058</v>
      </c>
      <c r="D136" s="4" t="s">
        <v>1059</v>
      </c>
      <c r="E136" s="5">
        <v>2</v>
      </c>
      <c r="F136" s="2" t="str">
        <f t="shared" si="12"/>
        <v>Lasten</v>
      </c>
      <c r="G136" s="2" t="str">
        <f t="shared" si="15"/>
        <v>XEL-231</v>
      </c>
      <c r="H136" s="2" t="str">
        <f t="shared" si="16"/>
        <v>2.3.1 Aankopen niet duurzame goedere</v>
      </c>
      <c r="I136" s="2" t="str">
        <f t="shared" si="13"/>
        <v>2.3.1</v>
      </c>
      <c r="J136" s="2" t="str">
        <f t="shared" si="14"/>
        <v>Aankopen niet duurzame goedere</v>
      </c>
    </row>
    <row r="137" spans="1:10">
      <c r="A137" s="8"/>
      <c r="B137" s="9"/>
      <c r="C137" s="5" t="s">
        <v>1060</v>
      </c>
      <c r="D137" s="4" t="s">
        <v>1061</v>
      </c>
      <c r="E137" s="5">
        <v>2</v>
      </c>
      <c r="F137" s="2" t="str">
        <f t="shared" si="12"/>
        <v>Lasten</v>
      </c>
      <c r="G137" s="2" t="str">
        <f t="shared" si="15"/>
        <v>XEL-231</v>
      </c>
      <c r="H137" s="2" t="str">
        <f t="shared" si="16"/>
        <v>2.3.1 Aankopen niet duurzame goedere</v>
      </c>
      <c r="I137" s="2" t="str">
        <f t="shared" si="13"/>
        <v>2.3.1</v>
      </c>
      <c r="J137" s="2" t="str">
        <f t="shared" si="14"/>
        <v>Aankopen niet duurzame goedere</v>
      </c>
    </row>
    <row r="138" spans="1:10">
      <c r="A138" s="8"/>
      <c r="B138" s="9"/>
      <c r="C138" s="5" t="s">
        <v>1062</v>
      </c>
      <c r="D138" s="4" t="s">
        <v>1063</v>
      </c>
      <c r="E138" s="5">
        <v>2</v>
      </c>
      <c r="F138" s="2" t="str">
        <f t="shared" si="12"/>
        <v>Lasten</v>
      </c>
      <c r="G138" s="2" t="str">
        <f t="shared" si="15"/>
        <v>XEL-231</v>
      </c>
      <c r="H138" s="2" t="str">
        <f t="shared" si="16"/>
        <v>2.3.1 Aankopen niet duurzame goedere</v>
      </c>
      <c r="I138" s="2" t="str">
        <f t="shared" si="13"/>
        <v>2.3.1</v>
      </c>
      <c r="J138" s="2" t="str">
        <f t="shared" si="14"/>
        <v>Aankopen niet duurzame goedere</v>
      </c>
    </row>
    <row r="139" spans="1:10">
      <c r="A139" s="8"/>
      <c r="B139" s="9"/>
      <c r="C139" s="5" t="s">
        <v>1064</v>
      </c>
      <c r="D139" s="4" t="s">
        <v>1065</v>
      </c>
      <c r="E139" s="5">
        <v>2</v>
      </c>
      <c r="F139" s="2" t="str">
        <f t="shared" si="12"/>
        <v>Lasten</v>
      </c>
      <c r="G139" s="2" t="str">
        <f t="shared" si="15"/>
        <v>XEL-231</v>
      </c>
      <c r="H139" s="2" t="str">
        <f t="shared" si="16"/>
        <v>2.3.1 Aankopen niet duurzame goedere</v>
      </c>
      <c r="I139" s="2" t="str">
        <f t="shared" si="13"/>
        <v>2.3.1</v>
      </c>
      <c r="J139" s="2" t="str">
        <f t="shared" si="14"/>
        <v>Aankopen niet duurzame goedere</v>
      </c>
    </row>
    <row r="140" spans="1:10">
      <c r="A140" s="8"/>
      <c r="B140" s="9"/>
      <c r="C140" s="5" t="s">
        <v>1066</v>
      </c>
      <c r="D140" s="4" t="s">
        <v>1067</v>
      </c>
      <c r="E140" s="5">
        <v>2</v>
      </c>
      <c r="F140" s="2" t="str">
        <f t="shared" si="12"/>
        <v>Lasten</v>
      </c>
      <c r="G140" s="2" t="str">
        <f t="shared" si="15"/>
        <v>XEL-231</v>
      </c>
      <c r="H140" s="2" t="str">
        <f t="shared" si="16"/>
        <v>2.3.1 Aankopen niet duurzame goedere</v>
      </c>
      <c r="I140" s="2" t="str">
        <f t="shared" si="13"/>
        <v>2.3.1</v>
      </c>
      <c r="J140" s="2" t="str">
        <f t="shared" si="14"/>
        <v>Aankopen niet duurzame goedere</v>
      </c>
    </row>
    <row r="141" spans="1:10">
      <c r="A141" s="8"/>
      <c r="B141" s="9"/>
      <c r="C141" s="5" t="s">
        <v>1068</v>
      </c>
      <c r="D141" s="4" t="s">
        <v>1069</v>
      </c>
      <c r="E141" s="5">
        <v>2</v>
      </c>
      <c r="F141" s="2" t="str">
        <f t="shared" si="12"/>
        <v>Lasten</v>
      </c>
      <c r="G141" s="2" t="str">
        <f t="shared" si="15"/>
        <v>XEL-231</v>
      </c>
      <c r="H141" s="2" t="str">
        <f t="shared" si="16"/>
        <v>2.3.1 Aankopen niet duurzame goedere</v>
      </c>
      <c r="I141" s="2" t="str">
        <f t="shared" si="13"/>
        <v>2.3.1</v>
      </c>
      <c r="J141" s="2" t="str">
        <f t="shared" si="14"/>
        <v>Aankopen niet duurzame goedere</v>
      </c>
    </row>
    <row r="142" spans="1:10">
      <c r="A142" s="8"/>
      <c r="B142" s="9"/>
      <c r="C142" s="5" t="s">
        <v>1070</v>
      </c>
      <c r="D142" s="4" t="s">
        <v>1071</v>
      </c>
      <c r="E142" s="5">
        <v>2</v>
      </c>
      <c r="F142" s="2" t="str">
        <f t="shared" si="12"/>
        <v>Lasten</v>
      </c>
      <c r="G142" s="2" t="str">
        <f t="shared" si="15"/>
        <v>XEL-231</v>
      </c>
      <c r="H142" s="2" t="str">
        <f t="shared" si="16"/>
        <v>2.3.1 Aankopen niet duurzame goedere</v>
      </c>
      <c r="I142" s="2" t="str">
        <f t="shared" si="13"/>
        <v>2.3.1</v>
      </c>
      <c r="J142" s="2" t="str">
        <f t="shared" si="14"/>
        <v>Aankopen niet duurzame goedere</v>
      </c>
    </row>
    <row r="143" spans="1:10">
      <c r="A143" s="8"/>
      <c r="B143" s="9"/>
      <c r="C143" s="5" t="s">
        <v>1072</v>
      </c>
      <c r="D143" s="4" t="s">
        <v>1073</v>
      </c>
      <c r="E143" s="5">
        <v>2</v>
      </c>
      <c r="F143" s="2" t="str">
        <f t="shared" si="12"/>
        <v>Lasten</v>
      </c>
      <c r="G143" s="2" t="str">
        <f t="shared" si="15"/>
        <v>XEL-231</v>
      </c>
      <c r="H143" s="2" t="str">
        <f t="shared" si="16"/>
        <v>2.3.1 Aankopen niet duurzame goedere</v>
      </c>
      <c r="I143" s="2" t="str">
        <f t="shared" si="13"/>
        <v>2.3.1</v>
      </c>
      <c r="J143" s="2" t="str">
        <f t="shared" si="14"/>
        <v>Aankopen niet duurzame goedere</v>
      </c>
    </row>
    <row r="144" spans="1:10">
      <c r="A144" s="8"/>
      <c r="B144" s="9"/>
      <c r="C144" s="5" t="s">
        <v>1074</v>
      </c>
      <c r="D144" s="4" t="s">
        <v>1075</v>
      </c>
      <c r="E144" s="5">
        <v>2</v>
      </c>
      <c r="F144" s="2" t="str">
        <f t="shared" si="12"/>
        <v>Lasten</v>
      </c>
      <c r="G144" s="2" t="str">
        <f t="shared" si="15"/>
        <v>XEL-231</v>
      </c>
      <c r="H144" s="2" t="str">
        <f t="shared" si="16"/>
        <v>2.3.1 Aankopen niet duurzame goedere</v>
      </c>
      <c r="I144" s="2" t="str">
        <f t="shared" si="13"/>
        <v>2.3.1</v>
      </c>
      <c r="J144" s="2" t="str">
        <f t="shared" si="14"/>
        <v>Aankopen niet duurzame goedere</v>
      </c>
    </row>
    <row r="145" spans="1:10">
      <c r="A145" s="8"/>
      <c r="B145" s="9"/>
      <c r="C145" s="5" t="s">
        <v>1076</v>
      </c>
      <c r="D145" s="4" t="s">
        <v>1077</v>
      </c>
      <c r="E145" s="5">
        <v>2</v>
      </c>
      <c r="F145" s="2" t="str">
        <f t="shared" si="12"/>
        <v>Lasten</v>
      </c>
      <c r="G145" s="2" t="str">
        <f t="shared" si="15"/>
        <v>XEL-231</v>
      </c>
      <c r="H145" s="2" t="str">
        <f t="shared" si="16"/>
        <v>2.3.1 Aankopen niet duurzame goedere</v>
      </c>
      <c r="I145" s="2" t="str">
        <f t="shared" si="13"/>
        <v>2.3.1</v>
      </c>
      <c r="J145" s="2" t="str">
        <f t="shared" si="14"/>
        <v>Aankopen niet duurzame goedere</v>
      </c>
    </row>
    <row r="146" spans="1:10">
      <c r="A146" s="8"/>
      <c r="B146" s="9"/>
      <c r="C146" s="5" t="s">
        <v>1078</v>
      </c>
      <c r="D146" s="4" t="s">
        <v>1079</v>
      </c>
      <c r="E146" s="5">
        <v>2</v>
      </c>
      <c r="F146" s="2" t="str">
        <f t="shared" si="12"/>
        <v>Lasten</v>
      </c>
      <c r="G146" s="2" t="str">
        <f t="shared" si="15"/>
        <v>XEL-231</v>
      </c>
      <c r="H146" s="2" t="str">
        <f t="shared" si="16"/>
        <v>2.3.1 Aankopen niet duurzame goedere</v>
      </c>
      <c r="I146" s="2" t="str">
        <f t="shared" si="13"/>
        <v>2.3.1</v>
      </c>
      <c r="J146" s="2" t="str">
        <f t="shared" si="14"/>
        <v>Aankopen niet duurzame goedere</v>
      </c>
    </row>
    <row r="147" spans="1:10">
      <c r="A147" s="8"/>
      <c r="B147" s="9"/>
      <c r="C147" s="5" t="s">
        <v>1080</v>
      </c>
      <c r="D147" s="4" t="s">
        <v>1081</v>
      </c>
      <c r="E147" s="5">
        <v>2</v>
      </c>
      <c r="F147" s="2" t="str">
        <f t="shared" si="12"/>
        <v>Lasten</v>
      </c>
      <c r="G147" s="2" t="str">
        <f t="shared" si="15"/>
        <v>XEL-231</v>
      </c>
      <c r="H147" s="2" t="str">
        <f t="shared" si="16"/>
        <v>2.3.1 Aankopen niet duurzame goedere</v>
      </c>
      <c r="I147" s="2" t="str">
        <f t="shared" si="13"/>
        <v>2.3.1</v>
      </c>
      <c r="J147" s="2" t="str">
        <f t="shared" si="14"/>
        <v>Aankopen niet duurzame goedere</v>
      </c>
    </row>
    <row r="148" spans="1:10">
      <c r="A148" s="8"/>
      <c r="B148" s="9"/>
      <c r="C148" s="5" t="s">
        <v>1082</v>
      </c>
      <c r="D148" s="4" t="s">
        <v>1083</v>
      </c>
      <c r="E148" s="5">
        <v>2</v>
      </c>
      <c r="F148" s="2" t="str">
        <f t="shared" si="12"/>
        <v>Lasten</v>
      </c>
      <c r="G148" s="2" t="str">
        <f t="shared" si="15"/>
        <v>XEL-231</v>
      </c>
      <c r="H148" s="2" t="str">
        <f t="shared" si="16"/>
        <v>2.3.1 Aankopen niet duurzame goedere</v>
      </c>
      <c r="I148" s="2" t="str">
        <f t="shared" si="13"/>
        <v>2.3.1</v>
      </c>
      <c r="J148" s="2" t="str">
        <f t="shared" si="14"/>
        <v>Aankopen niet duurzame goedere</v>
      </c>
    </row>
    <row r="149" spans="1:10">
      <c r="A149" s="8"/>
      <c r="B149" s="9"/>
      <c r="C149" s="5" t="s">
        <v>1084</v>
      </c>
      <c r="D149" s="4" t="s">
        <v>1085</v>
      </c>
      <c r="E149" s="5">
        <v>2</v>
      </c>
      <c r="F149" s="2" t="str">
        <f t="shared" si="12"/>
        <v>Lasten</v>
      </c>
      <c r="G149" s="2" t="str">
        <f t="shared" si="15"/>
        <v>XEL-231</v>
      </c>
      <c r="H149" s="2" t="str">
        <f t="shared" si="16"/>
        <v>2.3.1 Aankopen niet duurzame goedere</v>
      </c>
      <c r="I149" s="2" t="str">
        <f t="shared" si="13"/>
        <v>2.3.1</v>
      </c>
      <c r="J149" s="2" t="str">
        <f t="shared" si="14"/>
        <v>Aankopen niet duurzame goedere</v>
      </c>
    </row>
    <row r="150" spans="1:10">
      <c r="A150" s="8"/>
      <c r="B150" s="9"/>
      <c r="C150" s="5" t="s">
        <v>1086</v>
      </c>
      <c r="D150" s="4" t="s">
        <v>1087</v>
      </c>
      <c r="E150" s="5">
        <v>2</v>
      </c>
      <c r="F150" s="2" t="str">
        <f t="shared" si="12"/>
        <v>Lasten</v>
      </c>
      <c r="G150" s="2" t="str">
        <f t="shared" si="15"/>
        <v>XEL-231</v>
      </c>
      <c r="H150" s="2" t="str">
        <f t="shared" si="16"/>
        <v>2.3.1 Aankopen niet duurzame goedere</v>
      </c>
      <c r="I150" s="2" t="str">
        <f t="shared" si="13"/>
        <v>2.3.1</v>
      </c>
      <c r="J150" s="2" t="str">
        <f t="shared" si="14"/>
        <v>Aankopen niet duurzame goedere</v>
      </c>
    </row>
    <row r="151" spans="1:10">
      <c r="A151" s="8"/>
      <c r="B151" s="9"/>
      <c r="C151" s="5" t="s">
        <v>1088</v>
      </c>
      <c r="D151" s="4" t="s">
        <v>1089</v>
      </c>
      <c r="E151" s="5">
        <v>2</v>
      </c>
      <c r="F151" s="2" t="str">
        <f t="shared" si="12"/>
        <v>Lasten</v>
      </c>
      <c r="G151" s="2" t="str">
        <f t="shared" si="15"/>
        <v>XEL-231</v>
      </c>
      <c r="H151" s="2" t="str">
        <f t="shared" si="16"/>
        <v>2.3.1 Aankopen niet duurzame goedere</v>
      </c>
      <c r="I151" s="2" t="str">
        <f t="shared" si="13"/>
        <v>2.3.1</v>
      </c>
      <c r="J151" s="2" t="str">
        <f t="shared" si="14"/>
        <v>Aankopen niet duurzame goedere</v>
      </c>
    </row>
    <row r="152" spans="1:10">
      <c r="A152" s="8"/>
      <c r="B152" s="9"/>
      <c r="C152" s="5" t="s">
        <v>1090</v>
      </c>
      <c r="D152" s="4" t="s">
        <v>1091</v>
      </c>
      <c r="E152" s="5">
        <v>2</v>
      </c>
      <c r="F152" s="2" t="str">
        <f t="shared" si="12"/>
        <v>Lasten</v>
      </c>
      <c r="G152" s="2" t="str">
        <f t="shared" si="15"/>
        <v>XEL-231</v>
      </c>
      <c r="H152" s="2" t="str">
        <f t="shared" si="16"/>
        <v>2.3.1 Aankopen niet duurzame goedere</v>
      </c>
      <c r="I152" s="2" t="str">
        <f t="shared" si="13"/>
        <v>2.3.1</v>
      </c>
      <c r="J152" s="2" t="str">
        <f t="shared" si="14"/>
        <v>Aankopen niet duurzame goedere</v>
      </c>
    </row>
    <row r="153" spans="1:10">
      <c r="A153" s="8"/>
      <c r="B153" s="9"/>
      <c r="C153" s="5" t="s">
        <v>1092</v>
      </c>
      <c r="D153" s="4" t="s">
        <v>1093</v>
      </c>
      <c r="E153" s="5">
        <v>2</v>
      </c>
      <c r="F153" s="2" t="str">
        <f t="shared" si="12"/>
        <v>Lasten</v>
      </c>
      <c r="G153" s="2" t="str">
        <f t="shared" si="15"/>
        <v>XEL-231</v>
      </c>
      <c r="H153" s="2" t="str">
        <f t="shared" si="16"/>
        <v>2.3.1 Aankopen niet duurzame goedere</v>
      </c>
      <c r="I153" s="2" t="str">
        <f t="shared" si="13"/>
        <v>2.3.1</v>
      </c>
      <c r="J153" s="2" t="str">
        <f t="shared" si="14"/>
        <v>Aankopen niet duurzame goedere</v>
      </c>
    </row>
    <row r="154" spans="1:10">
      <c r="A154" s="8"/>
      <c r="B154" s="9"/>
      <c r="C154" s="5" t="s">
        <v>1094</v>
      </c>
      <c r="D154" s="4" t="s">
        <v>1095</v>
      </c>
      <c r="E154" s="5">
        <v>2</v>
      </c>
      <c r="F154" s="2" t="str">
        <f t="shared" si="12"/>
        <v>Lasten</v>
      </c>
      <c r="G154" s="2" t="str">
        <f t="shared" si="15"/>
        <v>XEL-231</v>
      </c>
      <c r="H154" s="2" t="str">
        <f t="shared" si="16"/>
        <v>2.3.1 Aankopen niet duurzame goedere</v>
      </c>
      <c r="I154" s="2" t="str">
        <f t="shared" si="13"/>
        <v>2.3.1</v>
      </c>
      <c r="J154" s="2" t="str">
        <f t="shared" si="14"/>
        <v>Aankopen niet duurzame goedere</v>
      </c>
    </row>
    <row r="155" spans="1:10">
      <c r="A155" s="8"/>
      <c r="B155" s="9"/>
      <c r="C155" s="5" t="s">
        <v>1096</v>
      </c>
      <c r="D155" s="4" t="s">
        <v>1097</v>
      </c>
      <c r="E155" s="5">
        <v>2</v>
      </c>
      <c r="F155" s="2" t="str">
        <f t="shared" si="12"/>
        <v>Lasten</v>
      </c>
      <c r="G155" s="2" t="str">
        <f t="shared" si="15"/>
        <v>XEL-231</v>
      </c>
      <c r="H155" s="2" t="str">
        <f t="shared" si="16"/>
        <v>2.3.1 Aankopen niet duurzame goedere</v>
      </c>
      <c r="I155" s="2" t="str">
        <f t="shared" si="13"/>
        <v>2.3.1</v>
      </c>
      <c r="J155" s="2" t="str">
        <f t="shared" si="14"/>
        <v>Aankopen niet duurzame goedere</v>
      </c>
    </row>
    <row r="156" spans="1:10">
      <c r="A156" s="8"/>
      <c r="B156" s="9"/>
      <c r="C156" s="5" t="s">
        <v>1098</v>
      </c>
      <c r="D156" s="4" t="s">
        <v>1099</v>
      </c>
      <c r="E156" s="5">
        <v>2</v>
      </c>
      <c r="F156" s="2" t="str">
        <f t="shared" si="12"/>
        <v>Lasten</v>
      </c>
      <c r="G156" s="2" t="str">
        <f t="shared" si="15"/>
        <v>XEL-231</v>
      </c>
      <c r="H156" s="2" t="str">
        <f t="shared" si="16"/>
        <v>2.3.1 Aankopen niet duurzame goedere</v>
      </c>
      <c r="I156" s="2" t="str">
        <f t="shared" si="13"/>
        <v>2.3.1</v>
      </c>
      <c r="J156" s="2" t="str">
        <f t="shared" si="14"/>
        <v>Aankopen niet duurzame goedere</v>
      </c>
    </row>
    <row r="157" spans="1:10">
      <c r="A157" s="8"/>
      <c r="B157" s="9"/>
      <c r="C157" s="5" t="s">
        <v>1100</v>
      </c>
      <c r="D157" s="4" t="s">
        <v>1101</v>
      </c>
      <c r="E157" s="5">
        <v>2</v>
      </c>
      <c r="F157" s="2" t="str">
        <f t="shared" si="12"/>
        <v>Lasten</v>
      </c>
      <c r="G157" s="2" t="str">
        <f t="shared" si="15"/>
        <v>XEL-231</v>
      </c>
      <c r="H157" s="2" t="str">
        <f t="shared" si="16"/>
        <v>2.3.1 Aankopen niet duurzame goedere</v>
      </c>
      <c r="I157" s="2" t="str">
        <f t="shared" si="13"/>
        <v>2.3.1</v>
      </c>
      <c r="J157" s="2" t="str">
        <f t="shared" si="14"/>
        <v>Aankopen niet duurzame goedere</v>
      </c>
    </row>
    <row r="158" spans="1:10">
      <c r="A158" s="8"/>
      <c r="B158" s="9"/>
      <c r="C158" s="5" t="s">
        <v>1102</v>
      </c>
      <c r="D158" s="4" t="s">
        <v>1103</v>
      </c>
      <c r="E158" s="5">
        <v>2</v>
      </c>
      <c r="F158" s="2" t="str">
        <f t="shared" si="12"/>
        <v>Lasten</v>
      </c>
      <c r="G158" s="2" t="str">
        <f t="shared" si="15"/>
        <v>XEL-231</v>
      </c>
      <c r="H158" s="2" t="str">
        <f t="shared" si="16"/>
        <v>2.3.1 Aankopen niet duurzame goedere</v>
      </c>
      <c r="I158" s="2" t="str">
        <f t="shared" si="13"/>
        <v>2.3.1</v>
      </c>
      <c r="J158" s="2" t="str">
        <f t="shared" si="14"/>
        <v>Aankopen niet duurzame goedere</v>
      </c>
    </row>
    <row r="159" spans="1:10">
      <c r="A159" s="8"/>
      <c r="B159" s="9"/>
      <c r="C159" s="5" t="s">
        <v>1104</v>
      </c>
      <c r="D159" s="4" t="s">
        <v>1105</v>
      </c>
      <c r="E159" s="5">
        <v>2</v>
      </c>
      <c r="F159" s="2" t="str">
        <f t="shared" si="12"/>
        <v>Lasten</v>
      </c>
      <c r="G159" s="2" t="str">
        <f t="shared" si="15"/>
        <v>XEL-231</v>
      </c>
      <c r="H159" s="2" t="str">
        <f t="shared" si="16"/>
        <v>2.3.1 Aankopen niet duurzame goedere</v>
      </c>
      <c r="I159" s="2" t="str">
        <f t="shared" si="13"/>
        <v>2.3.1</v>
      </c>
      <c r="J159" s="2" t="str">
        <f t="shared" si="14"/>
        <v>Aankopen niet duurzame goedere</v>
      </c>
    </row>
    <row r="160" spans="1:10">
      <c r="A160" s="8"/>
      <c r="B160" s="9"/>
      <c r="C160" s="5" t="s">
        <v>1106</v>
      </c>
      <c r="D160" s="4" t="s">
        <v>1107</v>
      </c>
      <c r="E160" s="5">
        <v>2</v>
      </c>
      <c r="F160" s="2" t="str">
        <f t="shared" si="12"/>
        <v>Lasten</v>
      </c>
      <c r="G160" s="2" t="str">
        <f t="shared" si="15"/>
        <v>XEL-231</v>
      </c>
      <c r="H160" s="2" t="str">
        <f t="shared" si="16"/>
        <v>2.3.1 Aankopen niet duurzame goedere</v>
      </c>
      <c r="I160" s="2" t="str">
        <f t="shared" si="13"/>
        <v>2.3.1</v>
      </c>
      <c r="J160" s="2" t="str">
        <f t="shared" si="14"/>
        <v>Aankopen niet duurzame goedere</v>
      </c>
    </row>
    <row r="161" spans="1:10">
      <c r="A161" s="8"/>
      <c r="B161" s="9"/>
      <c r="C161" s="5" t="s">
        <v>1108</v>
      </c>
      <c r="D161" s="4" t="s">
        <v>1109</v>
      </c>
      <c r="E161" s="5">
        <v>2</v>
      </c>
      <c r="F161" s="2" t="str">
        <f t="shared" si="12"/>
        <v>Lasten</v>
      </c>
      <c r="G161" s="2" t="str">
        <f t="shared" si="15"/>
        <v>XEL-231</v>
      </c>
      <c r="H161" s="2" t="str">
        <f t="shared" si="16"/>
        <v>2.3.1 Aankopen niet duurzame goedere</v>
      </c>
      <c r="I161" s="2" t="str">
        <f t="shared" si="13"/>
        <v>2.3.1</v>
      </c>
      <c r="J161" s="2" t="str">
        <f t="shared" si="14"/>
        <v>Aankopen niet duurzame goedere</v>
      </c>
    </row>
    <row r="162" spans="1:10">
      <c r="A162" s="8"/>
      <c r="B162" s="9"/>
      <c r="C162" s="5" t="s">
        <v>1110</v>
      </c>
      <c r="D162" s="4" t="s">
        <v>1111</v>
      </c>
      <c r="E162" s="5">
        <v>2</v>
      </c>
      <c r="F162" s="2" t="str">
        <f t="shared" si="12"/>
        <v>Lasten</v>
      </c>
      <c r="G162" s="2" t="str">
        <f t="shared" si="15"/>
        <v>XEL-231</v>
      </c>
      <c r="H162" s="2" t="str">
        <f t="shared" si="16"/>
        <v>2.3.1 Aankopen niet duurzame goedere</v>
      </c>
      <c r="I162" s="2" t="str">
        <f t="shared" si="13"/>
        <v>2.3.1</v>
      </c>
      <c r="J162" s="2" t="str">
        <f t="shared" si="14"/>
        <v>Aankopen niet duurzame goedere</v>
      </c>
    </row>
    <row r="163" spans="1:10">
      <c r="A163" s="8"/>
      <c r="B163" s="9"/>
      <c r="C163" s="5" t="s">
        <v>1112</v>
      </c>
      <c r="D163" s="4" t="s">
        <v>1113</v>
      </c>
      <c r="E163" s="5">
        <v>2</v>
      </c>
      <c r="F163" s="2" t="str">
        <f t="shared" si="12"/>
        <v>Lasten</v>
      </c>
      <c r="G163" s="2" t="str">
        <f t="shared" si="15"/>
        <v>XEL-231</v>
      </c>
      <c r="H163" s="2" t="str">
        <f t="shared" si="16"/>
        <v>2.3.1 Aankopen niet duurzame goedere</v>
      </c>
      <c r="I163" s="2" t="str">
        <f t="shared" si="13"/>
        <v>2.3.1</v>
      </c>
      <c r="J163" s="2" t="str">
        <f t="shared" si="14"/>
        <v>Aankopen niet duurzame goedere</v>
      </c>
    </row>
    <row r="164" spans="1:10">
      <c r="A164" s="8"/>
      <c r="B164" s="9"/>
      <c r="C164" s="5" t="s">
        <v>1114</v>
      </c>
      <c r="D164" s="4" t="s">
        <v>1115</v>
      </c>
      <c r="E164" s="5">
        <v>2</v>
      </c>
      <c r="F164" s="2" t="str">
        <f t="shared" si="12"/>
        <v>Lasten</v>
      </c>
      <c r="G164" s="2" t="str">
        <f t="shared" si="15"/>
        <v>XEL-231</v>
      </c>
      <c r="H164" s="2" t="str">
        <f t="shared" si="16"/>
        <v>2.3.1 Aankopen niet duurzame goedere</v>
      </c>
      <c r="I164" s="2" t="str">
        <f t="shared" si="13"/>
        <v>2.3.1</v>
      </c>
      <c r="J164" s="2" t="str">
        <f t="shared" si="14"/>
        <v>Aankopen niet duurzame goedere</v>
      </c>
    </row>
    <row r="165" spans="1:10">
      <c r="A165" s="8"/>
      <c r="B165" s="9"/>
      <c r="C165" s="5" t="s">
        <v>1116</v>
      </c>
      <c r="D165" s="4" t="s">
        <v>1117</v>
      </c>
      <c r="E165" s="5">
        <v>2</v>
      </c>
      <c r="F165" s="2" t="str">
        <f t="shared" si="12"/>
        <v>Lasten</v>
      </c>
      <c r="G165" s="2" t="str">
        <f t="shared" si="15"/>
        <v>XEL-231</v>
      </c>
      <c r="H165" s="2" t="str">
        <f t="shared" si="16"/>
        <v>2.3.1 Aankopen niet duurzame goedere</v>
      </c>
      <c r="I165" s="2" t="str">
        <f t="shared" si="13"/>
        <v>2.3.1</v>
      </c>
      <c r="J165" s="2" t="str">
        <f t="shared" si="14"/>
        <v>Aankopen niet duurzame goedere</v>
      </c>
    </row>
    <row r="166" spans="1:10">
      <c r="A166" s="8"/>
      <c r="B166" s="9"/>
      <c r="C166" s="5" t="s">
        <v>1118</v>
      </c>
      <c r="D166" s="4" t="s">
        <v>1119</v>
      </c>
      <c r="E166" s="5">
        <v>2</v>
      </c>
      <c r="F166" s="2" t="str">
        <f t="shared" si="12"/>
        <v>Lasten</v>
      </c>
      <c r="G166" s="2" t="str">
        <f t="shared" si="15"/>
        <v>XEL-231</v>
      </c>
      <c r="H166" s="2" t="str">
        <f t="shared" si="16"/>
        <v>2.3.1 Aankopen niet duurzame goedere</v>
      </c>
      <c r="I166" s="2" t="str">
        <f t="shared" si="13"/>
        <v>2.3.1</v>
      </c>
      <c r="J166" s="2" t="str">
        <f t="shared" si="14"/>
        <v>Aankopen niet duurzame goedere</v>
      </c>
    </row>
    <row r="167" spans="1:10">
      <c r="A167" s="8"/>
      <c r="B167" s="9"/>
      <c r="C167" s="5" t="s">
        <v>1120</v>
      </c>
      <c r="D167" s="4" t="s">
        <v>1121</v>
      </c>
      <c r="E167" s="5">
        <v>2</v>
      </c>
      <c r="F167" s="2" t="str">
        <f t="shared" si="12"/>
        <v>Lasten</v>
      </c>
      <c r="G167" s="2" t="str">
        <f t="shared" si="15"/>
        <v>XEL-231</v>
      </c>
      <c r="H167" s="2" t="str">
        <f t="shared" si="16"/>
        <v>2.3.1 Aankopen niet duurzame goedere</v>
      </c>
      <c r="I167" s="2" t="str">
        <f t="shared" si="13"/>
        <v>2.3.1</v>
      </c>
      <c r="J167" s="2" t="str">
        <f t="shared" si="14"/>
        <v>Aankopen niet duurzame goedere</v>
      </c>
    </row>
    <row r="168" spans="1:10">
      <c r="A168" s="8"/>
      <c r="B168" s="9"/>
      <c r="C168" s="5" t="s">
        <v>1122</v>
      </c>
      <c r="D168" s="4" t="s">
        <v>1123</v>
      </c>
      <c r="E168" s="5">
        <v>2</v>
      </c>
      <c r="F168" s="2" t="str">
        <f t="shared" si="12"/>
        <v>Lasten</v>
      </c>
      <c r="G168" s="2" t="str">
        <f t="shared" si="15"/>
        <v>XEL-231</v>
      </c>
      <c r="H168" s="2" t="str">
        <f t="shared" si="16"/>
        <v>2.3.1 Aankopen niet duurzame goedere</v>
      </c>
      <c r="I168" s="2" t="str">
        <f t="shared" si="13"/>
        <v>2.3.1</v>
      </c>
      <c r="J168" s="2" t="str">
        <f t="shared" si="14"/>
        <v>Aankopen niet duurzame goedere</v>
      </c>
    </row>
    <row r="169" spans="1:10">
      <c r="A169" s="8"/>
      <c r="B169" s="9"/>
      <c r="C169" s="5" t="s">
        <v>1124</v>
      </c>
      <c r="D169" s="4" t="s">
        <v>1125</v>
      </c>
      <c r="E169" s="5">
        <v>2</v>
      </c>
      <c r="F169" s="2" t="str">
        <f t="shared" si="12"/>
        <v>Lasten</v>
      </c>
      <c r="G169" s="2" t="str">
        <f t="shared" si="15"/>
        <v>XEL-231</v>
      </c>
      <c r="H169" s="2" t="str">
        <f t="shared" si="16"/>
        <v>2.3.1 Aankopen niet duurzame goedere</v>
      </c>
      <c r="I169" s="2" t="str">
        <f t="shared" si="13"/>
        <v>2.3.1</v>
      </c>
      <c r="J169" s="2" t="str">
        <f t="shared" si="14"/>
        <v>Aankopen niet duurzame goedere</v>
      </c>
    </row>
    <row r="170" spans="1:10">
      <c r="A170" s="8"/>
      <c r="B170" s="9"/>
      <c r="C170" s="5" t="s">
        <v>1126</v>
      </c>
      <c r="D170" s="4" t="s">
        <v>1127</v>
      </c>
      <c r="E170" s="5">
        <v>2</v>
      </c>
      <c r="F170" s="2" t="str">
        <f t="shared" si="12"/>
        <v>Lasten</v>
      </c>
      <c r="G170" s="2" t="str">
        <f t="shared" si="15"/>
        <v>XEL-231</v>
      </c>
      <c r="H170" s="2" t="str">
        <f t="shared" si="16"/>
        <v>2.3.1 Aankopen niet duurzame goedere</v>
      </c>
      <c r="I170" s="2" t="str">
        <f t="shared" si="13"/>
        <v>2.3.1</v>
      </c>
      <c r="J170" s="2" t="str">
        <f t="shared" si="14"/>
        <v>Aankopen niet duurzame goedere</v>
      </c>
    </row>
    <row r="171" spans="1:10">
      <c r="A171" s="8"/>
      <c r="B171" s="9"/>
      <c r="C171" s="5" t="s">
        <v>1128</v>
      </c>
      <c r="D171" s="4" t="s">
        <v>1129</v>
      </c>
      <c r="E171" s="5">
        <v>2</v>
      </c>
      <c r="F171" s="2" t="str">
        <f t="shared" si="12"/>
        <v>Lasten</v>
      </c>
      <c r="G171" s="2" t="str">
        <f t="shared" si="15"/>
        <v>XEL-231</v>
      </c>
      <c r="H171" s="2" t="str">
        <f t="shared" si="16"/>
        <v>2.3.1 Aankopen niet duurzame goedere</v>
      </c>
      <c r="I171" s="2" t="str">
        <f t="shared" si="13"/>
        <v>2.3.1</v>
      </c>
      <c r="J171" s="2" t="str">
        <f t="shared" si="14"/>
        <v>Aankopen niet duurzame goedere</v>
      </c>
    </row>
    <row r="172" spans="1:10">
      <c r="A172" s="8"/>
      <c r="B172" s="9"/>
      <c r="C172" s="5" t="s">
        <v>1130</v>
      </c>
      <c r="D172" s="4" t="s">
        <v>1131</v>
      </c>
      <c r="E172" s="5">
        <v>2</v>
      </c>
      <c r="F172" s="2" t="str">
        <f t="shared" si="12"/>
        <v>Lasten</v>
      </c>
      <c r="G172" s="2" t="str">
        <f t="shared" si="15"/>
        <v>XEL-231</v>
      </c>
      <c r="H172" s="2" t="str">
        <f t="shared" si="16"/>
        <v>2.3.1 Aankopen niet duurzame goedere</v>
      </c>
      <c r="I172" s="2" t="str">
        <f t="shared" si="13"/>
        <v>2.3.1</v>
      </c>
      <c r="J172" s="2" t="str">
        <f t="shared" si="14"/>
        <v>Aankopen niet duurzame goedere</v>
      </c>
    </row>
    <row r="173" spans="1:10">
      <c r="A173" s="8"/>
      <c r="B173" s="9"/>
      <c r="C173" s="5" t="s">
        <v>1132</v>
      </c>
      <c r="D173" s="4" t="s">
        <v>1133</v>
      </c>
      <c r="E173" s="5">
        <v>2</v>
      </c>
      <c r="F173" s="2" t="str">
        <f t="shared" si="12"/>
        <v>Lasten</v>
      </c>
      <c r="G173" s="2" t="str">
        <f t="shared" si="15"/>
        <v>XEL-231</v>
      </c>
      <c r="H173" s="2" t="str">
        <f t="shared" si="16"/>
        <v>2.3.1 Aankopen niet duurzame goedere</v>
      </c>
      <c r="I173" s="2" t="str">
        <f t="shared" si="13"/>
        <v>2.3.1</v>
      </c>
      <c r="J173" s="2" t="str">
        <f t="shared" si="14"/>
        <v>Aankopen niet duurzame goedere</v>
      </c>
    </row>
    <row r="174" spans="1:10">
      <c r="A174" s="8"/>
      <c r="B174" s="9"/>
      <c r="C174" s="5" t="s">
        <v>1134</v>
      </c>
      <c r="D174" s="4" t="s">
        <v>1135</v>
      </c>
      <c r="E174" s="5">
        <v>2</v>
      </c>
      <c r="F174" s="2" t="str">
        <f t="shared" si="12"/>
        <v>Lasten</v>
      </c>
      <c r="G174" s="2" t="str">
        <f t="shared" si="15"/>
        <v>XEL-231</v>
      </c>
      <c r="H174" s="2" t="str">
        <f t="shared" si="16"/>
        <v>2.3.1 Aankopen niet duurzame goedere</v>
      </c>
      <c r="I174" s="2" t="str">
        <f t="shared" si="13"/>
        <v>2.3.1</v>
      </c>
      <c r="J174" s="2" t="str">
        <f t="shared" si="14"/>
        <v>Aankopen niet duurzame goedere</v>
      </c>
    </row>
    <row r="175" spans="1:10">
      <c r="A175" s="8"/>
      <c r="B175" s="9"/>
      <c r="C175" s="5" t="s">
        <v>1136</v>
      </c>
      <c r="D175" s="4" t="s">
        <v>1137</v>
      </c>
      <c r="E175" s="5">
        <v>2</v>
      </c>
      <c r="F175" s="2" t="str">
        <f t="shared" si="12"/>
        <v>Lasten</v>
      </c>
      <c r="G175" s="2" t="str">
        <f t="shared" si="15"/>
        <v>XEL-231</v>
      </c>
      <c r="H175" s="2" t="str">
        <f t="shared" si="16"/>
        <v>2.3.1 Aankopen niet duurzame goedere</v>
      </c>
      <c r="I175" s="2" t="str">
        <f t="shared" si="13"/>
        <v>2.3.1</v>
      </c>
      <c r="J175" s="2" t="str">
        <f t="shared" si="14"/>
        <v>Aankopen niet duurzame goedere</v>
      </c>
    </row>
    <row r="176" spans="1:10">
      <c r="A176" s="8"/>
      <c r="B176" s="9"/>
      <c r="C176" s="5" t="s">
        <v>1138</v>
      </c>
      <c r="D176" s="4" t="s">
        <v>1139</v>
      </c>
      <c r="E176" s="5">
        <v>2</v>
      </c>
      <c r="F176" s="2" t="str">
        <f t="shared" si="12"/>
        <v>Lasten</v>
      </c>
      <c r="G176" s="2" t="str">
        <f t="shared" si="15"/>
        <v>XEL-231</v>
      </c>
      <c r="H176" s="2" t="str">
        <f t="shared" si="16"/>
        <v>2.3.1 Aankopen niet duurzame goedere</v>
      </c>
      <c r="I176" s="2" t="str">
        <f t="shared" si="13"/>
        <v>2.3.1</v>
      </c>
      <c r="J176" s="2" t="str">
        <f t="shared" si="14"/>
        <v>Aankopen niet duurzame goedere</v>
      </c>
    </row>
    <row r="177" spans="1:10">
      <c r="A177" s="8"/>
      <c r="B177" s="9"/>
      <c r="C177" s="5" t="s">
        <v>1140</v>
      </c>
      <c r="D177" s="4" t="s">
        <v>1141</v>
      </c>
      <c r="E177" s="5">
        <v>2</v>
      </c>
      <c r="F177" s="2" t="str">
        <f t="shared" si="12"/>
        <v>Lasten</v>
      </c>
      <c r="G177" s="2" t="str">
        <f t="shared" si="15"/>
        <v>XEL-231</v>
      </c>
      <c r="H177" s="2" t="str">
        <f t="shared" si="16"/>
        <v>2.3.1 Aankopen niet duurzame goedere</v>
      </c>
      <c r="I177" s="2" t="str">
        <f t="shared" si="13"/>
        <v>2.3.1</v>
      </c>
      <c r="J177" s="2" t="str">
        <f t="shared" si="14"/>
        <v>Aankopen niet duurzame goedere</v>
      </c>
    </row>
    <row r="178" spans="1:10">
      <c r="A178" s="8"/>
      <c r="B178" s="9"/>
      <c r="C178" s="5" t="s">
        <v>1142</v>
      </c>
      <c r="D178" s="4" t="s">
        <v>1143</v>
      </c>
      <c r="E178" s="5">
        <v>2</v>
      </c>
      <c r="F178" s="2" t="str">
        <f t="shared" si="12"/>
        <v>Lasten</v>
      </c>
      <c r="G178" s="2" t="str">
        <f t="shared" si="15"/>
        <v>XEL-231</v>
      </c>
      <c r="H178" s="2" t="str">
        <f t="shared" si="16"/>
        <v>2.3.1 Aankopen niet duurzame goedere</v>
      </c>
      <c r="I178" s="2" t="str">
        <f t="shared" si="13"/>
        <v>2.3.1</v>
      </c>
      <c r="J178" s="2" t="str">
        <f t="shared" si="14"/>
        <v>Aankopen niet duurzame goedere</v>
      </c>
    </row>
    <row r="179" spans="1:10">
      <c r="A179" s="8"/>
      <c r="B179" s="9"/>
      <c r="C179" s="5" t="s">
        <v>1144</v>
      </c>
      <c r="D179" s="4" t="s">
        <v>1145</v>
      </c>
      <c r="E179" s="5">
        <v>2</v>
      </c>
      <c r="F179" s="2" t="str">
        <f t="shared" si="12"/>
        <v>Lasten</v>
      </c>
      <c r="G179" s="2" t="str">
        <f t="shared" si="15"/>
        <v>XEL-231</v>
      </c>
      <c r="H179" s="2" t="str">
        <f t="shared" si="16"/>
        <v>2.3.1 Aankopen niet duurzame goedere</v>
      </c>
      <c r="I179" s="2" t="str">
        <f t="shared" si="13"/>
        <v>2.3.1</v>
      </c>
      <c r="J179" s="2" t="str">
        <f t="shared" si="14"/>
        <v>Aankopen niet duurzame goedere</v>
      </c>
    </row>
    <row r="180" spans="1:10">
      <c r="A180" s="8"/>
      <c r="B180" s="9"/>
      <c r="C180" s="5" t="s">
        <v>1146</v>
      </c>
      <c r="D180" s="4" t="s">
        <v>1147</v>
      </c>
      <c r="E180" s="5">
        <v>2</v>
      </c>
      <c r="F180" s="2" t="str">
        <f t="shared" si="12"/>
        <v>Lasten</v>
      </c>
      <c r="G180" s="2" t="str">
        <f t="shared" si="15"/>
        <v>XEL-231</v>
      </c>
      <c r="H180" s="2" t="str">
        <f t="shared" si="16"/>
        <v>2.3.1 Aankopen niet duurzame goedere</v>
      </c>
      <c r="I180" s="2" t="str">
        <f t="shared" si="13"/>
        <v>2.3.1</v>
      </c>
      <c r="J180" s="2" t="str">
        <f t="shared" si="14"/>
        <v>Aankopen niet duurzame goedere</v>
      </c>
    </row>
    <row r="181" spans="1:10">
      <c r="A181" s="8"/>
      <c r="B181" s="9"/>
      <c r="C181" s="5" t="s">
        <v>1148</v>
      </c>
      <c r="D181" s="4" t="s">
        <v>1149</v>
      </c>
      <c r="E181" s="5">
        <v>2</v>
      </c>
      <c r="F181" s="2" t="str">
        <f t="shared" si="12"/>
        <v>Lasten</v>
      </c>
      <c r="G181" s="2" t="str">
        <f t="shared" si="15"/>
        <v>XEL-231</v>
      </c>
      <c r="H181" s="2" t="str">
        <f t="shared" si="16"/>
        <v>2.3.1 Aankopen niet duurzame goedere</v>
      </c>
      <c r="I181" s="2" t="str">
        <f t="shared" si="13"/>
        <v>2.3.1</v>
      </c>
      <c r="J181" s="2" t="str">
        <f t="shared" si="14"/>
        <v>Aankopen niet duurzame goedere</v>
      </c>
    </row>
    <row r="182" spans="1:10">
      <c r="A182" s="8"/>
      <c r="B182" s="9"/>
      <c r="C182" s="5" t="s">
        <v>1150</v>
      </c>
      <c r="D182" s="4" t="s">
        <v>1151</v>
      </c>
      <c r="E182" s="5">
        <v>2</v>
      </c>
      <c r="F182" s="2" t="str">
        <f t="shared" si="12"/>
        <v>Lasten</v>
      </c>
      <c r="G182" s="2" t="str">
        <f t="shared" si="15"/>
        <v>XEL-231</v>
      </c>
      <c r="H182" s="2" t="str">
        <f t="shared" si="16"/>
        <v>2.3.1 Aankopen niet duurzame goedere</v>
      </c>
      <c r="I182" s="2" t="str">
        <f t="shared" si="13"/>
        <v>2.3.1</v>
      </c>
      <c r="J182" s="2" t="str">
        <f t="shared" si="14"/>
        <v>Aankopen niet duurzame goedere</v>
      </c>
    </row>
    <row r="183" spans="1:10">
      <c r="A183" s="8"/>
      <c r="B183" s="9"/>
      <c r="C183" s="5" t="s">
        <v>1152</v>
      </c>
      <c r="D183" s="4" t="s">
        <v>1153</v>
      </c>
      <c r="E183" s="5">
        <v>2</v>
      </c>
      <c r="F183" s="2" t="str">
        <f t="shared" si="12"/>
        <v>Lasten</v>
      </c>
      <c r="G183" s="2" t="str">
        <f t="shared" si="15"/>
        <v>XEL-231</v>
      </c>
      <c r="H183" s="2" t="str">
        <f t="shared" si="16"/>
        <v>2.3.1 Aankopen niet duurzame goedere</v>
      </c>
      <c r="I183" s="2" t="str">
        <f t="shared" si="13"/>
        <v>2.3.1</v>
      </c>
      <c r="J183" s="2" t="str">
        <f t="shared" si="14"/>
        <v>Aankopen niet duurzame goedere</v>
      </c>
    </row>
    <row r="184" spans="1:10">
      <c r="A184" s="8"/>
      <c r="B184" s="9"/>
      <c r="C184" s="5" t="s">
        <v>1154</v>
      </c>
      <c r="D184" s="4" t="s">
        <v>1155</v>
      </c>
      <c r="E184" s="5">
        <v>2</v>
      </c>
      <c r="F184" s="2" t="str">
        <f t="shared" si="12"/>
        <v>Lasten</v>
      </c>
      <c r="G184" s="2" t="str">
        <f t="shared" si="15"/>
        <v>XEL-231</v>
      </c>
      <c r="H184" s="2" t="str">
        <f t="shared" si="16"/>
        <v>2.3.1 Aankopen niet duurzame goedere</v>
      </c>
      <c r="I184" s="2" t="str">
        <f t="shared" si="13"/>
        <v>2.3.1</v>
      </c>
      <c r="J184" s="2" t="str">
        <f t="shared" si="14"/>
        <v>Aankopen niet duurzame goedere</v>
      </c>
    </row>
    <row r="185" spans="1:10">
      <c r="A185" s="8"/>
      <c r="B185" s="9"/>
      <c r="C185" s="5" t="s">
        <v>1156</v>
      </c>
      <c r="D185" s="4" t="s">
        <v>1157</v>
      </c>
      <c r="E185" s="5">
        <v>2</v>
      </c>
      <c r="F185" s="2" t="str">
        <f t="shared" si="12"/>
        <v>Lasten</v>
      </c>
      <c r="G185" s="2" t="str">
        <f t="shared" si="15"/>
        <v>XEL-231</v>
      </c>
      <c r="H185" s="2" t="str">
        <f t="shared" si="16"/>
        <v>2.3.1 Aankopen niet duurzame goedere</v>
      </c>
      <c r="I185" s="2" t="str">
        <f t="shared" si="13"/>
        <v>2.3.1</v>
      </c>
      <c r="J185" s="2" t="str">
        <f t="shared" si="14"/>
        <v>Aankopen niet duurzame goedere</v>
      </c>
    </row>
    <row r="186" spans="1:10">
      <c r="A186" s="8"/>
      <c r="B186" s="9"/>
      <c r="C186" s="5" t="s">
        <v>1158</v>
      </c>
      <c r="D186" s="4" t="s">
        <v>1159</v>
      </c>
      <c r="E186" s="5">
        <v>2</v>
      </c>
      <c r="F186" s="2" t="str">
        <f t="shared" si="12"/>
        <v>Lasten</v>
      </c>
      <c r="G186" s="2" t="str">
        <f t="shared" si="15"/>
        <v>XEL-231</v>
      </c>
      <c r="H186" s="2" t="str">
        <f t="shared" si="16"/>
        <v>2.3.1 Aankopen niet duurzame goedere</v>
      </c>
      <c r="I186" s="2" t="str">
        <f t="shared" si="13"/>
        <v>2.3.1</v>
      </c>
      <c r="J186" s="2" t="str">
        <f t="shared" si="14"/>
        <v>Aankopen niet duurzame goedere</v>
      </c>
    </row>
    <row r="187" spans="1:10">
      <c r="A187" s="8"/>
      <c r="B187" s="9"/>
      <c r="C187" s="5" t="s">
        <v>1160</v>
      </c>
      <c r="D187" s="4" t="s">
        <v>1161</v>
      </c>
      <c r="E187" s="5">
        <v>2</v>
      </c>
      <c r="F187" s="2" t="str">
        <f t="shared" si="12"/>
        <v>Lasten</v>
      </c>
      <c r="G187" s="2" t="str">
        <f t="shared" si="15"/>
        <v>XEL-231</v>
      </c>
      <c r="H187" s="2" t="str">
        <f t="shared" si="16"/>
        <v>2.3.1 Aankopen niet duurzame goedere</v>
      </c>
      <c r="I187" s="2" t="str">
        <f t="shared" si="13"/>
        <v>2.3.1</v>
      </c>
      <c r="J187" s="2" t="str">
        <f t="shared" si="14"/>
        <v>Aankopen niet duurzame goedere</v>
      </c>
    </row>
    <row r="188" spans="1:10">
      <c r="A188" s="8"/>
      <c r="B188" s="9"/>
      <c r="C188" s="5" t="s">
        <v>1162</v>
      </c>
      <c r="D188" s="4" t="s">
        <v>1163</v>
      </c>
      <c r="E188" s="5">
        <v>2</v>
      </c>
      <c r="F188" s="2" t="str">
        <f t="shared" si="12"/>
        <v>Lasten</v>
      </c>
      <c r="G188" s="2" t="str">
        <f t="shared" si="15"/>
        <v>XEL-231</v>
      </c>
      <c r="H188" s="2" t="str">
        <f t="shared" si="16"/>
        <v>2.3.1 Aankopen niet duurzame goedere</v>
      </c>
      <c r="I188" s="2" t="str">
        <f t="shared" si="13"/>
        <v>2.3.1</v>
      </c>
      <c r="J188" s="2" t="str">
        <f t="shared" si="14"/>
        <v>Aankopen niet duurzame goedere</v>
      </c>
    </row>
    <row r="189" spans="1:10">
      <c r="A189" s="8"/>
      <c r="B189" s="9"/>
      <c r="C189" s="5" t="s">
        <v>1164</v>
      </c>
      <c r="D189" s="4" t="s">
        <v>1165</v>
      </c>
      <c r="E189" s="5">
        <v>2</v>
      </c>
      <c r="F189" s="2" t="str">
        <f t="shared" si="12"/>
        <v>Lasten</v>
      </c>
      <c r="G189" s="2" t="str">
        <f t="shared" si="15"/>
        <v>XEL-231</v>
      </c>
      <c r="H189" s="2" t="str">
        <f t="shared" si="16"/>
        <v>2.3.1 Aankopen niet duurzame goedere</v>
      </c>
      <c r="I189" s="2" t="str">
        <f t="shared" si="13"/>
        <v>2.3.1</v>
      </c>
      <c r="J189" s="2" t="str">
        <f t="shared" si="14"/>
        <v>Aankopen niet duurzame goedere</v>
      </c>
    </row>
    <row r="190" spans="1:10">
      <c r="A190" s="8"/>
      <c r="B190" s="9"/>
      <c r="C190" s="5" t="s">
        <v>1166</v>
      </c>
      <c r="D190" s="4" t="s">
        <v>1167</v>
      </c>
      <c r="E190" s="5">
        <v>2</v>
      </c>
      <c r="F190" s="2" t="str">
        <f t="shared" si="12"/>
        <v>Lasten</v>
      </c>
      <c r="G190" s="2" t="str">
        <f t="shared" si="15"/>
        <v>XEL-231</v>
      </c>
      <c r="H190" s="2" t="str">
        <f t="shared" si="16"/>
        <v>2.3.1 Aankopen niet duurzame goedere</v>
      </c>
      <c r="I190" s="2" t="str">
        <f t="shared" si="13"/>
        <v>2.3.1</v>
      </c>
      <c r="J190" s="2" t="str">
        <f t="shared" si="14"/>
        <v>Aankopen niet duurzame goedere</v>
      </c>
    </row>
    <row r="191" spans="1:10">
      <c r="A191" s="8"/>
      <c r="B191" s="9"/>
      <c r="C191" s="5" t="s">
        <v>1168</v>
      </c>
      <c r="D191" s="4" t="s">
        <v>1169</v>
      </c>
      <c r="E191" s="5">
        <v>2</v>
      </c>
      <c r="F191" s="2" t="str">
        <f t="shared" si="12"/>
        <v>Lasten</v>
      </c>
      <c r="G191" s="2" t="str">
        <f t="shared" si="15"/>
        <v>XEL-231</v>
      </c>
      <c r="H191" s="2" t="str">
        <f t="shared" si="16"/>
        <v>2.3.1 Aankopen niet duurzame goedere</v>
      </c>
      <c r="I191" s="2" t="str">
        <f t="shared" si="13"/>
        <v>2.3.1</v>
      </c>
      <c r="J191" s="2" t="str">
        <f t="shared" si="14"/>
        <v>Aankopen niet duurzame goedere</v>
      </c>
    </row>
    <row r="192" spans="1:10">
      <c r="A192" s="8"/>
      <c r="B192" s="9"/>
      <c r="C192" s="5" t="s">
        <v>1170</v>
      </c>
      <c r="D192" s="4" t="s">
        <v>1171</v>
      </c>
      <c r="E192" s="5">
        <v>2</v>
      </c>
      <c r="F192" s="2" t="str">
        <f t="shared" si="12"/>
        <v>Lasten</v>
      </c>
      <c r="G192" s="2" t="str">
        <f t="shared" si="15"/>
        <v>XEL-231</v>
      </c>
      <c r="H192" s="2" t="str">
        <f t="shared" si="16"/>
        <v>2.3.1 Aankopen niet duurzame goedere</v>
      </c>
      <c r="I192" s="2" t="str">
        <f t="shared" si="13"/>
        <v>2.3.1</v>
      </c>
      <c r="J192" s="2" t="str">
        <f t="shared" si="14"/>
        <v>Aankopen niet duurzame goedere</v>
      </c>
    </row>
    <row r="193" spans="1:10">
      <c r="A193" s="8"/>
      <c r="B193" s="9"/>
      <c r="C193" s="5" t="s">
        <v>1172</v>
      </c>
      <c r="D193" s="4" t="s">
        <v>1173</v>
      </c>
      <c r="E193" s="5">
        <v>2</v>
      </c>
      <c r="F193" s="2" t="str">
        <f t="shared" si="12"/>
        <v>Lasten</v>
      </c>
      <c r="G193" s="2" t="str">
        <f t="shared" si="15"/>
        <v>XEL-231</v>
      </c>
      <c r="H193" s="2" t="str">
        <f t="shared" si="16"/>
        <v>2.3.1 Aankopen niet duurzame goedere</v>
      </c>
      <c r="I193" s="2" t="str">
        <f t="shared" si="13"/>
        <v>2.3.1</v>
      </c>
      <c r="J193" s="2" t="str">
        <f t="shared" si="14"/>
        <v>Aankopen niet duurzame goedere</v>
      </c>
    </row>
    <row r="194" spans="1:10">
      <c r="A194" s="8"/>
      <c r="B194" s="9"/>
      <c r="C194" s="5" t="s">
        <v>1174</v>
      </c>
      <c r="D194" s="4" t="s">
        <v>1175</v>
      </c>
      <c r="E194" s="5">
        <v>2</v>
      </c>
      <c r="F194" s="2" t="str">
        <f t="shared" si="12"/>
        <v>Lasten</v>
      </c>
      <c r="G194" s="2" t="str">
        <f t="shared" si="15"/>
        <v>XEL-231</v>
      </c>
      <c r="H194" s="2" t="str">
        <f t="shared" si="16"/>
        <v>2.3.1 Aankopen niet duurzame goedere</v>
      </c>
      <c r="I194" s="2" t="str">
        <f t="shared" si="13"/>
        <v>2.3.1</v>
      </c>
      <c r="J194" s="2" t="str">
        <f t="shared" si="14"/>
        <v>Aankopen niet duurzame goedere</v>
      </c>
    </row>
    <row r="195" spans="1:10">
      <c r="A195" s="8"/>
      <c r="B195" s="9"/>
      <c r="C195" s="5" t="s">
        <v>1176</v>
      </c>
      <c r="D195" s="4" t="s">
        <v>1177</v>
      </c>
      <c r="E195" s="5">
        <v>2</v>
      </c>
      <c r="F195" s="2" t="str">
        <f t="shared" ref="F195:F248" si="17">IF(LEFT(C195,1)="4","Lasten",IF(LEFT(C195,1)="8","Baten","n.v.t."))</f>
        <v>Lasten</v>
      </c>
      <c r="G195" s="2" t="str">
        <f t="shared" si="15"/>
        <v>XEL-231</v>
      </c>
      <c r="H195" s="2" t="str">
        <f t="shared" si="16"/>
        <v>2.3.1 Aankopen niet duurzame goedere</v>
      </c>
      <c r="I195" s="2" t="str">
        <f t="shared" ref="I195:I248" si="18">IF(RIGHT(LEFT(H195,6),1)=" ",LEFT(H195,5),LEFT(H195,3))</f>
        <v>2.3.1</v>
      </c>
      <c r="J195" s="2" t="str">
        <f t="shared" ref="J195:J248" si="19">IF(RIGHT(LEFT(H195,6),1)=" ",RIGHT(H195,LEN(H195)-6),RIGHT(H195,LEN(H195)-4))</f>
        <v>Aankopen niet duurzame goedere</v>
      </c>
    </row>
    <row r="196" spans="1:10">
      <c r="A196" s="8"/>
      <c r="B196" s="9"/>
      <c r="C196" s="5" t="s">
        <v>1178</v>
      </c>
      <c r="D196" s="4" t="s">
        <v>1179</v>
      </c>
      <c r="E196" s="5">
        <v>2</v>
      </c>
      <c r="F196" s="2" t="str">
        <f t="shared" si="17"/>
        <v>Lasten</v>
      </c>
      <c r="G196" s="2" t="str">
        <f t="shared" si="15"/>
        <v>XEL-231</v>
      </c>
      <c r="H196" s="2" t="str">
        <f t="shared" si="16"/>
        <v>2.3.1 Aankopen niet duurzame goedere</v>
      </c>
      <c r="I196" s="2" t="str">
        <f t="shared" si="18"/>
        <v>2.3.1</v>
      </c>
      <c r="J196" s="2" t="str">
        <f t="shared" si="19"/>
        <v>Aankopen niet duurzame goedere</v>
      </c>
    </row>
    <row r="197" spans="1:10">
      <c r="A197" s="8"/>
      <c r="B197" s="9"/>
      <c r="C197" s="5" t="s">
        <v>1180</v>
      </c>
      <c r="D197" s="4" t="s">
        <v>1181</v>
      </c>
      <c r="E197" s="5">
        <v>2</v>
      </c>
      <c r="F197" s="2" t="str">
        <f t="shared" si="17"/>
        <v>Lasten</v>
      </c>
      <c r="G197" s="2" t="str">
        <f t="shared" si="15"/>
        <v>XEL-231</v>
      </c>
      <c r="H197" s="2" t="str">
        <f t="shared" si="16"/>
        <v>2.3.1 Aankopen niet duurzame goedere</v>
      </c>
      <c r="I197" s="2" t="str">
        <f t="shared" si="18"/>
        <v>2.3.1</v>
      </c>
      <c r="J197" s="2" t="str">
        <f t="shared" si="19"/>
        <v>Aankopen niet duurzame goedere</v>
      </c>
    </row>
    <row r="198" spans="1:10">
      <c r="A198" s="8"/>
      <c r="B198" s="9"/>
      <c r="C198" s="5" t="s">
        <v>1182</v>
      </c>
      <c r="D198" s="4" t="s">
        <v>1183</v>
      </c>
      <c r="E198" s="5">
        <v>2</v>
      </c>
      <c r="F198" s="2" t="str">
        <f t="shared" si="17"/>
        <v>Lasten</v>
      </c>
      <c r="G198" s="2" t="str">
        <f t="shared" ref="G198:G248" si="20">IF(A198="",G197,A198)</f>
        <v>XEL-231</v>
      </c>
      <c r="H198" s="2" t="str">
        <f t="shared" ref="H198:H248" si="21">IF(B198="",H197,B198)</f>
        <v>2.3.1 Aankopen niet duurzame goedere</v>
      </c>
      <c r="I198" s="2" t="str">
        <f t="shared" si="18"/>
        <v>2.3.1</v>
      </c>
      <c r="J198" s="2" t="str">
        <f t="shared" si="19"/>
        <v>Aankopen niet duurzame goedere</v>
      </c>
    </row>
    <row r="199" spans="1:10">
      <c r="A199" s="8"/>
      <c r="B199" s="9"/>
      <c r="C199" s="5" t="s">
        <v>1184</v>
      </c>
      <c r="D199" s="4" t="s">
        <v>1185</v>
      </c>
      <c r="E199" s="5">
        <v>2</v>
      </c>
      <c r="F199" s="2" t="str">
        <f t="shared" si="17"/>
        <v>Lasten</v>
      </c>
      <c r="G199" s="2" t="str">
        <f t="shared" si="20"/>
        <v>XEL-231</v>
      </c>
      <c r="H199" s="2" t="str">
        <f t="shared" si="21"/>
        <v>2.3.1 Aankopen niet duurzame goedere</v>
      </c>
      <c r="I199" s="2" t="str">
        <f t="shared" si="18"/>
        <v>2.3.1</v>
      </c>
      <c r="J199" s="2" t="str">
        <f t="shared" si="19"/>
        <v>Aankopen niet duurzame goedere</v>
      </c>
    </row>
    <row r="200" spans="1:10">
      <c r="A200" s="8"/>
      <c r="B200" s="9"/>
      <c r="C200" s="5" t="s">
        <v>1186</v>
      </c>
      <c r="D200" s="4" t="s">
        <v>1187</v>
      </c>
      <c r="E200" s="5">
        <v>2</v>
      </c>
      <c r="F200" s="2" t="str">
        <f t="shared" si="17"/>
        <v>Lasten</v>
      </c>
      <c r="G200" s="2" t="str">
        <f t="shared" si="20"/>
        <v>XEL-231</v>
      </c>
      <c r="H200" s="2" t="str">
        <f t="shared" si="21"/>
        <v>2.3.1 Aankopen niet duurzame goedere</v>
      </c>
      <c r="I200" s="2" t="str">
        <f t="shared" si="18"/>
        <v>2.3.1</v>
      </c>
      <c r="J200" s="2" t="str">
        <f t="shared" si="19"/>
        <v>Aankopen niet duurzame goedere</v>
      </c>
    </row>
    <row r="201" spans="1:10">
      <c r="A201" s="8"/>
      <c r="B201" s="9"/>
      <c r="C201" s="5" t="s">
        <v>1188</v>
      </c>
      <c r="D201" s="4" t="s">
        <v>1189</v>
      </c>
      <c r="E201" s="5">
        <v>2</v>
      </c>
      <c r="F201" s="2" t="str">
        <f t="shared" si="17"/>
        <v>Lasten</v>
      </c>
      <c r="G201" s="2" t="str">
        <f t="shared" si="20"/>
        <v>XEL-231</v>
      </c>
      <c r="H201" s="2" t="str">
        <f t="shared" si="21"/>
        <v>2.3.1 Aankopen niet duurzame goedere</v>
      </c>
      <c r="I201" s="2" t="str">
        <f t="shared" si="18"/>
        <v>2.3.1</v>
      </c>
      <c r="J201" s="2" t="str">
        <f t="shared" si="19"/>
        <v>Aankopen niet duurzame goedere</v>
      </c>
    </row>
    <row r="202" spans="1:10">
      <c r="A202" s="8"/>
      <c r="B202" s="9"/>
      <c r="C202" s="5" t="s">
        <v>1190</v>
      </c>
      <c r="D202" s="4" t="s">
        <v>1191</v>
      </c>
      <c r="E202" s="5">
        <v>2</v>
      </c>
      <c r="F202" s="2" t="str">
        <f t="shared" si="17"/>
        <v>Lasten</v>
      </c>
      <c r="G202" s="2" t="str">
        <f t="shared" si="20"/>
        <v>XEL-231</v>
      </c>
      <c r="H202" s="2" t="str">
        <f t="shared" si="21"/>
        <v>2.3.1 Aankopen niet duurzame goedere</v>
      </c>
      <c r="I202" s="2" t="str">
        <f t="shared" si="18"/>
        <v>2.3.1</v>
      </c>
      <c r="J202" s="2" t="str">
        <f t="shared" si="19"/>
        <v>Aankopen niet duurzame goedere</v>
      </c>
    </row>
    <row r="203" spans="1:10">
      <c r="A203" s="8"/>
      <c r="B203" s="9"/>
      <c r="C203" s="5" t="s">
        <v>1192</v>
      </c>
      <c r="D203" s="4" t="s">
        <v>1193</v>
      </c>
      <c r="E203" s="5">
        <v>2</v>
      </c>
      <c r="F203" s="2" t="str">
        <f t="shared" si="17"/>
        <v>Lasten</v>
      </c>
      <c r="G203" s="2" t="str">
        <f t="shared" si="20"/>
        <v>XEL-231</v>
      </c>
      <c r="H203" s="2" t="str">
        <f t="shared" si="21"/>
        <v>2.3.1 Aankopen niet duurzame goedere</v>
      </c>
      <c r="I203" s="2" t="str">
        <f t="shared" si="18"/>
        <v>2.3.1</v>
      </c>
      <c r="J203" s="2" t="str">
        <f t="shared" si="19"/>
        <v>Aankopen niet duurzame goedere</v>
      </c>
    </row>
    <row r="204" spans="1:10">
      <c r="A204" s="8"/>
      <c r="B204" s="9"/>
      <c r="C204" s="5" t="s">
        <v>1194</v>
      </c>
      <c r="D204" s="4" t="s">
        <v>1195</v>
      </c>
      <c r="E204" s="5">
        <v>2</v>
      </c>
      <c r="F204" s="2" t="str">
        <f t="shared" si="17"/>
        <v>Lasten</v>
      </c>
      <c r="G204" s="2" t="str">
        <f t="shared" si="20"/>
        <v>XEL-231</v>
      </c>
      <c r="H204" s="2" t="str">
        <f t="shared" si="21"/>
        <v>2.3.1 Aankopen niet duurzame goedere</v>
      </c>
      <c r="I204" s="2" t="str">
        <f t="shared" si="18"/>
        <v>2.3.1</v>
      </c>
      <c r="J204" s="2" t="str">
        <f t="shared" si="19"/>
        <v>Aankopen niet duurzame goedere</v>
      </c>
    </row>
    <row r="205" spans="1:10">
      <c r="A205" s="8"/>
      <c r="B205" s="9"/>
      <c r="C205" s="5" t="s">
        <v>1196</v>
      </c>
      <c r="D205" s="4" t="s">
        <v>1197</v>
      </c>
      <c r="E205" s="5">
        <v>2</v>
      </c>
      <c r="F205" s="2" t="str">
        <f t="shared" si="17"/>
        <v>Lasten</v>
      </c>
      <c r="G205" s="2" t="str">
        <f t="shared" si="20"/>
        <v>XEL-231</v>
      </c>
      <c r="H205" s="2" t="str">
        <f t="shared" si="21"/>
        <v>2.3.1 Aankopen niet duurzame goedere</v>
      </c>
      <c r="I205" s="2" t="str">
        <f t="shared" si="18"/>
        <v>2.3.1</v>
      </c>
      <c r="J205" s="2" t="str">
        <f t="shared" si="19"/>
        <v>Aankopen niet duurzame goedere</v>
      </c>
    </row>
    <row r="206" spans="1:10">
      <c r="A206" s="8"/>
      <c r="B206" s="9"/>
      <c r="C206" s="5" t="s">
        <v>1198</v>
      </c>
      <c r="D206" s="4" t="s">
        <v>1199</v>
      </c>
      <c r="E206" s="5">
        <v>2</v>
      </c>
      <c r="F206" s="2" t="str">
        <f t="shared" si="17"/>
        <v>Lasten</v>
      </c>
      <c r="G206" s="2" t="str">
        <f t="shared" si="20"/>
        <v>XEL-231</v>
      </c>
      <c r="H206" s="2" t="str">
        <f t="shared" si="21"/>
        <v>2.3.1 Aankopen niet duurzame goedere</v>
      </c>
      <c r="I206" s="2" t="str">
        <f t="shared" si="18"/>
        <v>2.3.1</v>
      </c>
      <c r="J206" s="2" t="str">
        <f t="shared" si="19"/>
        <v>Aankopen niet duurzame goedere</v>
      </c>
    </row>
    <row r="207" spans="1:10">
      <c r="A207" s="8"/>
      <c r="B207" s="9"/>
      <c r="C207" s="5" t="s">
        <v>1200</v>
      </c>
      <c r="D207" s="4" t="s">
        <v>1201</v>
      </c>
      <c r="E207" s="5">
        <v>2</v>
      </c>
      <c r="F207" s="2" t="str">
        <f t="shared" si="17"/>
        <v>Lasten</v>
      </c>
      <c r="G207" s="2" t="str">
        <f t="shared" si="20"/>
        <v>XEL-231</v>
      </c>
      <c r="H207" s="2" t="str">
        <f t="shared" si="21"/>
        <v>2.3.1 Aankopen niet duurzame goedere</v>
      </c>
      <c r="I207" s="2" t="str">
        <f t="shared" si="18"/>
        <v>2.3.1</v>
      </c>
      <c r="J207" s="2" t="str">
        <f t="shared" si="19"/>
        <v>Aankopen niet duurzame goedere</v>
      </c>
    </row>
    <row r="208" spans="1:10">
      <c r="A208" s="8"/>
      <c r="B208" s="9"/>
      <c r="C208" s="5" t="s">
        <v>1202</v>
      </c>
      <c r="D208" s="4" t="s">
        <v>1203</v>
      </c>
      <c r="E208" s="5">
        <v>2</v>
      </c>
      <c r="F208" s="2" t="str">
        <f t="shared" si="17"/>
        <v>Lasten</v>
      </c>
      <c r="G208" s="2" t="str">
        <f t="shared" si="20"/>
        <v>XEL-231</v>
      </c>
      <c r="H208" s="2" t="str">
        <f t="shared" si="21"/>
        <v>2.3.1 Aankopen niet duurzame goedere</v>
      </c>
      <c r="I208" s="2" t="str">
        <f t="shared" si="18"/>
        <v>2.3.1</v>
      </c>
      <c r="J208" s="2" t="str">
        <f t="shared" si="19"/>
        <v>Aankopen niet duurzame goedere</v>
      </c>
    </row>
    <row r="209" spans="1:10">
      <c r="A209" s="10"/>
      <c r="B209" s="11"/>
      <c r="C209" s="5" t="s">
        <v>1204</v>
      </c>
      <c r="D209" s="4" t="s">
        <v>1205</v>
      </c>
      <c r="E209" s="5">
        <v>2</v>
      </c>
      <c r="F209" s="2" t="str">
        <f t="shared" si="17"/>
        <v>Lasten</v>
      </c>
      <c r="G209" s="2" t="str">
        <f t="shared" si="20"/>
        <v>XEL-231</v>
      </c>
      <c r="H209" s="2" t="str">
        <f t="shared" si="21"/>
        <v>2.3.1 Aankopen niet duurzame goedere</v>
      </c>
      <c r="I209" s="2" t="str">
        <f t="shared" si="18"/>
        <v>2.3.1</v>
      </c>
      <c r="J209" s="2" t="str">
        <f t="shared" si="19"/>
        <v>Aankopen niet duurzame goedere</v>
      </c>
    </row>
    <row r="210" spans="1:10">
      <c r="A210" s="6" t="s">
        <v>1206</v>
      </c>
      <c r="B210" s="7" t="s">
        <v>1207</v>
      </c>
      <c r="C210" s="5" t="s">
        <v>1208</v>
      </c>
      <c r="D210" s="4" t="s">
        <v>760</v>
      </c>
      <c r="E210" s="5">
        <v>2</v>
      </c>
      <c r="F210" s="2" t="str">
        <f t="shared" si="17"/>
        <v>Lasten</v>
      </c>
      <c r="G210" s="2" t="str">
        <f t="shared" si="20"/>
        <v>XEL-232</v>
      </c>
      <c r="H210" s="2" t="str">
        <f t="shared" si="21"/>
        <v>2.3.2 Betaalde pachten en erfpachten</v>
      </c>
      <c r="I210" s="2" t="str">
        <f t="shared" si="18"/>
        <v>2.3.2</v>
      </c>
      <c r="J210" s="2" t="str">
        <f t="shared" si="19"/>
        <v>Betaalde pachten en erfpachten</v>
      </c>
    </row>
    <row r="211" spans="1:10">
      <c r="A211" s="10"/>
      <c r="B211" s="11"/>
      <c r="C211" s="5" t="s">
        <v>1209</v>
      </c>
      <c r="D211" s="4" t="s">
        <v>1210</v>
      </c>
      <c r="E211" s="5">
        <v>2</v>
      </c>
      <c r="F211" s="2" t="str">
        <f t="shared" si="17"/>
        <v>Lasten</v>
      </c>
      <c r="G211" s="2" t="str">
        <f t="shared" si="20"/>
        <v>XEL-232</v>
      </c>
      <c r="H211" s="2" t="str">
        <f t="shared" si="21"/>
        <v>2.3.2 Betaalde pachten en erfpachten</v>
      </c>
      <c r="I211" s="2" t="str">
        <f t="shared" si="18"/>
        <v>2.3.2</v>
      </c>
      <c r="J211" s="2" t="str">
        <f t="shared" si="19"/>
        <v>Betaalde pachten en erfpachten</v>
      </c>
    </row>
    <row r="212" spans="1:10">
      <c r="A212" s="6" t="s">
        <v>1211</v>
      </c>
      <c r="B212" s="7" t="s">
        <v>1212</v>
      </c>
      <c r="C212" s="5" t="s">
        <v>1213</v>
      </c>
      <c r="D212" s="4" t="s">
        <v>1214</v>
      </c>
      <c r="E212" s="5">
        <v>2</v>
      </c>
      <c r="F212" s="2" t="str">
        <f t="shared" si="17"/>
        <v>Lasten</v>
      </c>
      <c r="G212" s="2" t="str">
        <f t="shared" si="20"/>
        <v>XEL-30</v>
      </c>
      <c r="H212" s="2" t="str">
        <f t="shared" si="21"/>
        <v>3.0 Belastingen</v>
      </c>
      <c r="I212" s="2" t="str">
        <f t="shared" si="18"/>
        <v>3.0</v>
      </c>
      <c r="J212" s="2" t="str">
        <f t="shared" si="19"/>
        <v>Belastingen</v>
      </c>
    </row>
    <row r="213" spans="1:10">
      <c r="A213" s="8"/>
      <c r="B213" s="9"/>
      <c r="C213" s="5" t="s">
        <v>1215</v>
      </c>
      <c r="D213" s="4" t="s">
        <v>1216</v>
      </c>
      <c r="E213" s="5">
        <v>2</v>
      </c>
      <c r="F213" s="2" t="str">
        <f t="shared" si="17"/>
        <v>Lasten</v>
      </c>
      <c r="G213" s="2" t="str">
        <f t="shared" si="20"/>
        <v>XEL-30</v>
      </c>
      <c r="H213" s="2" t="str">
        <f t="shared" si="21"/>
        <v>3.0 Belastingen</v>
      </c>
      <c r="I213" s="2" t="str">
        <f t="shared" si="18"/>
        <v>3.0</v>
      </c>
      <c r="J213" s="2" t="str">
        <f t="shared" si="19"/>
        <v>Belastingen</v>
      </c>
    </row>
    <row r="214" spans="1:10">
      <c r="A214" s="8"/>
      <c r="B214" s="9"/>
      <c r="C214" s="5" t="s">
        <v>1217</v>
      </c>
      <c r="D214" s="4" t="s">
        <v>1218</v>
      </c>
      <c r="E214" s="5">
        <v>2</v>
      </c>
      <c r="F214" s="2" t="str">
        <f t="shared" si="17"/>
        <v>Lasten</v>
      </c>
      <c r="G214" s="2" t="str">
        <f t="shared" si="20"/>
        <v>XEL-30</v>
      </c>
      <c r="H214" s="2" t="str">
        <f t="shared" si="21"/>
        <v>3.0 Belastingen</v>
      </c>
      <c r="I214" s="2" t="str">
        <f t="shared" si="18"/>
        <v>3.0</v>
      </c>
      <c r="J214" s="2" t="str">
        <f t="shared" si="19"/>
        <v>Belastingen</v>
      </c>
    </row>
    <row r="215" spans="1:10">
      <c r="A215" s="10"/>
      <c r="B215" s="11"/>
      <c r="C215" s="5" t="s">
        <v>1219</v>
      </c>
      <c r="D215" s="4" t="s">
        <v>1220</v>
      </c>
      <c r="E215" s="5">
        <v>2</v>
      </c>
      <c r="F215" s="2" t="str">
        <f t="shared" si="17"/>
        <v>Lasten</v>
      </c>
      <c r="G215" s="2" t="str">
        <f t="shared" si="20"/>
        <v>XEL-30</v>
      </c>
      <c r="H215" s="2" t="str">
        <f t="shared" si="21"/>
        <v>3.0 Belastingen</v>
      </c>
      <c r="I215" s="2" t="str">
        <f t="shared" si="18"/>
        <v>3.0</v>
      </c>
      <c r="J215" s="2" t="str">
        <f t="shared" si="19"/>
        <v>Belastingen</v>
      </c>
    </row>
    <row r="216" spans="1:10">
      <c r="A216" s="4" t="s">
        <v>1221</v>
      </c>
      <c r="B216" s="5" t="s">
        <v>1222</v>
      </c>
      <c r="C216" s="5" t="s">
        <v>1223</v>
      </c>
      <c r="D216" s="4" t="s">
        <v>1224</v>
      </c>
      <c r="E216" s="5">
        <v>2</v>
      </c>
      <c r="F216" s="2" t="str">
        <f t="shared" si="17"/>
        <v>Lasten</v>
      </c>
      <c r="G216" s="2" t="str">
        <f t="shared" si="20"/>
        <v>XEL-401</v>
      </c>
      <c r="H216" s="2" t="str">
        <f t="shared" si="21"/>
        <v>4.0.1 Subsidies aan producenten</v>
      </c>
      <c r="I216" s="2" t="str">
        <f t="shared" si="18"/>
        <v>4.0.1</v>
      </c>
      <c r="J216" s="2" t="str">
        <f t="shared" si="19"/>
        <v>Subsidies aan producenten</v>
      </c>
    </row>
    <row r="217" spans="1:10">
      <c r="A217" s="6" t="s">
        <v>1225</v>
      </c>
      <c r="B217" s="7" t="s">
        <v>1226</v>
      </c>
      <c r="C217" s="5" t="s">
        <v>1227</v>
      </c>
      <c r="D217" s="4" t="s">
        <v>1228</v>
      </c>
      <c r="E217" s="5">
        <v>2</v>
      </c>
      <c r="F217" s="2" t="str">
        <f t="shared" si="17"/>
        <v>Lasten</v>
      </c>
      <c r="G217" s="2" t="str">
        <f t="shared" si="20"/>
        <v>XEL-402</v>
      </c>
      <c r="H217" s="2" t="str">
        <f t="shared" si="21"/>
        <v>4.0.2 Inkomensoverdrachten aan overh</v>
      </c>
      <c r="I217" s="2" t="str">
        <f t="shared" si="18"/>
        <v>4.0.2</v>
      </c>
      <c r="J217" s="2" t="str">
        <f t="shared" si="19"/>
        <v>Inkomensoverdrachten aan overh</v>
      </c>
    </row>
    <row r="218" spans="1:10">
      <c r="A218" s="10"/>
      <c r="B218" s="11"/>
      <c r="C218" s="5" t="s">
        <v>1229</v>
      </c>
      <c r="D218" s="4" t="s">
        <v>1230</v>
      </c>
      <c r="E218" s="5">
        <v>2</v>
      </c>
      <c r="F218" s="2" t="str">
        <f t="shared" si="17"/>
        <v>Lasten</v>
      </c>
      <c r="G218" s="2" t="str">
        <f t="shared" si="20"/>
        <v>XEL-402</v>
      </c>
      <c r="H218" s="2" t="str">
        <f t="shared" si="21"/>
        <v>4.0.2 Inkomensoverdrachten aan overh</v>
      </c>
      <c r="I218" s="2" t="str">
        <f t="shared" si="18"/>
        <v>4.0.2</v>
      </c>
      <c r="J218" s="2" t="str">
        <f t="shared" si="19"/>
        <v>Inkomensoverdrachten aan overh</v>
      </c>
    </row>
    <row r="219" spans="1:10">
      <c r="A219" s="6" t="s">
        <v>1231</v>
      </c>
      <c r="B219" s="7" t="s">
        <v>1232</v>
      </c>
      <c r="C219" s="5" t="s">
        <v>1233</v>
      </c>
      <c r="D219" s="4" t="s">
        <v>1234</v>
      </c>
      <c r="E219" s="5">
        <v>2</v>
      </c>
      <c r="F219" s="2" t="str">
        <f t="shared" si="17"/>
        <v>Lasten</v>
      </c>
      <c r="G219" s="2" t="str">
        <f t="shared" si="20"/>
        <v>XEL-403</v>
      </c>
      <c r="H219" s="2" t="str">
        <f t="shared" si="21"/>
        <v>4.0.3 Overige inkomensoverdrachten</v>
      </c>
      <c r="I219" s="2" t="str">
        <f t="shared" si="18"/>
        <v>4.0.3</v>
      </c>
      <c r="J219" s="2" t="str">
        <f t="shared" si="19"/>
        <v>Overige inkomensoverdrachten</v>
      </c>
    </row>
    <row r="220" spans="1:10">
      <c r="A220" s="10"/>
      <c r="B220" s="11"/>
      <c r="C220" s="5" t="s">
        <v>1235</v>
      </c>
      <c r="D220" s="4" t="s">
        <v>794</v>
      </c>
      <c r="E220" s="5">
        <v>2</v>
      </c>
      <c r="F220" s="2" t="str">
        <f t="shared" si="17"/>
        <v>Lasten</v>
      </c>
      <c r="G220" s="2" t="str">
        <f t="shared" si="20"/>
        <v>XEL-403</v>
      </c>
      <c r="H220" s="2" t="str">
        <f t="shared" si="21"/>
        <v>4.0.3 Overige inkomensoverdrachten</v>
      </c>
      <c r="I220" s="2" t="str">
        <f t="shared" si="18"/>
        <v>4.0.3</v>
      </c>
      <c r="J220" s="2" t="str">
        <f t="shared" si="19"/>
        <v>Overige inkomensoverdrachten</v>
      </c>
    </row>
    <row r="221" spans="1:10">
      <c r="A221" s="6" t="s">
        <v>1236</v>
      </c>
      <c r="B221" s="7" t="s">
        <v>1237</v>
      </c>
      <c r="C221" s="5" t="s">
        <v>1238</v>
      </c>
      <c r="D221" s="4" t="s">
        <v>1239</v>
      </c>
      <c r="E221" s="5">
        <v>2</v>
      </c>
      <c r="F221" s="2" t="str">
        <f t="shared" si="17"/>
        <v>Lasten</v>
      </c>
      <c r="G221" s="2" t="str">
        <f t="shared" si="20"/>
        <v>XEL-411</v>
      </c>
      <c r="H221" s="2" t="str">
        <f t="shared" si="21"/>
        <v>4.1.1 Vermogensoverdrachten aan over</v>
      </c>
      <c r="I221" s="2" t="str">
        <f t="shared" si="18"/>
        <v>4.1.1</v>
      </c>
      <c r="J221" s="2" t="str">
        <f t="shared" si="19"/>
        <v>Vermogensoverdrachten aan over</v>
      </c>
    </row>
    <row r="222" spans="1:10">
      <c r="A222" s="10"/>
      <c r="B222" s="11"/>
      <c r="C222" s="5" t="s">
        <v>1240</v>
      </c>
      <c r="D222" s="4" t="s">
        <v>1241</v>
      </c>
      <c r="E222" s="5">
        <v>2</v>
      </c>
      <c r="F222" s="2" t="str">
        <f t="shared" si="17"/>
        <v>Lasten</v>
      </c>
      <c r="G222" s="2" t="str">
        <f t="shared" si="20"/>
        <v>XEL-411</v>
      </c>
      <c r="H222" s="2" t="str">
        <f t="shared" si="21"/>
        <v>4.1.1 Vermogensoverdrachten aan over</v>
      </c>
      <c r="I222" s="2" t="str">
        <f t="shared" si="18"/>
        <v>4.1.1</v>
      </c>
      <c r="J222" s="2" t="str">
        <f t="shared" si="19"/>
        <v>Vermogensoverdrachten aan over</v>
      </c>
    </row>
    <row r="223" spans="1:10">
      <c r="A223" s="6" t="s">
        <v>1242</v>
      </c>
      <c r="B223" s="7" t="s">
        <v>810</v>
      </c>
      <c r="C223" s="5" t="s">
        <v>1243</v>
      </c>
      <c r="D223" s="4" t="s">
        <v>1244</v>
      </c>
      <c r="E223" s="5">
        <v>2</v>
      </c>
      <c r="F223" s="2" t="str">
        <f t="shared" si="17"/>
        <v>Lasten</v>
      </c>
      <c r="G223" s="2" t="str">
        <f t="shared" si="20"/>
        <v>XEL-412</v>
      </c>
      <c r="H223" s="2" t="str">
        <f t="shared" si="21"/>
        <v>4.1.2 Overige vermogensoverdrachten</v>
      </c>
      <c r="I223" s="2" t="str">
        <f t="shared" si="18"/>
        <v>4.1.2</v>
      </c>
      <c r="J223" s="2" t="str">
        <f t="shared" si="19"/>
        <v>Overige vermogensoverdrachten</v>
      </c>
    </row>
    <row r="224" spans="1:10">
      <c r="A224" s="10"/>
      <c r="B224" s="11"/>
      <c r="C224" s="5" t="s">
        <v>1245</v>
      </c>
      <c r="D224" s="4" t="s">
        <v>1246</v>
      </c>
      <c r="E224" s="5">
        <v>2</v>
      </c>
      <c r="F224" s="2" t="str">
        <f t="shared" si="17"/>
        <v>Lasten</v>
      </c>
      <c r="G224" s="2" t="str">
        <f t="shared" si="20"/>
        <v>XEL-412</v>
      </c>
      <c r="H224" s="2" t="str">
        <f t="shared" si="21"/>
        <v>4.1.2 Overige vermogensoverdrachten</v>
      </c>
      <c r="I224" s="2" t="str">
        <f t="shared" si="18"/>
        <v>4.1.2</v>
      </c>
      <c r="J224" s="2" t="str">
        <f t="shared" si="19"/>
        <v>Overige vermogensoverdrachten</v>
      </c>
    </row>
    <row r="225" spans="1:10">
      <c r="A225" s="6" t="s">
        <v>1247</v>
      </c>
      <c r="B225" s="7" t="s">
        <v>814</v>
      </c>
      <c r="C225" s="5" t="s">
        <v>1248</v>
      </c>
      <c r="D225" s="4" t="s">
        <v>1249</v>
      </c>
      <c r="E225" s="5">
        <v>2</v>
      </c>
      <c r="F225" s="2" t="str">
        <f t="shared" si="17"/>
        <v>Lasten</v>
      </c>
      <c r="G225" s="2" t="str">
        <f t="shared" si="20"/>
        <v>XEL-50</v>
      </c>
      <c r="H225" s="2" t="str">
        <f t="shared" si="21"/>
        <v>5.0 Rente</v>
      </c>
      <c r="I225" s="2" t="str">
        <f t="shared" si="18"/>
        <v>5.0</v>
      </c>
      <c r="J225" s="2" t="str">
        <f t="shared" si="19"/>
        <v>Rente</v>
      </c>
    </row>
    <row r="226" spans="1:10">
      <c r="A226" s="8"/>
      <c r="B226" s="9"/>
      <c r="C226" s="5" t="s">
        <v>1250</v>
      </c>
      <c r="D226" s="4" t="s">
        <v>1251</v>
      </c>
      <c r="E226" s="5">
        <v>2</v>
      </c>
      <c r="F226" s="2" t="str">
        <f t="shared" si="17"/>
        <v>Lasten</v>
      </c>
      <c r="G226" s="2" t="str">
        <f t="shared" si="20"/>
        <v>XEL-50</v>
      </c>
      <c r="H226" s="2" t="str">
        <f t="shared" si="21"/>
        <v>5.0 Rente</v>
      </c>
      <c r="I226" s="2" t="str">
        <f t="shared" si="18"/>
        <v>5.0</v>
      </c>
      <c r="J226" s="2" t="str">
        <f t="shared" si="19"/>
        <v>Rente</v>
      </c>
    </row>
    <row r="227" spans="1:10">
      <c r="A227" s="8"/>
      <c r="B227" s="9"/>
      <c r="C227" s="5" t="s">
        <v>1252</v>
      </c>
      <c r="D227" s="4" t="s">
        <v>1253</v>
      </c>
      <c r="E227" s="5">
        <v>2</v>
      </c>
      <c r="F227" s="2" t="str">
        <f t="shared" si="17"/>
        <v>Lasten</v>
      </c>
      <c r="G227" s="2" t="str">
        <f t="shared" si="20"/>
        <v>XEL-50</v>
      </c>
      <c r="H227" s="2" t="str">
        <f t="shared" si="21"/>
        <v>5.0 Rente</v>
      </c>
      <c r="I227" s="2" t="str">
        <f t="shared" si="18"/>
        <v>5.0</v>
      </c>
      <c r="J227" s="2" t="str">
        <f t="shared" si="19"/>
        <v>Rente</v>
      </c>
    </row>
    <row r="228" spans="1:10">
      <c r="A228" s="10"/>
      <c r="B228" s="11"/>
      <c r="C228" s="5" t="s">
        <v>1254</v>
      </c>
      <c r="D228" s="4" t="s">
        <v>1255</v>
      </c>
      <c r="E228" s="5">
        <v>2</v>
      </c>
      <c r="F228" s="2" t="str">
        <f t="shared" si="17"/>
        <v>Lasten</v>
      </c>
      <c r="G228" s="2" t="str">
        <f t="shared" si="20"/>
        <v>XEL-50</v>
      </c>
      <c r="H228" s="2" t="str">
        <f t="shared" si="21"/>
        <v>5.0 Rente</v>
      </c>
      <c r="I228" s="2" t="str">
        <f t="shared" si="18"/>
        <v>5.0</v>
      </c>
      <c r="J228" s="2" t="str">
        <f t="shared" si="19"/>
        <v>Rente</v>
      </c>
    </row>
    <row r="229" spans="1:10">
      <c r="A229" s="4" t="s">
        <v>1256</v>
      </c>
      <c r="B229" s="5" t="s">
        <v>828</v>
      </c>
      <c r="C229" s="5" t="s">
        <v>1257</v>
      </c>
      <c r="D229" s="4" t="s">
        <v>830</v>
      </c>
      <c r="E229" s="5">
        <v>2</v>
      </c>
      <c r="F229" s="2" t="str">
        <f t="shared" si="17"/>
        <v>Lasten</v>
      </c>
      <c r="G229" s="2" t="str">
        <f t="shared" si="20"/>
        <v>XEL-61</v>
      </c>
      <c r="H229" s="2" t="str">
        <f t="shared" si="21"/>
        <v>6.1 Afschrijvingen</v>
      </c>
      <c r="I229" s="2" t="str">
        <f t="shared" si="18"/>
        <v>6.1</v>
      </c>
      <c r="J229" s="2" t="str">
        <f t="shared" si="19"/>
        <v>Afschrijvingen</v>
      </c>
    </row>
    <row r="230" spans="1:10">
      <c r="A230" s="6" t="s">
        <v>1258</v>
      </c>
      <c r="B230" s="7" t="s">
        <v>832</v>
      </c>
      <c r="C230" s="5" t="s">
        <v>1259</v>
      </c>
      <c r="D230" s="4" t="s">
        <v>1260</v>
      </c>
      <c r="E230" s="5">
        <v>2</v>
      </c>
      <c r="F230" s="2" t="str">
        <f t="shared" si="17"/>
        <v>Lasten</v>
      </c>
      <c r="G230" s="2" t="str">
        <f t="shared" si="20"/>
        <v>XEL-62</v>
      </c>
      <c r="H230" s="2" t="str">
        <f t="shared" si="21"/>
        <v>6.2 Bespaarde rente</v>
      </c>
      <c r="I230" s="2" t="str">
        <f t="shared" si="18"/>
        <v>6.2</v>
      </c>
      <c r="J230" s="2" t="str">
        <f t="shared" si="19"/>
        <v>Bespaarde rente</v>
      </c>
    </row>
    <row r="231" spans="1:10">
      <c r="A231" s="10"/>
      <c r="B231" s="11"/>
      <c r="C231" s="5" t="s">
        <v>1261</v>
      </c>
      <c r="D231" s="4" t="s">
        <v>836</v>
      </c>
      <c r="E231" s="5">
        <v>2</v>
      </c>
      <c r="F231" s="2" t="str">
        <f t="shared" si="17"/>
        <v>Lasten</v>
      </c>
      <c r="G231" s="2" t="str">
        <f t="shared" si="20"/>
        <v>XEL-62</v>
      </c>
      <c r="H231" s="2" t="str">
        <f t="shared" si="21"/>
        <v>6.2 Bespaarde rente</v>
      </c>
      <c r="I231" s="2" t="str">
        <f t="shared" si="18"/>
        <v>6.2</v>
      </c>
      <c r="J231" s="2" t="str">
        <f t="shared" si="19"/>
        <v>Bespaarde rente</v>
      </c>
    </row>
    <row r="232" spans="1:10">
      <c r="A232" s="4" t="s">
        <v>1262</v>
      </c>
      <c r="B232" s="5" t="s">
        <v>838</v>
      </c>
      <c r="C232" s="5" t="s">
        <v>1263</v>
      </c>
      <c r="D232" s="4" t="s">
        <v>1264</v>
      </c>
      <c r="E232" s="5">
        <v>2</v>
      </c>
      <c r="F232" s="2" t="str">
        <f t="shared" si="17"/>
        <v>Lasten</v>
      </c>
      <c r="G232" s="2" t="str">
        <f t="shared" si="20"/>
        <v>XEL-63</v>
      </c>
      <c r="H232" s="2" t="str">
        <f t="shared" si="21"/>
        <v>6.3 Vorming van reserves</v>
      </c>
      <c r="I232" s="2" t="str">
        <f t="shared" si="18"/>
        <v>6.3</v>
      </c>
      <c r="J232" s="2" t="str">
        <f t="shared" si="19"/>
        <v>Vorming van reserves</v>
      </c>
    </row>
    <row r="233" spans="1:10">
      <c r="A233" s="4" t="s">
        <v>1265</v>
      </c>
      <c r="B233" s="5" t="s">
        <v>842</v>
      </c>
      <c r="C233" s="5" t="s">
        <v>1266</v>
      </c>
      <c r="D233" s="4" t="s">
        <v>1267</v>
      </c>
      <c r="E233" s="5">
        <v>2</v>
      </c>
      <c r="F233" s="2" t="str">
        <f t="shared" si="17"/>
        <v>Lasten</v>
      </c>
      <c r="G233" s="2" t="str">
        <f t="shared" si="20"/>
        <v>XEL-64</v>
      </c>
      <c r="H233" s="2" t="str">
        <f t="shared" si="21"/>
        <v>6.4 Beschikking over reserves</v>
      </c>
      <c r="I233" s="2" t="str">
        <f t="shared" si="18"/>
        <v>6.4</v>
      </c>
      <c r="J233" s="2" t="str">
        <f t="shared" si="19"/>
        <v>Beschikking over reserves</v>
      </c>
    </row>
    <row r="234" spans="1:10">
      <c r="A234" s="4" t="s">
        <v>1268</v>
      </c>
      <c r="B234" s="5" t="s">
        <v>846</v>
      </c>
      <c r="C234" s="5" t="s">
        <v>1269</v>
      </c>
      <c r="D234" s="4" t="s">
        <v>848</v>
      </c>
      <c r="E234" s="5">
        <v>2</v>
      </c>
      <c r="F234" s="2" t="str">
        <f t="shared" si="17"/>
        <v>Lasten</v>
      </c>
      <c r="G234" s="2" t="str">
        <f t="shared" si="20"/>
        <v>XEL-65</v>
      </c>
      <c r="H234" s="2" t="str">
        <f t="shared" si="21"/>
        <v>6.5 Vorming van voorzieningen</v>
      </c>
      <c r="I234" s="2" t="str">
        <f t="shared" si="18"/>
        <v>6.5</v>
      </c>
      <c r="J234" s="2" t="str">
        <f t="shared" si="19"/>
        <v>Vorming van voorzieningen</v>
      </c>
    </row>
    <row r="235" spans="1:10">
      <c r="A235" s="4" t="s">
        <v>1270</v>
      </c>
      <c r="B235" s="5" t="s">
        <v>850</v>
      </c>
      <c r="C235" s="5" t="s">
        <v>1271</v>
      </c>
      <c r="D235" s="4" t="s">
        <v>852</v>
      </c>
      <c r="E235" s="5">
        <v>2</v>
      </c>
      <c r="F235" s="2" t="str">
        <f t="shared" si="17"/>
        <v>Lasten</v>
      </c>
      <c r="G235" s="2" t="str">
        <f t="shared" si="20"/>
        <v>XEL-66</v>
      </c>
      <c r="H235" s="2" t="str">
        <f t="shared" si="21"/>
        <v>6.6 Beschikking over voorzieningen</v>
      </c>
      <c r="I235" s="2" t="str">
        <f t="shared" si="18"/>
        <v>6.6</v>
      </c>
      <c r="J235" s="2" t="str">
        <f t="shared" si="19"/>
        <v>Beschikking over voorzieningen</v>
      </c>
    </row>
    <row r="236" spans="1:10">
      <c r="A236" s="4" t="s">
        <v>1272</v>
      </c>
      <c r="B236" s="5" t="s">
        <v>854</v>
      </c>
      <c r="C236" s="5" t="s">
        <v>1273</v>
      </c>
      <c r="D236" s="4" t="s">
        <v>856</v>
      </c>
      <c r="E236" s="5">
        <v>2</v>
      </c>
      <c r="F236" s="2" t="str">
        <f t="shared" si="17"/>
        <v>Lasten</v>
      </c>
      <c r="G236" s="2" t="str">
        <f t="shared" si="20"/>
        <v>XEL-69</v>
      </c>
      <c r="H236" s="2" t="str">
        <f t="shared" si="21"/>
        <v>6.9 Overige administratieve boekinge</v>
      </c>
      <c r="I236" s="2" t="str">
        <f t="shared" si="18"/>
        <v>6.9</v>
      </c>
      <c r="J236" s="2" t="str">
        <f t="shared" si="19"/>
        <v>Overige administratieve boekinge</v>
      </c>
    </row>
    <row r="237" spans="1:10">
      <c r="A237" s="4" t="s">
        <v>1274</v>
      </c>
      <c r="B237" s="5" t="s">
        <v>858</v>
      </c>
      <c r="C237" s="5" t="s">
        <v>1275</v>
      </c>
      <c r="D237" s="4" t="s">
        <v>860</v>
      </c>
      <c r="E237" s="5">
        <v>2</v>
      </c>
      <c r="F237" s="2" t="str">
        <f t="shared" si="17"/>
        <v>Lasten</v>
      </c>
      <c r="G237" s="2" t="str">
        <f t="shared" si="20"/>
        <v>XEL-71</v>
      </c>
      <c r="H237" s="2" t="str">
        <f t="shared" si="21"/>
        <v>7.1 Chartaal geld en deposito¿s</v>
      </c>
      <c r="I237" s="2" t="str">
        <f t="shared" si="18"/>
        <v>7.1</v>
      </c>
      <c r="J237" s="2" t="str">
        <f t="shared" si="19"/>
        <v>Chartaal geld en deposito¿s</v>
      </c>
    </row>
    <row r="238" spans="1:10">
      <c r="A238" s="4" t="s">
        <v>1276</v>
      </c>
      <c r="B238" s="5" t="s">
        <v>862</v>
      </c>
      <c r="C238" s="5" t="s">
        <v>1277</v>
      </c>
      <c r="D238" s="4" t="s">
        <v>864</v>
      </c>
      <c r="E238" s="5">
        <v>2</v>
      </c>
      <c r="F238" s="2" t="str">
        <f t="shared" si="17"/>
        <v>Lasten</v>
      </c>
      <c r="G238" s="2" t="str">
        <f t="shared" si="20"/>
        <v>XEL-72</v>
      </c>
      <c r="H238" s="2" t="str">
        <f t="shared" si="21"/>
        <v>7.2 Kortlopende effecten m.u.v. aand</v>
      </c>
      <c r="I238" s="2" t="str">
        <f t="shared" si="18"/>
        <v>7.2</v>
      </c>
      <c r="J238" s="2" t="str">
        <f t="shared" si="19"/>
        <v>Kortlopende effecten m.u.v. aand</v>
      </c>
    </row>
    <row r="239" spans="1:10">
      <c r="A239" s="4" t="s">
        <v>1278</v>
      </c>
      <c r="B239" s="5" t="s">
        <v>1279</v>
      </c>
      <c r="C239" s="5" t="s">
        <v>1280</v>
      </c>
      <c r="D239" s="4" t="s">
        <v>868</v>
      </c>
      <c r="E239" s="5">
        <v>2</v>
      </c>
      <c r="F239" s="2" t="str">
        <f t="shared" si="17"/>
        <v>Lasten</v>
      </c>
      <c r="G239" s="2" t="str">
        <f t="shared" si="20"/>
        <v>XEL-73</v>
      </c>
      <c r="H239" s="2" t="str">
        <f t="shared" si="21"/>
        <v>7.3 Langlopende effecten m.u.v. aand</v>
      </c>
      <c r="I239" s="2" t="str">
        <f t="shared" si="18"/>
        <v>7.3</v>
      </c>
      <c r="J239" s="2" t="str">
        <f t="shared" si="19"/>
        <v>Langlopende effecten m.u.v. aand</v>
      </c>
    </row>
    <row r="240" spans="1:10">
      <c r="A240" s="4" t="s">
        <v>1281</v>
      </c>
      <c r="B240" s="5" t="s">
        <v>870</v>
      </c>
      <c r="C240" s="5" t="s">
        <v>1282</v>
      </c>
      <c r="D240" s="4" t="s">
        <v>872</v>
      </c>
      <c r="E240" s="5">
        <v>2</v>
      </c>
      <c r="F240" s="2" t="str">
        <f t="shared" si="17"/>
        <v>Lasten</v>
      </c>
      <c r="G240" s="2" t="str">
        <f t="shared" si="20"/>
        <v>XEL-74</v>
      </c>
      <c r="H240" s="2" t="str">
        <f t="shared" si="21"/>
        <v>7.4 Financiële derivaten</v>
      </c>
      <c r="I240" s="2" t="str">
        <f t="shared" si="18"/>
        <v>7.4</v>
      </c>
      <c r="J240" s="2" t="str">
        <f t="shared" si="19"/>
        <v>Financiële derivaten</v>
      </c>
    </row>
    <row r="241" spans="1:10">
      <c r="A241" s="4" t="s">
        <v>1283</v>
      </c>
      <c r="B241" s="5" t="s">
        <v>874</v>
      </c>
      <c r="C241" s="5" t="s">
        <v>1284</v>
      </c>
      <c r="D241" s="4" t="s">
        <v>876</v>
      </c>
      <c r="E241" s="5">
        <v>2</v>
      </c>
      <c r="F241" s="2" t="str">
        <f t="shared" si="17"/>
        <v>Lasten</v>
      </c>
      <c r="G241" s="2" t="str">
        <f t="shared" si="20"/>
        <v>XEL-75</v>
      </c>
      <c r="H241" s="2" t="str">
        <f t="shared" si="21"/>
        <v>7.5 Kortlopende leningen</v>
      </c>
      <c r="I241" s="2" t="str">
        <f t="shared" si="18"/>
        <v>7.5</v>
      </c>
      <c r="J241" s="2" t="str">
        <f t="shared" si="19"/>
        <v>Kortlopende leningen</v>
      </c>
    </row>
    <row r="242" spans="1:10">
      <c r="A242" s="4" t="s">
        <v>1285</v>
      </c>
      <c r="B242" s="5" t="s">
        <v>878</v>
      </c>
      <c r="C242" s="5" t="s">
        <v>1286</v>
      </c>
      <c r="D242" s="4" t="s">
        <v>880</v>
      </c>
      <c r="E242" s="5">
        <v>2</v>
      </c>
      <c r="F242" s="2" t="str">
        <f t="shared" si="17"/>
        <v>Lasten</v>
      </c>
      <c r="G242" s="2" t="str">
        <f t="shared" si="20"/>
        <v>XEL-76</v>
      </c>
      <c r="H242" s="2" t="str">
        <f t="shared" si="21"/>
        <v>7.6 Langlopende leningen</v>
      </c>
      <c r="I242" s="2" t="str">
        <f t="shared" si="18"/>
        <v>7.6</v>
      </c>
      <c r="J242" s="2" t="str">
        <f t="shared" si="19"/>
        <v>Langlopende leningen</v>
      </c>
    </row>
    <row r="243" spans="1:10">
      <c r="A243" s="4" t="s">
        <v>1287</v>
      </c>
      <c r="B243" s="5" t="s">
        <v>882</v>
      </c>
      <c r="C243" s="5" t="s">
        <v>1288</v>
      </c>
      <c r="D243" s="4" t="s">
        <v>884</v>
      </c>
      <c r="E243" s="5">
        <v>2</v>
      </c>
      <c r="F243" s="2" t="str">
        <f t="shared" si="17"/>
        <v>Lasten</v>
      </c>
      <c r="G243" s="2" t="str">
        <f t="shared" si="20"/>
        <v>XEL-77</v>
      </c>
      <c r="H243" s="2" t="str">
        <f t="shared" si="21"/>
        <v>7.7 Aandelen en overige deelnemingen</v>
      </c>
      <c r="I243" s="2" t="str">
        <f t="shared" si="18"/>
        <v>7.7</v>
      </c>
      <c r="J243" s="2" t="str">
        <f t="shared" si="19"/>
        <v>Aandelen en overige deelnemingen</v>
      </c>
    </row>
    <row r="244" spans="1:10">
      <c r="A244" s="4" t="s">
        <v>1289</v>
      </c>
      <c r="B244" s="5" t="s">
        <v>886</v>
      </c>
      <c r="C244" s="5" t="s">
        <v>1290</v>
      </c>
      <c r="D244" s="4" t="s">
        <v>1291</v>
      </c>
      <c r="E244" s="5">
        <v>2</v>
      </c>
      <c r="F244" s="2" t="str">
        <f t="shared" si="17"/>
        <v>Lasten</v>
      </c>
      <c r="G244" s="2" t="str">
        <f t="shared" si="20"/>
        <v>XEL-78</v>
      </c>
      <c r="H244" s="2" t="str">
        <f t="shared" si="21"/>
        <v>7.8 Handelskredieten en transitorisc</v>
      </c>
      <c r="I244" s="2" t="str">
        <f t="shared" si="18"/>
        <v>7.8</v>
      </c>
      <c r="J244" s="2" t="str">
        <f t="shared" si="19"/>
        <v>Handelskredieten en transitorisc</v>
      </c>
    </row>
    <row r="245" spans="1:10">
      <c r="A245" s="6" t="s">
        <v>1292</v>
      </c>
      <c r="B245" s="7" t="s">
        <v>1293</v>
      </c>
      <c r="C245" s="5" t="s">
        <v>1294</v>
      </c>
      <c r="D245" s="4" t="s">
        <v>1295</v>
      </c>
      <c r="E245" s="5">
        <v>2</v>
      </c>
      <c r="F245" s="2" t="str">
        <f t="shared" si="17"/>
        <v>Lasten</v>
      </c>
      <c r="G245" s="2" t="str">
        <f t="shared" si="20"/>
        <v>XEL-81</v>
      </c>
      <c r="H245" s="2" t="str">
        <f t="shared" si="21"/>
        <v>8.1 Verrekening voor investeringspro</v>
      </c>
      <c r="I245" s="2" t="str">
        <f t="shared" si="18"/>
        <v>8.1</v>
      </c>
      <c r="J245" s="2" t="str">
        <f t="shared" si="19"/>
        <v>Verrekening voor investeringspro</v>
      </c>
    </row>
    <row r="246" spans="1:10">
      <c r="A246" s="10"/>
      <c r="B246" s="11"/>
      <c r="C246" s="5" t="s">
        <v>1296</v>
      </c>
      <c r="D246" s="4" t="s">
        <v>1297</v>
      </c>
      <c r="E246" s="5">
        <v>2</v>
      </c>
      <c r="F246" s="2" t="str">
        <f t="shared" si="17"/>
        <v>Lasten</v>
      </c>
      <c r="G246" s="2" t="str">
        <f t="shared" si="20"/>
        <v>XEL-81</v>
      </c>
      <c r="H246" s="2" t="str">
        <f t="shared" si="21"/>
        <v>8.1 Verrekening voor investeringspro</v>
      </c>
      <c r="I246" s="2" t="str">
        <f t="shared" si="18"/>
        <v>8.1</v>
      </c>
      <c r="J246" s="2" t="str">
        <f t="shared" si="19"/>
        <v>Verrekening voor investeringspro</v>
      </c>
    </row>
    <row r="247" spans="1:10">
      <c r="A247" s="6" t="s">
        <v>1298</v>
      </c>
      <c r="B247" s="7" t="s">
        <v>1299</v>
      </c>
      <c r="C247" s="5" t="s">
        <v>1300</v>
      </c>
      <c r="D247" s="4" t="s">
        <v>1301</v>
      </c>
      <c r="E247" s="5">
        <v>2</v>
      </c>
      <c r="F247" s="2" t="str">
        <f t="shared" si="17"/>
        <v>Lasten</v>
      </c>
      <c r="G247" s="2" t="str">
        <f t="shared" si="20"/>
        <v>XEL-82</v>
      </c>
      <c r="H247" s="2" t="str">
        <f t="shared" si="21"/>
        <v>8.2 Overige verrekeningen</v>
      </c>
      <c r="I247" s="2" t="str">
        <f t="shared" si="18"/>
        <v>8.2</v>
      </c>
      <c r="J247" s="2" t="str">
        <f t="shared" si="19"/>
        <v>Overige verrekeningen</v>
      </c>
    </row>
    <row r="248" spans="1:10">
      <c r="A248" s="12"/>
      <c r="B248" s="11"/>
      <c r="C248" s="5" t="s">
        <v>1302</v>
      </c>
      <c r="D248" s="4" t="s">
        <v>1303</v>
      </c>
      <c r="E248" s="5">
        <v>2</v>
      </c>
      <c r="F248" s="2" t="str">
        <f t="shared" si="17"/>
        <v>Lasten</v>
      </c>
      <c r="G248" s="2" t="str">
        <f t="shared" si="20"/>
        <v>XEL-82</v>
      </c>
      <c r="H248" s="2" t="str">
        <f t="shared" si="21"/>
        <v>8.2 Overige verrekeningen</v>
      </c>
      <c r="I248" s="2" t="str">
        <f t="shared" si="18"/>
        <v>8.2</v>
      </c>
      <c r="J248" s="2" t="str">
        <f t="shared" si="19"/>
        <v>Overige verrekeningen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Begroting 2015</vt:lpstr>
      <vt:lpstr>Kredieten productgroepen functi</vt:lpstr>
      <vt:lpstr>Productgroepen hoofdfuncties</vt:lpstr>
      <vt:lpstr>Kostensoorten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2015-04-22T10:01:13Z</dcterms:created>
  <dcterms:modified xsi:type="dcterms:W3CDTF">2016-02-17T10:16:14Z</dcterms:modified>
</cp:coreProperties>
</file>