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joshespinoza/Documents/GitHub/mvault-uploader/"/>
    </mc:Choice>
  </mc:AlternateContent>
  <xr:revisionPtr revIDLastSave="0" documentId="13_ncr:1_{36E660A7-99F5-9842-8782-6CBC2475A2D4}" xr6:coauthVersionLast="47" xr6:coauthVersionMax="47" xr10:uidLastSave="{00000000-0000-0000-0000-000000000000}"/>
  <bookViews>
    <workbookView xWindow="12880" yWindow="10880" windowWidth="55920" windowHeight="17920" activeTab="3" xr2:uid="{00000000-000D-0000-FFFF-FFFF00000000}"/>
  </bookViews>
  <sheets>
    <sheet name="Site" sheetId="1" r:id="rId1"/>
    <sheet name="Locations" sheetId="2" r:id="rId2"/>
    <sheet name="Manufacterers" sheetId="3" r:id="rId3"/>
    <sheet name="Assets" sheetId="4" r:id="rId4"/>
    <sheet name="Systems" sheetId="5" r:id="rId5"/>
    <sheet name="Asset Validation" sheetId="6" r:id="rId6"/>
    <sheet name="System Validation" sheetId="7" r:id="rId7"/>
    <sheet name="Filters" sheetId="8" r:id="rId8"/>
  </sheets>
  <definedNames>
    <definedName name="ADA">'Asset Validation'!$F$2:$F$235</definedName>
    <definedName name="Automotive">'Asset Validation'!$G$2:$G$235</definedName>
    <definedName name="Carpentry">'Asset Validation'!$H$2:$H$235</definedName>
    <definedName name="Category">'Asset Validation'!$E$2:$E$235</definedName>
    <definedName name="Conveying">'Asset Validation'!$I$2:$I$235</definedName>
    <definedName name="Electrical">'Asset Validation'!$J$2:$J$235</definedName>
    <definedName name="Exterior_Closure">'Asset Validation'!$K$2:$K$235</definedName>
    <definedName name="Fire_Protection">'Asset Validation'!$L$2:$L$235</definedName>
    <definedName name="Food_Service_Dietary">'Asset Validation'!$M$2:$M$235</definedName>
    <definedName name="HVAC">'Asset Validation'!$N$2:$N$235</definedName>
    <definedName name="Interior_Construction">'Asset Validation'!$O$2:$O$235</definedName>
    <definedName name="Laundry">'Asset Validation'!$P$2:$P$235</definedName>
    <definedName name="Life_Safety">'Asset Validation'!$Q$2:$Q$235</definedName>
    <definedName name="Medical_Gas">'Asset Validation'!$R$2:$R$235</definedName>
    <definedName name="Patient_Equipment">'Asset Validation'!$S$2:$S$235</definedName>
    <definedName name="Plumbing">'Asset Validation'!$T$2:$T$235</definedName>
    <definedName name="Pool_Equipment">'Asset Validation'!$U$2:$U$235</definedName>
    <definedName name="Site_Work">'Asset Validation'!$V$2:$V$235</definedName>
    <definedName name="Stormwater">'Asset Validation'!$W$2:$W$235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6" l="1"/>
  <c r="X1" i="5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" i="2"/>
  <c r="A976" i="8"/>
  <c r="A912" i="8"/>
  <c r="A848" i="8"/>
  <c r="A784" i="8"/>
  <c r="A967" i="8"/>
  <c r="A903" i="8"/>
  <c r="A839" i="8"/>
  <c r="A775" i="8"/>
  <c r="A711" i="8"/>
  <c r="A647" i="8"/>
  <c r="A583" i="8"/>
  <c r="A519" i="8"/>
  <c r="A455" i="8"/>
  <c r="A391" i="8"/>
  <c r="A327" i="8"/>
  <c r="A263" i="8"/>
  <c r="A199" i="8"/>
  <c r="A135" i="8"/>
  <c r="A71" i="8"/>
  <c r="A7" i="8"/>
  <c r="A942" i="8"/>
  <c r="A878" i="8"/>
  <c r="A814" i="8"/>
  <c r="A750" i="8"/>
  <c r="A686" i="8"/>
  <c r="A622" i="8"/>
  <c r="A558" i="8"/>
  <c r="A494" i="8"/>
  <c r="A430" i="8"/>
  <c r="A366" i="8"/>
  <c r="A302" i="8"/>
  <c r="A238" i="8"/>
  <c r="A174" i="8"/>
  <c r="A110" i="8"/>
  <c r="A46" i="8"/>
  <c r="A997" i="8"/>
  <c r="A933" i="8"/>
  <c r="A869" i="8"/>
  <c r="A805" i="8"/>
  <c r="A741" i="8"/>
  <c r="A677" i="8"/>
  <c r="A613" i="8"/>
  <c r="A549" i="8"/>
  <c r="A485" i="8"/>
  <c r="A421" i="8"/>
  <c r="A357" i="8"/>
  <c r="A293" i="8"/>
  <c r="A229" i="8"/>
  <c r="A165" i="8"/>
  <c r="A101" i="8"/>
  <c r="A37" i="8"/>
  <c r="A980" i="8"/>
  <c r="A900" i="8"/>
  <c r="A979" i="8"/>
  <c r="A915" i="8"/>
  <c r="A946" i="8"/>
  <c r="A882" i="8"/>
  <c r="A818" i="8"/>
  <c r="A754" i="8"/>
  <c r="A690" i="8"/>
  <c r="A626" i="8"/>
  <c r="A562" i="8"/>
  <c r="A498" i="8"/>
  <c r="A953" i="8"/>
  <c r="A843" i="8"/>
  <c r="A692" i="8"/>
  <c r="A564" i="8"/>
  <c r="A444" i="8"/>
  <c r="A344" i="8"/>
  <c r="A241" i="8"/>
  <c r="A138" i="8"/>
  <c r="A35" i="8"/>
  <c r="A777" i="8"/>
  <c r="A643" i="8"/>
  <c r="A515" i="8"/>
  <c r="A404" i="8"/>
  <c r="A304" i="8"/>
  <c r="A201" i="8"/>
  <c r="A98" i="8"/>
  <c r="A865" i="8"/>
  <c r="A772" i="8"/>
  <c r="A891" i="8"/>
  <c r="A640" i="8"/>
  <c r="A467" i="8"/>
  <c r="A332" i="8"/>
  <c r="A195" i="8"/>
  <c r="A58" i="8"/>
  <c r="A744" i="8"/>
  <c r="A552" i="8"/>
  <c r="A400" i="8"/>
  <c r="A260" i="8"/>
  <c r="A128" i="8"/>
  <c r="A881" i="8"/>
  <c r="A609" i="8"/>
  <c r="A449" i="8"/>
  <c r="A312" i="8"/>
  <c r="A156" i="8"/>
  <c r="A19" i="8"/>
  <c r="A192" i="8"/>
  <c r="A787" i="8"/>
  <c r="A560" i="8"/>
  <c r="A306" i="8"/>
  <c r="A82" i="8"/>
  <c r="A371" i="8"/>
  <c r="A44" i="8"/>
  <c r="A452" i="8"/>
  <c r="A43" i="8"/>
  <c r="A425" i="8"/>
  <c r="A875" i="8"/>
  <c r="A633" i="8"/>
  <c r="A448" i="8"/>
  <c r="A171" i="8"/>
  <c r="A859" i="8"/>
  <c r="A632" i="8"/>
  <c r="A460" i="8"/>
  <c r="A323" i="8"/>
  <c r="A186" i="8"/>
  <c r="A51" i="8"/>
  <c r="A388" i="8"/>
  <c r="A32" i="8"/>
  <c r="A577" i="8"/>
  <c r="A300" i="8"/>
  <c r="A28" i="8"/>
  <c r="A473" i="8"/>
  <c r="A249" i="8"/>
  <c r="A349" i="8"/>
  <c r="A548" i="8"/>
  <c r="A968" i="8"/>
  <c r="A904" i="8"/>
  <c r="A840" i="8"/>
  <c r="A776" i="8"/>
  <c r="A959" i="8"/>
  <c r="A895" i="8"/>
  <c r="A831" i="8"/>
  <c r="A767" i="8"/>
  <c r="A703" i="8"/>
  <c r="A639" i="8"/>
  <c r="A575" i="8"/>
  <c r="A511" i="8"/>
  <c r="A447" i="8"/>
  <c r="A383" i="8"/>
  <c r="A319" i="8"/>
  <c r="A255" i="8"/>
  <c r="A191" i="8"/>
  <c r="A127" i="8"/>
  <c r="A63" i="8"/>
  <c r="A998" i="8"/>
  <c r="A934" i="8"/>
  <c r="A870" i="8"/>
  <c r="A806" i="8"/>
  <c r="A742" i="8"/>
  <c r="A678" i="8"/>
  <c r="A614" i="8"/>
  <c r="A550" i="8"/>
  <c r="A486" i="8"/>
  <c r="A422" i="8"/>
  <c r="A358" i="8"/>
  <c r="A294" i="8"/>
  <c r="A230" i="8"/>
  <c r="A166" i="8"/>
  <c r="A102" i="8"/>
  <c r="A38" i="8"/>
  <c r="A989" i="8"/>
  <c r="A925" i="8"/>
  <c r="A861" i="8"/>
  <c r="A797" i="8"/>
  <c r="A733" i="8"/>
  <c r="A669" i="8"/>
  <c r="A605" i="8"/>
  <c r="A541" i="8"/>
  <c r="A477" i="8"/>
  <c r="A413" i="8"/>
  <c r="A285" i="8"/>
  <c r="A221" i="8"/>
  <c r="A157" i="8"/>
  <c r="A93" i="8"/>
  <c r="A29" i="8"/>
  <c r="A972" i="8"/>
  <c r="A892" i="8"/>
  <c r="A971" i="8"/>
  <c r="A907" i="8"/>
  <c r="A938" i="8"/>
  <c r="A874" i="8"/>
  <c r="A810" i="8"/>
  <c r="A746" i="8"/>
  <c r="A682" i="8"/>
  <c r="A618" i="8"/>
  <c r="A554" i="8"/>
  <c r="A490" i="8"/>
  <c r="A945" i="8"/>
  <c r="A820" i="8"/>
  <c r="A676" i="8"/>
  <c r="A433" i="8"/>
  <c r="A330" i="8"/>
  <c r="A227" i="8"/>
  <c r="A124" i="8"/>
  <c r="A755" i="8"/>
  <c r="A960" i="8"/>
  <c r="A896" i="8"/>
  <c r="A832" i="8"/>
  <c r="A768" i="8"/>
  <c r="A951" i="8"/>
  <c r="A887" i="8"/>
  <c r="A823" i="8"/>
  <c r="A759" i="8"/>
  <c r="A695" i="8"/>
  <c r="A631" i="8"/>
  <c r="A567" i="8"/>
  <c r="A503" i="8"/>
  <c r="A439" i="8"/>
  <c r="A375" i="8"/>
  <c r="A311" i="8"/>
  <c r="A247" i="8"/>
  <c r="A183" i="8"/>
  <c r="A119" i="8"/>
  <c r="A55" i="8"/>
  <c r="A990" i="8"/>
  <c r="A926" i="8"/>
  <c r="A862" i="8"/>
  <c r="A798" i="8"/>
  <c r="A734" i="8"/>
  <c r="A670" i="8"/>
  <c r="A606" i="8"/>
  <c r="A542" i="8"/>
  <c r="A478" i="8"/>
  <c r="A414" i="8"/>
  <c r="A350" i="8"/>
  <c r="A286" i="8"/>
  <c r="A222" i="8"/>
  <c r="A920" i="8"/>
  <c r="A808" i="8"/>
  <c r="A943" i="8"/>
  <c r="A855" i="8"/>
  <c r="A743" i="8"/>
  <c r="A655" i="8"/>
  <c r="A543" i="8"/>
  <c r="A431" i="8"/>
  <c r="A343" i="8"/>
  <c r="A231" i="8"/>
  <c r="A143" i="8"/>
  <c r="A31" i="8"/>
  <c r="A918" i="8"/>
  <c r="A830" i="8"/>
  <c r="A718" i="8"/>
  <c r="A630" i="8"/>
  <c r="A518" i="8"/>
  <c r="A406" i="8"/>
  <c r="A318" i="8"/>
  <c r="A206" i="8"/>
  <c r="A126" i="8"/>
  <c r="A30" i="8"/>
  <c r="A965" i="8"/>
  <c r="A885" i="8"/>
  <c r="A789" i="8"/>
  <c r="A709" i="8"/>
  <c r="A629" i="8"/>
  <c r="A533" i="8"/>
  <c r="A453" i="8"/>
  <c r="A373" i="8"/>
  <c r="A277" i="8"/>
  <c r="A197" i="8"/>
  <c r="A117" i="8"/>
  <c r="A21" i="8"/>
  <c r="A948" i="8"/>
  <c r="A995" i="8"/>
  <c r="A994" i="8"/>
  <c r="A914" i="8"/>
  <c r="A834" i="8"/>
  <c r="A738" i="8"/>
  <c r="A658" i="8"/>
  <c r="A578" i="8"/>
  <c r="A482" i="8"/>
  <c r="A921" i="8"/>
  <c r="A724" i="8"/>
  <c r="A532" i="8"/>
  <c r="A394" i="8"/>
  <c r="A266" i="8"/>
  <c r="A113" i="8"/>
  <c r="A899" i="8"/>
  <c r="A691" i="8"/>
  <c r="A547" i="8"/>
  <c r="A418" i="8"/>
  <c r="A290" i="8"/>
  <c r="A176" i="8"/>
  <c r="A59" i="8"/>
  <c r="A641" i="8"/>
  <c r="A657" i="8"/>
  <c r="A696" i="8"/>
  <c r="A489" i="8"/>
  <c r="A314" i="8"/>
  <c r="A161" i="8"/>
  <c r="A8" i="8"/>
  <c r="A636" i="8"/>
  <c r="A450" i="8"/>
  <c r="A297" i="8"/>
  <c r="A144" i="8"/>
  <c r="A833" i="8"/>
  <c r="A569" i="8"/>
  <c r="A396" i="8"/>
  <c r="A225" i="8"/>
  <c r="A72" i="8"/>
  <c r="A242" i="8"/>
  <c r="A857" i="8"/>
  <c r="A539" i="8"/>
  <c r="A256" i="8"/>
  <c r="A513" i="8"/>
  <c r="A168" i="8"/>
  <c r="A648" i="8"/>
  <c r="A130" i="8"/>
  <c r="A36" i="8"/>
  <c r="A828" i="8"/>
  <c r="A587" i="8"/>
  <c r="A395" i="8"/>
  <c r="A785" i="8"/>
  <c r="A704" i="8"/>
  <c r="A497" i="8"/>
  <c r="A339" i="8"/>
  <c r="A170" i="8"/>
  <c r="A17" i="8"/>
  <c r="A288" i="8"/>
  <c r="A699" i="8"/>
  <c r="A387" i="8"/>
  <c r="A97" i="8"/>
  <c r="A512" i="8"/>
  <c r="A217" i="8"/>
  <c r="A111" i="8"/>
  <c r="A269" i="8"/>
  <c r="A940" i="8"/>
  <c r="A986" i="8"/>
  <c r="A826" i="8"/>
  <c r="A650" i="8"/>
  <c r="A993" i="8"/>
  <c r="A708" i="8"/>
  <c r="A380" i="8"/>
  <c r="A99" i="8"/>
  <c r="A867" i="8"/>
  <c r="A531" i="8"/>
  <c r="A276" i="8"/>
  <c r="A48" i="8"/>
  <c r="A897" i="8"/>
  <c r="A667" i="8"/>
  <c r="A298" i="8"/>
  <c r="A889" i="8"/>
  <c r="A434" i="8"/>
  <c r="A107" i="8"/>
  <c r="A545" i="8"/>
  <c r="A209" i="8"/>
  <c r="A56" i="8"/>
  <c r="A752" i="8"/>
  <c r="A219" i="8"/>
  <c r="A147" i="8"/>
  <c r="A80" i="8"/>
  <c r="A793" i="8"/>
  <c r="A377" i="8"/>
  <c r="A681" i="8"/>
  <c r="A476" i="8"/>
  <c r="A154" i="8"/>
  <c r="A235" i="8"/>
  <c r="A353" i="8"/>
  <c r="A799" i="8"/>
  <c r="A786" i="8"/>
  <c r="A316" i="8"/>
  <c r="A468" i="8"/>
  <c r="A240" i="8"/>
  <c r="A572" i="8"/>
  <c r="A92" i="8"/>
  <c r="A57" i="8"/>
  <c r="A481" i="8"/>
  <c r="A140" i="8"/>
  <c r="A105" i="8"/>
  <c r="A1000" i="8"/>
  <c r="A888" i="8"/>
  <c r="A800" i="8"/>
  <c r="A935" i="8"/>
  <c r="A847" i="8"/>
  <c r="A735" i="8"/>
  <c r="A623" i="8"/>
  <c r="A535" i="8"/>
  <c r="A423" i="8"/>
  <c r="A335" i="8"/>
  <c r="A223" i="8"/>
  <c r="A23" i="8"/>
  <c r="A910" i="8"/>
  <c r="A822" i="8"/>
  <c r="A710" i="8"/>
  <c r="A598" i="8"/>
  <c r="A510" i="8"/>
  <c r="A398" i="8"/>
  <c r="A310" i="8"/>
  <c r="A198" i="8"/>
  <c r="A118" i="8"/>
  <c r="A22" i="8"/>
  <c r="A957" i="8"/>
  <c r="A877" i="8"/>
  <c r="A781" i="8"/>
  <c r="A701" i="8"/>
  <c r="A621" i="8"/>
  <c r="A525" i="8"/>
  <c r="A445" i="8"/>
  <c r="A365" i="8"/>
  <c r="A189" i="8"/>
  <c r="A109" i="8"/>
  <c r="A13" i="8"/>
  <c r="A987" i="8"/>
  <c r="A906" i="8"/>
  <c r="A730" i="8"/>
  <c r="A570" i="8"/>
  <c r="A913" i="8"/>
  <c r="A516" i="8"/>
  <c r="A252" i="8"/>
  <c r="A675" i="8"/>
  <c r="A393" i="8"/>
  <c r="A162" i="8"/>
  <c r="A625" i="8"/>
  <c r="A451" i="8"/>
  <c r="A145" i="8"/>
  <c r="A616" i="8"/>
  <c r="A281" i="8"/>
  <c r="A803" i="8"/>
  <c r="A378" i="8"/>
  <c r="A224" i="8"/>
  <c r="A520" i="8"/>
  <c r="A474" i="8"/>
  <c r="A555" i="8"/>
  <c r="A116" i="8"/>
  <c r="A568" i="8"/>
  <c r="A747" i="8"/>
  <c r="A307" i="8"/>
  <c r="A1" i="8"/>
  <c r="A672" i="8"/>
  <c r="A65" i="8"/>
  <c r="A436" i="8"/>
  <c r="A164" i="8"/>
  <c r="A185" i="8"/>
  <c r="A308" i="8"/>
  <c r="A911" i="8"/>
  <c r="A661" i="8"/>
  <c r="A325" i="8"/>
  <c r="A947" i="8"/>
  <c r="A969" i="8"/>
  <c r="A188" i="8"/>
  <c r="A354" i="8"/>
  <c r="A9" i="8"/>
  <c r="A401" i="8"/>
  <c r="A248" i="8"/>
  <c r="A528" i="8"/>
  <c r="A684" i="8"/>
  <c r="A328" i="8"/>
  <c r="A992" i="8"/>
  <c r="A880" i="8"/>
  <c r="A792" i="8"/>
  <c r="A927" i="8"/>
  <c r="A815" i="8"/>
  <c r="A727" i="8"/>
  <c r="A615" i="8"/>
  <c r="A527" i="8"/>
  <c r="A415" i="8"/>
  <c r="A303" i="8"/>
  <c r="A215" i="8"/>
  <c r="A103" i="8"/>
  <c r="A15" i="8"/>
  <c r="A902" i="8"/>
  <c r="A790" i="8"/>
  <c r="A702" i="8"/>
  <c r="A590" i="8"/>
  <c r="A502" i="8"/>
  <c r="A390" i="8"/>
  <c r="A278" i="8"/>
  <c r="A190" i="8"/>
  <c r="A94" i="8"/>
  <c r="A14" i="8"/>
  <c r="A949" i="8"/>
  <c r="A853" i="8"/>
  <c r="A773" i="8"/>
  <c r="A693" i="8"/>
  <c r="A597" i="8"/>
  <c r="A517" i="8"/>
  <c r="A437" i="8"/>
  <c r="A341" i="8"/>
  <c r="A261" i="8"/>
  <c r="A181" i="8"/>
  <c r="A85" i="8"/>
  <c r="A5" i="8"/>
  <c r="A932" i="8"/>
  <c r="A963" i="8"/>
  <c r="A978" i="8"/>
  <c r="A898" i="8"/>
  <c r="A802" i="8"/>
  <c r="A722" i="8"/>
  <c r="A642" i="8"/>
  <c r="A546" i="8"/>
  <c r="A985" i="8"/>
  <c r="A905" i="8"/>
  <c r="A660" i="8"/>
  <c r="A500" i="8"/>
  <c r="A369" i="8"/>
  <c r="A216" i="8"/>
  <c r="A88" i="8"/>
  <c r="A841" i="8"/>
  <c r="A659" i="8"/>
  <c r="A499" i="8"/>
  <c r="A379" i="8"/>
  <c r="A265" i="8"/>
  <c r="A148" i="8"/>
  <c r="A34" i="8"/>
  <c r="A836" i="8"/>
  <c r="A883" i="8"/>
  <c r="A617" i="8"/>
  <c r="A435" i="8"/>
  <c r="A282" i="8"/>
  <c r="A129" i="8"/>
  <c r="A835" i="8"/>
  <c r="A592" i="8"/>
  <c r="A416" i="8"/>
  <c r="A244" i="8"/>
  <c r="A91" i="8"/>
  <c r="A764" i="8"/>
  <c r="A524" i="8"/>
  <c r="A362" i="8"/>
  <c r="A193" i="8"/>
  <c r="A40" i="8"/>
  <c r="A155" i="8"/>
  <c r="A729" i="8"/>
  <c r="A475" i="8"/>
  <c r="A440" i="8"/>
  <c r="A115" i="8"/>
  <c r="A491" i="8"/>
  <c r="A27" i="8"/>
  <c r="A748" i="8"/>
  <c r="A763" i="8"/>
  <c r="A544" i="8"/>
  <c r="A345" i="8"/>
  <c r="A267" i="8"/>
  <c r="A652" i="8"/>
  <c r="A442" i="8"/>
  <c r="A289" i="8"/>
  <c r="A136" i="8"/>
  <c r="A825" i="8"/>
  <c r="A203" i="8"/>
  <c r="A649" i="8"/>
  <c r="A337" i="8"/>
  <c r="A811" i="8"/>
  <c r="A402" i="8"/>
  <c r="A114" i="8"/>
  <c r="A20" i="8"/>
  <c r="A228" i="8"/>
  <c r="A505" i="8"/>
  <c r="A172" i="8"/>
  <c r="A139" i="8"/>
  <c r="A459" i="8"/>
  <c r="A424" i="8"/>
  <c r="A81" i="8"/>
  <c r="A713" i="8"/>
  <c r="A131" i="8"/>
  <c r="A523" i="8"/>
  <c r="A604" i="8"/>
  <c r="A426" i="8"/>
  <c r="A120" i="8"/>
  <c r="A100" i="8"/>
  <c r="A268" i="8"/>
  <c r="A386" i="8"/>
  <c r="A64" i="8"/>
  <c r="A999" i="8"/>
  <c r="A774" i="8"/>
  <c r="A462" i="8"/>
  <c r="A158" i="8"/>
  <c r="A917" i="8"/>
  <c r="A581" i="8"/>
  <c r="A245" i="8"/>
  <c r="A996" i="8"/>
  <c r="A866" i="8"/>
  <c r="A530" i="8"/>
  <c r="A472" i="8"/>
  <c r="A611" i="8"/>
  <c r="A809" i="8"/>
  <c r="A984" i="8"/>
  <c r="A872" i="8"/>
  <c r="A760" i="8"/>
  <c r="A919" i="8"/>
  <c r="A807" i="8"/>
  <c r="A719" i="8"/>
  <c r="A607" i="8"/>
  <c r="A495" i="8"/>
  <c r="A407" i="8"/>
  <c r="A295" i="8"/>
  <c r="A207" i="8"/>
  <c r="A95" i="8"/>
  <c r="A982" i="8"/>
  <c r="A894" i="8"/>
  <c r="A782" i="8"/>
  <c r="A694" i="8"/>
  <c r="A582" i="8"/>
  <c r="A470" i="8"/>
  <c r="A382" i="8"/>
  <c r="A270" i="8"/>
  <c r="A182" i="8"/>
  <c r="A86" i="8"/>
  <c r="A6" i="8"/>
  <c r="A941" i="8"/>
  <c r="A845" i="8"/>
  <c r="A765" i="8"/>
  <c r="A685" i="8"/>
  <c r="A589" i="8"/>
  <c r="A509" i="8"/>
  <c r="A429" i="8"/>
  <c r="A333" i="8"/>
  <c r="A253" i="8"/>
  <c r="A173" i="8"/>
  <c r="A77" i="8"/>
  <c r="A916" i="8"/>
  <c r="A908" i="8"/>
  <c r="A955" i="8"/>
  <c r="A970" i="8"/>
  <c r="A890" i="8"/>
  <c r="A794" i="8"/>
  <c r="A714" i="8"/>
  <c r="A634" i="8"/>
  <c r="A538" i="8"/>
  <c r="A977" i="8"/>
  <c r="A873" i="8"/>
  <c r="A644" i="8"/>
  <c r="A484" i="8"/>
  <c r="A355" i="8"/>
  <c r="A202" i="8"/>
  <c r="A74" i="8"/>
  <c r="A819" i="8"/>
  <c r="A627" i="8"/>
  <c r="A483" i="8"/>
  <c r="A368" i="8"/>
  <c r="A251" i="8"/>
  <c r="A137" i="8"/>
  <c r="A795" i="8"/>
  <c r="A844" i="8"/>
  <c r="A593" i="8"/>
  <c r="A417" i="8"/>
  <c r="A264" i="8"/>
  <c r="A108" i="8"/>
  <c r="A804" i="8"/>
  <c r="A571" i="8"/>
  <c r="A384" i="8"/>
  <c r="A75" i="8"/>
  <c r="A736" i="8"/>
  <c r="A346" i="8"/>
  <c r="A3" i="8"/>
  <c r="A700" i="8"/>
  <c r="A169" i="8"/>
  <c r="A420" i="8"/>
  <c r="A732" i="8"/>
  <c r="A96" i="8"/>
  <c r="A273" i="8"/>
  <c r="A584" i="8"/>
  <c r="A620" i="8"/>
  <c r="A668" i="8"/>
  <c r="A864" i="8"/>
  <c r="A662" i="8"/>
  <c r="A374" i="8"/>
  <c r="A78" i="8"/>
  <c r="A837" i="8"/>
  <c r="A501" i="8"/>
  <c r="A149" i="8"/>
  <c r="A884" i="8"/>
  <c r="A706" i="8"/>
  <c r="A801" i="8"/>
  <c r="A60" i="8"/>
  <c r="A123" i="8"/>
  <c r="A769" i="8"/>
  <c r="A952" i="8"/>
  <c r="A687" i="8"/>
  <c r="A599" i="8"/>
  <c r="A487" i="8"/>
  <c r="A399" i="8"/>
  <c r="A287" i="8"/>
  <c r="A175" i="8"/>
  <c r="A87" i="8"/>
  <c r="A974" i="8"/>
  <c r="A886" i="8"/>
  <c r="A574" i="8"/>
  <c r="A262" i="8"/>
  <c r="A924" i="8"/>
  <c r="A757" i="8"/>
  <c r="A405" i="8"/>
  <c r="A69" i="8"/>
  <c r="A962" i="8"/>
  <c r="A610" i="8"/>
  <c r="A628" i="8"/>
  <c r="A796" i="8"/>
  <c r="A753" i="8"/>
  <c r="A363" i="8"/>
  <c r="A928" i="8"/>
  <c r="A816" i="8"/>
  <c r="A975" i="8"/>
  <c r="A863" i="8"/>
  <c r="A751" i="8"/>
  <c r="A663" i="8"/>
  <c r="A551" i="8"/>
  <c r="A463" i="8"/>
  <c r="A351" i="8"/>
  <c r="A239" i="8"/>
  <c r="A151" i="8"/>
  <c r="A39" i="8"/>
  <c r="A950" i="8"/>
  <c r="A838" i="8"/>
  <c r="A726" i="8"/>
  <c r="A638" i="8"/>
  <c r="A526" i="8"/>
  <c r="A438" i="8"/>
  <c r="A326" i="8"/>
  <c r="A214" i="8"/>
  <c r="A134" i="8"/>
  <c r="A54" i="8"/>
  <c r="A973" i="8"/>
  <c r="A893" i="8"/>
  <c r="A813" i="8"/>
  <c r="A717" i="8"/>
  <c r="A637" i="8"/>
  <c r="A557" i="8"/>
  <c r="A461" i="8"/>
  <c r="A381" i="8"/>
  <c r="A301" i="8"/>
  <c r="A205" i="8"/>
  <c r="A125" i="8"/>
  <c r="A45" i="8"/>
  <c r="A956" i="8"/>
  <c r="A852" i="8"/>
  <c r="A923" i="8"/>
  <c r="A922" i="8"/>
  <c r="A842" i="8"/>
  <c r="A762" i="8"/>
  <c r="A666" i="8"/>
  <c r="A586" i="8"/>
  <c r="A506" i="8"/>
  <c r="A929" i="8"/>
  <c r="A740" i="8"/>
  <c r="A580" i="8"/>
  <c r="A408" i="8"/>
  <c r="A280" i="8"/>
  <c r="A152" i="8"/>
  <c r="A10" i="8"/>
  <c r="A707" i="8"/>
  <c r="A563" i="8"/>
  <c r="A432" i="8"/>
  <c r="A315" i="8"/>
  <c r="A187" i="8"/>
  <c r="A73" i="8"/>
  <c r="A689" i="8"/>
  <c r="A673" i="8"/>
  <c r="A716" i="8"/>
  <c r="A508" i="8"/>
  <c r="A348" i="8"/>
  <c r="A179" i="8"/>
  <c r="A26" i="8"/>
  <c r="A665" i="8"/>
  <c r="A466" i="8"/>
  <c r="A313" i="8"/>
  <c r="A160" i="8"/>
  <c r="A4" i="8"/>
  <c r="A588" i="8"/>
  <c r="A412" i="8"/>
  <c r="A991" i="8"/>
  <c r="A591" i="8"/>
  <c r="A167" i="8"/>
  <c r="A766" i="8"/>
  <c r="A342" i="8"/>
  <c r="A868" i="8"/>
  <c r="A653" i="8"/>
  <c r="A317" i="8"/>
  <c r="A988" i="8"/>
  <c r="A858" i="8"/>
  <c r="A522" i="8"/>
  <c r="A458" i="8"/>
  <c r="A739" i="8"/>
  <c r="A226" i="8"/>
  <c r="A771" i="8"/>
  <c r="A76" i="8"/>
  <c r="A210" i="8"/>
  <c r="A428" i="8"/>
  <c r="A361" i="8"/>
  <c r="A624" i="8"/>
  <c r="A812" i="8"/>
  <c r="A720" i="8"/>
  <c r="A208" i="8"/>
  <c r="A656" i="8"/>
  <c r="A2" i="8"/>
  <c r="A540" i="8"/>
  <c r="A220" i="8"/>
  <c r="A356" i="8"/>
  <c r="A492" i="8"/>
  <c r="A576" i="8"/>
  <c r="A334" i="8"/>
  <c r="A645" i="8"/>
  <c r="A309" i="8"/>
  <c r="A850" i="8"/>
  <c r="A514" i="8"/>
  <c r="A723" i="8"/>
  <c r="A745" i="8"/>
  <c r="A42" i="8"/>
  <c r="A296" i="8"/>
  <c r="A603" i="8"/>
  <c r="A697" i="8"/>
  <c r="A608" i="8"/>
  <c r="A521" i="8"/>
  <c r="A322" i="8"/>
  <c r="A456" i="8"/>
  <c r="A33" i="8"/>
  <c r="A983" i="8"/>
  <c r="A559" i="8"/>
  <c r="A159" i="8"/>
  <c r="A758" i="8"/>
  <c r="A981" i="8"/>
  <c r="A964" i="8"/>
  <c r="A419" i="8"/>
  <c r="A212" i="8"/>
  <c r="A194" i="8"/>
  <c r="A324" i="8"/>
  <c r="A601" i="8"/>
  <c r="A121" i="8"/>
  <c r="A66" i="8"/>
  <c r="A204" i="8"/>
  <c r="A536" i="8"/>
  <c r="A728" i="8"/>
  <c r="A283" i="8"/>
  <c r="A879" i="8"/>
  <c r="A479" i="8"/>
  <c r="A79" i="8"/>
  <c r="A654" i="8"/>
  <c r="A254" i="8"/>
  <c r="A909" i="8"/>
  <c r="A573" i="8"/>
  <c r="A237" i="8"/>
  <c r="A876" i="8"/>
  <c r="A778" i="8"/>
  <c r="A961" i="8"/>
  <c r="A305" i="8"/>
  <c r="A595" i="8"/>
  <c r="A112" i="8"/>
  <c r="A553" i="8"/>
  <c r="A715" i="8"/>
  <c r="A178" i="8"/>
  <c r="A259" i="8"/>
  <c r="A274" i="8"/>
  <c r="A409" i="8"/>
  <c r="A403" i="8"/>
  <c r="A320" i="8"/>
  <c r="A780" i="8"/>
  <c r="A504" i="8"/>
  <c r="A827" i="8"/>
  <c r="A410" i="8"/>
  <c r="A104" i="8"/>
  <c r="A50" i="8"/>
  <c r="A250" i="8"/>
  <c r="A370" i="8"/>
  <c r="A791" i="8"/>
  <c r="A966" i="8"/>
  <c r="A150" i="8"/>
  <c r="A493" i="8"/>
  <c r="A939" i="8"/>
  <c r="A779" i="8"/>
  <c r="A457" i="8"/>
  <c r="A385" i="8"/>
  <c r="A25" i="8"/>
  <c r="A52" i="8"/>
  <c r="A284" i="8"/>
  <c r="A196" i="8"/>
  <c r="A427" i="8"/>
  <c r="A376" i="8"/>
  <c r="A851" i="8"/>
  <c r="A299" i="8"/>
  <c r="A359" i="8"/>
  <c r="A958" i="8"/>
  <c r="A142" i="8"/>
  <c r="A469" i="8"/>
  <c r="A931" i="8"/>
  <c r="A756" i="8"/>
  <c r="A443" i="8"/>
  <c r="A364" i="8"/>
  <c r="A664" i="8"/>
  <c r="A18" i="8"/>
  <c r="A200" i="8"/>
  <c r="A11" i="8"/>
  <c r="A731" i="8"/>
  <c r="A184" i="8"/>
  <c r="A679" i="8"/>
  <c r="A854" i="8"/>
  <c r="A70" i="8"/>
  <c r="A397" i="8"/>
  <c r="A612" i="8"/>
  <c r="A340" i="8"/>
  <c r="A232" i="8"/>
  <c r="A635" i="8"/>
  <c r="A153" i="8"/>
  <c r="A275" i="8"/>
  <c r="A585" i="8"/>
  <c r="A619" i="8"/>
  <c r="A671" i="8"/>
  <c r="A446" i="8"/>
  <c r="A389" i="8"/>
  <c r="A594" i="8"/>
  <c r="A329" i="8"/>
  <c r="A465" i="8"/>
  <c r="A651" i="8"/>
  <c r="A292" i="8"/>
  <c r="A561" i="8"/>
  <c r="A537" i="8"/>
  <c r="A871" i="8"/>
  <c r="A471" i="8"/>
  <c r="A47" i="8"/>
  <c r="A646" i="8"/>
  <c r="A246" i="8"/>
  <c r="A901" i="8"/>
  <c r="A565" i="8"/>
  <c r="A213" i="8"/>
  <c r="A860" i="8"/>
  <c r="A770" i="8"/>
  <c r="A937" i="8"/>
  <c r="A291" i="8"/>
  <c r="A579" i="8"/>
  <c r="A84" i="8"/>
  <c r="A529" i="8"/>
  <c r="A688" i="8"/>
  <c r="A41" i="8"/>
  <c r="A243" i="8"/>
  <c r="A68" i="8"/>
  <c r="A372" i="8"/>
  <c r="A321" i="8"/>
  <c r="A233" i="8"/>
  <c r="A352" i="8"/>
  <c r="A464" i="8"/>
  <c r="A788" i="8"/>
  <c r="A392" i="8"/>
  <c r="A83" i="8"/>
  <c r="A16" i="8"/>
  <c r="A234" i="8"/>
  <c r="A336" i="8"/>
  <c r="A944" i="8"/>
  <c r="A367" i="8"/>
  <c r="A566" i="8"/>
  <c r="A829" i="8"/>
  <c r="A141" i="8"/>
  <c r="A698" i="8"/>
  <c r="A177" i="8"/>
  <c r="A817" i="8"/>
  <c r="A507" i="8"/>
  <c r="A122" i="8"/>
  <c r="A338" i="8"/>
  <c r="A146" i="8"/>
  <c r="A761" i="8"/>
  <c r="A67" i="8"/>
  <c r="A218" i="8"/>
  <c r="A783" i="8"/>
  <c r="A534" i="8"/>
  <c r="A821" i="8"/>
  <c r="A133" i="8"/>
  <c r="A674" i="8"/>
  <c r="A163" i="8"/>
  <c r="A721" i="8"/>
  <c r="A488" i="8"/>
  <c r="A106" i="8"/>
  <c r="A272" i="8"/>
  <c r="A180" i="8"/>
  <c r="A411" i="8"/>
  <c r="A360" i="8"/>
  <c r="A856" i="8"/>
  <c r="A279" i="8"/>
  <c r="A454" i="8"/>
  <c r="A749" i="8"/>
  <c r="A61" i="8"/>
  <c r="A954" i="8"/>
  <c r="A49" i="8"/>
  <c r="A737" i="8"/>
  <c r="A347" i="8"/>
  <c r="A90" i="8"/>
  <c r="A12" i="8"/>
  <c r="A258" i="8"/>
  <c r="A496" i="8"/>
  <c r="A824" i="8"/>
  <c r="A846" i="8"/>
  <c r="A725" i="8"/>
  <c r="A930" i="8"/>
  <c r="A24" i="8"/>
  <c r="A211" i="8"/>
  <c r="A480" i="8"/>
  <c r="A849" i="8"/>
  <c r="A89" i="8"/>
  <c r="A441" i="8"/>
  <c r="A602" i="8"/>
  <c r="A680" i="8"/>
  <c r="A712" i="8"/>
  <c r="A257" i="8"/>
  <c r="A556" i="8"/>
  <c r="A271" i="8"/>
  <c r="A62" i="8"/>
  <c r="A53" i="8"/>
  <c r="A596" i="8"/>
  <c r="A705" i="8"/>
  <c r="A331" i="8"/>
  <c r="A132" i="8"/>
  <c r="A683" i="8"/>
  <c r="A236" i="8"/>
  <c r="A936" i="8"/>
  <c r="A600" i="8"/>
</calcChain>
</file>

<file path=xl/sharedStrings.xml><?xml version="1.0" encoding="utf-8"?>
<sst xmlns="http://schemas.openxmlformats.org/spreadsheetml/2006/main" count="938" uniqueCount="348">
  <si>
    <t>Site Name</t>
  </si>
  <si>
    <t>Amelia Earhart</t>
  </si>
  <si>
    <t>Location Name</t>
  </si>
  <si>
    <t>2B</t>
  </si>
  <si>
    <t>40A</t>
  </si>
  <si>
    <t>40B</t>
  </si>
  <si>
    <t>40C</t>
  </si>
  <si>
    <t>40D</t>
  </si>
  <si>
    <t>44A</t>
  </si>
  <si>
    <t>44B</t>
  </si>
  <si>
    <t>44c</t>
  </si>
  <si>
    <t>44d</t>
  </si>
  <si>
    <t>44e</t>
  </si>
  <si>
    <t>52B</t>
  </si>
  <si>
    <t>53B</t>
  </si>
  <si>
    <t>HALLWAY</t>
  </si>
  <si>
    <t>V1</t>
  </si>
  <si>
    <t>VESTIBULE</t>
  </si>
  <si>
    <t xml:space="preserve">           </t>
  </si>
  <si>
    <t>name</t>
  </si>
  <si>
    <t>site</t>
  </si>
  <si>
    <t>room</t>
  </si>
  <si>
    <t>category</t>
  </si>
  <si>
    <t>company</t>
  </si>
  <si>
    <t>serial</t>
  </si>
  <si>
    <t>model</t>
  </si>
  <si>
    <t>description</t>
  </si>
  <si>
    <t>projected_eol_date</t>
  </si>
  <si>
    <t>Purchase Price</t>
  </si>
  <si>
    <t>purchase_date</t>
  </si>
  <si>
    <t>Expected Life (Whole Years)</t>
  </si>
  <si>
    <t>Condition Name</t>
  </si>
  <si>
    <t>Steamer</t>
  </si>
  <si>
    <t>Boiler</t>
  </si>
  <si>
    <t>Chiller</t>
  </si>
  <si>
    <t>System Name</t>
  </si>
  <si>
    <t>System</t>
  </si>
  <si>
    <t>System Category</t>
  </si>
  <si>
    <t>Manufacturer</t>
  </si>
  <si>
    <t>Unit of Measure (UOM)</t>
  </si>
  <si>
    <t>Cost/UOM</t>
  </si>
  <si>
    <t>UOM Quantity</t>
  </si>
  <si>
    <t>Regional Index</t>
  </si>
  <si>
    <t>Replacement Cost</t>
  </si>
  <si>
    <t>Condition Date (mm/dd/yyyy)</t>
  </si>
  <si>
    <t>Date Placed (mm/dd/yyyy)</t>
  </si>
  <si>
    <t>Description</t>
  </si>
  <si>
    <t>Estimated Replacement Date (mm/dd/yyyy)</t>
  </si>
  <si>
    <t>Purchase Date (mm/dd/yyyy)</t>
  </si>
  <si>
    <t>Category Path [DO NOT EDIT]</t>
  </si>
  <si>
    <t>Asset Number [DO NOT EDIT]</t>
  </si>
  <si>
    <t>UOM ID [DO NOT EDIT]</t>
  </si>
  <si>
    <t>Parent Category</t>
  </si>
  <si>
    <t>Category</t>
  </si>
  <si>
    <t>ADA</t>
  </si>
  <si>
    <t>Automotive</t>
  </si>
  <si>
    <t>Carpentry</t>
  </si>
  <si>
    <t>Conveying</t>
  </si>
  <si>
    <t>Electrical</t>
  </si>
  <si>
    <t>Exterior Enclosure</t>
  </si>
  <si>
    <t>Fire Protection</t>
  </si>
  <si>
    <t>Food Service_Dietary</t>
  </si>
  <si>
    <t>HVAC</t>
  </si>
  <si>
    <t>Interior Construction</t>
  </si>
  <si>
    <t>Laundry</t>
  </si>
  <si>
    <t>Life Safety</t>
  </si>
  <si>
    <t>Medical Gas</t>
  </si>
  <si>
    <t>Patient Equipment</t>
  </si>
  <si>
    <t>Plumbing</t>
  </si>
  <si>
    <t>Pool Equipment</t>
  </si>
  <si>
    <t>Site Work</t>
  </si>
  <si>
    <t>Stormwater</t>
  </si>
  <si>
    <t>Program</t>
  </si>
  <si>
    <t>Elevators</t>
  </si>
  <si>
    <t>Vehicle</t>
  </si>
  <si>
    <t>Drill</t>
  </si>
  <si>
    <t>DockLevel Plate</t>
  </si>
  <si>
    <t>Automatic Transfer Switch</t>
  </si>
  <si>
    <t>Automatic Door</t>
  </si>
  <si>
    <t>Compressor</t>
  </si>
  <si>
    <t>Beverage System</t>
  </si>
  <si>
    <t>Air Compressor</t>
  </si>
  <si>
    <t>Dryer</t>
  </si>
  <si>
    <t>Automated External Defibrillator</t>
  </si>
  <si>
    <t>Air</t>
  </si>
  <si>
    <t>Bed</t>
  </si>
  <si>
    <t>BackFlow Preventer</t>
  </si>
  <si>
    <t>Chemical Feed System</t>
  </si>
  <si>
    <t>Fences &amp; Gates</t>
  </si>
  <si>
    <t>Catch Basin</t>
  </si>
  <si>
    <t>Entrances &amp; Egresses</t>
  </si>
  <si>
    <t>Dumb Waiter</t>
  </si>
  <si>
    <t>Battery Charger</t>
  </si>
  <si>
    <t>Door</t>
  </si>
  <si>
    <t>Control System</t>
  </si>
  <si>
    <t>Blast Chiller</t>
  </si>
  <si>
    <t>Air Conditioner</t>
  </si>
  <si>
    <t>Washer</t>
  </si>
  <si>
    <t>Emergency Exit Signs</t>
  </si>
  <si>
    <t>Annunciators</t>
  </si>
  <si>
    <t>Monitor</t>
  </si>
  <si>
    <t>Motor</t>
  </si>
  <si>
    <t>Pool</t>
  </si>
  <si>
    <t>Joint Caulking</t>
  </si>
  <si>
    <t>Cistern</t>
  </si>
  <si>
    <t>Custodial Capital</t>
  </si>
  <si>
    <t>Parking Lots</t>
  </si>
  <si>
    <t>Planer</t>
  </si>
  <si>
    <t>Elevator</t>
  </si>
  <si>
    <t>Call Lights</t>
  </si>
  <si>
    <t>Emergency Door</t>
  </si>
  <si>
    <t>Fire Alarm System</t>
  </si>
  <si>
    <t>Bread Warmer</t>
  </si>
  <si>
    <t>Air Curtain</t>
  </si>
  <si>
    <t>Fire Walls</t>
  </si>
  <si>
    <t>Eye Wash</t>
  </si>
  <si>
    <t>Outlets</t>
  </si>
  <si>
    <t>Patient Lift</t>
  </si>
  <si>
    <t>Pump</t>
  </si>
  <si>
    <t>Pool Filtration System</t>
  </si>
  <si>
    <t>Vortechs System</t>
  </si>
  <si>
    <t>Door &amp; Locks</t>
  </si>
  <si>
    <t>Passive Travel</t>
  </si>
  <si>
    <t>Sander</t>
  </si>
  <si>
    <t>Elevator, Controls</t>
  </si>
  <si>
    <t>Circuit Breaker</t>
  </si>
  <si>
    <t>Gate</t>
  </si>
  <si>
    <t>Fire Control Valve</t>
  </si>
  <si>
    <t>Broiler</t>
  </si>
  <si>
    <t>Air Dryer</t>
  </si>
  <si>
    <t>Eye Wash / Safety Shower</t>
  </si>
  <si>
    <t>Vacuum Pump</t>
  </si>
  <si>
    <t>Wheel Chairs</t>
  </si>
  <si>
    <t>Pump, Circulator</t>
  </si>
  <si>
    <t>Pedestrian Paving/Sidewalk</t>
  </si>
  <si>
    <t>Ramps</t>
  </si>
  <si>
    <t>Saw</t>
  </si>
  <si>
    <t>Elevator, Drive</t>
  </si>
  <si>
    <t>Emergency Generator</t>
  </si>
  <si>
    <t>Overhead Door</t>
  </si>
  <si>
    <t>Fire Door</t>
  </si>
  <si>
    <t>Cabinet</t>
  </si>
  <si>
    <t>Air Handling Unit</t>
  </si>
  <si>
    <t>Fire &amp; Smoke Damper</t>
  </si>
  <si>
    <t>Pump, Sump</t>
  </si>
  <si>
    <t>Ultraviolet Disinfection Unit</t>
  </si>
  <si>
    <t>Roadways</t>
  </si>
  <si>
    <t>Flooring</t>
  </si>
  <si>
    <t>Restrooms</t>
  </si>
  <si>
    <t>Elevator, Motor</t>
  </si>
  <si>
    <t>Emergency Lights</t>
  </si>
  <si>
    <t>Overhead Door, Automatic</t>
  </si>
  <si>
    <t>Fire Extinguishers</t>
  </si>
  <si>
    <t>Charbroiler</t>
  </si>
  <si>
    <t>Strainer</t>
  </si>
  <si>
    <t>Water Heater</t>
  </si>
  <si>
    <t>Signage</t>
  </si>
  <si>
    <t>Grounds</t>
  </si>
  <si>
    <t>Fire_Protection</t>
  </si>
  <si>
    <t>Escalator</t>
  </si>
  <si>
    <t>Load Bank</t>
  </si>
  <si>
    <t>Roof</t>
  </si>
  <si>
    <t>Fire Hydrant</t>
  </si>
  <si>
    <t>Coffee Machine</t>
  </si>
  <si>
    <t>Boiler Feed Unit</t>
  </si>
  <si>
    <t>Tank</t>
  </si>
  <si>
    <t>Hardscapes</t>
  </si>
  <si>
    <t>Vehicular Lift</t>
  </si>
  <si>
    <t>Main Distribution Panel</t>
  </si>
  <si>
    <t>Roof Drains</t>
  </si>
  <si>
    <t>Fire Suppression System</t>
  </si>
  <si>
    <t>Compressor, Refrigeration</t>
  </si>
  <si>
    <t>Building Automation System</t>
  </si>
  <si>
    <t>Tank, Expansion</t>
  </si>
  <si>
    <t>Motor Control Center</t>
  </si>
  <si>
    <t>Fire Suppression System, Dry</t>
  </si>
  <si>
    <t>Cooker</t>
  </si>
  <si>
    <t>Cabinet Heater</t>
  </si>
  <si>
    <t>Tank, Storage</t>
  </si>
  <si>
    <t>Painting</t>
  </si>
  <si>
    <t>Interior_Construction</t>
  </si>
  <si>
    <t>Panel</t>
  </si>
  <si>
    <t>Fire Suppression System, Wet</t>
  </si>
  <si>
    <t>Cooktop</t>
  </si>
  <si>
    <t>CAV Box</t>
  </si>
  <si>
    <t>Water Filter</t>
  </si>
  <si>
    <t>Playgrounds</t>
  </si>
  <si>
    <t>Panel, Communication</t>
  </si>
  <si>
    <t>Panel, Fire</t>
  </si>
  <si>
    <t>Dehydrator</t>
  </si>
  <si>
    <t>Recepticals</t>
  </si>
  <si>
    <t>Post Indicator Valve</t>
  </si>
  <si>
    <t>Dishwasher</t>
  </si>
  <si>
    <t>Chiller, Air Cooled</t>
  </si>
  <si>
    <t>Water Heater, Electric</t>
  </si>
  <si>
    <t>Portables</t>
  </si>
  <si>
    <t>Starter</t>
  </si>
  <si>
    <t>Pump, Fire</t>
  </si>
  <si>
    <t>Dough Devider Rounder</t>
  </si>
  <si>
    <t>Chiller, Reciprocating</t>
  </si>
  <si>
    <t>Water Heater, Gas</t>
  </si>
  <si>
    <t>Roofing</t>
  </si>
  <si>
    <t>Switchboard</t>
  </si>
  <si>
    <t>Pump, Fire, Diesel</t>
  </si>
  <si>
    <t>Dough Roller</t>
  </si>
  <si>
    <t>Chiller, Water Cooled</t>
  </si>
  <si>
    <t>Water Softener</t>
  </si>
  <si>
    <t>Maintenance Dept</t>
  </si>
  <si>
    <t>Switchgear</t>
  </si>
  <si>
    <t>Pump, Fire, Electric</t>
  </si>
  <si>
    <t>Exhaust Hood</t>
  </si>
  <si>
    <t>Tank, Fuel</t>
  </si>
  <si>
    <t>Pump, Jockey</t>
  </si>
  <si>
    <t>Food Disposer</t>
  </si>
  <si>
    <t>Condenser</t>
  </si>
  <si>
    <t>Time Clock</t>
  </si>
  <si>
    <t>Smoke Detectors</t>
  </si>
  <si>
    <t>Food Processor</t>
  </si>
  <si>
    <t>Condensing Unit</t>
  </si>
  <si>
    <t>Transformer</t>
  </si>
  <si>
    <t>Sprinkler Riser</t>
  </si>
  <si>
    <t>Food Warmer</t>
  </si>
  <si>
    <t>Cooling Tower</t>
  </si>
  <si>
    <t>Trash Compactor</t>
  </si>
  <si>
    <t>Sprinkler System</t>
  </si>
  <si>
    <t>Freezer</t>
  </si>
  <si>
    <t>Dehumidifier</t>
  </si>
  <si>
    <t>UPS</t>
  </si>
  <si>
    <t>Sprinkler System, Dry Pipe</t>
  </si>
  <si>
    <t>Fryer</t>
  </si>
  <si>
    <t>Dry Cooler</t>
  </si>
  <si>
    <t>VFD</t>
  </si>
  <si>
    <t>Sprinklers</t>
  </si>
  <si>
    <t>Grease Trap</t>
  </si>
  <si>
    <t>Duct Heater</t>
  </si>
  <si>
    <t>Grease Trap, In Ground</t>
  </si>
  <si>
    <t>Energy Recovery Unit</t>
  </si>
  <si>
    <t>Griddle</t>
  </si>
  <si>
    <t>Evaporative Cooler</t>
  </si>
  <si>
    <t>Grill</t>
  </si>
  <si>
    <t>Evaporator</t>
  </si>
  <si>
    <t>Grill/Griddle</t>
  </si>
  <si>
    <t>Fan</t>
  </si>
  <si>
    <t>Grinder</t>
  </si>
  <si>
    <t>Fan Coil Unit</t>
  </si>
  <si>
    <t>Heater</t>
  </si>
  <si>
    <t>Fan, Exhaust</t>
  </si>
  <si>
    <t>Ice Cream Machine</t>
  </si>
  <si>
    <t>Furnace</t>
  </si>
  <si>
    <t>Ice Machine</t>
  </si>
  <si>
    <t>Heat Exchanger</t>
  </si>
  <si>
    <t>Kettle</t>
  </si>
  <si>
    <t>Heat Pump</t>
  </si>
  <si>
    <t>Lobster Tank</t>
  </si>
  <si>
    <t>Heat Pump, Water Source</t>
  </si>
  <si>
    <t>Meat Slicer</t>
  </si>
  <si>
    <t>Microwave</t>
  </si>
  <si>
    <t>Humidifier</t>
  </si>
  <si>
    <t>Mixer</t>
  </si>
  <si>
    <t>Make Up Air Unit</t>
  </si>
  <si>
    <t>Mobile Buffett Unit</t>
  </si>
  <si>
    <t>Oven</t>
  </si>
  <si>
    <t>Package Unit</t>
  </si>
  <si>
    <t>Oven / Range</t>
  </si>
  <si>
    <t>PTAC</t>
  </si>
  <si>
    <t>Proof Box</t>
  </si>
  <si>
    <t>Range</t>
  </si>
  <si>
    <t>Pump, Gas Booster</t>
  </si>
  <si>
    <t>Reach-In Cooler</t>
  </si>
  <si>
    <t>Pump, Horizontal</t>
  </si>
  <si>
    <t>Reach-In Freezer</t>
  </si>
  <si>
    <t>Pump, Vertical Inline</t>
  </si>
  <si>
    <t>Refrigeration Unit</t>
  </si>
  <si>
    <t>Pump, Vertical Turbine</t>
  </si>
  <si>
    <t>Refrigerator</t>
  </si>
  <si>
    <t>Rooftop Air Handling Unit</t>
  </si>
  <si>
    <t>Salamander</t>
  </si>
  <si>
    <t>Rooftop Package AC Unit</t>
  </si>
  <si>
    <t>Sheeter</t>
  </si>
  <si>
    <t>Room Pressure Controller</t>
  </si>
  <si>
    <t>Slicer</t>
  </si>
  <si>
    <t>Split System</t>
  </si>
  <si>
    <t>Smoker</t>
  </si>
  <si>
    <t>Steam Table</t>
  </si>
  <si>
    <t>Table</t>
  </si>
  <si>
    <t>Unit Heater</t>
  </si>
  <si>
    <t>Tabletop</t>
  </si>
  <si>
    <t>Unit Heater, Electric</t>
  </si>
  <si>
    <t>Unit Heater, Gas</t>
  </si>
  <si>
    <t>Tank, Used Oil</t>
  </si>
  <si>
    <t>Unit Heater, Infrared, Propane</t>
  </si>
  <si>
    <t>Vacuum Sealer</t>
  </si>
  <si>
    <t>Unit Ventilator</t>
  </si>
  <si>
    <t>Walk-In Cooler</t>
  </si>
  <si>
    <t>Valve</t>
  </si>
  <si>
    <t>Walk-In Freezer</t>
  </si>
  <si>
    <t>VAV Box</t>
  </si>
  <si>
    <t>Warmer</t>
  </si>
  <si>
    <t>Water Cooler</t>
  </si>
  <si>
    <t>Wok</t>
  </si>
  <si>
    <t>System Categories</t>
  </si>
  <si>
    <t>Condition</t>
  </si>
  <si>
    <t>Measurement Unit</t>
  </si>
  <si>
    <t>UOM ID</t>
  </si>
  <si>
    <t>New</t>
  </si>
  <si>
    <t>Each</t>
  </si>
  <si>
    <t>Electrical - Branch Wiring</t>
  </si>
  <si>
    <t>Excellent</t>
  </si>
  <si>
    <t>Sq. Ft.</t>
  </si>
  <si>
    <t>Electrical - Communication &amp; Security</t>
  </si>
  <si>
    <t>Good</t>
  </si>
  <si>
    <t>Sq. Meter</t>
  </si>
  <si>
    <t>Electrical - Lighting</t>
  </si>
  <si>
    <t>Fair</t>
  </si>
  <si>
    <t>Lin. Ft.</t>
  </si>
  <si>
    <t>Electrical - Other Electrical Systems</t>
  </si>
  <si>
    <t>Poor</t>
  </si>
  <si>
    <t>Electrical - Service &amp; Distribution</t>
  </si>
  <si>
    <t>Failed</t>
  </si>
  <si>
    <t>Equipment - Commercial Equipment</t>
  </si>
  <si>
    <t>EOL</t>
  </si>
  <si>
    <t>Equipment - Institutional Equipment</t>
  </si>
  <si>
    <t>Equipment - Other Equipment</t>
  </si>
  <si>
    <t>Equipment - Vehicular Equipment</t>
  </si>
  <si>
    <t>Exterior Enclosure - Exterior Doors</t>
  </si>
  <si>
    <t>Exterior Enclosure - Exterior Walls</t>
  </si>
  <si>
    <t>Exterior Enclosure - Exterior Windows</t>
  </si>
  <si>
    <t>Fire Protection - Other Fire Protection Systems</t>
  </si>
  <si>
    <t>Fire Protection - Sprinklers</t>
  </si>
  <si>
    <t>Furnishings - Fixed Furnishings</t>
  </si>
  <si>
    <t>HVAC - Controls &amp; Instrumentation</t>
  </si>
  <si>
    <t>HVAC - Cooling Generating Systems</t>
  </si>
  <si>
    <t>HVAC - Distribution Systems</t>
  </si>
  <si>
    <t>HVAC - Energy Supply</t>
  </si>
  <si>
    <t>HVAC - Heat Generating Systems</t>
  </si>
  <si>
    <t>HVAC - Terminal &amp; Package Units</t>
  </si>
  <si>
    <t>Interior Construction - Fittings</t>
  </si>
  <si>
    <t>Interior Construction - Interior Doors</t>
  </si>
  <si>
    <t>Interior Finishes - Ceiling Finishes</t>
  </si>
  <si>
    <t>Interior Finishes - Floor Finishes</t>
  </si>
  <si>
    <t>Interior Finishes - Wall Finishes</t>
  </si>
  <si>
    <t>Plumbing - Domestic Water Distribution</t>
  </si>
  <si>
    <t>Plumbing - Plumbing Fixtures</t>
  </si>
  <si>
    <t>Plumbing - Rain Water Drainage</t>
  </si>
  <si>
    <t>Plumbing - Sanitary Waste</t>
  </si>
  <si>
    <t>Superstructure - Floor Construction</t>
  </si>
  <si>
    <t>next_preventative_maintenance</t>
  </si>
  <si>
    <t>replacement_price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</si>
</sst>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9" x14ac:knownFonts="1">
    <font>
      <sz val="10"/>
      <color rgb="FF000000"/>
      <name val="Arial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0"/>
      <color theme="1"/>
      <name val="Arial"/>
      <family val="2"/>
      <scheme val="minor"/>
    </font>
    <font>
      <sz val="11"/>
      <color rgb="FF000000"/>
      <name val="Inconsolata"/>
    </font>
    <font>
      <sz val="9"/>
      <color rgb="FF333333"/>
      <name val="Tahoma"/>
      <family val="2"/>
    </font>
    <font>
      <b/>
      <sz val="11"/>
      <color rgb="FFFFFFFF"/>
      <name val="Tahoma"/>
      <family val="2"/>
    </font>
    <font>
      <sz val="11"/>
      <color rgb="FF000000"/>
      <name val="Tahoma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C00000"/>
        <bgColor rgb="FFC00000"/>
      </patternFill>
    </fill>
    <fill>
      <patternFill patternType="solid">
        <fgColor rgb="FFCFE0EF"/>
        <bgColor rgb="FFCFE0EF"/>
      </patternFill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  <fill>
      <patternFill patternType="solid">
        <fgColor rgb="FFFFC000"/>
        <bgColor rgb="FFFFC000"/>
      </patternFill>
    </fill>
    <fill>
      <patternFill patternType="solid">
        <fgColor rgb="FF87B2D7"/>
        <bgColor rgb="FF87B2D7"/>
      </patternFill>
    </fill>
    <fill>
      <patternFill patternType="solid">
        <fgColor rgb="FF000000"/>
        <bgColor rgb="FF000000"/>
      </patternFill>
    </fill>
    <fill>
      <patternFill patternType="solid">
        <fgColor rgb="FFFCE5CD"/>
        <bgColor rgb="FFFCE5CD"/>
      </patternFill>
    </fill>
    <fill>
      <patternFill patternType="solid">
        <fgColor rgb="FF92D050"/>
        <bgColor rgb="FF92D050"/>
      </patternFill>
    </fill>
    <fill>
      <patternFill patternType="solid">
        <fgColor rgb="FFE8EFF7"/>
        <bgColor rgb="FFE8EFF7"/>
      </patternFill>
    </fill>
  </fills>
  <borders count="13">
    <border>
      <left/>
      <right/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8D0E7"/>
      </left>
      <right style="thin">
        <color rgb="FFB8D0E7"/>
      </right>
      <top style="thin">
        <color rgb="FFB8D0E7"/>
      </top>
      <bottom style="thin">
        <color rgb="FFB8D0E7"/>
      </bottom>
      <diagonal/>
    </border>
    <border>
      <left style="thin">
        <color rgb="FFB8D0E7"/>
      </left>
      <right/>
      <top style="thin">
        <color rgb="FFB8D0E7"/>
      </top>
      <bottom style="thin">
        <color rgb="FFB8D0E7"/>
      </bottom>
      <diagonal/>
    </border>
    <border>
      <left/>
      <right style="thin">
        <color rgb="FFB8D0E7"/>
      </right>
      <top style="thin">
        <color rgb="FFB8D0E7"/>
      </top>
      <bottom style="thin">
        <color rgb="FFB8D0E7"/>
      </bottom>
      <diagonal/>
    </border>
    <border>
      <left style="thin">
        <color rgb="FFFFFFFF"/>
      </left>
      <right style="thin">
        <color rgb="FFB8D0E7"/>
      </right>
      <top style="thin">
        <color rgb="FFFFFFFF"/>
      </top>
      <bottom style="thin">
        <color rgb="FFFFFFFF"/>
      </bottom>
      <diagonal/>
    </border>
    <border>
      <left style="thin">
        <color rgb="FFB8D0E7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B8D0E7"/>
      </right>
      <top style="thin">
        <color rgb="FFFFFFFF"/>
      </top>
      <bottom style="thin">
        <color rgb="FFB8D0E7"/>
      </bottom>
      <diagonal/>
    </border>
    <border>
      <left style="thin">
        <color rgb="FFB8D0E7"/>
      </left>
      <right style="thin">
        <color rgb="FFB8D0E7"/>
      </right>
      <top style="thin">
        <color rgb="FFB8D0E7"/>
      </top>
      <bottom style="thin">
        <color rgb="FFFFFFFF"/>
      </bottom>
      <diagonal/>
    </border>
    <border>
      <left style="thin">
        <color rgb="FFFFFFFF"/>
      </left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3" borderId="2" xfId="0" applyFont="1" applyFill="1" applyBorder="1"/>
    <xf numFmtId="0" fontId="1" fillId="2" borderId="3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4" fillId="4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5" fillId="5" borderId="0" xfId="0" applyFont="1" applyFill="1" applyAlignment="1">
      <alignment horizontal="left"/>
    </xf>
    <xf numFmtId="0" fontId="1" fillId="6" borderId="1" xfId="0" applyFont="1" applyFill="1" applyBorder="1"/>
    <xf numFmtId="0" fontId="1" fillId="2" borderId="4" xfId="0" applyFont="1" applyFill="1" applyBorder="1" applyAlignment="1">
      <alignment vertical="center"/>
    </xf>
    <xf numFmtId="0" fontId="1" fillId="7" borderId="4" xfId="0" applyFont="1" applyFill="1" applyBorder="1" applyAlignment="1">
      <alignment vertical="center"/>
    </xf>
    <xf numFmtId="0" fontId="1" fillId="6" borderId="4" xfId="0" applyFont="1" applyFill="1" applyBorder="1" applyAlignment="1">
      <alignment vertical="center"/>
    </xf>
    <xf numFmtId="0" fontId="1" fillId="8" borderId="4" xfId="0" applyFont="1" applyFill="1" applyBorder="1" applyAlignment="1">
      <alignment vertical="center"/>
    </xf>
    <xf numFmtId="0" fontId="3" fillId="0" borderId="0" xfId="0" applyFont="1"/>
    <xf numFmtId="164" fontId="3" fillId="0" borderId="0" xfId="0" applyNumberFormat="1" applyFont="1"/>
    <xf numFmtId="0" fontId="3" fillId="9" borderId="0" xfId="0" applyFont="1" applyFill="1"/>
    <xf numFmtId="0" fontId="3" fillId="0" borderId="0" xfId="0" applyFont="1" applyAlignment="1">
      <alignment wrapText="1"/>
    </xf>
    <xf numFmtId="4" fontId="3" fillId="0" borderId="0" xfId="0" applyNumberFormat="1" applyFont="1"/>
    <xf numFmtId="0" fontId="1" fillId="10" borderId="4" xfId="0" applyFont="1" applyFill="1" applyBorder="1" applyAlignment="1">
      <alignment vertical="center"/>
    </xf>
    <xf numFmtId="0" fontId="6" fillId="7" borderId="5" xfId="0" applyFont="1" applyFill="1" applyBorder="1"/>
    <xf numFmtId="0" fontId="6" fillId="7" borderId="6" xfId="0" applyFont="1" applyFill="1" applyBorder="1"/>
    <xf numFmtId="0" fontId="6" fillId="7" borderId="7" xfId="0" applyFont="1" applyFill="1" applyBorder="1"/>
    <xf numFmtId="0" fontId="6" fillId="0" borderId="0" xfId="0" applyFont="1"/>
    <xf numFmtId="0" fontId="6" fillId="7" borderId="7" xfId="0" applyFont="1" applyFill="1" applyBorder="1" applyAlignment="1">
      <alignment horizontal="left"/>
    </xf>
    <xf numFmtId="0" fontId="6" fillId="7" borderId="7" xfId="0" applyFont="1" applyFill="1" applyBorder="1" applyAlignment="1">
      <alignment horizontal="center"/>
    </xf>
    <xf numFmtId="0" fontId="6" fillId="7" borderId="0" xfId="0" applyFont="1" applyFill="1" applyAlignment="1">
      <alignment horizontal="center"/>
    </xf>
    <xf numFmtId="0" fontId="7" fillId="3" borderId="8" xfId="0" applyFont="1" applyFill="1" applyBorder="1"/>
    <xf numFmtId="0" fontId="7" fillId="3" borderId="9" xfId="0" applyFont="1" applyFill="1" applyBorder="1"/>
    <xf numFmtId="0" fontId="7" fillId="0" borderId="0" xfId="0" applyFont="1"/>
    <xf numFmtId="0" fontId="7" fillId="11" borderId="8" xfId="0" applyFont="1" applyFill="1" applyBorder="1"/>
    <xf numFmtId="0" fontId="8" fillId="0" borderId="0" xfId="0" applyFont="1"/>
    <xf numFmtId="0" fontId="7" fillId="11" borderId="9" xfId="0" applyFont="1" applyFill="1" applyBorder="1"/>
    <xf numFmtId="0" fontId="7" fillId="3" borderId="10" xfId="0" applyFont="1" applyFill="1" applyBorder="1"/>
    <xf numFmtId="0" fontId="7" fillId="11" borderId="5" xfId="0" applyFont="1" applyFill="1" applyBorder="1"/>
    <xf numFmtId="0" fontId="7" fillId="0" borderId="5" xfId="0" applyFont="1" applyBorder="1"/>
    <xf numFmtId="0" fontId="7" fillId="11" borderId="11" xfId="0" applyFont="1" applyFill="1" applyBorder="1"/>
    <xf numFmtId="0" fontId="6" fillId="7" borderId="0" xfId="0" applyFont="1" applyFill="1"/>
    <xf numFmtId="0" fontId="7" fillId="3" borderId="2" xfId="0" applyFont="1" applyFill="1" applyBorder="1"/>
    <xf numFmtId="0" fontId="7" fillId="3" borderId="2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7" fillId="11" borderId="1" xfId="0" applyFont="1" applyFill="1" applyBorder="1"/>
    <xf numFmtId="0" fontId="7" fillId="11" borderId="1" xfId="0" applyFont="1" applyFill="1" applyBorder="1" applyAlignment="1">
      <alignment horizontal="right"/>
    </xf>
    <xf numFmtId="0" fontId="7" fillId="3" borderId="1" xfId="0" applyFont="1" applyFill="1" applyBorder="1"/>
    <xf numFmtId="0" fontId="7" fillId="3" borderId="1" xfId="0" applyFont="1" applyFill="1" applyBorder="1" applyAlignment="1">
      <alignment horizontal="right"/>
    </xf>
    <xf numFmtId="0" fontId="7" fillId="3" borderId="12" xfId="0" applyFont="1" applyFill="1" applyBorder="1"/>
    <xf numFmtId="0" fontId="4" fillId="4" borderId="0" xfId="0" applyFont="1" applyFill="1"/>
  </cellXfs>
  <cellStyles count="1">
    <cellStyle name="Normal" xfId="0" builtinId="0"/>
  </cellStyles>
  <dxfs count="1">
    <dxf>
      <font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2"/>
  <sheetViews>
    <sheetView workbookViewId="0"/>
  </sheetViews>
  <sheetFormatPr baseColWidth="10" defaultColWidth="12.6640625" defaultRowHeight="15.75" customHeight="1" x14ac:dyDescent="0.15"/>
  <cols>
    <col min="1" max="1" width="26.6640625" customWidth="1"/>
  </cols>
  <sheetData>
    <row r="1" spans="1:1" ht="27.75" customHeight="1" x14ac:dyDescent="0.15">
      <c r="A1" s="1" t="s">
        <v>0</v>
      </c>
    </row>
    <row r="2" spans="1:1" ht="15" x14ac:dyDescent="0.2">
      <c r="A2" s="2" t="s">
        <v>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Locations!B2:B1000</xm:f>
          </x14:formula1>
          <xm:sqref>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2097"/>
  <sheetViews>
    <sheetView workbookViewId="0"/>
  </sheetViews>
  <sheetFormatPr baseColWidth="10" defaultColWidth="12.6640625" defaultRowHeight="15.75" customHeight="1" x14ac:dyDescent="0.15"/>
  <cols>
    <col min="1" max="1" width="27.33203125" customWidth="1"/>
    <col min="2" max="2" width="19.6640625" customWidth="1"/>
  </cols>
  <sheetData>
    <row r="1" spans="1:26" ht="24.75" customHeight="1" x14ac:dyDescent="0.15">
      <c r="A1" s="3" t="s">
        <v>2</v>
      </c>
      <c r="B1" s="1" t="s">
        <v>0</v>
      </c>
      <c r="C1" s="4"/>
      <c r="D1" s="5">
        <f ca="1">IFERROR(__xludf.DUMMYFUNCTION("FILTER(A:A,B:B=Site!A2)"),1)</f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" x14ac:dyDescent="0.2">
      <c r="A2" s="6">
        <v>1</v>
      </c>
      <c r="B2" s="2" t="s">
        <v>1</v>
      </c>
      <c r="D2" s="7">
        <f ca="1">IFERROR(__xludf.DUMMYFUNCTION("""COMPUTED_VALUE"""),10)</f>
        <v>10</v>
      </c>
    </row>
    <row r="3" spans="1:26" ht="15" x14ac:dyDescent="0.2">
      <c r="A3" s="6">
        <v>10</v>
      </c>
      <c r="B3" s="2" t="s">
        <v>1</v>
      </c>
      <c r="D3" s="7">
        <f ca="1">IFERROR(__xludf.DUMMYFUNCTION("""COMPUTED_VALUE"""),11)</f>
        <v>11</v>
      </c>
    </row>
    <row r="4" spans="1:26" ht="15" x14ac:dyDescent="0.2">
      <c r="A4" s="6">
        <v>11</v>
      </c>
      <c r="B4" s="2" t="s">
        <v>1</v>
      </c>
      <c r="D4" s="7">
        <f ca="1">IFERROR(__xludf.DUMMYFUNCTION("""COMPUTED_VALUE"""),11.5)</f>
        <v>11.5</v>
      </c>
    </row>
    <row r="5" spans="1:26" ht="15" x14ac:dyDescent="0.2">
      <c r="A5" s="6">
        <v>11.5</v>
      </c>
      <c r="B5" s="2" t="s">
        <v>1</v>
      </c>
      <c r="D5" s="7">
        <f ca="1">IFERROR(__xludf.DUMMYFUNCTION("""COMPUTED_VALUE"""),12)</f>
        <v>12</v>
      </c>
    </row>
    <row r="6" spans="1:26" ht="15" x14ac:dyDescent="0.2">
      <c r="A6" s="6">
        <v>12</v>
      </c>
      <c r="B6" s="2" t="s">
        <v>1</v>
      </c>
      <c r="D6" s="7">
        <f ca="1">IFERROR(__xludf.DUMMYFUNCTION("""COMPUTED_VALUE"""),13)</f>
        <v>13</v>
      </c>
    </row>
    <row r="7" spans="1:26" ht="15" x14ac:dyDescent="0.2">
      <c r="A7" s="6">
        <v>13</v>
      </c>
      <c r="B7" s="2" t="s">
        <v>1</v>
      </c>
      <c r="D7" s="7">
        <f ca="1">IFERROR(__xludf.DUMMYFUNCTION("""COMPUTED_VALUE"""),13.5)</f>
        <v>13.5</v>
      </c>
    </row>
    <row r="8" spans="1:26" ht="15" x14ac:dyDescent="0.2">
      <c r="A8" s="6">
        <v>13.5</v>
      </c>
      <c r="B8" s="2" t="s">
        <v>1</v>
      </c>
      <c r="D8" s="7">
        <f ca="1">IFERROR(__xludf.DUMMYFUNCTION("""COMPUTED_VALUE"""),14)</f>
        <v>14</v>
      </c>
    </row>
    <row r="9" spans="1:26" ht="15" x14ac:dyDescent="0.2">
      <c r="A9" s="6">
        <v>14</v>
      </c>
      <c r="B9" s="2" t="s">
        <v>1</v>
      </c>
      <c r="D9" s="7">
        <f ca="1">IFERROR(__xludf.DUMMYFUNCTION("""COMPUTED_VALUE"""),15)</f>
        <v>15</v>
      </c>
    </row>
    <row r="10" spans="1:26" ht="15" x14ac:dyDescent="0.2">
      <c r="A10" s="6">
        <v>15</v>
      </c>
      <c r="B10" s="2" t="s">
        <v>1</v>
      </c>
      <c r="D10" s="7">
        <f ca="1">IFERROR(__xludf.DUMMYFUNCTION("""COMPUTED_VALUE"""),16)</f>
        <v>16</v>
      </c>
    </row>
    <row r="11" spans="1:26" ht="15" x14ac:dyDescent="0.2">
      <c r="A11" s="6">
        <v>16</v>
      </c>
      <c r="B11" s="2" t="s">
        <v>1</v>
      </c>
      <c r="D11" s="7">
        <f ca="1">IFERROR(__xludf.DUMMYFUNCTION("""COMPUTED_VALUE"""),17)</f>
        <v>17</v>
      </c>
    </row>
    <row r="12" spans="1:26" ht="15" x14ac:dyDescent="0.2">
      <c r="A12" s="6">
        <v>17</v>
      </c>
      <c r="B12" s="2" t="s">
        <v>1</v>
      </c>
      <c r="D12" s="7">
        <f ca="1">IFERROR(__xludf.DUMMYFUNCTION("""COMPUTED_VALUE"""),18)</f>
        <v>18</v>
      </c>
    </row>
    <row r="13" spans="1:26" ht="15" x14ac:dyDescent="0.2">
      <c r="A13" s="6">
        <v>18</v>
      </c>
      <c r="B13" s="2" t="s">
        <v>1</v>
      </c>
      <c r="D13" s="7">
        <f ca="1">IFERROR(__xludf.DUMMYFUNCTION("""COMPUTED_VALUE"""),19)</f>
        <v>19</v>
      </c>
    </row>
    <row r="14" spans="1:26" ht="15" x14ac:dyDescent="0.2">
      <c r="A14" s="6">
        <v>19</v>
      </c>
      <c r="B14" s="2" t="s">
        <v>1</v>
      </c>
      <c r="D14" s="7">
        <f ca="1">IFERROR(__xludf.DUMMYFUNCTION("""COMPUTED_VALUE"""),2)</f>
        <v>2</v>
      </c>
    </row>
    <row r="15" spans="1:26" ht="15" x14ac:dyDescent="0.2">
      <c r="A15" s="6">
        <v>2</v>
      </c>
      <c r="B15" s="2" t="s">
        <v>1</v>
      </c>
      <c r="D15" s="7">
        <f ca="1">IFERROR(__xludf.DUMMYFUNCTION("""COMPUTED_VALUE"""),20)</f>
        <v>20</v>
      </c>
    </row>
    <row r="16" spans="1:26" ht="15" x14ac:dyDescent="0.2">
      <c r="A16" s="6">
        <v>20</v>
      </c>
      <c r="B16" s="2" t="s">
        <v>1</v>
      </c>
      <c r="D16" s="7">
        <f ca="1">IFERROR(__xludf.DUMMYFUNCTION("""COMPUTED_VALUE"""),21)</f>
        <v>21</v>
      </c>
    </row>
    <row r="17" spans="1:4" ht="15" x14ac:dyDescent="0.2">
      <c r="A17" s="6">
        <v>21</v>
      </c>
      <c r="B17" s="2" t="s">
        <v>1</v>
      </c>
      <c r="D17" s="7">
        <f ca="1">IFERROR(__xludf.DUMMYFUNCTION("""COMPUTED_VALUE"""),22)</f>
        <v>22</v>
      </c>
    </row>
    <row r="18" spans="1:4" ht="15" x14ac:dyDescent="0.2">
      <c r="A18" s="6">
        <v>22</v>
      </c>
      <c r="B18" s="2" t="s">
        <v>1</v>
      </c>
      <c r="D18" s="7">
        <f ca="1">IFERROR(__xludf.DUMMYFUNCTION("""COMPUTED_VALUE"""),23)</f>
        <v>23</v>
      </c>
    </row>
    <row r="19" spans="1:4" ht="15" x14ac:dyDescent="0.2">
      <c r="A19" s="6">
        <v>23</v>
      </c>
      <c r="B19" s="2" t="s">
        <v>1</v>
      </c>
      <c r="D19" s="7">
        <f ca="1">IFERROR(__xludf.DUMMYFUNCTION("""COMPUTED_VALUE"""),24)</f>
        <v>24</v>
      </c>
    </row>
    <row r="20" spans="1:4" ht="15" x14ac:dyDescent="0.2">
      <c r="A20" s="6">
        <v>24</v>
      </c>
      <c r="B20" s="2" t="s">
        <v>1</v>
      </c>
      <c r="D20" s="7">
        <f ca="1">IFERROR(__xludf.DUMMYFUNCTION("""COMPUTED_VALUE"""),25)</f>
        <v>25</v>
      </c>
    </row>
    <row r="21" spans="1:4" ht="15" x14ac:dyDescent="0.2">
      <c r="A21" s="6">
        <v>25</v>
      </c>
      <c r="B21" s="2" t="s">
        <v>1</v>
      </c>
      <c r="D21" s="7">
        <f ca="1">IFERROR(__xludf.DUMMYFUNCTION("""COMPUTED_VALUE"""),26)</f>
        <v>26</v>
      </c>
    </row>
    <row r="22" spans="1:4" ht="15" x14ac:dyDescent="0.2">
      <c r="A22" s="6">
        <v>26</v>
      </c>
      <c r="B22" s="2" t="s">
        <v>1</v>
      </c>
      <c r="D22" s="7">
        <f ca="1">IFERROR(__xludf.DUMMYFUNCTION("""COMPUTED_VALUE"""),27)</f>
        <v>27</v>
      </c>
    </row>
    <row r="23" spans="1:4" ht="15" x14ac:dyDescent="0.2">
      <c r="A23" s="6">
        <v>27</v>
      </c>
      <c r="B23" s="2" t="s">
        <v>1</v>
      </c>
      <c r="D23" s="7">
        <f ca="1">IFERROR(__xludf.DUMMYFUNCTION("""COMPUTED_VALUE"""),28)</f>
        <v>28</v>
      </c>
    </row>
    <row r="24" spans="1:4" ht="15" x14ac:dyDescent="0.2">
      <c r="A24" s="6">
        <v>28</v>
      </c>
      <c r="B24" s="2" t="s">
        <v>1</v>
      </c>
      <c r="D24" s="7">
        <f ca="1">IFERROR(__xludf.DUMMYFUNCTION("""COMPUTED_VALUE"""),29)</f>
        <v>29</v>
      </c>
    </row>
    <row r="25" spans="1:4" ht="15" x14ac:dyDescent="0.2">
      <c r="A25" s="6">
        <v>29</v>
      </c>
      <c r="B25" s="2" t="s">
        <v>1</v>
      </c>
      <c r="D25" s="7" t="str">
        <f ca="1">IFERROR(__xludf.DUMMYFUNCTION("""COMPUTED_VALUE"""),"2B")</f>
        <v>2B</v>
      </c>
    </row>
    <row r="26" spans="1:4" ht="15" x14ac:dyDescent="0.2">
      <c r="A26" s="6" t="s">
        <v>3</v>
      </c>
      <c r="B26" s="2" t="s">
        <v>1</v>
      </c>
      <c r="D26" s="7">
        <f ca="1">IFERROR(__xludf.DUMMYFUNCTION("""COMPUTED_VALUE"""),3)</f>
        <v>3</v>
      </c>
    </row>
    <row r="27" spans="1:4" ht="15" x14ac:dyDescent="0.2">
      <c r="A27" s="6">
        <v>3</v>
      </c>
      <c r="B27" s="2" t="s">
        <v>1</v>
      </c>
      <c r="D27" s="7">
        <f ca="1">IFERROR(__xludf.DUMMYFUNCTION("""COMPUTED_VALUE"""),33)</f>
        <v>33</v>
      </c>
    </row>
    <row r="28" spans="1:4" ht="15" x14ac:dyDescent="0.2">
      <c r="A28" s="6">
        <v>33</v>
      </c>
      <c r="B28" s="2" t="s">
        <v>1</v>
      </c>
      <c r="D28" s="7">
        <f ca="1">IFERROR(__xludf.DUMMYFUNCTION("""COMPUTED_VALUE"""),34)</f>
        <v>34</v>
      </c>
    </row>
    <row r="29" spans="1:4" ht="15" x14ac:dyDescent="0.2">
      <c r="A29" s="6">
        <v>34</v>
      </c>
      <c r="B29" s="2" t="s">
        <v>1</v>
      </c>
      <c r="D29" s="7">
        <f ca="1">IFERROR(__xludf.DUMMYFUNCTION("""COMPUTED_VALUE"""),4)</f>
        <v>4</v>
      </c>
    </row>
    <row r="30" spans="1:4" ht="15" x14ac:dyDescent="0.2">
      <c r="A30" s="6">
        <v>4</v>
      </c>
      <c r="B30" s="2" t="s">
        <v>1</v>
      </c>
      <c r="D30" s="7">
        <f ca="1">IFERROR(__xludf.DUMMYFUNCTION("""COMPUTED_VALUE"""),40)</f>
        <v>40</v>
      </c>
    </row>
    <row r="31" spans="1:4" ht="15" x14ac:dyDescent="0.2">
      <c r="A31" s="6">
        <v>40</v>
      </c>
      <c r="B31" s="2" t="s">
        <v>1</v>
      </c>
      <c r="D31" s="7" t="str">
        <f ca="1">IFERROR(__xludf.DUMMYFUNCTION("""COMPUTED_VALUE"""),"40A")</f>
        <v>40A</v>
      </c>
    </row>
    <row r="32" spans="1:4" ht="15" x14ac:dyDescent="0.2">
      <c r="A32" s="6" t="s">
        <v>4</v>
      </c>
      <c r="B32" s="2" t="s">
        <v>1</v>
      </c>
      <c r="D32" s="7" t="str">
        <f ca="1">IFERROR(__xludf.DUMMYFUNCTION("""COMPUTED_VALUE"""),"40B")</f>
        <v>40B</v>
      </c>
    </row>
    <row r="33" spans="1:4" ht="15" x14ac:dyDescent="0.2">
      <c r="A33" s="6" t="s">
        <v>5</v>
      </c>
      <c r="B33" s="2" t="s">
        <v>1</v>
      </c>
      <c r="D33" s="7" t="str">
        <f ca="1">IFERROR(__xludf.DUMMYFUNCTION("""COMPUTED_VALUE"""),"40C")</f>
        <v>40C</v>
      </c>
    </row>
    <row r="34" spans="1:4" ht="15" x14ac:dyDescent="0.2">
      <c r="A34" s="6" t="s">
        <v>6</v>
      </c>
      <c r="B34" s="2" t="s">
        <v>1</v>
      </c>
      <c r="D34" s="7" t="str">
        <f ca="1">IFERROR(__xludf.DUMMYFUNCTION("""COMPUTED_VALUE"""),"40D")</f>
        <v>40D</v>
      </c>
    </row>
    <row r="35" spans="1:4" ht="15" x14ac:dyDescent="0.2">
      <c r="A35" s="6" t="s">
        <v>7</v>
      </c>
      <c r="B35" s="2" t="s">
        <v>1</v>
      </c>
      <c r="D35" s="7">
        <f ca="1">IFERROR(__xludf.DUMMYFUNCTION("""COMPUTED_VALUE"""),41)</f>
        <v>41</v>
      </c>
    </row>
    <row r="36" spans="1:4" ht="15" x14ac:dyDescent="0.2">
      <c r="A36" s="6">
        <v>41</v>
      </c>
      <c r="B36" s="2" t="s">
        <v>1</v>
      </c>
      <c r="D36" s="7">
        <f ca="1">IFERROR(__xludf.DUMMYFUNCTION("""COMPUTED_VALUE"""),43)</f>
        <v>43</v>
      </c>
    </row>
    <row r="37" spans="1:4" ht="15" x14ac:dyDescent="0.2">
      <c r="A37" s="6">
        <v>43</v>
      </c>
      <c r="B37" s="2" t="s">
        <v>1</v>
      </c>
      <c r="D37" s="7">
        <f ca="1">IFERROR(__xludf.DUMMYFUNCTION("""COMPUTED_VALUE"""),44)</f>
        <v>44</v>
      </c>
    </row>
    <row r="38" spans="1:4" ht="15" x14ac:dyDescent="0.2">
      <c r="A38" s="6">
        <v>44</v>
      </c>
      <c r="B38" s="2" t="s">
        <v>1</v>
      </c>
      <c r="D38" s="7" t="str">
        <f ca="1">IFERROR(__xludf.DUMMYFUNCTION("""COMPUTED_VALUE"""),"44A")</f>
        <v>44A</v>
      </c>
    </row>
    <row r="39" spans="1:4" ht="15" x14ac:dyDescent="0.2">
      <c r="A39" s="6" t="s">
        <v>8</v>
      </c>
      <c r="B39" s="2" t="s">
        <v>1</v>
      </c>
      <c r="D39" s="7" t="str">
        <f ca="1">IFERROR(__xludf.DUMMYFUNCTION("""COMPUTED_VALUE"""),"44B")</f>
        <v>44B</v>
      </c>
    </row>
    <row r="40" spans="1:4" ht="15" x14ac:dyDescent="0.2">
      <c r="A40" s="6" t="s">
        <v>9</v>
      </c>
      <c r="B40" s="2" t="s">
        <v>1</v>
      </c>
      <c r="D40" s="7" t="str">
        <f ca="1">IFERROR(__xludf.DUMMYFUNCTION("""COMPUTED_VALUE"""),"44c")</f>
        <v>44c</v>
      </c>
    </row>
    <row r="41" spans="1:4" ht="15" x14ac:dyDescent="0.2">
      <c r="A41" s="6" t="s">
        <v>10</v>
      </c>
      <c r="B41" s="2" t="s">
        <v>1</v>
      </c>
      <c r="D41" s="7" t="str">
        <f ca="1">IFERROR(__xludf.DUMMYFUNCTION("""COMPUTED_VALUE"""),"44d")</f>
        <v>44d</v>
      </c>
    </row>
    <row r="42" spans="1:4" ht="15" x14ac:dyDescent="0.2">
      <c r="A42" s="6" t="s">
        <v>11</v>
      </c>
      <c r="B42" s="2" t="s">
        <v>1</v>
      </c>
      <c r="D42" s="7" t="str">
        <f ca="1">IFERROR(__xludf.DUMMYFUNCTION("""COMPUTED_VALUE"""),"44e")</f>
        <v>44e</v>
      </c>
    </row>
    <row r="43" spans="1:4" ht="15" x14ac:dyDescent="0.2">
      <c r="A43" s="6" t="s">
        <v>12</v>
      </c>
      <c r="B43" s="2" t="s">
        <v>1</v>
      </c>
      <c r="D43" s="7">
        <f ca="1">IFERROR(__xludf.DUMMYFUNCTION("""COMPUTED_VALUE"""),45)</f>
        <v>45</v>
      </c>
    </row>
    <row r="44" spans="1:4" ht="15" x14ac:dyDescent="0.2">
      <c r="A44" s="8">
        <v>45</v>
      </c>
      <c r="B44" s="2" t="s">
        <v>1</v>
      </c>
      <c r="D44" s="7">
        <f ca="1">IFERROR(__xludf.DUMMYFUNCTION("""COMPUTED_VALUE"""),46)</f>
        <v>46</v>
      </c>
    </row>
    <row r="45" spans="1:4" ht="15" x14ac:dyDescent="0.2">
      <c r="A45" s="8">
        <v>46</v>
      </c>
      <c r="B45" s="2" t="s">
        <v>1</v>
      </c>
      <c r="D45" s="7">
        <f ca="1">IFERROR(__xludf.DUMMYFUNCTION("""COMPUTED_VALUE"""),47)</f>
        <v>47</v>
      </c>
    </row>
    <row r="46" spans="1:4" ht="15" x14ac:dyDescent="0.2">
      <c r="A46" s="8">
        <v>47</v>
      </c>
      <c r="B46" s="2" t="s">
        <v>1</v>
      </c>
      <c r="D46" s="7">
        <f ca="1">IFERROR(__xludf.DUMMYFUNCTION("""COMPUTED_VALUE"""),5)</f>
        <v>5</v>
      </c>
    </row>
    <row r="47" spans="1:4" ht="15" x14ac:dyDescent="0.2">
      <c r="A47" s="8">
        <v>5</v>
      </c>
      <c r="B47" s="2" t="s">
        <v>1</v>
      </c>
      <c r="D47" s="7">
        <f ca="1">IFERROR(__xludf.DUMMYFUNCTION("""COMPUTED_VALUE"""),51)</f>
        <v>51</v>
      </c>
    </row>
    <row r="48" spans="1:4" ht="15" x14ac:dyDescent="0.2">
      <c r="A48" s="8">
        <v>51</v>
      </c>
      <c r="B48" s="2" t="s">
        <v>1</v>
      </c>
      <c r="D48" s="7">
        <f ca="1">IFERROR(__xludf.DUMMYFUNCTION("""COMPUTED_VALUE"""),52)</f>
        <v>52</v>
      </c>
    </row>
    <row r="49" spans="1:4" ht="15" x14ac:dyDescent="0.2">
      <c r="A49" s="8">
        <v>52</v>
      </c>
      <c r="B49" s="2" t="s">
        <v>1</v>
      </c>
      <c r="D49" s="7" t="str">
        <f ca="1">IFERROR(__xludf.DUMMYFUNCTION("""COMPUTED_VALUE"""),"52B")</f>
        <v>52B</v>
      </c>
    </row>
    <row r="50" spans="1:4" ht="15" x14ac:dyDescent="0.2">
      <c r="A50" s="8" t="s">
        <v>13</v>
      </c>
      <c r="B50" s="2" t="s">
        <v>1</v>
      </c>
      <c r="D50" s="7">
        <f ca="1">IFERROR(__xludf.DUMMYFUNCTION("""COMPUTED_VALUE"""),53)</f>
        <v>53</v>
      </c>
    </row>
    <row r="51" spans="1:4" ht="15" x14ac:dyDescent="0.2">
      <c r="A51" s="8">
        <v>53</v>
      </c>
      <c r="B51" s="2" t="s">
        <v>1</v>
      </c>
      <c r="D51" s="7" t="str">
        <f ca="1">IFERROR(__xludf.DUMMYFUNCTION("""COMPUTED_VALUE"""),"53B")</f>
        <v>53B</v>
      </c>
    </row>
    <row r="52" spans="1:4" ht="15" x14ac:dyDescent="0.2">
      <c r="A52" s="8" t="s">
        <v>14</v>
      </c>
      <c r="B52" s="2" t="s">
        <v>1</v>
      </c>
      <c r="D52" s="7">
        <f ca="1">IFERROR(__xludf.DUMMYFUNCTION("""COMPUTED_VALUE"""),54)</f>
        <v>54</v>
      </c>
    </row>
    <row r="53" spans="1:4" ht="15" x14ac:dyDescent="0.2">
      <c r="A53" s="8">
        <v>54</v>
      </c>
      <c r="B53" s="2" t="s">
        <v>1</v>
      </c>
      <c r="D53" s="7">
        <f ca="1">IFERROR(__xludf.DUMMYFUNCTION("""COMPUTED_VALUE"""),6)</f>
        <v>6</v>
      </c>
    </row>
    <row r="54" spans="1:4" ht="15" x14ac:dyDescent="0.2">
      <c r="A54" s="8">
        <v>6</v>
      </c>
      <c r="B54" s="2" t="s">
        <v>1</v>
      </c>
      <c r="D54" s="7">
        <f ca="1">IFERROR(__xludf.DUMMYFUNCTION("""COMPUTED_VALUE"""),7)</f>
        <v>7</v>
      </c>
    </row>
    <row r="55" spans="1:4" ht="15" x14ac:dyDescent="0.2">
      <c r="A55" s="8">
        <v>7</v>
      </c>
      <c r="B55" s="2" t="s">
        <v>1</v>
      </c>
      <c r="D55" s="7">
        <f ca="1">IFERROR(__xludf.DUMMYFUNCTION("""COMPUTED_VALUE"""),8)</f>
        <v>8</v>
      </c>
    </row>
    <row r="56" spans="1:4" ht="15" x14ac:dyDescent="0.2">
      <c r="A56" s="8">
        <v>8</v>
      </c>
      <c r="B56" s="2" t="s">
        <v>1</v>
      </c>
      <c r="D56" s="7">
        <f ca="1">IFERROR(__xludf.DUMMYFUNCTION("""COMPUTED_VALUE"""),9)</f>
        <v>9</v>
      </c>
    </row>
    <row r="57" spans="1:4" ht="15" x14ac:dyDescent="0.2">
      <c r="A57" s="8">
        <v>9</v>
      </c>
      <c r="B57" s="2" t="s">
        <v>1</v>
      </c>
      <c r="D57" s="7" t="str">
        <f ca="1">IFERROR(__xludf.DUMMYFUNCTION("""COMPUTED_VALUE"""),"HALLWAY")</f>
        <v>HALLWAY</v>
      </c>
    </row>
    <row r="58" spans="1:4" ht="15" x14ac:dyDescent="0.2">
      <c r="A58" s="8" t="s">
        <v>15</v>
      </c>
      <c r="B58" s="2" t="s">
        <v>1</v>
      </c>
      <c r="D58" s="7" t="str">
        <f ca="1">IFERROR(__xludf.DUMMYFUNCTION("""COMPUTED_VALUE"""),"V1")</f>
        <v>V1</v>
      </c>
    </row>
    <row r="59" spans="1:4" ht="15" x14ac:dyDescent="0.2">
      <c r="A59" s="8" t="s">
        <v>16</v>
      </c>
      <c r="B59" s="2" t="s">
        <v>1</v>
      </c>
      <c r="D59" s="7" t="str">
        <f ca="1">IFERROR(__xludf.DUMMYFUNCTION("""COMPUTED_VALUE"""),"VESTIBULE")</f>
        <v>VESTIBULE</v>
      </c>
    </row>
    <row r="60" spans="1:4" ht="15" x14ac:dyDescent="0.2">
      <c r="A60" s="8" t="s">
        <v>17</v>
      </c>
      <c r="B60" s="2" t="s">
        <v>1</v>
      </c>
      <c r="D60" s="7"/>
    </row>
    <row r="61" spans="1:4" ht="13" x14ac:dyDescent="0.15">
      <c r="D61" s="7"/>
    </row>
    <row r="62" spans="1:4" ht="13" x14ac:dyDescent="0.15">
      <c r="D62" s="7"/>
    </row>
    <row r="63" spans="1:4" ht="13" x14ac:dyDescent="0.15">
      <c r="D63" s="7"/>
    </row>
    <row r="64" spans="1:4" ht="13" x14ac:dyDescent="0.15">
      <c r="D64" s="7"/>
    </row>
    <row r="65" spans="4:4" ht="13" x14ac:dyDescent="0.15">
      <c r="D65" s="7"/>
    </row>
    <row r="66" spans="4:4" ht="13" x14ac:dyDescent="0.15">
      <c r="D66" s="7"/>
    </row>
    <row r="67" spans="4:4" ht="13" x14ac:dyDescent="0.15">
      <c r="D67" s="7"/>
    </row>
    <row r="68" spans="4:4" ht="13" x14ac:dyDescent="0.15">
      <c r="D68" s="7"/>
    </row>
    <row r="69" spans="4:4" ht="13" x14ac:dyDescent="0.15">
      <c r="D69" s="7"/>
    </row>
    <row r="70" spans="4:4" ht="13" x14ac:dyDescent="0.15">
      <c r="D70" s="7"/>
    </row>
    <row r="71" spans="4:4" ht="13" x14ac:dyDescent="0.15">
      <c r="D71" s="7"/>
    </row>
    <row r="72" spans="4:4" ht="13" x14ac:dyDescent="0.15">
      <c r="D72" s="7"/>
    </row>
    <row r="73" spans="4:4" ht="13" x14ac:dyDescent="0.15">
      <c r="D73" s="7"/>
    </row>
    <row r="74" spans="4:4" ht="13" x14ac:dyDescent="0.15">
      <c r="D74" s="7"/>
    </row>
    <row r="75" spans="4:4" ht="13" x14ac:dyDescent="0.15">
      <c r="D75" s="7"/>
    </row>
    <row r="76" spans="4:4" ht="13" x14ac:dyDescent="0.15">
      <c r="D76" s="7"/>
    </row>
    <row r="77" spans="4:4" ht="13" x14ac:dyDescent="0.15">
      <c r="D77" s="7"/>
    </row>
    <row r="78" spans="4:4" ht="13" x14ac:dyDescent="0.15">
      <c r="D78" s="7"/>
    </row>
    <row r="79" spans="4:4" ht="13" x14ac:dyDescent="0.15">
      <c r="D79" s="7"/>
    </row>
    <row r="80" spans="4:4" ht="13" x14ac:dyDescent="0.15">
      <c r="D80" s="7"/>
    </row>
    <row r="81" spans="4:4" ht="13" x14ac:dyDescent="0.15">
      <c r="D81" s="7"/>
    </row>
    <row r="82" spans="4:4" ht="13" x14ac:dyDescent="0.15">
      <c r="D82" s="7"/>
    </row>
    <row r="83" spans="4:4" ht="13" x14ac:dyDescent="0.15">
      <c r="D83" s="7"/>
    </row>
    <row r="84" spans="4:4" ht="13" x14ac:dyDescent="0.15">
      <c r="D84" s="7"/>
    </row>
    <row r="85" spans="4:4" ht="13" x14ac:dyDescent="0.15">
      <c r="D85" s="7"/>
    </row>
    <row r="86" spans="4:4" ht="13" x14ac:dyDescent="0.15">
      <c r="D86" s="7"/>
    </row>
    <row r="87" spans="4:4" ht="13" x14ac:dyDescent="0.15">
      <c r="D87" s="7"/>
    </row>
    <row r="88" spans="4:4" ht="13" x14ac:dyDescent="0.15">
      <c r="D88" s="7"/>
    </row>
    <row r="89" spans="4:4" ht="13" x14ac:dyDescent="0.15">
      <c r="D89" s="7"/>
    </row>
    <row r="90" spans="4:4" ht="13" x14ac:dyDescent="0.15">
      <c r="D90" s="7"/>
    </row>
    <row r="91" spans="4:4" ht="13" x14ac:dyDescent="0.15">
      <c r="D91" s="7"/>
    </row>
    <row r="92" spans="4:4" ht="13" x14ac:dyDescent="0.15">
      <c r="D92" s="7"/>
    </row>
    <row r="93" spans="4:4" ht="13" x14ac:dyDescent="0.15">
      <c r="D93" s="7"/>
    </row>
    <row r="94" spans="4:4" ht="13" x14ac:dyDescent="0.15">
      <c r="D94" s="7"/>
    </row>
    <row r="95" spans="4:4" ht="13" x14ac:dyDescent="0.15">
      <c r="D95" s="7"/>
    </row>
    <row r="96" spans="4:4" ht="13" x14ac:dyDescent="0.15">
      <c r="D96" s="7"/>
    </row>
    <row r="97" spans="4:4" ht="13" x14ac:dyDescent="0.15">
      <c r="D97" s="7"/>
    </row>
    <row r="98" spans="4:4" ht="13" x14ac:dyDescent="0.15">
      <c r="D98" s="7"/>
    </row>
    <row r="99" spans="4:4" ht="13" x14ac:dyDescent="0.15">
      <c r="D99" s="7"/>
    </row>
    <row r="100" spans="4:4" ht="13" x14ac:dyDescent="0.15">
      <c r="D100" s="7"/>
    </row>
    <row r="101" spans="4:4" ht="13" x14ac:dyDescent="0.15">
      <c r="D101" s="7"/>
    </row>
    <row r="102" spans="4:4" ht="13" x14ac:dyDescent="0.15">
      <c r="D102" s="7"/>
    </row>
    <row r="103" spans="4:4" ht="13" x14ac:dyDescent="0.15">
      <c r="D103" s="7"/>
    </row>
    <row r="104" spans="4:4" ht="13" x14ac:dyDescent="0.15">
      <c r="D104" s="7"/>
    </row>
    <row r="105" spans="4:4" ht="13" x14ac:dyDescent="0.15">
      <c r="D105" s="7"/>
    </row>
    <row r="106" spans="4:4" ht="13" x14ac:dyDescent="0.15">
      <c r="D106" s="7"/>
    </row>
    <row r="107" spans="4:4" ht="13" x14ac:dyDescent="0.15">
      <c r="D107" s="7"/>
    </row>
    <row r="108" spans="4:4" ht="13" x14ac:dyDescent="0.15">
      <c r="D108" s="7"/>
    </row>
    <row r="109" spans="4:4" ht="13" x14ac:dyDescent="0.15">
      <c r="D109" s="7"/>
    </row>
    <row r="110" spans="4:4" ht="13" x14ac:dyDescent="0.15">
      <c r="D110" s="7"/>
    </row>
    <row r="111" spans="4:4" ht="13" x14ac:dyDescent="0.15">
      <c r="D111" s="7"/>
    </row>
    <row r="112" spans="4:4" ht="13" x14ac:dyDescent="0.15">
      <c r="D112" s="7"/>
    </row>
    <row r="113" spans="4:4" ht="13" x14ac:dyDescent="0.15">
      <c r="D113" s="7"/>
    </row>
    <row r="114" spans="4:4" ht="13" x14ac:dyDescent="0.15">
      <c r="D114" s="7"/>
    </row>
    <row r="115" spans="4:4" ht="13" x14ac:dyDescent="0.15">
      <c r="D115" s="7"/>
    </row>
    <row r="116" spans="4:4" ht="13" x14ac:dyDescent="0.15">
      <c r="D116" s="7"/>
    </row>
    <row r="117" spans="4:4" ht="13" x14ac:dyDescent="0.15">
      <c r="D117" s="7"/>
    </row>
    <row r="118" spans="4:4" ht="13" x14ac:dyDescent="0.15">
      <c r="D118" s="7"/>
    </row>
    <row r="119" spans="4:4" ht="13" x14ac:dyDescent="0.15">
      <c r="D119" s="7"/>
    </row>
    <row r="120" spans="4:4" ht="13" x14ac:dyDescent="0.15">
      <c r="D120" s="7"/>
    </row>
    <row r="121" spans="4:4" ht="13" x14ac:dyDescent="0.15">
      <c r="D121" s="7"/>
    </row>
    <row r="122" spans="4:4" ht="13" x14ac:dyDescent="0.15">
      <c r="D122" s="7"/>
    </row>
    <row r="123" spans="4:4" ht="13" x14ac:dyDescent="0.15">
      <c r="D123" s="7"/>
    </row>
    <row r="124" spans="4:4" ht="13" x14ac:dyDescent="0.15">
      <c r="D124" s="7"/>
    </row>
    <row r="125" spans="4:4" ht="13" x14ac:dyDescent="0.15">
      <c r="D125" s="7"/>
    </row>
    <row r="126" spans="4:4" ht="13" x14ac:dyDescent="0.15">
      <c r="D126" s="7"/>
    </row>
    <row r="127" spans="4:4" ht="13" x14ac:dyDescent="0.15">
      <c r="D127" s="7"/>
    </row>
    <row r="128" spans="4:4" ht="13" x14ac:dyDescent="0.15">
      <c r="D128" s="7"/>
    </row>
    <row r="129" spans="4:4" ht="13" x14ac:dyDescent="0.15">
      <c r="D129" s="7"/>
    </row>
    <row r="130" spans="4:4" ht="13" x14ac:dyDescent="0.15">
      <c r="D130" s="7"/>
    </row>
    <row r="131" spans="4:4" ht="13" x14ac:dyDescent="0.15">
      <c r="D131" s="7"/>
    </row>
    <row r="132" spans="4:4" ht="13" x14ac:dyDescent="0.15">
      <c r="D132" s="7"/>
    </row>
    <row r="133" spans="4:4" ht="13" x14ac:dyDescent="0.15">
      <c r="D133" s="7"/>
    </row>
    <row r="134" spans="4:4" ht="13" x14ac:dyDescent="0.15">
      <c r="D134" s="7"/>
    </row>
    <row r="135" spans="4:4" ht="13" x14ac:dyDescent="0.15">
      <c r="D135" s="7"/>
    </row>
    <row r="136" spans="4:4" ht="13" x14ac:dyDescent="0.15">
      <c r="D136" s="7"/>
    </row>
    <row r="137" spans="4:4" ht="13" x14ac:dyDescent="0.15">
      <c r="D137" s="7"/>
    </row>
    <row r="138" spans="4:4" ht="13" x14ac:dyDescent="0.15">
      <c r="D138" s="7"/>
    </row>
    <row r="139" spans="4:4" ht="13" x14ac:dyDescent="0.15">
      <c r="D139" s="7"/>
    </row>
    <row r="140" spans="4:4" ht="13" x14ac:dyDescent="0.15">
      <c r="D140" s="7"/>
    </row>
    <row r="141" spans="4:4" ht="13" x14ac:dyDescent="0.15">
      <c r="D141" s="7"/>
    </row>
    <row r="142" spans="4:4" ht="13" x14ac:dyDescent="0.15">
      <c r="D142" s="7"/>
    </row>
    <row r="143" spans="4:4" ht="13" x14ac:dyDescent="0.15">
      <c r="D143" s="7"/>
    </row>
    <row r="144" spans="4:4" ht="13" x14ac:dyDescent="0.15">
      <c r="D144" s="7"/>
    </row>
    <row r="145" spans="4:4" ht="13" x14ac:dyDescent="0.15">
      <c r="D145" s="7"/>
    </row>
    <row r="146" spans="4:4" ht="13" x14ac:dyDescent="0.15">
      <c r="D146" s="7"/>
    </row>
    <row r="147" spans="4:4" ht="13" x14ac:dyDescent="0.15">
      <c r="D147" s="7"/>
    </row>
    <row r="148" spans="4:4" ht="13" x14ac:dyDescent="0.15">
      <c r="D148" s="7"/>
    </row>
    <row r="149" spans="4:4" ht="13" x14ac:dyDescent="0.15">
      <c r="D149" s="7"/>
    </row>
    <row r="150" spans="4:4" ht="13" x14ac:dyDescent="0.15">
      <c r="D150" s="7"/>
    </row>
    <row r="151" spans="4:4" ht="13" x14ac:dyDescent="0.15">
      <c r="D151" s="7"/>
    </row>
    <row r="152" spans="4:4" ht="13" x14ac:dyDescent="0.15">
      <c r="D152" s="7"/>
    </row>
    <row r="153" spans="4:4" ht="13" x14ac:dyDescent="0.15">
      <c r="D153" s="7"/>
    </row>
    <row r="154" spans="4:4" ht="13" x14ac:dyDescent="0.15">
      <c r="D154" s="7"/>
    </row>
    <row r="155" spans="4:4" ht="13" x14ac:dyDescent="0.15">
      <c r="D155" s="7"/>
    </row>
    <row r="156" spans="4:4" ht="13" x14ac:dyDescent="0.15">
      <c r="D156" s="7"/>
    </row>
    <row r="157" spans="4:4" ht="13" x14ac:dyDescent="0.15">
      <c r="D157" s="7"/>
    </row>
    <row r="158" spans="4:4" ht="13" x14ac:dyDescent="0.15">
      <c r="D158" s="7"/>
    </row>
    <row r="159" spans="4:4" ht="13" x14ac:dyDescent="0.15">
      <c r="D159" s="7"/>
    </row>
    <row r="160" spans="4:4" ht="13" x14ac:dyDescent="0.15">
      <c r="D160" s="7"/>
    </row>
    <row r="161" spans="4:4" ht="13" x14ac:dyDescent="0.15">
      <c r="D161" s="7"/>
    </row>
    <row r="162" spans="4:4" ht="13" x14ac:dyDescent="0.15">
      <c r="D162" s="7"/>
    </row>
    <row r="163" spans="4:4" ht="13" x14ac:dyDescent="0.15">
      <c r="D163" s="7"/>
    </row>
    <row r="164" spans="4:4" ht="13" x14ac:dyDescent="0.15">
      <c r="D164" s="7"/>
    </row>
    <row r="165" spans="4:4" ht="13" x14ac:dyDescent="0.15">
      <c r="D165" s="7"/>
    </row>
    <row r="166" spans="4:4" ht="13" x14ac:dyDescent="0.15">
      <c r="D166" s="7"/>
    </row>
    <row r="167" spans="4:4" ht="13" x14ac:dyDescent="0.15">
      <c r="D167" s="7"/>
    </row>
    <row r="168" spans="4:4" ht="13" x14ac:dyDescent="0.15">
      <c r="D168" s="7"/>
    </row>
    <row r="169" spans="4:4" ht="13" x14ac:dyDescent="0.15">
      <c r="D169" s="7"/>
    </row>
    <row r="170" spans="4:4" ht="13" x14ac:dyDescent="0.15">
      <c r="D170" s="7"/>
    </row>
    <row r="171" spans="4:4" ht="13" x14ac:dyDescent="0.15">
      <c r="D171" s="7"/>
    </row>
    <row r="172" spans="4:4" ht="13" x14ac:dyDescent="0.15">
      <c r="D172" s="7"/>
    </row>
    <row r="173" spans="4:4" ht="13" x14ac:dyDescent="0.15">
      <c r="D173" s="7"/>
    </row>
    <row r="174" spans="4:4" ht="13" x14ac:dyDescent="0.15">
      <c r="D174" s="7"/>
    </row>
    <row r="175" spans="4:4" ht="13" x14ac:dyDescent="0.15">
      <c r="D175" s="7"/>
    </row>
    <row r="176" spans="4:4" ht="13" x14ac:dyDescent="0.15">
      <c r="D176" s="7"/>
    </row>
    <row r="177" spans="4:4" ht="13" x14ac:dyDescent="0.15">
      <c r="D177" s="7"/>
    </row>
    <row r="178" spans="4:4" ht="13" x14ac:dyDescent="0.15">
      <c r="D178" s="7"/>
    </row>
    <row r="179" spans="4:4" ht="13" x14ac:dyDescent="0.15">
      <c r="D179" s="7"/>
    </row>
    <row r="180" spans="4:4" ht="13" x14ac:dyDescent="0.15">
      <c r="D180" s="7"/>
    </row>
    <row r="181" spans="4:4" ht="13" x14ac:dyDescent="0.15">
      <c r="D181" s="7"/>
    </row>
    <row r="182" spans="4:4" ht="13" x14ac:dyDescent="0.15">
      <c r="D182" s="7"/>
    </row>
    <row r="183" spans="4:4" ht="13" x14ac:dyDescent="0.15">
      <c r="D183" s="7"/>
    </row>
    <row r="184" spans="4:4" ht="13" x14ac:dyDescent="0.15">
      <c r="D184" s="7"/>
    </row>
    <row r="185" spans="4:4" ht="13" x14ac:dyDescent="0.15">
      <c r="D185" s="7"/>
    </row>
    <row r="186" spans="4:4" ht="13" x14ac:dyDescent="0.15">
      <c r="D186" s="7"/>
    </row>
    <row r="187" spans="4:4" ht="13" x14ac:dyDescent="0.15">
      <c r="D187" s="7"/>
    </row>
    <row r="188" spans="4:4" ht="13" x14ac:dyDescent="0.15">
      <c r="D188" s="7"/>
    </row>
    <row r="189" spans="4:4" ht="13" x14ac:dyDescent="0.15">
      <c r="D189" s="7"/>
    </row>
    <row r="190" spans="4:4" ht="13" x14ac:dyDescent="0.15">
      <c r="D190" s="7"/>
    </row>
    <row r="191" spans="4:4" ht="13" x14ac:dyDescent="0.15">
      <c r="D191" s="7"/>
    </row>
    <row r="192" spans="4:4" ht="13" x14ac:dyDescent="0.15">
      <c r="D192" s="7"/>
    </row>
    <row r="193" spans="4:4" ht="13" x14ac:dyDescent="0.15">
      <c r="D193" s="7"/>
    </row>
    <row r="194" spans="4:4" ht="13" x14ac:dyDescent="0.15">
      <c r="D194" s="7"/>
    </row>
    <row r="195" spans="4:4" ht="13" x14ac:dyDescent="0.15">
      <c r="D195" s="7"/>
    </row>
    <row r="196" spans="4:4" ht="13" x14ac:dyDescent="0.15">
      <c r="D196" s="7"/>
    </row>
    <row r="197" spans="4:4" ht="13" x14ac:dyDescent="0.15">
      <c r="D197" s="7"/>
    </row>
    <row r="198" spans="4:4" ht="13" x14ac:dyDescent="0.15">
      <c r="D198" s="7"/>
    </row>
    <row r="199" spans="4:4" ht="13" x14ac:dyDescent="0.15">
      <c r="D199" s="7"/>
    </row>
    <row r="200" spans="4:4" ht="13" x14ac:dyDescent="0.15">
      <c r="D200" s="7"/>
    </row>
    <row r="201" spans="4:4" ht="13" x14ac:dyDescent="0.15">
      <c r="D201" s="7"/>
    </row>
    <row r="202" spans="4:4" ht="13" x14ac:dyDescent="0.15">
      <c r="D202" s="7"/>
    </row>
    <row r="203" spans="4:4" ht="13" x14ac:dyDescent="0.15">
      <c r="D203" s="7"/>
    </row>
    <row r="204" spans="4:4" ht="13" x14ac:dyDescent="0.15">
      <c r="D204" s="7"/>
    </row>
    <row r="205" spans="4:4" ht="13" x14ac:dyDescent="0.15">
      <c r="D205" s="7"/>
    </row>
    <row r="206" spans="4:4" ht="13" x14ac:dyDescent="0.15">
      <c r="D206" s="7"/>
    </row>
    <row r="207" spans="4:4" ht="13" x14ac:dyDescent="0.15">
      <c r="D207" s="7"/>
    </row>
    <row r="208" spans="4:4" ht="13" x14ac:dyDescent="0.15">
      <c r="D208" s="7"/>
    </row>
    <row r="209" spans="4:4" ht="13" x14ac:dyDescent="0.15">
      <c r="D209" s="7"/>
    </row>
    <row r="210" spans="4:4" ht="13" x14ac:dyDescent="0.15">
      <c r="D210" s="7"/>
    </row>
    <row r="211" spans="4:4" ht="13" x14ac:dyDescent="0.15">
      <c r="D211" s="7"/>
    </row>
    <row r="212" spans="4:4" ht="13" x14ac:dyDescent="0.15">
      <c r="D212" s="7"/>
    </row>
    <row r="213" spans="4:4" ht="13" x14ac:dyDescent="0.15">
      <c r="D213" s="7"/>
    </row>
    <row r="214" spans="4:4" ht="13" x14ac:dyDescent="0.15">
      <c r="D214" s="7"/>
    </row>
    <row r="215" spans="4:4" ht="13" x14ac:dyDescent="0.15">
      <c r="D215" s="7"/>
    </row>
    <row r="216" spans="4:4" ht="13" x14ac:dyDescent="0.15">
      <c r="D216" s="7"/>
    </row>
    <row r="217" spans="4:4" ht="13" x14ac:dyDescent="0.15">
      <c r="D217" s="7"/>
    </row>
    <row r="218" spans="4:4" ht="13" x14ac:dyDescent="0.15">
      <c r="D218" s="7"/>
    </row>
    <row r="219" spans="4:4" ht="13" x14ac:dyDescent="0.15">
      <c r="D219" s="7"/>
    </row>
    <row r="220" spans="4:4" ht="13" x14ac:dyDescent="0.15">
      <c r="D220" s="7"/>
    </row>
    <row r="221" spans="4:4" ht="13" x14ac:dyDescent="0.15">
      <c r="D221" s="7"/>
    </row>
    <row r="222" spans="4:4" ht="13" x14ac:dyDescent="0.15">
      <c r="D222" s="7"/>
    </row>
    <row r="223" spans="4:4" ht="13" x14ac:dyDescent="0.15">
      <c r="D223" s="7"/>
    </row>
    <row r="224" spans="4:4" ht="13" x14ac:dyDescent="0.15">
      <c r="D224" s="7"/>
    </row>
    <row r="225" spans="4:4" ht="13" x14ac:dyDescent="0.15">
      <c r="D225" s="7"/>
    </row>
    <row r="226" spans="4:4" ht="13" x14ac:dyDescent="0.15">
      <c r="D226" s="7"/>
    </row>
    <row r="227" spans="4:4" ht="13" x14ac:dyDescent="0.15">
      <c r="D227" s="7"/>
    </row>
    <row r="228" spans="4:4" ht="13" x14ac:dyDescent="0.15">
      <c r="D228" s="7"/>
    </row>
    <row r="229" spans="4:4" ht="13" x14ac:dyDescent="0.15">
      <c r="D229" s="7"/>
    </row>
    <row r="230" spans="4:4" ht="13" x14ac:dyDescent="0.15">
      <c r="D230" s="7"/>
    </row>
    <row r="231" spans="4:4" ht="13" x14ac:dyDescent="0.15">
      <c r="D231" s="7"/>
    </row>
    <row r="232" spans="4:4" ht="13" x14ac:dyDescent="0.15">
      <c r="D232" s="7"/>
    </row>
    <row r="233" spans="4:4" ht="13" x14ac:dyDescent="0.15">
      <c r="D233" s="7"/>
    </row>
    <row r="234" spans="4:4" ht="13" x14ac:dyDescent="0.15">
      <c r="D234" s="7"/>
    </row>
    <row r="235" spans="4:4" ht="13" x14ac:dyDescent="0.15">
      <c r="D235" s="7"/>
    </row>
    <row r="236" spans="4:4" ht="13" x14ac:dyDescent="0.15">
      <c r="D236" s="7"/>
    </row>
    <row r="237" spans="4:4" ht="13" x14ac:dyDescent="0.15">
      <c r="D237" s="7"/>
    </row>
    <row r="238" spans="4:4" ht="13" x14ac:dyDescent="0.15">
      <c r="D238" s="7"/>
    </row>
    <row r="239" spans="4:4" ht="13" x14ac:dyDescent="0.15">
      <c r="D239" s="7"/>
    </row>
    <row r="240" spans="4:4" ht="13" x14ac:dyDescent="0.15">
      <c r="D240" s="7"/>
    </row>
    <row r="241" spans="4:4" ht="13" x14ac:dyDescent="0.15">
      <c r="D241" s="7"/>
    </row>
    <row r="242" spans="4:4" ht="13" x14ac:dyDescent="0.15">
      <c r="D242" s="7"/>
    </row>
    <row r="243" spans="4:4" ht="13" x14ac:dyDescent="0.15">
      <c r="D243" s="7"/>
    </row>
    <row r="244" spans="4:4" ht="13" x14ac:dyDescent="0.15">
      <c r="D244" s="7"/>
    </row>
    <row r="245" spans="4:4" ht="13" x14ac:dyDescent="0.15">
      <c r="D245" s="7"/>
    </row>
    <row r="246" spans="4:4" ht="13" x14ac:dyDescent="0.15">
      <c r="D246" s="7"/>
    </row>
    <row r="247" spans="4:4" ht="13" x14ac:dyDescent="0.15">
      <c r="D247" s="7"/>
    </row>
    <row r="248" spans="4:4" ht="13" x14ac:dyDescent="0.15">
      <c r="D248" s="7"/>
    </row>
    <row r="249" spans="4:4" ht="13" x14ac:dyDescent="0.15">
      <c r="D249" s="7"/>
    </row>
    <row r="250" spans="4:4" ht="13" x14ac:dyDescent="0.15">
      <c r="D250" s="7"/>
    </row>
    <row r="251" spans="4:4" ht="13" x14ac:dyDescent="0.15">
      <c r="D251" s="7"/>
    </row>
    <row r="252" spans="4:4" ht="13" x14ac:dyDescent="0.15">
      <c r="D252" s="7"/>
    </row>
    <row r="253" spans="4:4" ht="13" x14ac:dyDescent="0.15">
      <c r="D253" s="7"/>
    </row>
    <row r="254" spans="4:4" ht="13" x14ac:dyDescent="0.15">
      <c r="D254" s="7"/>
    </row>
    <row r="255" spans="4:4" ht="13" x14ac:dyDescent="0.15">
      <c r="D255" s="7"/>
    </row>
    <row r="256" spans="4:4" ht="13" x14ac:dyDescent="0.15">
      <c r="D256" s="7"/>
    </row>
    <row r="257" spans="4:4" ht="13" x14ac:dyDescent="0.15">
      <c r="D257" s="7"/>
    </row>
    <row r="258" spans="4:4" ht="13" x14ac:dyDescent="0.15">
      <c r="D258" s="7"/>
    </row>
    <row r="259" spans="4:4" ht="13" x14ac:dyDescent="0.15">
      <c r="D259" s="7"/>
    </row>
    <row r="260" spans="4:4" ht="13" x14ac:dyDescent="0.15">
      <c r="D260" s="7"/>
    </row>
    <row r="261" spans="4:4" ht="13" x14ac:dyDescent="0.15">
      <c r="D261" s="7"/>
    </row>
    <row r="262" spans="4:4" ht="13" x14ac:dyDescent="0.15">
      <c r="D262" s="7"/>
    </row>
    <row r="263" spans="4:4" ht="13" x14ac:dyDescent="0.15">
      <c r="D263" s="7"/>
    </row>
    <row r="264" spans="4:4" ht="13" x14ac:dyDescent="0.15">
      <c r="D264" s="7"/>
    </row>
    <row r="265" spans="4:4" ht="13" x14ac:dyDescent="0.15">
      <c r="D265" s="7"/>
    </row>
    <row r="266" spans="4:4" ht="13" x14ac:dyDescent="0.15">
      <c r="D266" s="7"/>
    </row>
    <row r="267" spans="4:4" ht="13" x14ac:dyDescent="0.15">
      <c r="D267" s="7"/>
    </row>
    <row r="268" spans="4:4" ht="13" x14ac:dyDescent="0.15">
      <c r="D268" s="7"/>
    </row>
    <row r="269" spans="4:4" ht="13" x14ac:dyDescent="0.15">
      <c r="D269" s="7"/>
    </row>
    <row r="270" spans="4:4" ht="13" x14ac:dyDescent="0.15">
      <c r="D270" s="7"/>
    </row>
    <row r="271" spans="4:4" ht="13" x14ac:dyDescent="0.15">
      <c r="D271" s="7"/>
    </row>
    <row r="272" spans="4:4" ht="13" x14ac:dyDescent="0.15">
      <c r="D272" s="7"/>
    </row>
    <row r="273" spans="4:4" ht="13" x14ac:dyDescent="0.15">
      <c r="D273" s="7"/>
    </row>
    <row r="274" spans="4:4" ht="13" x14ac:dyDescent="0.15">
      <c r="D274" s="7"/>
    </row>
    <row r="275" spans="4:4" ht="13" x14ac:dyDescent="0.15">
      <c r="D275" s="7"/>
    </row>
    <row r="276" spans="4:4" ht="13" x14ac:dyDescent="0.15">
      <c r="D276" s="7"/>
    </row>
    <row r="277" spans="4:4" ht="13" x14ac:dyDescent="0.15">
      <c r="D277" s="7"/>
    </row>
    <row r="278" spans="4:4" ht="13" x14ac:dyDescent="0.15">
      <c r="D278" s="7"/>
    </row>
    <row r="279" spans="4:4" ht="13" x14ac:dyDescent="0.15">
      <c r="D279" s="7"/>
    </row>
    <row r="280" spans="4:4" ht="13" x14ac:dyDescent="0.15">
      <c r="D280" s="7"/>
    </row>
    <row r="281" spans="4:4" ht="13" x14ac:dyDescent="0.15">
      <c r="D281" s="7"/>
    </row>
    <row r="282" spans="4:4" ht="13" x14ac:dyDescent="0.15">
      <c r="D282" s="7"/>
    </row>
    <row r="283" spans="4:4" ht="13" x14ac:dyDescent="0.15">
      <c r="D283" s="7"/>
    </row>
    <row r="284" spans="4:4" ht="13" x14ac:dyDescent="0.15">
      <c r="D284" s="7"/>
    </row>
    <row r="285" spans="4:4" ht="13" x14ac:dyDescent="0.15">
      <c r="D285" s="7"/>
    </row>
    <row r="286" spans="4:4" ht="13" x14ac:dyDescent="0.15">
      <c r="D286" s="7"/>
    </row>
    <row r="287" spans="4:4" ht="13" x14ac:dyDescent="0.15">
      <c r="D287" s="7"/>
    </row>
    <row r="288" spans="4:4" ht="13" x14ac:dyDescent="0.15">
      <c r="D288" s="7"/>
    </row>
    <row r="289" spans="4:4" ht="13" x14ac:dyDescent="0.15">
      <c r="D289" s="7"/>
    </row>
    <row r="290" spans="4:4" ht="13" x14ac:dyDescent="0.15">
      <c r="D290" s="7"/>
    </row>
    <row r="291" spans="4:4" ht="13" x14ac:dyDescent="0.15">
      <c r="D291" s="7"/>
    </row>
    <row r="292" spans="4:4" ht="13" x14ac:dyDescent="0.15">
      <c r="D292" s="7"/>
    </row>
    <row r="293" spans="4:4" ht="13" x14ac:dyDescent="0.15">
      <c r="D293" s="7"/>
    </row>
    <row r="294" spans="4:4" ht="13" x14ac:dyDescent="0.15">
      <c r="D294" s="7"/>
    </row>
    <row r="295" spans="4:4" ht="13" x14ac:dyDescent="0.15">
      <c r="D295" s="7"/>
    </row>
    <row r="296" spans="4:4" ht="13" x14ac:dyDescent="0.15">
      <c r="D296" s="7"/>
    </row>
    <row r="297" spans="4:4" ht="13" x14ac:dyDescent="0.15">
      <c r="D297" s="7"/>
    </row>
    <row r="298" spans="4:4" ht="13" x14ac:dyDescent="0.15">
      <c r="D298" s="7"/>
    </row>
    <row r="299" spans="4:4" ht="13" x14ac:dyDescent="0.15">
      <c r="D299" s="7"/>
    </row>
    <row r="300" spans="4:4" ht="13" x14ac:dyDescent="0.15">
      <c r="D300" s="7"/>
    </row>
    <row r="301" spans="4:4" ht="13" x14ac:dyDescent="0.15">
      <c r="D301" s="7"/>
    </row>
    <row r="302" spans="4:4" ht="13" x14ac:dyDescent="0.15">
      <c r="D302" s="7"/>
    </row>
    <row r="303" spans="4:4" ht="13" x14ac:dyDescent="0.15">
      <c r="D303" s="7"/>
    </row>
    <row r="304" spans="4:4" ht="13" x14ac:dyDescent="0.15">
      <c r="D304" s="7"/>
    </row>
    <row r="305" spans="4:4" ht="13" x14ac:dyDescent="0.15">
      <c r="D305" s="7"/>
    </row>
    <row r="306" spans="4:4" ht="13" x14ac:dyDescent="0.15">
      <c r="D306" s="7"/>
    </row>
    <row r="307" spans="4:4" ht="13" x14ac:dyDescent="0.15">
      <c r="D307" s="7"/>
    </row>
    <row r="308" spans="4:4" ht="13" x14ac:dyDescent="0.15">
      <c r="D308" s="7"/>
    </row>
    <row r="309" spans="4:4" ht="13" x14ac:dyDescent="0.15">
      <c r="D309" s="7"/>
    </row>
    <row r="310" spans="4:4" ht="13" x14ac:dyDescent="0.15">
      <c r="D310" s="7"/>
    </row>
    <row r="311" spans="4:4" ht="13" x14ac:dyDescent="0.15">
      <c r="D311" s="7"/>
    </row>
    <row r="312" spans="4:4" ht="13" x14ac:dyDescent="0.15">
      <c r="D312" s="7"/>
    </row>
    <row r="313" spans="4:4" ht="13" x14ac:dyDescent="0.15">
      <c r="D313" s="7"/>
    </row>
    <row r="314" spans="4:4" ht="13" x14ac:dyDescent="0.15">
      <c r="D314" s="7"/>
    </row>
    <row r="315" spans="4:4" ht="13" x14ac:dyDescent="0.15">
      <c r="D315" s="7"/>
    </row>
    <row r="316" spans="4:4" ht="13" x14ac:dyDescent="0.15">
      <c r="D316" s="7"/>
    </row>
    <row r="317" spans="4:4" ht="13" x14ac:dyDescent="0.15">
      <c r="D317" s="7"/>
    </row>
    <row r="318" spans="4:4" ht="13" x14ac:dyDescent="0.15">
      <c r="D318" s="7"/>
    </row>
    <row r="319" spans="4:4" ht="13" x14ac:dyDescent="0.15">
      <c r="D319" s="7"/>
    </row>
    <row r="320" spans="4:4" ht="13" x14ac:dyDescent="0.15">
      <c r="D320" s="7"/>
    </row>
    <row r="321" spans="4:4" ht="13" x14ac:dyDescent="0.15">
      <c r="D321" s="7"/>
    </row>
    <row r="322" spans="4:4" ht="13" x14ac:dyDescent="0.15">
      <c r="D322" s="7"/>
    </row>
    <row r="323" spans="4:4" ht="13" x14ac:dyDescent="0.15">
      <c r="D323" s="7"/>
    </row>
    <row r="324" spans="4:4" ht="13" x14ac:dyDescent="0.15">
      <c r="D324" s="7"/>
    </row>
    <row r="325" spans="4:4" ht="13" x14ac:dyDescent="0.15">
      <c r="D325" s="7"/>
    </row>
    <row r="326" spans="4:4" ht="13" x14ac:dyDescent="0.15">
      <c r="D326" s="7"/>
    </row>
    <row r="327" spans="4:4" ht="13" x14ac:dyDescent="0.15">
      <c r="D327" s="7"/>
    </row>
    <row r="328" spans="4:4" ht="13" x14ac:dyDescent="0.15">
      <c r="D328" s="7"/>
    </row>
    <row r="329" spans="4:4" ht="13" x14ac:dyDescent="0.15">
      <c r="D329" s="7"/>
    </row>
    <row r="330" spans="4:4" ht="13" x14ac:dyDescent="0.15">
      <c r="D330" s="7"/>
    </row>
    <row r="331" spans="4:4" ht="13" x14ac:dyDescent="0.15">
      <c r="D331" s="7"/>
    </row>
    <row r="332" spans="4:4" ht="13" x14ac:dyDescent="0.15">
      <c r="D332" s="7"/>
    </row>
    <row r="333" spans="4:4" ht="13" x14ac:dyDescent="0.15">
      <c r="D333" s="7"/>
    </row>
    <row r="334" spans="4:4" ht="13" x14ac:dyDescent="0.15">
      <c r="D334" s="7"/>
    </row>
    <row r="335" spans="4:4" ht="13" x14ac:dyDescent="0.15">
      <c r="D335" s="7"/>
    </row>
    <row r="336" spans="4:4" ht="13" x14ac:dyDescent="0.15">
      <c r="D336" s="7"/>
    </row>
    <row r="337" spans="4:4" ht="13" x14ac:dyDescent="0.15">
      <c r="D337" s="7"/>
    </row>
    <row r="338" spans="4:4" ht="13" x14ac:dyDescent="0.15">
      <c r="D338" s="7"/>
    </row>
    <row r="339" spans="4:4" ht="13" x14ac:dyDescent="0.15">
      <c r="D339" s="7"/>
    </row>
    <row r="340" spans="4:4" ht="13" x14ac:dyDescent="0.15">
      <c r="D340" s="7"/>
    </row>
    <row r="341" spans="4:4" ht="13" x14ac:dyDescent="0.15">
      <c r="D341" s="7"/>
    </row>
    <row r="342" spans="4:4" ht="13" x14ac:dyDescent="0.15">
      <c r="D342" s="7"/>
    </row>
    <row r="343" spans="4:4" ht="13" x14ac:dyDescent="0.15">
      <c r="D343" s="7"/>
    </row>
    <row r="344" spans="4:4" ht="13" x14ac:dyDescent="0.15">
      <c r="D344" s="7"/>
    </row>
    <row r="345" spans="4:4" ht="13" x14ac:dyDescent="0.15">
      <c r="D345" s="7"/>
    </row>
    <row r="346" spans="4:4" ht="13" x14ac:dyDescent="0.15">
      <c r="D346" s="7"/>
    </row>
    <row r="347" spans="4:4" ht="13" x14ac:dyDescent="0.15">
      <c r="D347" s="7"/>
    </row>
    <row r="348" spans="4:4" ht="13" x14ac:dyDescent="0.15">
      <c r="D348" s="7"/>
    </row>
    <row r="349" spans="4:4" ht="13" x14ac:dyDescent="0.15">
      <c r="D349" s="7"/>
    </row>
    <row r="350" spans="4:4" ht="13" x14ac:dyDescent="0.15">
      <c r="D350" s="7"/>
    </row>
    <row r="351" spans="4:4" ht="13" x14ac:dyDescent="0.15">
      <c r="D351" s="7"/>
    </row>
    <row r="352" spans="4:4" ht="13" x14ac:dyDescent="0.15">
      <c r="D352" s="7"/>
    </row>
    <row r="353" spans="4:4" ht="13" x14ac:dyDescent="0.15">
      <c r="D353" s="7"/>
    </row>
    <row r="354" spans="4:4" ht="13" x14ac:dyDescent="0.15">
      <c r="D354" s="7"/>
    </row>
    <row r="355" spans="4:4" ht="13" x14ac:dyDescent="0.15">
      <c r="D355" s="7"/>
    </row>
    <row r="356" spans="4:4" ht="13" x14ac:dyDescent="0.15">
      <c r="D356" s="7"/>
    </row>
    <row r="357" spans="4:4" ht="13" x14ac:dyDescent="0.15">
      <c r="D357" s="7"/>
    </row>
    <row r="358" spans="4:4" ht="13" x14ac:dyDescent="0.15">
      <c r="D358" s="7"/>
    </row>
    <row r="359" spans="4:4" ht="13" x14ac:dyDescent="0.15">
      <c r="D359" s="7"/>
    </row>
    <row r="360" spans="4:4" ht="13" x14ac:dyDescent="0.15">
      <c r="D360" s="7"/>
    </row>
    <row r="361" spans="4:4" ht="13" x14ac:dyDescent="0.15">
      <c r="D361" s="7"/>
    </row>
    <row r="362" spans="4:4" ht="13" x14ac:dyDescent="0.15">
      <c r="D362" s="7"/>
    </row>
    <row r="363" spans="4:4" ht="13" x14ac:dyDescent="0.15">
      <c r="D363" s="7"/>
    </row>
    <row r="364" spans="4:4" ht="13" x14ac:dyDescent="0.15">
      <c r="D364" s="7"/>
    </row>
    <row r="365" spans="4:4" ht="13" x14ac:dyDescent="0.15">
      <c r="D365" s="7"/>
    </row>
    <row r="366" spans="4:4" ht="13" x14ac:dyDescent="0.15">
      <c r="D366" s="7"/>
    </row>
    <row r="367" spans="4:4" ht="13" x14ac:dyDescent="0.15">
      <c r="D367" s="7"/>
    </row>
    <row r="368" spans="4:4" ht="13" x14ac:dyDescent="0.15">
      <c r="D368" s="7"/>
    </row>
    <row r="369" spans="4:4" ht="13" x14ac:dyDescent="0.15">
      <c r="D369" s="7"/>
    </row>
    <row r="370" spans="4:4" ht="13" x14ac:dyDescent="0.15">
      <c r="D370" s="7"/>
    </row>
    <row r="371" spans="4:4" ht="13" x14ac:dyDescent="0.15">
      <c r="D371" s="7"/>
    </row>
    <row r="372" spans="4:4" ht="13" x14ac:dyDescent="0.15">
      <c r="D372" s="7"/>
    </row>
    <row r="373" spans="4:4" ht="13" x14ac:dyDescent="0.15">
      <c r="D373" s="7"/>
    </row>
    <row r="374" spans="4:4" ht="13" x14ac:dyDescent="0.15">
      <c r="D374" s="7"/>
    </row>
    <row r="375" spans="4:4" ht="13" x14ac:dyDescent="0.15">
      <c r="D375" s="7"/>
    </row>
    <row r="376" spans="4:4" ht="13" x14ac:dyDescent="0.15">
      <c r="D376" s="7"/>
    </row>
    <row r="377" spans="4:4" ht="13" x14ac:dyDescent="0.15">
      <c r="D377" s="7"/>
    </row>
    <row r="378" spans="4:4" ht="13" x14ac:dyDescent="0.15">
      <c r="D378" s="7"/>
    </row>
    <row r="379" spans="4:4" ht="13" x14ac:dyDescent="0.15">
      <c r="D379" s="7"/>
    </row>
    <row r="380" spans="4:4" ht="13" x14ac:dyDescent="0.15">
      <c r="D380" s="7"/>
    </row>
    <row r="381" spans="4:4" ht="13" x14ac:dyDescent="0.15">
      <c r="D381" s="7"/>
    </row>
    <row r="382" spans="4:4" ht="13" x14ac:dyDescent="0.15">
      <c r="D382" s="7"/>
    </row>
    <row r="383" spans="4:4" ht="13" x14ac:dyDescent="0.15">
      <c r="D383" s="7"/>
    </row>
    <row r="384" spans="4:4" ht="13" x14ac:dyDescent="0.15">
      <c r="D384" s="7"/>
    </row>
    <row r="385" spans="4:4" ht="13" x14ac:dyDescent="0.15">
      <c r="D385" s="7"/>
    </row>
    <row r="386" spans="4:4" ht="13" x14ac:dyDescent="0.15">
      <c r="D386" s="7"/>
    </row>
    <row r="387" spans="4:4" ht="13" x14ac:dyDescent="0.15">
      <c r="D387" s="7"/>
    </row>
    <row r="388" spans="4:4" ht="13" x14ac:dyDescent="0.15">
      <c r="D388" s="7"/>
    </row>
    <row r="389" spans="4:4" ht="13" x14ac:dyDescent="0.15">
      <c r="D389" s="7"/>
    </row>
    <row r="390" spans="4:4" ht="13" x14ac:dyDescent="0.15">
      <c r="D390" s="7"/>
    </row>
    <row r="391" spans="4:4" ht="13" x14ac:dyDescent="0.15">
      <c r="D391" s="7"/>
    </row>
    <row r="392" spans="4:4" ht="13" x14ac:dyDescent="0.15">
      <c r="D392" s="7"/>
    </row>
    <row r="393" spans="4:4" ht="13" x14ac:dyDescent="0.15">
      <c r="D393" s="7"/>
    </row>
    <row r="394" spans="4:4" ht="13" x14ac:dyDescent="0.15">
      <c r="D394" s="7"/>
    </row>
    <row r="395" spans="4:4" ht="13" x14ac:dyDescent="0.15">
      <c r="D395" s="7"/>
    </row>
    <row r="396" spans="4:4" ht="13" x14ac:dyDescent="0.15">
      <c r="D396" s="7"/>
    </row>
    <row r="397" spans="4:4" ht="13" x14ac:dyDescent="0.15">
      <c r="D397" s="7"/>
    </row>
    <row r="398" spans="4:4" ht="13" x14ac:dyDescent="0.15">
      <c r="D398" s="7"/>
    </row>
    <row r="399" spans="4:4" ht="13" x14ac:dyDescent="0.15">
      <c r="D399" s="7"/>
    </row>
    <row r="400" spans="4:4" ht="13" x14ac:dyDescent="0.15">
      <c r="D400" s="7"/>
    </row>
    <row r="401" spans="4:4" ht="13" x14ac:dyDescent="0.15">
      <c r="D401" s="7"/>
    </row>
    <row r="402" spans="4:4" ht="13" x14ac:dyDescent="0.15">
      <c r="D402" s="7"/>
    </row>
    <row r="403" spans="4:4" ht="13" x14ac:dyDescent="0.15">
      <c r="D403" s="7"/>
    </row>
    <row r="404" spans="4:4" ht="13" x14ac:dyDescent="0.15">
      <c r="D404" s="7"/>
    </row>
    <row r="405" spans="4:4" ht="13" x14ac:dyDescent="0.15">
      <c r="D405" s="7"/>
    </row>
    <row r="406" spans="4:4" ht="13" x14ac:dyDescent="0.15">
      <c r="D406" s="7"/>
    </row>
    <row r="407" spans="4:4" ht="13" x14ac:dyDescent="0.15">
      <c r="D407" s="7"/>
    </row>
    <row r="408" spans="4:4" ht="13" x14ac:dyDescent="0.15">
      <c r="D408" s="7"/>
    </row>
    <row r="409" spans="4:4" ht="13" x14ac:dyDescent="0.15">
      <c r="D409" s="7"/>
    </row>
    <row r="410" spans="4:4" ht="13" x14ac:dyDescent="0.15">
      <c r="D410" s="7"/>
    </row>
    <row r="411" spans="4:4" ht="13" x14ac:dyDescent="0.15">
      <c r="D411" s="7"/>
    </row>
    <row r="412" spans="4:4" ht="13" x14ac:dyDescent="0.15">
      <c r="D412" s="7"/>
    </row>
    <row r="413" spans="4:4" ht="13" x14ac:dyDescent="0.15">
      <c r="D413" s="7"/>
    </row>
    <row r="414" spans="4:4" ht="13" x14ac:dyDescent="0.15">
      <c r="D414" s="7"/>
    </row>
    <row r="415" spans="4:4" ht="13" x14ac:dyDescent="0.15">
      <c r="D415" s="7"/>
    </row>
    <row r="416" spans="4:4" ht="13" x14ac:dyDescent="0.15">
      <c r="D416" s="7"/>
    </row>
    <row r="417" spans="4:4" ht="13" x14ac:dyDescent="0.15">
      <c r="D417" s="7"/>
    </row>
    <row r="418" spans="4:4" ht="13" x14ac:dyDescent="0.15">
      <c r="D418" s="7"/>
    </row>
    <row r="419" spans="4:4" ht="13" x14ac:dyDescent="0.15">
      <c r="D419" s="7"/>
    </row>
    <row r="420" spans="4:4" ht="13" x14ac:dyDescent="0.15">
      <c r="D420" s="7"/>
    </row>
    <row r="421" spans="4:4" ht="13" x14ac:dyDescent="0.15">
      <c r="D421" s="7"/>
    </row>
    <row r="422" spans="4:4" ht="13" x14ac:dyDescent="0.15">
      <c r="D422" s="7"/>
    </row>
    <row r="423" spans="4:4" ht="13" x14ac:dyDescent="0.15">
      <c r="D423" s="7"/>
    </row>
    <row r="424" spans="4:4" ht="13" x14ac:dyDescent="0.15">
      <c r="D424" s="7"/>
    </row>
    <row r="425" spans="4:4" ht="13" x14ac:dyDescent="0.15">
      <c r="D425" s="7"/>
    </row>
    <row r="426" spans="4:4" ht="13" x14ac:dyDescent="0.15">
      <c r="D426" s="7"/>
    </row>
    <row r="427" spans="4:4" ht="13" x14ac:dyDescent="0.15">
      <c r="D427" s="7"/>
    </row>
    <row r="428" spans="4:4" ht="13" x14ac:dyDescent="0.15">
      <c r="D428" s="7"/>
    </row>
    <row r="429" spans="4:4" ht="13" x14ac:dyDescent="0.15">
      <c r="D429" s="7"/>
    </row>
    <row r="430" spans="4:4" ht="13" x14ac:dyDescent="0.15">
      <c r="D430" s="7"/>
    </row>
    <row r="431" spans="4:4" ht="13" x14ac:dyDescent="0.15">
      <c r="D431" s="7"/>
    </row>
    <row r="432" spans="4:4" ht="13" x14ac:dyDescent="0.15">
      <c r="D432" s="7"/>
    </row>
    <row r="433" spans="4:4" ht="13" x14ac:dyDescent="0.15">
      <c r="D433" s="7"/>
    </row>
    <row r="434" spans="4:4" ht="13" x14ac:dyDescent="0.15">
      <c r="D434" s="7"/>
    </row>
    <row r="435" spans="4:4" ht="13" x14ac:dyDescent="0.15">
      <c r="D435" s="7"/>
    </row>
    <row r="436" spans="4:4" ht="13" x14ac:dyDescent="0.15">
      <c r="D436" s="7"/>
    </row>
    <row r="437" spans="4:4" ht="13" x14ac:dyDescent="0.15">
      <c r="D437" s="7"/>
    </row>
    <row r="438" spans="4:4" ht="13" x14ac:dyDescent="0.15">
      <c r="D438" s="7"/>
    </row>
    <row r="439" spans="4:4" ht="13" x14ac:dyDescent="0.15">
      <c r="D439" s="7"/>
    </row>
    <row r="440" spans="4:4" ht="13" x14ac:dyDescent="0.15">
      <c r="D440" s="7"/>
    </row>
    <row r="441" spans="4:4" ht="13" x14ac:dyDescent="0.15">
      <c r="D441" s="7"/>
    </row>
    <row r="442" spans="4:4" ht="13" x14ac:dyDescent="0.15">
      <c r="D442" s="7"/>
    </row>
    <row r="443" spans="4:4" ht="13" x14ac:dyDescent="0.15">
      <c r="D443" s="7"/>
    </row>
    <row r="444" spans="4:4" ht="13" x14ac:dyDescent="0.15">
      <c r="D444" s="7"/>
    </row>
    <row r="445" spans="4:4" ht="13" x14ac:dyDescent="0.15">
      <c r="D445" s="7"/>
    </row>
    <row r="446" spans="4:4" ht="13" x14ac:dyDescent="0.15">
      <c r="D446" s="7"/>
    </row>
    <row r="447" spans="4:4" ht="13" x14ac:dyDescent="0.15">
      <c r="D447" s="7"/>
    </row>
    <row r="448" spans="4:4" ht="13" x14ac:dyDescent="0.15">
      <c r="D448" s="7"/>
    </row>
    <row r="449" spans="4:4" ht="13" x14ac:dyDescent="0.15">
      <c r="D449" s="7"/>
    </row>
    <row r="450" spans="4:4" ht="13" x14ac:dyDescent="0.15">
      <c r="D450" s="7"/>
    </row>
    <row r="451" spans="4:4" ht="13" x14ac:dyDescent="0.15">
      <c r="D451" s="7"/>
    </row>
    <row r="452" spans="4:4" ht="13" x14ac:dyDescent="0.15">
      <c r="D452" s="7"/>
    </row>
    <row r="453" spans="4:4" ht="13" x14ac:dyDescent="0.15">
      <c r="D453" s="7"/>
    </row>
    <row r="454" spans="4:4" ht="13" x14ac:dyDescent="0.15">
      <c r="D454" s="7"/>
    </row>
    <row r="455" spans="4:4" ht="13" x14ac:dyDescent="0.15">
      <c r="D455" s="7"/>
    </row>
    <row r="456" spans="4:4" ht="13" x14ac:dyDescent="0.15">
      <c r="D456" s="7"/>
    </row>
    <row r="457" spans="4:4" ht="13" x14ac:dyDescent="0.15">
      <c r="D457" s="7"/>
    </row>
    <row r="458" spans="4:4" ht="13" x14ac:dyDescent="0.15">
      <c r="D458" s="7"/>
    </row>
    <row r="459" spans="4:4" ht="13" x14ac:dyDescent="0.15">
      <c r="D459" s="7"/>
    </row>
    <row r="460" spans="4:4" ht="13" x14ac:dyDescent="0.15">
      <c r="D460" s="7"/>
    </row>
    <row r="461" spans="4:4" ht="13" x14ac:dyDescent="0.15">
      <c r="D461" s="7"/>
    </row>
    <row r="462" spans="4:4" ht="13" x14ac:dyDescent="0.15">
      <c r="D462" s="7"/>
    </row>
    <row r="463" spans="4:4" ht="13" x14ac:dyDescent="0.15">
      <c r="D463" s="7"/>
    </row>
    <row r="464" spans="4:4" ht="13" x14ac:dyDescent="0.15">
      <c r="D464" s="7"/>
    </row>
    <row r="465" spans="4:4" ht="13" x14ac:dyDescent="0.15">
      <c r="D465" s="7"/>
    </row>
    <row r="466" spans="4:4" ht="13" x14ac:dyDescent="0.15">
      <c r="D466" s="7"/>
    </row>
    <row r="467" spans="4:4" ht="13" x14ac:dyDescent="0.15">
      <c r="D467" s="7"/>
    </row>
    <row r="468" spans="4:4" ht="13" x14ac:dyDescent="0.15">
      <c r="D468" s="7"/>
    </row>
    <row r="469" spans="4:4" ht="13" x14ac:dyDescent="0.15">
      <c r="D469" s="7"/>
    </row>
    <row r="470" spans="4:4" ht="13" x14ac:dyDescent="0.15">
      <c r="D470" s="7"/>
    </row>
    <row r="471" spans="4:4" ht="13" x14ac:dyDescent="0.15">
      <c r="D471" s="7"/>
    </row>
    <row r="472" spans="4:4" ht="13" x14ac:dyDescent="0.15">
      <c r="D472" s="7"/>
    </row>
    <row r="473" spans="4:4" ht="13" x14ac:dyDescent="0.15">
      <c r="D473" s="7"/>
    </row>
    <row r="474" spans="4:4" ht="13" x14ac:dyDescent="0.15">
      <c r="D474" s="7"/>
    </row>
    <row r="475" spans="4:4" ht="13" x14ac:dyDescent="0.15">
      <c r="D475" s="7"/>
    </row>
    <row r="476" spans="4:4" ht="13" x14ac:dyDescent="0.15">
      <c r="D476" s="7"/>
    </row>
    <row r="477" spans="4:4" ht="13" x14ac:dyDescent="0.15">
      <c r="D477" s="7"/>
    </row>
    <row r="478" spans="4:4" ht="13" x14ac:dyDescent="0.15">
      <c r="D478" s="7"/>
    </row>
    <row r="479" spans="4:4" ht="13" x14ac:dyDescent="0.15">
      <c r="D479" s="7"/>
    </row>
    <row r="480" spans="4:4" ht="13" x14ac:dyDescent="0.15">
      <c r="D480" s="7"/>
    </row>
    <row r="481" spans="4:4" ht="13" x14ac:dyDescent="0.15">
      <c r="D481" s="7"/>
    </row>
    <row r="482" spans="4:4" ht="13" x14ac:dyDescent="0.15">
      <c r="D482" s="7"/>
    </row>
    <row r="483" spans="4:4" ht="13" x14ac:dyDescent="0.15">
      <c r="D483" s="7"/>
    </row>
    <row r="484" spans="4:4" ht="13" x14ac:dyDescent="0.15">
      <c r="D484" s="7"/>
    </row>
    <row r="485" spans="4:4" ht="13" x14ac:dyDescent="0.15">
      <c r="D485" s="7"/>
    </row>
    <row r="486" spans="4:4" ht="13" x14ac:dyDescent="0.15">
      <c r="D486" s="7"/>
    </row>
    <row r="487" spans="4:4" ht="13" x14ac:dyDescent="0.15">
      <c r="D487" s="7"/>
    </row>
    <row r="488" spans="4:4" ht="13" x14ac:dyDescent="0.15">
      <c r="D488" s="7"/>
    </row>
    <row r="489" spans="4:4" ht="13" x14ac:dyDescent="0.15">
      <c r="D489" s="7"/>
    </row>
    <row r="490" spans="4:4" ht="13" x14ac:dyDescent="0.15">
      <c r="D490" s="7"/>
    </row>
    <row r="491" spans="4:4" ht="13" x14ac:dyDescent="0.15">
      <c r="D491" s="7"/>
    </row>
    <row r="492" spans="4:4" ht="13" x14ac:dyDescent="0.15">
      <c r="D492" s="7"/>
    </row>
    <row r="493" spans="4:4" ht="13" x14ac:dyDescent="0.15">
      <c r="D493" s="7"/>
    </row>
    <row r="494" spans="4:4" ht="13" x14ac:dyDescent="0.15">
      <c r="D494" s="7"/>
    </row>
    <row r="495" spans="4:4" ht="13" x14ac:dyDescent="0.15">
      <c r="D495" s="7"/>
    </row>
    <row r="496" spans="4:4" ht="13" x14ac:dyDescent="0.15">
      <c r="D496" s="7"/>
    </row>
    <row r="497" spans="4:4" ht="13" x14ac:dyDescent="0.15">
      <c r="D497" s="7"/>
    </row>
    <row r="498" spans="4:4" ht="13" x14ac:dyDescent="0.15">
      <c r="D498" s="7"/>
    </row>
    <row r="499" spans="4:4" ht="13" x14ac:dyDescent="0.15">
      <c r="D499" s="7"/>
    </row>
    <row r="500" spans="4:4" ht="13" x14ac:dyDescent="0.15">
      <c r="D500" s="7"/>
    </row>
    <row r="501" spans="4:4" ht="13" x14ac:dyDescent="0.15">
      <c r="D501" s="7"/>
    </row>
    <row r="502" spans="4:4" ht="13" x14ac:dyDescent="0.15">
      <c r="D502" s="7"/>
    </row>
    <row r="503" spans="4:4" ht="13" x14ac:dyDescent="0.15">
      <c r="D503" s="7"/>
    </row>
    <row r="504" spans="4:4" ht="13" x14ac:dyDescent="0.15">
      <c r="D504" s="7"/>
    </row>
    <row r="505" spans="4:4" ht="13" x14ac:dyDescent="0.15">
      <c r="D505" s="7"/>
    </row>
    <row r="506" spans="4:4" ht="13" x14ac:dyDescent="0.15">
      <c r="D506" s="7"/>
    </row>
    <row r="507" spans="4:4" ht="13" x14ac:dyDescent="0.15">
      <c r="D507" s="7"/>
    </row>
    <row r="508" spans="4:4" ht="13" x14ac:dyDescent="0.15">
      <c r="D508" s="7"/>
    </row>
    <row r="509" spans="4:4" ht="13" x14ac:dyDescent="0.15">
      <c r="D509" s="7"/>
    </row>
    <row r="510" spans="4:4" ht="13" x14ac:dyDescent="0.15">
      <c r="D510" s="7"/>
    </row>
    <row r="511" spans="4:4" ht="13" x14ac:dyDescent="0.15">
      <c r="D511" s="7"/>
    </row>
    <row r="512" spans="4:4" ht="13" x14ac:dyDescent="0.15">
      <c r="D512" s="7"/>
    </row>
    <row r="513" spans="4:4" ht="13" x14ac:dyDescent="0.15">
      <c r="D513" s="7"/>
    </row>
    <row r="514" spans="4:4" ht="13" x14ac:dyDescent="0.15">
      <c r="D514" s="7"/>
    </row>
    <row r="515" spans="4:4" ht="13" x14ac:dyDescent="0.15">
      <c r="D515" s="7"/>
    </row>
    <row r="516" spans="4:4" ht="13" x14ac:dyDescent="0.15">
      <c r="D516" s="7"/>
    </row>
    <row r="517" spans="4:4" ht="13" x14ac:dyDescent="0.15">
      <c r="D517" s="7"/>
    </row>
    <row r="518" spans="4:4" ht="13" x14ac:dyDescent="0.15">
      <c r="D518" s="7"/>
    </row>
    <row r="519" spans="4:4" ht="13" x14ac:dyDescent="0.15">
      <c r="D519" s="7"/>
    </row>
    <row r="520" spans="4:4" ht="13" x14ac:dyDescent="0.15">
      <c r="D520" s="7"/>
    </row>
    <row r="521" spans="4:4" ht="13" x14ac:dyDescent="0.15">
      <c r="D521" s="7"/>
    </row>
    <row r="522" spans="4:4" ht="13" x14ac:dyDescent="0.15">
      <c r="D522" s="7"/>
    </row>
    <row r="523" spans="4:4" ht="13" x14ac:dyDescent="0.15">
      <c r="D523" s="7"/>
    </row>
    <row r="524" spans="4:4" ht="13" x14ac:dyDescent="0.15">
      <c r="D524" s="7"/>
    </row>
    <row r="525" spans="4:4" ht="13" x14ac:dyDescent="0.15">
      <c r="D525" s="7"/>
    </row>
    <row r="526" spans="4:4" ht="13" x14ac:dyDescent="0.15">
      <c r="D526" s="7"/>
    </row>
    <row r="527" spans="4:4" ht="13" x14ac:dyDescent="0.15">
      <c r="D527" s="7"/>
    </row>
    <row r="528" spans="4:4" ht="13" x14ac:dyDescent="0.15">
      <c r="D528" s="7"/>
    </row>
    <row r="529" spans="4:4" ht="13" x14ac:dyDescent="0.15">
      <c r="D529" s="7"/>
    </row>
    <row r="530" spans="4:4" ht="13" x14ac:dyDescent="0.15">
      <c r="D530" s="7"/>
    </row>
    <row r="531" spans="4:4" ht="13" x14ac:dyDescent="0.15">
      <c r="D531" s="7"/>
    </row>
    <row r="532" spans="4:4" ht="13" x14ac:dyDescent="0.15">
      <c r="D532" s="7"/>
    </row>
    <row r="533" spans="4:4" ht="13" x14ac:dyDescent="0.15">
      <c r="D533" s="7"/>
    </row>
    <row r="534" spans="4:4" ht="13" x14ac:dyDescent="0.15">
      <c r="D534" s="7"/>
    </row>
    <row r="535" spans="4:4" ht="13" x14ac:dyDescent="0.15">
      <c r="D535" s="7"/>
    </row>
    <row r="536" spans="4:4" ht="13" x14ac:dyDescent="0.15">
      <c r="D536" s="7"/>
    </row>
    <row r="537" spans="4:4" ht="13" x14ac:dyDescent="0.15">
      <c r="D537" s="7"/>
    </row>
    <row r="538" spans="4:4" ht="13" x14ac:dyDescent="0.15">
      <c r="D538" s="7"/>
    </row>
    <row r="539" spans="4:4" ht="13" x14ac:dyDescent="0.15">
      <c r="D539" s="7"/>
    </row>
    <row r="540" spans="4:4" ht="13" x14ac:dyDescent="0.15">
      <c r="D540" s="7"/>
    </row>
    <row r="541" spans="4:4" ht="13" x14ac:dyDescent="0.15">
      <c r="D541" s="7"/>
    </row>
    <row r="542" spans="4:4" ht="13" x14ac:dyDescent="0.15">
      <c r="D542" s="7"/>
    </row>
    <row r="543" spans="4:4" ht="13" x14ac:dyDescent="0.15">
      <c r="D543" s="7"/>
    </row>
    <row r="544" spans="4:4" ht="13" x14ac:dyDescent="0.15">
      <c r="D544" s="7"/>
    </row>
    <row r="545" spans="4:4" ht="13" x14ac:dyDescent="0.15">
      <c r="D545" s="7"/>
    </row>
    <row r="546" spans="4:4" ht="13" x14ac:dyDescent="0.15">
      <c r="D546" s="7"/>
    </row>
    <row r="547" spans="4:4" ht="13" x14ac:dyDescent="0.15">
      <c r="D547" s="7"/>
    </row>
    <row r="548" spans="4:4" ht="13" x14ac:dyDescent="0.15">
      <c r="D548" s="7"/>
    </row>
    <row r="549" spans="4:4" ht="13" x14ac:dyDescent="0.15">
      <c r="D549" s="7"/>
    </row>
    <row r="550" spans="4:4" ht="13" x14ac:dyDescent="0.15">
      <c r="D550" s="7"/>
    </row>
    <row r="551" spans="4:4" ht="13" x14ac:dyDescent="0.15">
      <c r="D551" s="7"/>
    </row>
    <row r="552" spans="4:4" ht="13" x14ac:dyDescent="0.15">
      <c r="D552" s="7"/>
    </row>
    <row r="553" spans="4:4" ht="13" x14ac:dyDescent="0.15">
      <c r="D553" s="7"/>
    </row>
    <row r="554" spans="4:4" ht="13" x14ac:dyDescent="0.15">
      <c r="D554" s="7"/>
    </row>
    <row r="555" spans="4:4" ht="13" x14ac:dyDescent="0.15">
      <c r="D555" s="7"/>
    </row>
    <row r="556" spans="4:4" ht="13" x14ac:dyDescent="0.15">
      <c r="D556" s="7"/>
    </row>
    <row r="557" spans="4:4" ht="13" x14ac:dyDescent="0.15">
      <c r="D557" s="7"/>
    </row>
    <row r="558" spans="4:4" ht="13" x14ac:dyDescent="0.15">
      <c r="D558" s="7"/>
    </row>
    <row r="559" spans="4:4" ht="13" x14ac:dyDescent="0.15">
      <c r="D559" s="7"/>
    </row>
    <row r="560" spans="4:4" ht="13" x14ac:dyDescent="0.15">
      <c r="D560" s="7"/>
    </row>
    <row r="561" spans="4:4" ht="13" x14ac:dyDescent="0.15">
      <c r="D561" s="7"/>
    </row>
    <row r="562" spans="4:4" ht="13" x14ac:dyDescent="0.15">
      <c r="D562" s="7"/>
    </row>
    <row r="563" spans="4:4" ht="13" x14ac:dyDescent="0.15">
      <c r="D563" s="7"/>
    </row>
    <row r="564" spans="4:4" ht="13" x14ac:dyDescent="0.15">
      <c r="D564" s="7"/>
    </row>
    <row r="565" spans="4:4" ht="13" x14ac:dyDescent="0.15">
      <c r="D565" s="7"/>
    </row>
    <row r="566" spans="4:4" ht="13" x14ac:dyDescent="0.15">
      <c r="D566" s="7"/>
    </row>
    <row r="567" spans="4:4" ht="13" x14ac:dyDescent="0.15">
      <c r="D567" s="7"/>
    </row>
    <row r="568" spans="4:4" ht="13" x14ac:dyDescent="0.15">
      <c r="D568" s="7"/>
    </row>
    <row r="569" spans="4:4" ht="13" x14ac:dyDescent="0.15">
      <c r="D569" s="7"/>
    </row>
    <row r="570" spans="4:4" ht="13" x14ac:dyDescent="0.15">
      <c r="D570" s="7"/>
    </row>
    <row r="571" spans="4:4" ht="13" x14ac:dyDescent="0.15">
      <c r="D571" s="7"/>
    </row>
    <row r="572" spans="4:4" ht="13" x14ac:dyDescent="0.15">
      <c r="D572" s="7"/>
    </row>
    <row r="573" spans="4:4" ht="13" x14ac:dyDescent="0.15">
      <c r="D573" s="7"/>
    </row>
    <row r="574" spans="4:4" ht="13" x14ac:dyDescent="0.15">
      <c r="D574" s="7"/>
    </row>
    <row r="575" spans="4:4" ht="13" x14ac:dyDescent="0.15">
      <c r="D575" s="7"/>
    </row>
    <row r="576" spans="4:4" ht="13" x14ac:dyDescent="0.15">
      <c r="D576" s="7"/>
    </row>
    <row r="577" spans="4:4" ht="13" x14ac:dyDescent="0.15">
      <c r="D577" s="7"/>
    </row>
    <row r="578" spans="4:4" ht="13" x14ac:dyDescent="0.15">
      <c r="D578" s="7"/>
    </row>
    <row r="579" spans="4:4" ht="13" x14ac:dyDescent="0.15">
      <c r="D579" s="7"/>
    </row>
    <row r="580" spans="4:4" ht="13" x14ac:dyDescent="0.15">
      <c r="D580" s="7"/>
    </row>
    <row r="581" spans="4:4" ht="13" x14ac:dyDescent="0.15">
      <c r="D581" s="7"/>
    </row>
    <row r="582" spans="4:4" ht="13" x14ac:dyDescent="0.15">
      <c r="D582" s="7"/>
    </row>
    <row r="583" spans="4:4" ht="13" x14ac:dyDescent="0.15">
      <c r="D583" s="7"/>
    </row>
    <row r="584" spans="4:4" ht="13" x14ac:dyDescent="0.15">
      <c r="D584" s="7"/>
    </row>
    <row r="585" spans="4:4" ht="13" x14ac:dyDescent="0.15">
      <c r="D585" s="7"/>
    </row>
    <row r="586" spans="4:4" ht="13" x14ac:dyDescent="0.15">
      <c r="D586" s="7"/>
    </row>
    <row r="587" spans="4:4" ht="13" x14ac:dyDescent="0.15">
      <c r="D587" s="7"/>
    </row>
    <row r="588" spans="4:4" ht="13" x14ac:dyDescent="0.15">
      <c r="D588" s="7"/>
    </row>
    <row r="589" spans="4:4" ht="13" x14ac:dyDescent="0.15">
      <c r="D589" s="7"/>
    </row>
    <row r="590" spans="4:4" ht="13" x14ac:dyDescent="0.15">
      <c r="D590" s="7"/>
    </row>
    <row r="591" spans="4:4" ht="13" x14ac:dyDescent="0.15">
      <c r="D591" s="7"/>
    </row>
    <row r="592" spans="4:4" ht="13" x14ac:dyDescent="0.15">
      <c r="D592" s="7"/>
    </row>
    <row r="593" spans="4:4" ht="13" x14ac:dyDescent="0.15">
      <c r="D593" s="7"/>
    </row>
    <row r="594" spans="4:4" ht="13" x14ac:dyDescent="0.15">
      <c r="D594" s="7"/>
    </row>
    <row r="595" spans="4:4" ht="13" x14ac:dyDescent="0.15">
      <c r="D595" s="7"/>
    </row>
    <row r="596" spans="4:4" ht="13" x14ac:dyDescent="0.15">
      <c r="D596" s="7"/>
    </row>
    <row r="597" spans="4:4" ht="13" x14ac:dyDescent="0.15">
      <c r="D597" s="7"/>
    </row>
    <row r="598" spans="4:4" ht="13" x14ac:dyDescent="0.15">
      <c r="D598" s="7"/>
    </row>
    <row r="599" spans="4:4" ht="13" x14ac:dyDescent="0.15">
      <c r="D599" s="7"/>
    </row>
    <row r="600" spans="4:4" ht="13" x14ac:dyDescent="0.15">
      <c r="D600" s="7"/>
    </row>
    <row r="601" spans="4:4" ht="13" x14ac:dyDescent="0.15">
      <c r="D601" s="7"/>
    </row>
    <row r="602" spans="4:4" ht="13" x14ac:dyDescent="0.15">
      <c r="D602" s="7"/>
    </row>
    <row r="603" spans="4:4" ht="13" x14ac:dyDescent="0.15">
      <c r="D603" s="7"/>
    </row>
    <row r="604" spans="4:4" ht="13" x14ac:dyDescent="0.15">
      <c r="D604" s="7"/>
    </row>
    <row r="605" spans="4:4" ht="13" x14ac:dyDescent="0.15">
      <c r="D605" s="7"/>
    </row>
    <row r="606" spans="4:4" ht="13" x14ac:dyDescent="0.15">
      <c r="D606" s="7"/>
    </row>
    <row r="607" spans="4:4" ht="13" x14ac:dyDescent="0.15">
      <c r="D607" s="7"/>
    </row>
    <row r="608" spans="4:4" ht="13" x14ac:dyDescent="0.15">
      <c r="D608" s="7"/>
    </row>
    <row r="609" spans="4:4" ht="13" x14ac:dyDescent="0.15">
      <c r="D609" s="7"/>
    </row>
    <row r="610" spans="4:4" ht="13" x14ac:dyDescent="0.15">
      <c r="D610" s="7"/>
    </row>
    <row r="611" spans="4:4" ht="13" x14ac:dyDescent="0.15">
      <c r="D611" s="7"/>
    </row>
    <row r="612" spans="4:4" ht="13" x14ac:dyDescent="0.15">
      <c r="D612" s="7"/>
    </row>
    <row r="613" spans="4:4" ht="13" x14ac:dyDescent="0.15">
      <c r="D613" s="7"/>
    </row>
    <row r="614" spans="4:4" ht="13" x14ac:dyDescent="0.15">
      <c r="D614" s="7"/>
    </row>
    <row r="615" spans="4:4" ht="13" x14ac:dyDescent="0.15">
      <c r="D615" s="7"/>
    </row>
    <row r="616" spans="4:4" ht="13" x14ac:dyDescent="0.15">
      <c r="D616" s="7"/>
    </row>
    <row r="617" spans="4:4" ht="13" x14ac:dyDescent="0.15">
      <c r="D617" s="7"/>
    </row>
    <row r="618" spans="4:4" ht="13" x14ac:dyDescent="0.15">
      <c r="D618" s="7"/>
    </row>
    <row r="619" spans="4:4" ht="13" x14ac:dyDescent="0.15">
      <c r="D619" s="7"/>
    </row>
    <row r="620" spans="4:4" ht="13" x14ac:dyDescent="0.15">
      <c r="D620" s="7"/>
    </row>
    <row r="621" spans="4:4" ht="13" x14ac:dyDescent="0.15">
      <c r="D621" s="7"/>
    </row>
    <row r="622" spans="4:4" ht="13" x14ac:dyDescent="0.15">
      <c r="D622" s="7"/>
    </row>
    <row r="623" spans="4:4" ht="13" x14ac:dyDescent="0.15">
      <c r="D623" s="7"/>
    </row>
    <row r="624" spans="4:4" ht="13" x14ac:dyDescent="0.15">
      <c r="D624" s="7"/>
    </row>
    <row r="625" spans="4:4" ht="13" x14ac:dyDescent="0.15">
      <c r="D625" s="7"/>
    </row>
    <row r="626" spans="4:4" ht="13" x14ac:dyDescent="0.15">
      <c r="D626" s="7"/>
    </row>
    <row r="627" spans="4:4" ht="13" x14ac:dyDescent="0.15">
      <c r="D627" s="7"/>
    </row>
    <row r="628" spans="4:4" ht="13" x14ac:dyDescent="0.15">
      <c r="D628" s="7"/>
    </row>
    <row r="629" spans="4:4" ht="13" x14ac:dyDescent="0.15">
      <c r="D629" s="7"/>
    </row>
    <row r="630" spans="4:4" ht="13" x14ac:dyDescent="0.15">
      <c r="D630" s="7"/>
    </row>
    <row r="631" spans="4:4" ht="13" x14ac:dyDescent="0.15">
      <c r="D631" s="7"/>
    </row>
    <row r="632" spans="4:4" ht="13" x14ac:dyDescent="0.15">
      <c r="D632" s="7"/>
    </row>
    <row r="633" spans="4:4" ht="13" x14ac:dyDescent="0.15">
      <c r="D633" s="7"/>
    </row>
    <row r="634" spans="4:4" ht="13" x14ac:dyDescent="0.15">
      <c r="D634" s="7"/>
    </row>
    <row r="635" spans="4:4" ht="13" x14ac:dyDescent="0.15">
      <c r="D635" s="7"/>
    </row>
    <row r="636" spans="4:4" ht="13" x14ac:dyDescent="0.15">
      <c r="D636" s="7"/>
    </row>
    <row r="637" spans="4:4" ht="13" x14ac:dyDescent="0.15">
      <c r="D637" s="7"/>
    </row>
    <row r="638" spans="4:4" ht="13" x14ac:dyDescent="0.15">
      <c r="D638" s="7"/>
    </row>
    <row r="639" spans="4:4" ht="13" x14ac:dyDescent="0.15">
      <c r="D639" s="7"/>
    </row>
    <row r="640" spans="4:4" ht="13" x14ac:dyDescent="0.15">
      <c r="D640" s="7"/>
    </row>
    <row r="641" spans="4:4" ht="13" x14ac:dyDescent="0.15">
      <c r="D641" s="7"/>
    </row>
    <row r="642" spans="4:4" ht="13" x14ac:dyDescent="0.15">
      <c r="D642" s="7"/>
    </row>
    <row r="643" spans="4:4" ht="13" x14ac:dyDescent="0.15">
      <c r="D643" s="7"/>
    </row>
    <row r="644" spans="4:4" ht="13" x14ac:dyDescent="0.15">
      <c r="D644" s="7"/>
    </row>
    <row r="645" spans="4:4" ht="13" x14ac:dyDescent="0.15">
      <c r="D645" s="7"/>
    </row>
    <row r="646" spans="4:4" ht="13" x14ac:dyDescent="0.15">
      <c r="D646" s="7"/>
    </row>
    <row r="647" spans="4:4" ht="13" x14ac:dyDescent="0.15">
      <c r="D647" s="7"/>
    </row>
    <row r="648" spans="4:4" ht="13" x14ac:dyDescent="0.15">
      <c r="D648" s="7"/>
    </row>
    <row r="649" spans="4:4" ht="13" x14ac:dyDescent="0.15">
      <c r="D649" s="7"/>
    </row>
    <row r="650" spans="4:4" ht="13" x14ac:dyDescent="0.15">
      <c r="D650" s="7"/>
    </row>
    <row r="651" spans="4:4" ht="13" x14ac:dyDescent="0.15">
      <c r="D651" s="7"/>
    </row>
    <row r="652" spans="4:4" ht="13" x14ac:dyDescent="0.15">
      <c r="D652" s="7"/>
    </row>
    <row r="653" spans="4:4" ht="13" x14ac:dyDescent="0.15">
      <c r="D653" s="7"/>
    </row>
    <row r="654" spans="4:4" ht="13" x14ac:dyDescent="0.15">
      <c r="D654" s="7"/>
    </row>
    <row r="655" spans="4:4" ht="13" x14ac:dyDescent="0.15">
      <c r="D655" s="7"/>
    </row>
    <row r="656" spans="4:4" ht="13" x14ac:dyDescent="0.15">
      <c r="D656" s="7"/>
    </row>
    <row r="657" spans="4:4" ht="13" x14ac:dyDescent="0.15">
      <c r="D657" s="7"/>
    </row>
    <row r="658" spans="4:4" ht="13" x14ac:dyDescent="0.15">
      <c r="D658" s="7"/>
    </row>
    <row r="659" spans="4:4" ht="13" x14ac:dyDescent="0.15">
      <c r="D659" s="7"/>
    </row>
    <row r="660" spans="4:4" ht="13" x14ac:dyDescent="0.15">
      <c r="D660" s="7"/>
    </row>
    <row r="661" spans="4:4" ht="13" x14ac:dyDescent="0.15">
      <c r="D661" s="7"/>
    </row>
    <row r="662" spans="4:4" ht="13" x14ac:dyDescent="0.15">
      <c r="D662" s="7"/>
    </row>
    <row r="663" spans="4:4" ht="13" x14ac:dyDescent="0.15">
      <c r="D663" s="7"/>
    </row>
    <row r="664" spans="4:4" ht="13" x14ac:dyDescent="0.15">
      <c r="D664" s="7"/>
    </row>
    <row r="665" spans="4:4" ht="13" x14ac:dyDescent="0.15">
      <c r="D665" s="7"/>
    </row>
    <row r="666" spans="4:4" ht="13" x14ac:dyDescent="0.15">
      <c r="D666" s="7"/>
    </row>
    <row r="667" spans="4:4" ht="13" x14ac:dyDescent="0.15">
      <c r="D667" s="7"/>
    </row>
    <row r="668" spans="4:4" ht="13" x14ac:dyDescent="0.15">
      <c r="D668" s="7"/>
    </row>
    <row r="669" spans="4:4" ht="13" x14ac:dyDescent="0.15">
      <c r="D669" s="7"/>
    </row>
    <row r="670" spans="4:4" ht="13" x14ac:dyDescent="0.15">
      <c r="D670" s="7"/>
    </row>
    <row r="671" spans="4:4" ht="13" x14ac:dyDescent="0.15">
      <c r="D671" s="7"/>
    </row>
    <row r="672" spans="4:4" ht="13" x14ac:dyDescent="0.15">
      <c r="D672" s="7"/>
    </row>
    <row r="673" spans="4:4" ht="13" x14ac:dyDescent="0.15">
      <c r="D673" s="7"/>
    </row>
    <row r="674" spans="4:4" ht="13" x14ac:dyDescent="0.15">
      <c r="D674" s="7"/>
    </row>
    <row r="675" spans="4:4" ht="13" x14ac:dyDescent="0.15">
      <c r="D675" s="7"/>
    </row>
    <row r="676" spans="4:4" ht="13" x14ac:dyDescent="0.15">
      <c r="D676" s="7"/>
    </row>
    <row r="677" spans="4:4" ht="13" x14ac:dyDescent="0.15">
      <c r="D677" s="7"/>
    </row>
    <row r="678" spans="4:4" ht="13" x14ac:dyDescent="0.15">
      <c r="D678" s="7"/>
    </row>
    <row r="679" spans="4:4" ht="13" x14ac:dyDescent="0.15">
      <c r="D679" s="7"/>
    </row>
    <row r="680" spans="4:4" ht="13" x14ac:dyDescent="0.15">
      <c r="D680" s="7"/>
    </row>
    <row r="681" spans="4:4" ht="13" x14ac:dyDescent="0.15">
      <c r="D681" s="7"/>
    </row>
    <row r="682" spans="4:4" ht="13" x14ac:dyDescent="0.15">
      <c r="D682" s="7"/>
    </row>
    <row r="683" spans="4:4" ht="13" x14ac:dyDescent="0.15">
      <c r="D683" s="7"/>
    </row>
    <row r="684" spans="4:4" ht="13" x14ac:dyDescent="0.15">
      <c r="D684" s="7"/>
    </row>
    <row r="685" spans="4:4" ht="13" x14ac:dyDescent="0.15">
      <c r="D685" s="7"/>
    </row>
    <row r="686" spans="4:4" ht="13" x14ac:dyDescent="0.15">
      <c r="D686" s="7"/>
    </row>
    <row r="687" spans="4:4" ht="13" x14ac:dyDescent="0.15">
      <c r="D687" s="7"/>
    </row>
    <row r="688" spans="4:4" ht="13" x14ac:dyDescent="0.15">
      <c r="D688" s="7"/>
    </row>
    <row r="689" spans="4:4" ht="13" x14ac:dyDescent="0.15">
      <c r="D689" s="7"/>
    </row>
    <row r="690" spans="4:4" ht="13" x14ac:dyDescent="0.15">
      <c r="D690" s="7"/>
    </row>
    <row r="691" spans="4:4" ht="13" x14ac:dyDescent="0.15">
      <c r="D691" s="7"/>
    </row>
    <row r="692" spans="4:4" ht="13" x14ac:dyDescent="0.15">
      <c r="D692" s="7"/>
    </row>
    <row r="693" spans="4:4" ht="13" x14ac:dyDescent="0.15">
      <c r="D693" s="7"/>
    </row>
    <row r="694" spans="4:4" ht="13" x14ac:dyDescent="0.15">
      <c r="D694" s="7"/>
    </row>
    <row r="695" spans="4:4" ht="13" x14ac:dyDescent="0.15">
      <c r="D695" s="7"/>
    </row>
    <row r="696" spans="4:4" ht="13" x14ac:dyDescent="0.15">
      <c r="D696" s="7"/>
    </row>
    <row r="697" spans="4:4" ht="13" x14ac:dyDescent="0.15">
      <c r="D697" s="7"/>
    </row>
    <row r="698" spans="4:4" ht="13" x14ac:dyDescent="0.15">
      <c r="D698" s="7"/>
    </row>
    <row r="699" spans="4:4" ht="13" x14ac:dyDescent="0.15">
      <c r="D699" s="7"/>
    </row>
    <row r="700" spans="4:4" ht="13" x14ac:dyDescent="0.15">
      <c r="D700" s="7"/>
    </row>
    <row r="701" spans="4:4" ht="13" x14ac:dyDescent="0.15">
      <c r="D701" s="7"/>
    </row>
    <row r="702" spans="4:4" ht="13" x14ac:dyDescent="0.15">
      <c r="D702" s="7"/>
    </row>
    <row r="703" spans="4:4" ht="13" x14ac:dyDescent="0.15">
      <c r="D703" s="7"/>
    </row>
    <row r="704" spans="4:4" ht="13" x14ac:dyDescent="0.15">
      <c r="D704" s="7"/>
    </row>
    <row r="705" spans="4:4" ht="13" x14ac:dyDescent="0.15">
      <c r="D705" s="7"/>
    </row>
    <row r="706" spans="4:4" ht="13" x14ac:dyDescent="0.15">
      <c r="D706" s="7"/>
    </row>
    <row r="707" spans="4:4" ht="13" x14ac:dyDescent="0.15">
      <c r="D707" s="7"/>
    </row>
    <row r="708" spans="4:4" ht="13" x14ac:dyDescent="0.15">
      <c r="D708" s="7"/>
    </row>
    <row r="709" spans="4:4" ht="13" x14ac:dyDescent="0.15">
      <c r="D709" s="7"/>
    </row>
    <row r="710" spans="4:4" ht="13" x14ac:dyDescent="0.15">
      <c r="D710" s="7"/>
    </row>
    <row r="711" spans="4:4" ht="13" x14ac:dyDescent="0.15">
      <c r="D711" s="7"/>
    </row>
    <row r="712" spans="4:4" ht="13" x14ac:dyDescent="0.15">
      <c r="D712" s="7"/>
    </row>
    <row r="713" spans="4:4" ht="13" x14ac:dyDescent="0.15">
      <c r="D713" s="7"/>
    </row>
    <row r="714" spans="4:4" ht="13" x14ac:dyDescent="0.15">
      <c r="D714" s="7"/>
    </row>
    <row r="715" spans="4:4" ht="13" x14ac:dyDescent="0.15">
      <c r="D715" s="7"/>
    </row>
    <row r="716" spans="4:4" ht="13" x14ac:dyDescent="0.15">
      <c r="D716" s="7"/>
    </row>
    <row r="717" spans="4:4" ht="13" x14ac:dyDescent="0.15">
      <c r="D717" s="7"/>
    </row>
    <row r="718" spans="4:4" ht="13" x14ac:dyDescent="0.15">
      <c r="D718" s="7"/>
    </row>
    <row r="719" spans="4:4" ht="13" x14ac:dyDescent="0.15">
      <c r="D719" s="7"/>
    </row>
    <row r="720" spans="4:4" ht="13" x14ac:dyDescent="0.15">
      <c r="D720" s="7"/>
    </row>
    <row r="721" spans="4:4" ht="13" x14ac:dyDescent="0.15">
      <c r="D721" s="7"/>
    </row>
    <row r="722" spans="4:4" ht="13" x14ac:dyDescent="0.15">
      <c r="D722" s="7"/>
    </row>
    <row r="723" spans="4:4" ht="13" x14ac:dyDescent="0.15">
      <c r="D723" s="7"/>
    </row>
    <row r="724" spans="4:4" ht="13" x14ac:dyDescent="0.15">
      <c r="D724" s="7"/>
    </row>
    <row r="725" spans="4:4" ht="13" x14ac:dyDescent="0.15">
      <c r="D725" s="7"/>
    </row>
    <row r="726" spans="4:4" ht="13" x14ac:dyDescent="0.15">
      <c r="D726" s="7"/>
    </row>
    <row r="727" spans="4:4" ht="13" x14ac:dyDescent="0.15">
      <c r="D727" s="7"/>
    </row>
    <row r="728" spans="4:4" ht="13" x14ac:dyDescent="0.15">
      <c r="D728" s="7"/>
    </row>
    <row r="729" spans="4:4" ht="13" x14ac:dyDescent="0.15">
      <c r="D729" s="7"/>
    </row>
    <row r="730" spans="4:4" ht="13" x14ac:dyDescent="0.15">
      <c r="D730" s="7"/>
    </row>
    <row r="731" spans="4:4" ht="13" x14ac:dyDescent="0.15">
      <c r="D731" s="7"/>
    </row>
    <row r="732" spans="4:4" ht="13" x14ac:dyDescent="0.15">
      <c r="D732" s="7"/>
    </row>
    <row r="733" spans="4:4" ht="13" x14ac:dyDescent="0.15">
      <c r="D733" s="7"/>
    </row>
    <row r="734" spans="4:4" ht="13" x14ac:dyDescent="0.15">
      <c r="D734" s="7"/>
    </row>
    <row r="735" spans="4:4" ht="13" x14ac:dyDescent="0.15">
      <c r="D735" s="7"/>
    </row>
    <row r="736" spans="4:4" ht="13" x14ac:dyDescent="0.15">
      <c r="D736" s="7"/>
    </row>
    <row r="737" spans="4:4" ht="13" x14ac:dyDescent="0.15">
      <c r="D737" s="7"/>
    </row>
    <row r="738" spans="4:4" ht="13" x14ac:dyDescent="0.15">
      <c r="D738" s="7"/>
    </row>
    <row r="739" spans="4:4" ht="13" x14ac:dyDescent="0.15">
      <c r="D739" s="7"/>
    </row>
    <row r="740" spans="4:4" ht="13" x14ac:dyDescent="0.15">
      <c r="D740" s="7"/>
    </row>
    <row r="741" spans="4:4" ht="13" x14ac:dyDescent="0.15">
      <c r="D741" s="7"/>
    </row>
    <row r="742" spans="4:4" ht="13" x14ac:dyDescent="0.15">
      <c r="D742" s="7"/>
    </row>
    <row r="743" spans="4:4" ht="13" x14ac:dyDescent="0.15">
      <c r="D743" s="7"/>
    </row>
    <row r="744" spans="4:4" ht="13" x14ac:dyDescent="0.15">
      <c r="D744" s="7"/>
    </row>
    <row r="745" spans="4:4" ht="13" x14ac:dyDescent="0.15">
      <c r="D745" s="7"/>
    </row>
    <row r="746" spans="4:4" ht="13" x14ac:dyDescent="0.15">
      <c r="D746" s="7"/>
    </row>
    <row r="747" spans="4:4" ht="13" x14ac:dyDescent="0.15">
      <c r="D747" s="7"/>
    </row>
    <row r="748" spans="4:4" ht="13" x14ac:dyDescent="0.15">
      <c r="D748" s="7"/>
    </row>
    <row r="749" spans="4:4" ht="13" x14ac:dyDescent="0.15">
      <c r="D749" s="7"/>
    </row>
    <row r="750" spans="4:4" ht="13" x14ac:dyDescent="0.15">
      <c r="D750" s="7"/>
    </row>
    <row r="751" spans="4:4" ht="13" x14ac:dyDescent="0.15">
      <c r="D751" s="7"/>
    </row>
    <row r="752" spans="4:4" ht="13" x14ac:dyDescent="0.15">
      <c r="D752" s="7"/>
    </row>
    <row r="753" spans="4:4" ht="13" x14ac:dyDescent="0.15">
      <c r="D753" s="7"/>
    </row>
    <row r="754" spans="4:4" ht="13" x14ac:dyDescent="0.15">
      <c r="D754" s="7"/>
    </row>
    <row r="755" spans="4:4" ht="13" x14ac:dyDescent="0.15">
      <c r="D755" s="7"/>
    </row>
    <row r="756" spans="4:4" ht="13" x14ac:dyDescent="0.15">
      <c r="D756" s="7"/>
    </row>
    <row r="757" spans="4:4" ht="13" x14ac:dyDescent="0.15">
      <c r="D757" s="7"/>
    </row>
    <row r="758" spans="4:4" ht="13" x14ac:dyDescent="0.15">
      <c r="D758" s="7"/>
    </row>
    <row r="759" spans="4:4" ht="13" x14ac:dyDescent="0.15">
      <c r="D759" s="7"/>
    </row>
    <row r="760" spans="4:4" ht="13" x14ac:dyDescent="0.15">
      <c r="D760" s="7"/>
    </row>
    <row r="761" spans="4:4" ht="13" x14ac:dyDescent="0.15">
      <c r="D761" s="7"/>
    </row>
    <row r="762" spans="4:4" ht="13" x14ac:dyDescent="0.15">
      <c r="D762" s="7"/>
    </row>
    <row r="763" spans="4:4" ht="13" x14ac:dyDescent="0.15">
      <c r="D763" s="7"/>
    </row>
    <row r="764" spans="4:4" ht="13" x14ac:dyDescent="0.15">
      <c r="D764" s="7"/>
    </row>
    <row r="765" spans="4:4" ht="13" x14ac:dyDescent="0.15">
      <c r="D765" s="7"/>
    </row>
    <row r="766" spans="4:4" ht="13" x14ac:dyDescent="0.15">
      <c r="D766" s="7"/>
    </row>
    <row r="767" spans="4:4" ht="13" x14ac:dyDescent="0.15">
      <c r="D767" s="7"/>
    </row>
    <row r="768" spans="4:4" ht="13" x14ac:dyDescent="0.15">
      <c r="D768" s="7"/>
    </row>
    <row r="769" spans="4:4" ht="13" x14ac:dyDescent="0.15">
      <c r="D769" s="7"/>
    </row>
    <row r="770" spans="4:4" ht="13" x14ac:dyDescent="0.15">
      <c r="D770" s="7"/>
    </row>
    <row r="771" spans="4:4" ht="13" x14ac:dyDescent="0.15">
      <c r="D771" s="7"/>
    </row>
    <row r="772" spans="4:4" ht="13" x14ac:dyDescent="0.15">
      <c r="D772" s="7"/>
    </row>
    <row r="773" spans="4:4" ht="13" x14ac:dyDescent="0.15">
      <c r="D773" s="7"/>
    </row>
    <row r="774" spans="4:4" ht="13" x14ac:dyDescent="0.15">
      <c r="D774" s="7"/>
    </row>
    <row r="775" spans="4:4" ht="13" x14ac:dyDescent="0.15">
      <c r="D775" s="7"/>
    </row>
    <row r="776" spans="4:4" ht="13" x14ac:dyDescent="0.15">
      <c r="D776" s="7"/>
    </row>
    <row r="777" spans="4:4" ht="13" x14ac:dyDescent="0.15">
      <c r="D777" s="7"/>
    </row>
    <row r="778" spans="4:4" ht="13" x14ac:dyDescent="0.15">
      <c r="D778" s="7"/>
    </row>
    <row r="779" spans="4:4" ht="13" x14ac:dyDescent="0.15">
      <c r="D779" s="7"/>
    </row>
    <row r="780" spans="4:4" ht="13" x14ac:dyDescent="0.15">
      <c r="D780" s="7"/>
    </row>
    <row r="781" spans="4:4" ht="13" x14ac:dyDescent="0.15">
      <c r="D781" s="7"/>
    </row>
    <row r="782" spans="4:4" ht="13" x14ac:dyDescent="0.15">
      <c r="D782" s="7"/>
    </row>
    <row r="783" spans="4:4" ht="13" x14ac:dyDescent="0.15">
      <c r="D783" s="7"/>
    </row>
    <row r="784" spans="4:4" ht="13" x14ac:dyDescent="0.15">
      <c r="D784" s="7"/>
    </row>
    <row r="785" spans="4:4" ht="13" x14ac:dyDescent="0.15">
      <c r="D785" s="7"/>
    </row>
    <row r="786" spans="4:4" ht="13" x14ac:dyDescent="0.15">
      <c r="D786" s="7"/>
    </row>
    <row r="787" spans="4:4" ht="13" x14ac:dyDescent="0.15">
      <c r="D787" s="7"/>
    </row>
    <row r="788" spans="4:4" ht="13" x14ac:dyDescent="0.15">
      <c r="D788" s="7"/>
    </row>
    <row r="789" spans="4:4" ht="13" x14ac:dyDescent="0.15">
      <c r="D789" s="7"/>
    </row>
    <row r="790" spans="4:4" ht="13" x14ac:dyDescent="0.15">
      <c r="D790" s="7"/>
    </row>
    <row r="791" spans="4:4" ht="13" x14ac:dyDescent="0.15">
      <c r="D791" s="7"/>
    </row>
    <row r="792" spans="4:4" ht="13" x14ac:dyDescent="0.15">
      <c r="D792" s="7"/>
    </row>
    <row r="793" spans="4:4" ht="13" x14ac:dyDescent="0.15">
      <c r="D793" s="7"/>
    </row>
    <row r="794" spans="4:4" ht="13" x14ac:dyDescent="0.15">
      <c r="D794" s="7"/>
    </row>
    <row r="795" spans="4:4" ht="13" x14ac:dyDescent="0.15">
      <c r="D795" s="7"/>
    </row>
    <row r="796" spans="4:4" ht="13" x14ac:dyDescent="0.15">
      <c r="D796" s="7"/>
    </row>
    <row r="797" spans="4:4" ht="13" x14ac:dyDescent="0.15">
      <c r="D797" s="7"/>
    </row>
    <row r="798" spans="4:4" ht="13" x14ac:dyDescent="0.15">
      <c r="D798" s="7"/>
    </row>
    <row r="799" spans="4:4" ht="13" x14ac:dyDescent="0.15">
      <c r="D799" s="7"/>
    </row>
    <row r="800" spans="4:4" ht="13" x14ac:dyDescent="0.15">
      <c r="D800" s="7"/>
    </row>
    <row r="801" spans="4:4" ht="13" x14ac:dyDescent="0.15">
      <c r="D801" s="7"/>
    </row>
    <row r="802" spans="4:4" ht="13" x14ac:dyDescent="0.15">
      <c r="D802" s="7"/>
    </row>
    <row r="803" spans="4:4" ht="13" x14ac:dyDescent="0.15">
      <c r="D803" s="7"/>
    </row>
    <row r="804" spans="4:4" ht="13" x14ac:dyDescent="0.15">
      <c r="D804" s="7"/>
    </row>
    <row r="805" spans="4:4" ht="13" x14ac:dyDescent="0.15">
      <c r="D805" s="7"/>
    </row>
    <row r="806" spans="4:4" ht="13" x14ac:dyDescent="0.15">
      <c r="D806" s="7"/>
    </row>
    <row r="807" spans="4:4" ht="13" x14ac:dyDescent="0.15">
      <c r="D807" s="7"/>
    </row>
    <row r="808" spans="4:4" ht="13" x14ac:dyDescent="0.15">
      <c r="D808" s="7"/>
    </row>
    <row r="809" spans="4:4" ht="13" x14ac:dyDescent="0.15">
      <c r="D809" s="7"/>
    </row>
    <row r="810" spans="4:4" ht="13" x14ac:dyDescent="0.15">
      <c r="D810" s="7"/>
    </row>
    <row r="811" spans="4:4" ht="13" x14ac:dyDescent="0.15">
      <c r="D811" s="7"/>
    </row>
    <row r="812" spans="4:4" ht="13" x14ac:dyDescent="0.15">
      <c r="D812" s="7"/>
    </row>
    <row r="813" spans="4:4" ht="13" x14ac:dyDescent="0.15">
      <c r="D813" s="7"/>
    </row>
    <row r="814" spans="4:4" ht="13" x14ac:dyDescent="0.15">
      <c r="D814" s="7"/>
    </row>
    <row r="815" spans="4:4" ht="13" x14ac:dyDescent="0.15">
      <c r="D815" s="7"/>
    </row>
    <row r="816" spans="4:4" ht="13" x14ac:dyDescent="0.15">
      <c r="D816" s="7"/>
    </row>
    <row r="817" spans="4:4" ht="13" x14ac:dyDescent="0.15">
      <c r="D817" s="7"/>
    </row>
    <row r="818" spans="4:4" ht="13" x14ac:dyDescent="0.15">
      <c r="D818" s="7"/>
    </row>
    <row r="819" spans="4:4" ht="13" x14ac:dyDescent="0.15">
      <c r="D819" s="7"/>
    </row>
    <row r="820" spans="4:4" ht="13" x14ac:dyDescent="0.15">
      <c r="D820" s="7"/>
    </row>
    <row r="821" spans="4:4" ht="13" x14ac:dyDescent="0.15">
      <c r="D821" s="7"/>
    </row>
    <row r="822" spans="4:4" ht="13" x14ac:dyDescent="0.15">
      <c r="D822" s="7"/>
    </row>
    <row r="823" spans="4:4" ht="13" x14ac:dyDescent="0.15">
      <c r="D823" s="7"/>
    </row>
    <row r="824" spans="4:4" ht="13" x14ac:dyDescent="0.15">
      <c r="D824" s="7"/>
    </row>
    <row r="825" spans="4:4" ht="13" x14ac:dyDescent="0.15">
      <c r="D825" s="7"/>
    </row>
    <row r="826" spans="4:4" ht="13" x14ac:dyDescent="0.15">
      <c r="D826" s="7"/>
    </row>
    <row r="827" spans="4:4" ht="13" x14ac:dyDescent="0.15">
      <c r="D827" s="7"/>
    </row>
    <row r="828" spans="4:4" ht="13" x14ac:dyDescent="0.15">
      <c r="D828" s="7"/>
    </row>
    <row r="829" spans="4:4" ht="13" x14ac:dyDescent="0.15">
      <c r="D829" s="7"/>
    </row>
    <row r="830" spans="4:4" ht="13" x14ac:dyDescent="0.15">
      <c r="D830" s="7"/>
    </row>
    <row r="831" spans="4:4" ht="13" x14ac:dyDescent="0.15">
      <c r="D831" s="7"/>
    </row>
    <row r="832" spans="4:4" ht="13" x14ac:dyDescent="0.15">
      <c r="D832" s="7"/>
    </row>
    <row r="833" spans="4:4" ht="13" x14ac:dyDescent="0.15">
      <c r="D833" s="7"/>
    </row>
    <row r="834" spans="4:4" ht="13" x14ac:dyDescent="0.15">
      <c r="D834" s="7"/>
    </row>
    <row r="835" spans="4:4" ht="13" x14ac:dyDescent="0.15">
      <c r="D835" s="7"/>
    </row>
    <row r="836" spans="4:4" ht="13" x14ac:dyDescent="0.15">
      <c r="D836" s="7"/>
    </row>
    <row r="837" spans="4:4" ht="13" x14ac:dyDescent="0.15">
      <c r="D837" s="7"/>
    </row>
    <row r="838" spans="4:4" ht="13" x14ac:dyDescent="0.15">
      <c r="D838" s="7"/>
    </row>
    <row r="839" spans="4:4" ht="13" x14ac:dyDescent="0.15">
      <c r="D839" s="7"/>
    </row>
    <row r="840" spans="4:4" ht="13" x14ac:dyDescent="0.15">
      <c r="D840" s="7"/>
    </row>
    <row r="841" spans="4:4" ht="13" x14ac:dyDescent="0.15">
      <c r="D841" s="7"/>
    </row>
    <row r="842" spans="4:4" ht="13" x14ac:dyDescent="0.15">
      <c r="D842" s="7"/>
    </row>
    <row r="843" spans="4:4" ht="13" x14ac:dyDescent="0.15">
      <c r="D843" s="7"/>
    </row>
    <row r="844" spans="4:4" ht="13" x14ac:dyDescent="0.15">
      <c r="D844" s="7"/>
    </row>
    <row r="845" spans="4:4" ht="13" x14ac:dyDescent="0.15">
      <c r="D845" s="7"/>
    </row>
    <row r="846" spans="4:4" ht="13" x14ac:dyDescent="0.15">
      <c r="D846" s="7"/>
    </row>
    <row r="847" spans="4:4" ht="13" x14ac:dyDescent="0.15">
      <c r="D847" s="7"/>
    </row>
    <row r="848" spans="4:4" ht="13" x14ac:dyDescent="0.15">
      <c r="D848" s="7"/>
    </row>
    <row r="849" spans="4:4" ht="13" x14ac:dyDescent="0.15">
      <c r="D849" s="7"/>
    </row>
    <row r="850" spans="4:4" ht="13" x14ac:dyDescent="0.15">
      <c r="D850" s="7"/>
    </row>
    <row r="851" spans="4:4" ht="13" x14ac:dyDescent="0.15">
      <c r="D851" s="7"/>
    </row>
    <row r="852" spans="4:4" ht="13" x14ac:dyDescent="0.15">
      <c r="D852" s="7"/>
    </row>
    <row r="853" spans="4:4" ht="13" x14ac:dyDescent="0.15">
      <c r="D853" s="7"/>
    </row>
    <row r="854" spans="4:4" ht="13" x14ac:dyDescent="0.15">
      <c r="D854" s="7"/>
    </row>
    <row r="855" spans="4:4" ht="13" x14ac:dyDescent="0.15">
      <c r="D855" s="7"/>
    </row>
    <row r="856" spans="4:4" ht="13" x14ac:dyDescent="0.15">
      <c r="D856" s="7"/>
    </row>
    <row r="857" spans="4:4" ht="13" x14ac:dyDescent="0.15">
      <c r="D857" s="7"/>
    </row>
    <row r="858" spans="4:4" ht="13" x14ac:dyDescent="0.15">
      <c r="D858" s="7"/>
    </row>
    <row r="859" spans="4:4" ht="13" x14ac:dyDescent="0.15">
      <c r="D859" s="7"/>
    </row>
    <row r="860" spans="4:4" ht="13" x14ac:dyDescent="0.15">
      <c r="D860" s="7"/>
    </row>
    <row r="861" spans="4:4" ht="13" x14ac:dyDescent="0.15">
      <c r="D861" s="7"/>
    </row>
    <row r="862" spans="4:4" ht="13" x14ac:dyDescent="0.15">
      <c r="D862" s="7"/>
    </row>
    <row r="863" spans="4:4" ht="13" x14ac:dyDescent="0.15">
      <c r="D863" s="7"/>
    </row>
    <row r="864" spans="4:4" ht="13" x14ac:dyDescent="0.15">
      <c r="D864" s="7"/>
    </row>
    <row r="865" spans="4:4" ht="13" x14ac:dyDescent="0.15">
      <c r="D865" s="7"/>
    </row>
    <row r="866" spans="4:4" ht="13" x14ac:dyDescent="0.15">
      <c r="D866" s="7"/>
    </row>
    <row r="867" spans="4:4" ht="13" x14ac:dyDescent="0.15">
      <c r="D867" s="7"/>
    </row>
    <row r="868" spans="4:4" ht="13" x14ac:dyDescent="0.15">
      <c r="D868" s="7"/>
    </row>
    <row r="869" spans="4:4" ht="13" x14ac:dyDescent="0.15">
      <c r="D869" s="7"/>
    </row>
    <row r="870" spans="4:4" ht="13" x14ac:dyDescent="0.15">
      <c r="D870" s="7"/>
    </row>
    <row r="871" spans="4:4" ht="13" x14ac:dyDescent="0.15">
      <c r="D871" s="7"/>
    </row>
    <row r="872" spans="4:4" ht="13" x14ac:dyDescent="0.15">
      <c r="D872" s="7"/>
    </row>
    <row r="873" spans="4:4" ht="13" x14ac:dyDescent="0.15">
      <c r="D873" s="7"/>
    </row>
    <row r="874" spans="4:4" ht="13" x14ac:dyDescent="0.15">
      <c r="D874" s="7"/>
    </row>
    <row r="875" spans="4:4" ht="13" x14ac:dyDescent="0.15">
      <c r="D875" s="7"/>
    </row>
    <row r="876" spans="4:4" ht="13" x14ac:dyDescent="0.15">
      <c r="D876" s="7"/>
    </row>
    <row r="877" spans="4:4" ht="13" x14ac:dyDescent="0.15">
      <c r="D877" s="7"/>
    </row>
    <row r="878" spans="4:4" ht="13" x14ac:dyDescent="0.15">
      <c r="D878" s="7"/>
    </row>
    <row r="879" spans="4:4" ht="13" x14ac:dyDescent="0.15">
      <c r="D879" s="7"/>
    </row>
    <row r="880" spans="4:4" ht="13" x14ac:dyDescent="0.15">
      <c r="D880" s="7"/>
    </row>
    <row r="881" spans="4:4" ht="13" x14ac:dyDescent="0.15">
      <c r="D881" s="7"/>
    </row>
    <row r="882" spans="4:4" ht="13" x14ac:dyDescent="0.15">
      <c r="D882" s="7"/>
    </row>
    <row r="883" spans="4:4" ht="13" x14ac:dyDescent="0.15">
      <c r="D883" s="7"/>
    </row>
    <row r="884" spans="4:4" ht="13" x14ac:dyDescent="0.15">
      <c r="D884" s="7"/>
    </row>
    <row r="885" spans="4:4" ht="13" x14ac:dyDescent="0.15">
      <c r="D885" s="7"/>
    </row>
    <row r="886" spans="4:4" ht="13" x14ac:dyDescent="0.15">
      <c r="D886" s="7"/>
    </row>
    <row r="887" spans="4:4" ht="13" x14ac:dyDescent="0.15">
      <c r="D887" s="7"/>
    </row>
    <row r="888" spans="4:4" ht="13" x14ac:dyDescent="0.15">
      <c r="D888" s="7"/>
    </row>
    <row r="889" spans="4:4" ht="13" x14ac:dyDescent="0.15">
      <c r="D889" s="7"/>
    </row>
    <row r="890" spans="4:4" ht="13" x14ac:dyDescent="0.15">
      <c r="D890" s="7"/>
    </row>
    <row r="891" spans="4:4" ht="13" x14ac:dyDescent="0.15">
      <c r="D891" s="7"/>
    </row>
    <row r="892" spans="4:4" ht="13" x14ac:dyDescent="0.15">
      <c r="D892" s="7"/>
    </row>
    <row r="893" spans="4:4" ht="13" x14ac:dyDescent="0.15">
      <c r="D893" s="7"/>
    </row>
    <row r="894" spans="4:4" ht="13" x14ac:dyDescent="0.15">
      <c r="D894" s="7"/>
    </row>
    <row r="895" spans="4:4" ht="13" x14ac:dyDescent="0.15">
      <c r="D895" s="7"/>
    </row>
    <row r="896" spans="4:4" ht="13" x14ac:dyDescent="0.15">
      <c r="D896" s="7"/>
    </row>
    <row r="897" spans="4:4" ht="13" x14ac:dyDescent="0.15">
      <c r="D897" s="7"/>
    </row>
    <row r="898" spans="4:4" ht="13" x14ac:dyDescent="0.15">
      <c r="D898" s="7"/>
    </row>
    <row r="899" spans="4:4" ht="13" x14ac:dyDescent="0.15">
      <c r="D899" s="7"/>
    </row>
    <row r="900" spans="4:4" ht="13" x14ac:dyDescent="0.15">
      <c r="D900" s="7"/>
    </row>
    <row r="901" spans="4:4" ht="13" x14ac:dyDescent="0.15">
      <c r="D901" s="7"/>
    </row>
    <row r="902" spans="4:4" ht="13" x14ac:dyDescent="0.15">
      <c r="D902" s="7"/>
    </row>
    <row r="903" spans="4:4" ht="13" x14ac:dyDescent="0.15">
      <c r="D903" s="7"/>
    </row>
    <row r="904" spans="4:4" ht="13" x14ac:dyDescent="0.15">
      <c r="D904" s="7"/>
    </row>
    <row r="905" spans="4:4" ht="13" x14ac:dyDescent="0.15">
      <c r="D905" s="7"/>
    </row>
    <row r="906" spans="4:4" ht="13" x14ac:dyDescent="0.15">
      <c r="D906" s="7"/>
    </row>
    <row r="907" spans="4:4" ht="13" x14ac:dyDescent="0.15">
      <c r="D907" s="7"/>
    </row>
    <row r="908" spans="4:4" ht="13" x14ac:dyDescent="0.15">
      <c r="D908" s="7"/>
    </row>
    <row r="909" spans="4:4" ht="13" x14ac:dyDescent="0.15">
      <c r="D909" s="7"/>
    </row>
    <row r="910" spans="4:4" ht="13" x14ac:dyDescent="0.15">
      <c r="D910" s="7"/>
    </row>
    <row r="911" spans="4:4" ht="13" x14ac:dyDescent="0.15">
      <c r="D911" s="7"/>
    </row>
    <row r="912" spans="4:4" ht="13" x14ac:dyDescent="0.15">
      <c r="D912" s="7"/>
    </row>
    <row r="913" spans="4:4" ht="13" x14ac:dyDescent="0.15">
      <c r="D913" s="7"/>
    </row>
    <row r="914" spans="4:4" ht="13" x14ac:dyDescent="0.15">
      <c r="D914" s="7"/>
    </row>
    <row r="915" spans="4:4" ht="13" x14ac:dyDescent="0.15">
      <c r="D915" s="7"/>
    </row>
    <row r="916" spans="4:4" ht="13" x14ac:dyDescent="0.15">
      <c r="D916" s="7"/>
    </row>
    <row r="917" spans="4:4" ht="13" x14ac:dyDescent="0.15">
      <c r="D917" s="7"/>
    </row>
    <row r="918" spans="4:4" ht="13" x14ac:dyDescent="0.15">
      <c r="D918" s="7"/>
    </row>
    <row r="919" spans="4:4" ht="13" x14ac:dyDescent="0.15">
      <c r="D919" s="7"/>
    </row>
    <row r="920" spans="4:4" ht="13" x14ac:dyDescent="0.15">
      <c r="D920" s="7"/>
    </row>
    <row r="921" spans="4:4" ht="13" x14ac:dyDescent="0.15">
      <c r="D921" s="7"/>
    </row>
    <row r="922" spans="4:4" ht="13" x14ac:dyDescent="0.15">
      <c r="D922" s="7"/>
    </row>
    <row r="923" spans="4:4" ht="13" x14ac:dyDescent="0.15">
      <c r="D923" s="7"/>
    </row>
    <row r="924" spans="4:4" ht="13" x14ac:dyDescent="0.15">
      <c r="D924" s="7"/>
    </row>
    <row r="925" spans="4:4" ht="13" x14ac:dyDescent="0.15">
      <c r="D925" s="7"/>
    </row>
    <row r="926" spans="4:4" ht="13" x14ac:dyDescent="0.15">
      <c r="D926" s="7"/>
    </row>
    <row r="927" spans="4:4" ht="13" x14ac:dyDescent="0.15">
      <c r="D927" s="7"/>
    </row>
    <row r="928" spans="4:4" ht="13" x14ac:dyDescent="0.15">
      <c r="D928" s="7"/>
    </row>
    <row r="929" spans="4:4" ht="13" x14ac:dyDescent="0.15">
      <c r="D929" s="7"/>
    </row>
    <row r="930" spans="4:4" ht="13" x14ac:dyDescent="0.15">
      <c r="D930" s="7"/>
    </row>
    <row r="931" spans="4:4" ht="13" x14ac:dyDescent="0.15">
      <c r="D931" s="7"/>
    </row>
    <row r="932" spans="4:4" ht="13" x14ac:dyDescent="0.15">
      <c r="D932" s="7"/>
    </row>
    <row r="933" spans="4:4" ht="13" x14ac:dyDescent="0.15">
      <c r="D933" s="7"/>
    </row>
    <row r="934" spans="4:4" ht="13" x14ac:dyDescent="0.15">
      <c r="D934" s="7"/>
    </row>
    <row r="935" spans="4:4" ht="13" x14ac:dyDescent="0.15">
      <c r="D935" s="7"/>
    </row>
    <row r="936" spans="4:4" ht="13" x14ac:dyDescent="0.15">
      <c r="D936" s="7"/>
    </row>
    <row r="937" spans="4:4" ht="13" x14ac:dyDescent="0.15">
      <c r="D937" s="7"/>
    </row>
    <row r="938" spans="4:4" ht="13" x14ac:dyDescent="0.15">
      <c r="D938" s="7"/>
    </row>
    <row r="939" spans="4:4" ht="13" x14ac:dyDescent="0.15">
      <c r="D939" s="7"/>
    </row>
    <row r="940" spans="4:4" ht="13" x14ac:dyDescent="0.15">
      <c r="D940" s="7"/>
    </row>
    <row r="941" spans="4:4" ht="13" x14ac:dyDescent="0.15">
      <c r="D941" s="7"/>
    </row>
    <row r="942" spans="4:4" ht="13" x14ac:dyDescent="0.15">
      <c r="D942" s="7"/>
    </row>
    <row r="943" spans="4:4" ht="13" x14ac:dyDescent="0.15">
      <c r="D943" s="7"/>
    </row>
    <row r="944" spans="4:4" ht="13" x14ac:dyDescent="0.15">
      <c r="D944" s="7"/>
    </row>
    <row r="945" spans="4:4" ht="13" x14ac:dyDescent="0.15">
      <c r="D945" s="7"/>
    </row>
    <row r="946" spans="4:4" ht="13" x14ac:dyDescent="0.15">
      <c r="D946" s="7"/>
    </row>
    <row r="947" spans="4:4" ht="13" x14ac:dyDescent="0.15">
      <c r="D947" s="7"/>
    </row>
    <row r="948" spans="4:4" ht="13" x14ac:dyDescent="0.15">
      <c r="D948" s="7"/>
    </row>
    <row r="949" spans="4:4" ht="13" x14ac:dyDescent="0.15">
      <c r="D949" s="7"/>
    </row>
    <row r="950" spans="4:4" ht="13" x14ac:dyDescent="0.15">
      <c r="D950" s="7"/>
    </row>
    <row r="951" spans="4:4" ht="13" x14ac:dyDescent="0.15">
      <c r="D951" s="7"/>
    </row>
    <row r="952" spans="4:4" ht="13" x14ac:dyDescent="0.15">
      <c r="D952" s="7"/>
    </row>
    <row r="953" spans="4:4" ht="13" x14ac:dyDescent="0.15">
      <c r="D953" s="7"/>
    </row>
    <row r="954" spans="4:4" ht="13" x14ac:dyDescent="0.15">
      <c r="D954" s="7"/>
    </row>
    <row r="955" spans="4:4" ht="13" x14ac:dyDescent="0.15">
      <c r="D955" s="7"/>
    </row>
    <row r="956" spans="4:4" ht="13" x14ac:dyDescent="0.15">
      <c r="D956" s="7"/>
    </row>
    <row r="957" spans="4:4" ht="13" x14ac:dyDescent="0.15">
      <c r="D957" s="7"/>
    </row>
    <row r="958" spans="4:4" ht="13" x14ac:dyDescent="0.15">
      <c r="D958" s="7"/>
    </row>
    <row r="959" spans="4:4" ht="13" x14ac:dyDescent="0.15">
      <c r="D959" s="7"/>
    </row>
    <row r="960" spans="4:4" ht="13" x14ac:dyDescent="0.15">
      <c r="D960" s="7"/>
    </row>
    <row r="961" spans="4:4" ht="13" x14ac:dyDescent="0.15">
      <c r="D961" s="7"/>
    </row>
    <row r="962" spans="4:4" ht="13" x14ac:dyDescent="0.15">
      <c r="D962" s="7"/>
    </row>
    <row r="963" spans="4:4" ht="13" x14ac:dyDescent="0.15">
      <c r="D963" s="7"/>
    </row>
    <row r="964" spans="4:4" ht="13" x14ac:dyDescent="0.15">
      <c r="D964" s="7"/>
    </row>
    <row r="965" spans="4:4" ht="13" x14ac:dyDescent="0.15">
      <c r="D965" s="7"/>
    </row>
    <row r="966" spans="4:4" ht="13" x14ac:dyDescent="0.15">
      <c r="D966" s="7"/>
    </row>
    <row r="967" spans="4:4" ht="13" x14ac:dyDescent="0.15">
      <c r="D967" s="7"/>
    </row>
    <row r="968" spans="4:4" ht="13" x14ac:dyDescent="0.15">
      <c r="D968" s="7"/>
    </row>
    <row r="969" spans="4:4" ht="13" x14ac:dyDescent="0.15">
      <c r="D969" s="7"/>
    </row>
    <row r="970" spans="4:4" ht="13" x14ac:dyDescent="0.15">
      <c r="D970" s="7"/>
    </row>
    <row r="971" spans="4:4" ht="13" x14ac:dyDescent="0.15">
      <c r="D971" s="7"/>
    </row>
    <row r="972" spans="4:4" ht="13" x14ac:dyDescent="0.15">
      <c r="D972" s="7"/>
    </row>
    <row r="973" spans="4:4" ht="13" x14ac:dyDescent="0.15">
      <c r="D973" s="7"/>
    </row>
    <row r="974" spans="4:4" ht="13" x14ac:dyDescent="0.15">
      <c r="D974" s="7"/>
    </row>
    <row r="975" spans="4:4" ht="13" x14ac:dyDescent="0.15">
      <c r="D975" s="7"/>
    </row>
    <row r="976" spans="4:4" ht="13" x14ac:dyDescent="0.15">
      <c r="D976" s="7"/>
    </row>
    <row r="977" spans="4:4" ht="13" x14ac:dyDescent="0.15">
      <c r="D977" s="7"/>
    </row>
    <row r="978" spans="4:4" ht="13" x14ac:dyDescent="0.15">
      <c r="D978" s="7"/>
    </row>
    <row r="979" spans="4:4" ht="13" x14ac:dyDescent="0.15">
      <c r="D979" s="7"/>
    </row>
    <row r="980" spans="4:4" ht="13" x14ac:dyDescent="0.15">
      <c r="D980" s="7"/>
    </row>
    <row r="981" spans="4:4" ht="13" x14ac:dyDescent="0.15">
      <c r="D981" s="7"/>
    </row>
    <row r="982" spans="4:4" ht="13" x14ac:dyDescent="0.15">
      <c r="D982" s="7"/>
    </row>
    <row r="983" spans="4:4" ht="13" x14ac:dyDescent="0.15">
      <c r="D983" s="7"/>
    </row>
    <row r="984" spans="4:4" ht="13" x14ac:dyDescent="0.15">
      <c r="D984" s="7"/>
    </row>
    <row r="985" spans="4:4" ht="13" x14ac:dyDescent="0.15">
      <c r="D985" s="7"/>
    </row>
    <row r="986" spans="4:4" ht="13" x14ac:dyDescent="0.15">
      <c r="D986" s="7"/>
    </row>
    <row r="987" spans="4:4" ht="13" x14ac:dyDescent="0.15">
      <c r="D987" s="7"/>
    </row>
    <row r="988" spans="4:4" ht="13" x14ac:dyDescent="0.15">
      <c r="D988" s="7"/>
    </row>
    <row r="989" spans="4:4" ht="13" x14ac:dyDescent="0.15">
      <c r="D989" s="7"/>
    </row>
    <row r="990" spans="4:4" ht="13" x14ac:dyDescent="0.15">
      <c r="D990" s="7"/>
    </row>
    <row r="991" spans="4:4" ht="13" x14ac:dyDescent="0.15">
      <c r="D991" s="7"/>
    </row>
    <row r="992" spans="4:4" ht="13" x14ac:dyDescent="0.15">
      <c r="D992" s="7"/>
    </row>
    <row r="993" spans="4:4" ht="13" x14ac:dyDescent="0.15">
      <c r="D993" s="7"/>
    </row>
    <row r="994" spans="4:4" ht="13" x14ac:dyDescent="0.15">
      <c r="D994" s="7"/>
    </row>
    <row r="995" spans="4:4" ht="13" x14ac:dyDescent="0.15">
      <c r="D995" s="7"/>
    </row>
    <row r="996" spans="4:4" ht="13" x14ac:dyDescent="0.15">
      <c r="D996" s="7"/>
    </row>
    <row r="997" spans="4:4" ht="13" x14ac:dyDescent="0.15">
      <c r="D997" s="7"/>
    </row>
    <row r="998" spans="4:4" ht="13" x14ac:dyDescent="0.15">
      <c r="D998" s="7"/>
    </row>
    <row r="999" spans="4:4" ht="13" x14ac:dyDescent="0.15">
      <c r="D999" s="7"/>
    </row>
    <row r="1000" spans="4:4" ht="13" x14ac:dyDescent="0.15">
      <c r="D1000" s="7"/>
    </row>
    <row r="1001" spans="4:4" ht="13" x14ac:dyDescent="0.15">
      <c r="D1001" s="7"/>
    </row>
    <row r="1002" spans="4:4" ht="13" x14ac:dyDescent="0.15">
      <c r="D1002" s="7"/>
    </row>
    <row r="1003" spans="4:4" ht="13" x14ac:dyDescent="0.15">
      <c r="D1003" s="7"/>
    </row>
    <row r="1004" spans="4:4" ht="13" x14ac:dyDescent="0.15">
      <c r="D1004" s="7"/>
    </row>
    <row r="1005" spans="4:4" ht="13" x14ac:dyDescent="0.15">
      <c r="D1005" s="7"/>
    </row>
    <row r="1006" spans="4:4" ht="13" x14ac:dyDescent="0.15">
      <c r="D1006" s="7"/>
    </row>
    <row r="1007" spans="4:4" ht="13" x14ac:dyDescent="0.15">
      <c r="D1007" s="7"/>
    </row>
    <row r="1008" spans="4:4" ht="13" x14ac:dyDescent="0.15">
      <c r="D1008" s="7"/>
    </row>
    <row r="1009" spans="4:4" ht="13" x14ac:dyDescent="0.15">
      <c r="D1009" s="7"/>
    </row>
    <row r="1010" spans="4:4" ht="13" x14ac:dyDescent="0.15">
      <c r="D1010" s="7"/>
    </row>
    <row r="1011" spans="4:4" ht="13" x14ac:dyDescent="0.15">
      <c r="D1011" s="7"/>
    </row>
    <row r="1012" spans="4:4" ht="13" x14ac:dyDescent="0.15">
      <c r="D1012" s="7"/>
    </row>
    <row r="1013" spans="4:4" ht="13" x14ac:dyDescent="0.15">
      <c r="D1013" s="7"/>
    </row>
    <row r="1014" spans="4:4" ht="13" x14ac:dyDescent="0.15">
      <c r="D1014" s="7"/>
    </row>
    <row r="1015" spans="4:4" ht="13" x14ac:dyDescent="0.15">
      <c r="D1015" s="7"/>
    </row>
    <row r="1016" spans="4:4" ht="13" x14ac:dyDescent="0.15">
      <c r="D1016" s="7"/>
    </row>
    <row r="1017" spans="4:4" ht="13" x14ac:dyDescent="0.15">
      <c r="D1017" s="7"/>
    </row>
    <row r="1018" spans="4:4" ht="13" x14ac:dyDescent="0.15">
      <c r="D1018" s="7"/>
    </row>
    <row r="1019" spans="4:4" ht="13" x14ac:dyDescent="0.15">
      <c r="D1019" s="7"/>
    </row>
    <row r="1020" spans="4:4" ht="13" x14ac:dyDescent="0.15">
      <c r="D1020" s="7"/>
    </row>
    <row r="1021" spans="4:4" ht="13" x14ac:dyDescent="0.15">
      <c r="D1021" s="7"/>
    </row>
    <row r="1022" spans="4:4" ht="13" x14ac:dyDescent="0.15">
      <c r="D1022" s="7"/>
    </row>
    <row r="1023" spans="4:4" ht="13" x14ac:dyDescent="0.15">
      <c r="D1023" s="7"/>
    </row>
    <row r="1024" spans="4:4" ht="13" x14ac:dyDescent="0.15">
      <c r="D1024" s="7"/>
    </row>
    <row r="1025" spans="4:4" ht="13" x14ac:dyDescent="0.15">
      <c r="D1025" s="7"/>
    </row>
    <row r="1026" spans="4:4" ht="13" x14ac:dyDescent="0.15">
      <c r="D1026" s="7"/>
    </row>
    <row r="1027" spans="4:4" ht="13" x14ac:dyDescent="0.15">
      <c r="D1027" s="7"/>
    </row>
    <row r="1028" spans="4:4" ht="13" x14ac:dyDescent="0.15">
      <c r="D1028" s="7"/>
    </row>
    <row r="1029" spans="4:4" ht="13" x14ac:dyDescent="0.15">
      <c r="D1029" s="7"/>
    </row>
    <row r="1030" spans="4:4" ht="13" x14ac:dyDescent="0.15">
      <c r="D1030" s="7"/>
    </row>
    <row r="1031" spans="4:4" ht="13" x14ac:dyDescent="0.15">
      <c r="D1031" s="7"/>
    </row>
    <row r="1032" spans="4:4" ht="13" x14ac:dyDescent="0.15">
      <c r="D1032" s="7"/>
    </row>
    <row r="1033" spans="4:4" ht="13" x14ac:dyDescent="0.15">
      <c r="D1033" s="7"/>
    </row>
    <row r="1034" spans="4:4" ht="13" x14ac:dyDescent="0.15">
      <c r="D1034" s="7"/>
    </row>
    <row r="1035" spans="4:4" ht="13" x14ac:dyDescent="0.15">
      <c r="D1035" s="7"/>
    </row>
    <row r="1036" spans="4:4" ht="13" x14ac:dyDescent="0.15">
      <c r="D1036" s="7"/>
    </row>
    <row r="1037" spans="4:4" ht="13" x14ac:dyDescent="0.15">
      <c r="D1037" s="7"/>
    </row>
    <row r="1038" spans="4:4" ht="13" x14ac:dyDescent="0.15">
      <c r="D1038" s="7"/>
    </row>
    <row r="1039" spans="4:4" ht="13" x14ac:dyDescent="0.15">
      <c r="D1039" s="7"/>
    </row>
    <row r="1040" spans="4:4" ht="13" x14ac:dyDescent="0.15">
      <c r="D1040" s="7"/>
    </row>
    <row r="1041" spans="4:4" ht="13" x14ac:dyDescent="0.15">
      <c r="D1041" s="7"/>
    </row>
    <row r="1042" spans="4:4" ht="13" x14ac:dyDescent="0.15">
      <c r="D1042" s="7"/>
    </row>
    <row r="1043" spans="4:4" ht="13" x14ac:dyDescent="0.15">
      <c r="D1043" s="7"/>
    </row>
    <row r="1044" spans="4:4" ht="13" x14ac:dyDescent="0.15">
      <c r="D1044" s="7"/>
    </row>
    <row r="1045" spans="4:4" ht="13" x14ac:dyDescent="0.15">
      <c r="D1045" s="7"/>
    </row>
    <row r="1046" spans="4:4" ht="13" x14ac:dyDescent="0.15">
      <c r="D1046" s="7"/>
    </row>
    <row r="1047" spans="4:4" ht="13" x14ac:dyDescent="0.15">
      <c r="D1047" s="7"/>
    </row>
    <row r="1048" spans="4:4" ht="13" x14ac:dyDescent="0.15">
      <c r="D1048" s="7"/>
    </row>
    <row r="1049" spans="4:4" ht="13" x14ac:dyDescent="0.15">
      <c r="D1049" s="7"/>
    </row>
    <row r="1050" spans="4:4" ht="13" x14ac:dyDescent="0.15">
      <c r="D1050" s="7"/>
    </row>
    <row r="1051" spans="4:4" ht="13" x14ac:dyDescent="0.15">
      <c r="D1051" s="7"/>
    </row>
    <row r="1052" spans="4:4" ht="13" x14ac:dyDescent="0.15">
      <c r="D1052" s="7"/>
    </row>
    <row r="1053" spans="4:4" ht="13" x14ac:dyDescent="0.15">
      <c r="D1053" s="7"/>
    </row>
    <row r="1054" spans="4:4" ht="13" x14ac:dyDescent="0.15">
      <c r="D1054" s="7"/>
    </row>
    <row r="1055" spans="4:4" ht="13" x14ac:dyDescent="0.15">
      <c r="D1055" s="7"/>
    </row>
    <row r="1056" spans="4:4" ht="13" x14ac:dyDescent="0.15">
      <c r="D1056" s="7"/>
    </row>
    <row r="1057" spans="4:4" ht="13" x14ac:dyDescent="0.15">
      <c r="D1057" s="7"/>
    </row>
    <row r="1058" spans="4:4" ht="13" x14ac:dyDescent="0.15">
      <c r="D1058" s="7"/>
    </row>
    <row r="1059" spans="4:4" ht="13" x14ac:dyDescent="0.15">
      <c r="D1059" s="7"/>
    </row>
    <row r="1060" spans="4:4" ht="13" x14ac:dyDescent="0.15">
      <c r="D1060" s="7"/>
    </row>
    <row r="1061" spans="4:4" ht="13" x14ac:dyDescent="0.15">
      <c r="D1061" s="7"/>
    </row>
    <row r="1062" spans="4:4" ht="13" x14ac:dyDescent="0.15">
      <c r="D1062" s="7"/>
    </row>
    <row r="1063" spans="4:4" ht="13" x14ac:dyDescent="0.15">
      <c r="D1063" s="7"/>
    </row>
    <row r="1064" spans="4:4" ht="13" x14ac:dyDescent="0.15">
      <c r="D1064" s="7"/>
    </row>
    <row r="1065" spans="4:4" ht="13" x14ac:dyDescent="0.15">
      <c r="D1065" s="7"/>
    </row>
    <row r="1066" spans="4:4" ht="13" x14ac:dyDescent="0.15">
      <c r="D1066" s="7"/>
    </row>
    <row r="1067" spans="4:4" ht="13" x14ac:dyDescent="0.15">
      <c r="D1067" s="7"/>
    </row>
    <row r="1068" spans="4:4" ht="13" x14ac:dyDescent="0.15">
      <c r="D1068" s="7"/>
    </row>
    <row r="1069" spans="4:4" ht="13" x14ac:dyDescent="0.15">
      <c r="D1069" s="7"/>
    </row>
    <row r="1070" spans="4:4" ht="13" x14ac:dyDescent="0.15">
      <c r="D1070" s="7"/>
    </row>
    <row r="1071" spans="4:4" ht="13" x14ac:dyDescent="0.15">
      <c r="D1071" s="7"/>
    </row>
    <row r="1072" spans="4:4" ht="13" x14ac:dyDescent="0.15">
      <c r="D1072" s="7"/>
    </row>
    <row r="1073" spans="4:4" ht="13" x14ac:dyDescent="0.15">
      <c r="D1073" s="7"/>
    </row>
    <row r="1074" spans="4:4" ht="13" x14ac:dyDescent="0.15">
      <c r="D1074" s="7"/>
    </row>
    <row r="1075" spans="4:4" ht="13" x14ac:dyDescent="0.15">
      <c r="D1075" s="7"/>
    </row>
    <row r="1076" spans="4:4" ht="13" x14ac:dyDescent="0.15">
      <c r="D1076" s="7"/>
    </row>
    <row r="1077" spans="4:4" ht="13" x14ac:dyDescent="0.15">
      <c r="D1077" s="7"/>
    </row>
    <row r="1078" spans="4:4" ht="13" x14ac:dyDescent="0.15">
      <c r="D1078" s="7"/>
    </row>
    <row r="1079" spans="4:4" ht="13" x14ac:dyDescent="0.15">
      <c r="D1079" s="7"/>
    </row>
    <row r="1080" spans="4:4" ht="13" x14ac:dyDescent="0.15">
      <c r="D1080" s="7"/>
    </row>
    <row r="1081" spans="4:4" ht="13" x14ac:dyDescent="0.15">
      <c r="D1081" s="7"/>
    </row>
    <row r="1082" spans="4:4" ht="13" x14ac:dyDescent="0.15">
      <c r="D1082" s="7"/>
    </row>
    <row r="1083" spans="4:4" ht="13" x14ac:dyDescent="0.15">
      <c r="D1083" s="7"/>
    </row>
    <row r="1084" spans="4:4" ht="13" x14ac:dyDescent="0.15">
      <c r="D1084" s="7"/>
    </row>
    <row r="1085" spans="4:4" ht="13" x14ac:dyDescent="0.15">
      <c r="D1085" s="7"/>
    </row>
    <row r="1086" spans="4:4" ht="13" x14ac:dyDescent="0.15">
      <c r="D1086" s="7"/>
    </row>
    <row r="1087" spans="4:4" ht="13" x14ac:dyDescent="0.15">
      <c r="D1087" s="7"/>
    </row>
    <row r="1088" spans="4:4" ht="13" x14ac:dyDescent="0.15">
      <c r="D1088" s="7"/>
    </row>
    <row r="1089" spans="4:4" ht="13" x14ac:dyDescent="0.15">
      <c r="D1089" s="7"/>
    </row>
    <row r="1090" spans="4:4" ht="13" x14ac:dyDescent="0.15">
      <c r="D1090" s="7"/>
    </row>
    <row r="1091" spans="4:4" ht="13" x14ac:dyDescent="0.15">
      <c r="D1091" s="7"/>
    </row>
    <row r="1092" spans="4:4" ht="13" x14ac:dyDescent="0.15">
      <c r="D1092" s="7"/>
    </row>
    <row r="1093" spans="4:4" ht="13" x14ac:dyDescent="0.15">
      <c r="D1093" s="7"/>
    </row>
    <row r="1094" spans="4:4" ht="13" x14ac:dyDescent="0.15">
      <c r="D1094" s="7"/>
    </row>
    <row r="1095" spans="4:4" ht="13" x14ac:dyDescent="0.15">
      <c r="D1095" s="7"/>
    </row>
    <row r="1096" spans="4:4" ht="13" x14ac:dyDescent="0.15">
      <c r="D1096" s="7"/>
    </row>
    <row r="1097" spans="4:4" ht="13" x14ac:dyDescent="0.15">
      <c r="D1097" s="7"/>
    </row>
    <row r="1098" spans="4:4" ht="13" x14ac:dyDescent="0.15">
      <c r="D1098" s="7"/>
    </row>
    <row r="1099" spans="4:4" ht="13" x14ac:dyDescent="0.15">
      <c r="D1099" s="7"/>
    </row>
    <row r="1100" spans="4:4" ht="13" x14ac:dyDescent="0.15">
      <c r="D1100" s="7"/>
    </row>
    <row r="1101" spans="4:4" ht="13" x14ac:dyDescent="0.15">
      <c r="D1101" s="7"/>
    </row>
    <row r="1102" spans="4:4" ht="13" x14ac:dyDescent="0.15">
      <c r="D1102" s="7"/>
    </row>
    <row r="1103" spans="4:4" ht="13" x14ac:dyDescent="0.15">
      <c r="D1103" s="7"/>
    </row>
    <row r="1104" spans="4:4" ht="13" x14ac:dyDescent="0.15">
      <c r="D1104" s="7"/>
    </row>
    <row r="1105" spans="4:4" ht="13" x14ac:dyDescent="0.15">
      <c r="D1105" s="7"/>
    </row>
    <row r="1106" spans="4:4" ht="13" x14ac:dyDescent="0.15">
      <c r="D1106" s="7"/>
    </row>
    <row r="1107" spans="4:4" ht="13" x14ac:dyDescent="0.15">
      <c r="D1107" s="7"/>
    </row>
    <row r="1108" spans="4:4" ht="13" x14ac:dyDescent="0.15">
      <c r="D1108" s="7"/>
    </row>
    <row r="1109" spans="4:4" ht="13" x14ac:dyDescent="0.15">
      <c r="D1109" s="7"/>
    </row>
    <row r="1110" spans="4:4" ht="13" x14ac:dyDescent="0.15">
      <c r="D1110" s="7"/>
    </row>
    <row r="1111" spans="4:4" ht="13" x14ac:dyDescent="0.15">
      <c r="D1111" s="7"/>
    </row>
    <row r="1112" spans="4:4" ht="13" x14ac:dyDescent="0.15">
      <c r="D1112" s="7"/>
    </row>
    <row r="1113" spans="4:4" ht="13" x14ac:dyDescent="0.15">
      <c r="D1113" s="7"/>
    </row>
    <row r="1114" spans="4:4" ht="13" x14ac:dyDescent="0.15">
      <c r="D1114" s="7"/>
    </row>
    <row r="1115" spans="4:4" ht="13" x14ac:dyDescent="0.15">
      <c r="D1115" s="7"/>
    </row>
    <row r="1116" spans="4:4" ht="13" x14ac:dyDescent="0.15">
      <c r="D1116" s="7"/>
    </row>
    <row r="1117" spans="4:4" ht="13" x14ac:dyDescent="0.15">
      <c r="D1117" s="7"/>
    </row>
    <row r="1118" spans="4:4" ht="13" x14ac:dyDescent="0.15">
      <c r="D1118" s="7"/>
    </row>
    <row r="1119" spans="4:4" ht="13" x14ac:dyDescent="0.15">
      <c r="D1119" s="7"/>
    </row>
    <row r="1120" spans="4:4" ht="13" x14ac:dyDescent="0.15">
      <c r="D1120" s="7"/>
    </row>
    <row r="1121" spans="4:4" ht="13" x14ac:dyDescent="0.15">
      <c r="D1121" s="7"/>
    </row>
    <row r="1122" spans="4:4" ht="13" x14ac:dyDescent="0.15">
      <c r="D1122" s="7"/>
    </row>
    <row r="1123" spans="4:4" ht="13" x14ac:dyDescent="0.15">
      <c r="D1123" s="7"/>
    </row>
    <row r="1124" spans="4:4" ht="13" x14ac:dyDescent="0.15">
      <c r="D1124" s="7"/>
    </row>
    <row r="1125" spans="4:4" ht="13" x14ac:dyDescent="0.15">
      <c r="D1125" s="7"/>
    </row>
    <row r="1126" spans="4:4" ht="13" x14ac:dyDescent="0.15">
      <c r="D1126" s="7"/>
    </row>
    <row r="1127" spans="4:4" ht="13" x14ac:dyDescent="0.15">
      <c r="D1127" s="7"/>
    </row>
    <row r="1128" spans="4:4" ht="13" x14ac:dyDescent="0.15">
      <c r="D1128" s="7"/>
    </row>
    <row r="1129" spans="4:4" ht="13" x14ac:dyDescent="0.15">
      <c r="D1129" s="7"/>
    </row>
    <row r="1130" spans="4:4" ht="13" x14ac:dyDescent="0.15">
      <c r="D1130" s="7"/>
    </row>
    <row r="1131" spans="4:4" ht="13" x14ac:dyDescent="0.15">
      <c r="D1131" s="7"/>
    </row>
    <row r="1132" spans="4:4" ht="13" x14ac:dyDescent="0.15">
      <c r="D1132" s="7"/>
    </row>
    <row r="1133" spans="4:4" ht="13" x14ac:dyDescent="0.15">
      <c r="D1133" s="7"/>
    </row>
    <row r="1134" spans="4:4" ht="13" x14ac:dyDescent="0.15">
      <c r="D1134" s="7"/>
    </row>
    <row r="1135" spans="4:4" ht="13" x14ac:dyDescent="0.15">
      <c r="D1135" s="7"/>
    </row>
    <row r="1136" spans="4:4" ht="13" x14ac:dyDescent="0.15">
      <c r="D1136" s="7"/>
    </row>
    <row r="1137" spans="4:4" ht="13" x14ac:dyDescent="0.15">
      <c r="D1137" s="7"/>
    </row>
    <row r="1138" spans="4:4" ht="13" x14ac:dyDescent="0.15">
      <c r="D1138" s="7"/>
    </row>
    <row r="1139" spans="4:4" ht="13" x14ac:dyDescent="0.15">
      <c r="D1139" s="7"/>
    </row>
    <row r="1140" spans="4:4" ht="13" x14ac:dyDescent="0.15">
      <c r="D1140" s="7"/>
    </row>
    <row r="1141" spans="4:4" ht="13" x14ac:dyDescent="0.15">
      <c r="D1141" s="7"/>
    </row>
    <row r="1142" spans="4:4" ht="13" x14ac:dyDescent="0.15">
      <c r="D1142" s="7"/>
    </row>
    <row r="1143" spans="4:4" ht="13" x14ac:dyDescent="0.15">
      <c r="D1143" s="7"/>
    </row>
    <row r="1144" spans="4:4" ht="13" x14ac:dyDescent="0.15">
      <c r="D1144" s="7"/>
    </row>
    <row r="1145" spans="4:4" ht="13" x14ac:dyDescent="0.15">
      <c r="D1145" s="7"/>
    </row>
    <row r="1146" spans="4:4" ht="13" x14ac:dyDescent="0.15">
      <c r="D1146" s="7"/>
    </row>
    <row r="1147" spans="4:4" ht="13" x14ac:dyDescent="0.15">
      <c r="D1147" s="7"/>
    </row>
    <row r="1148" spans="4:4" ht="13" x14ac:dyDescent="0.15">
      <c r="D1148" s="7"/>
    </row>
    <row r="1149" spans="4:4" ht="13" x14ac:dyDescent="0.15">
      <c r="D1149" s="7"/>
    </row>
    <row r="1150" spans="4:4" ht="13" x14ac:dyDescent="0.15">
      <c r="D1150" s="7"/>
    </row>
    <row r="1151" spans="4:4" ht="13" x14ac:dyDescent="0.15">
      <c r="D1151" s="7"/>
    </row>
    <row r="1152" spans="4:4" ht="13" x14ac:dyDescent="0.15">
      <c r="D1152" s="7"/>
    </row>
    <row r="1153" spans="4:4" ht="13" x14ac:dyDescent="0.15">
      <c r="D1153" s="7"/>
    </row>
    <row r="1154" spans="4:4" ht="13" x14ac:dyDescent="0.15">
      <c r="D1154" s="7"/>
    </row>
    <row r="1155" spans="4:4" ht="13" x14ac:dyDescent="0.15">
      <c r="D1155" s="7"/>
    </row>
    <row r="1156" spans="4:4" ht="13" x14ac:dyDescent="0.15">
      <c r="D1156" s="7"/>
    </row>
    <row r="1157" spans="4:4" ht="13" x14ac:dyDescent="0.15">
      <c r="D1157" s="7"/>
    </row>
    <row r="1158" spans="4:4" ht="13" x14ac:dyDescent="0.15">
      <c r="D1158" s="7"/>
    </row>
    <row r="1159" spans="4:4" ht="13" x14ac:dyDescent="0.15">
      <c r="D1159" s="7"/>
    </row>
    <row r="1160" spans="4:4" ht="13" x14ac:dyDescent="0.15">
      <c r="D1160" s="7"/>
    </row>
    <row r="1161" spans="4:4" ht="13" x14ac:dyDescent="0.15">
      <c r="D1161" s="7"/>
    </row>
    <row r="1162" spans="4:4" ht="13" x14ac:dyDescent="0.15">
      <c r="D1162" s="7"/>
    </row>
    <row r="1163" spans="4:4" ht="13" x14ac:dyDescent="0.15">
      <c r="D1163" s="7"/>
    </row>
    <row r="1164" spans="4:4" ht="13" x14ac:dyDescent="0.15">
      <c r="D1164" s="7"/>
    </row>
    <row r="1165" spans="4:4" ht="13" x14ac:dyDescent="0.15">
      <c r="D1165" s="7"/>
    </row>
    <row r="1166" spans="4:4" ht="13" x14ac:dyDescent="0.15">
      <c r="D1166" s="7"/>
    </row>
    <row r="1167" spans="4:4" ht="13" x14ac:dyDescent="0.15">
      <c r="D1167" s="7"/>
    </row>
    <row r="1168" spans="4:4" ht="13" x14ac:dyDescent="0.15">
      <c r="D1168" s="7"/>
    </row>
    <row r="1169" spans="4:4" ht="13" x14ac:dyDescent="0.15">
      <c r="D1169" s="7"/>
    </row>
    <row r="1170" spans="4:4" ht="13" x14ac:dyDescent="0.15">
      <c r="D1170" s="7"/>
    </row>
    <row r="1171" spans="4:4" ht="13" x14ac:dyDescent="0.15">
      <c r="D1171" s="7"/>
    </row>
    <row r="1172" spans="4:4" ht="13" x14ac:dyDescent="0.15">
      <c r="D1172" s="7"/>
    </row>
    <row r="1173" spans="4:4" ht="13" x14ac:dyDescent="0.15">
      <c r="D1173" s="7"/>
    </row>
    <row r="1174" spans="4:4" ht="13" x14ac:dyDescent="0.15">
      <c r="D1174" s="7"/>
    </row>
    <row r="1175" spans="4:4" ht="13" x14ac:dyDescent="0.15">
      <c r="D1175" s="7"/>
    </row>
    <row r="1176" spans="4:4" ht="13" x14ac:dyDescent="0.15">
      <c r="D1176" s="7"/>
    </row>
    <row r="1177" spans="4:4" ht="13" x14ac:dyDescent="0.15">
      <c r="D1177" s="7"/>
    </row>
    <row r="1178" spans="4:4" ht="13" x14ac:dyDescent="0.15">
      <c r="D1178" s="7"/>
    </row>
    <row r="1179" spans="4:4" ht="13" x14ac:dyDescent="0.15">
      <c r="D1179" s="7"/>
    </row>
    <row r="1180" spans="4:4" ht="13" x14ac:dyDescent="0.15">
      <c r="D1180" s="7"/>
    </row>
    <row r="1181" spans="4:4" ht="13" x14ac:dyDescent="0.15">
      <c r="D1181" s="7"/>
    </row>
    <row r="1182" spans="4:4" ht="13" x14ac:dyDescent="0.15">
      <c r="D1182" s="7"/>
    </row>
    <row r="1183" spans="4:4" ht="13" x14ac:dyDescent="0.15">
      <c r="D1183" s="7"/>
    </row>
    <row r="1184" spans="4:4" ht="13" x14ac:dyDescent="0.15">
      <c r="D1184" s="7"/>
    </row>
    <row r="1185" spans="4:4" ht="13" x14ac:dyDescent="0.15">
      <c r="D1185" s="7"/>
    </row>
    <row r="1186" spans="4:4" ht="13" x14ac:dyDescent="0.15">
      <c r="D1186" s="7"/>
    </row>
    <row r="1187" spans="4:4" ht="13" x14ac:dyDescent="0.15">
      <c r="D1187" s="7"/>
    </row>
    <row r="1188" spans="4:4" ht="13" x14ac:dyDescent="0.15">
      <c r="D1188" s="7"/>
    </row>
    <row r="1189" spans="4:4" ht="13" x14ac:dyDescent="0.15">
      <c r="D1189" s="7"/>
    </row>
    <row r="1190" spans="4:4" ht="13" x14ac:dyDescent="0.15">
      <c r="D1190" s="7"/>
    </row>
    <row r="1191" spans="4:4" ht="13" x14ac:dyDescent="0.15">
      <c r="D1191" s="7"/>
    </row>
    <row r="1192" spans="4:4" ht="13" x14ac:dyDescent="0.15">
      <c r="D1192" s="7"/>
    </row>
    <row r="1193" spans="4:4" ht="13" x14ac:dyDescent="0.15">
      <c r="D1193" s="7"/>
    </row>
    <row r="1194" spans="4:4" ht="13" x14ac:dyDescent="0.15">
      <c r="D1194" s="7"/>
    </row>
    <row r="1195" spans="4:4" ht="13" x14ac:dyDescent="0.15">
      <c r="D1195" s="7"/>
    </row>
    <row r="1196" spans="4:4" ht="13" x14ac:dyDescent="0.15">
      <c r="D1196" s="7"/>
    </row>
    <row r="1197" spans="4:4" ht="13" x14ac:dyDescent="0.15">
      <c r="D1197" s="7"/>
    </row>
    <row r="1198" spans="4:4" ht="13" x14ac:dyDescent="0.15">
      <c r="D1198" s="7"/>
    </row>
    <row r="1199" spans="4:4" ht="13" x14ac:dyDescent="0.15">
      <c r="D1199" s="7"/>
    </row>
    <row r="1200" spans="4:4" ht="13" x14ac:dyDescent="0.15">
      <c r="D1200" s="7"/>
    </row>
    <row r="1201" spans="4:4" ht="13" x14ac:dyDescent="0.15">
      <c r="D1201" s="7"/>
    </row>
    <row r="1202" spans="4:4" ht="13" x14ac:dyDescent="0.15">
      <c r="D1202" s="7"/>
    </row>
    <row r="1203" spans="4:4" ht="13" x14ac:dyDescent="0.15">
      <c r="D1203" s="7"/>
    </row>
    <row r="1204" spans="4:4" ht="13" x14ac:dyDescent="0.15">
      <c r="D1204" s="7"/>
    </row>
    <row r="1205" spans="4:4" ht="13" x14ac:dyDescent="0.15">
      <c r="D1205" s="7"/>
    </row>
    <row r="1206" spans="4:4" ht="13" x14ac:dyDescent="0.15">
      <c r="D1206" s="7"/>
    </row>
    <row r="1207" spans="4:4" ht="13" x14ac:dyDescent="0.15">
      <c r="D1207" s="7"/>
    </row>
    <row r="1208" spans="4:4" ht="13" x14ac:dyDescent="0.15">
      <c r="D1208" s="7"/>
    </row>
    <row r="1209" spans="4:4" ht="13" x14ac:dyDescent="0.15">
      <c r="D1209" s="7"/>
    </row>
    <row r="1210" spans="4:4" ht="13" x14ac:dyDescent="0.15">
      <c r="D1210" s="7"/>
    </row>
    <row r="1211" spans="4:4" ht="13" x14ac:dyDescent="0.15">
      <c r="D1211" s="7"/>
    </row>
    <row r="1212" spans="4:4" ht="13" x14ac:dyDescent="0.15">
      <c r="D1212" s="7"/>
    </row>
    <row r="1213" spans="4:4" ht="13" x14ac:dyDescent="0.15">
      <c r="D1213" s="7"/>
    </row>
    <row r="1214" spans="4:4" ht="13" x14ac:dyDescent="0.15">
      <c r="D1214" s="7"/>
    </row>
    <row r="1215" spans="4:4" ht="13" x14ac:dyDescent="0.15">
      <c r="D1215" s="7"/>
    </row>
    <row r="1216" spans="4:4" ht="13" x14ac:dyDescent="0.15">
      <c r="D1216" s="7"/>
    </row>
    <row r="1217" spans="4:4" ht="13" x14ac:dyDescent="0.15">
      <c r="D1217" s="7"/>
    </row>
    <row r="1218" spans="4:4" ht="13" x14ac:dyDescent="0.15">
      <c r="D1218" s="7"/>
    </row>
    <row r="1219" spans="4:4" ht="13" x14ac:dyDescent="0.15">
      <c r="D1219" s="7"/>
    </row>
    <row r="1220" spans="4:4" ht="13" x14ac:dyDescent="0.15">
      <c r="D1220" s="7"/>
    </row>
    <row r="1221" spans="4:4" ht="13" x14ac:dyDescent="0.15">
      <c r="D1221" s="7"/>
    </row>
    <row r="1222" spans="4:4" ht="13" x14ac:dyDescent="0.15">
      <c r="D1222" s="7"/>
    </row>
    <row r="1223" spans="4:4" ht="13" x14ac:dyDescent="0.15">
      <c r="D1223" s="7"/>
    </row>
    <row r="1224" spans="4:4" ht="13" x14ac:dyDescent="0.15">
      <c r="D1224" s="7"/>
    </row>
    <row r="1225" spans="4:4" ht="13" x14ac:dyDescent="0.15">
      <c r="D1225" s="7"/>
    </row>
    <row r="1226" spans="4:4" ht="13" x14ac:dyDescent="0.15">
      <c r="D1226" s="7"/>
    </row>
    <row r="1227" spans="4:4" ht="13" x14ac:dyDescent="0.15">
      <c r="D1227" s="7"/>
    </row>
    <row r="1228" spans="4:4" ht="13" x14ac:dyDescent="0.15">
      <c r="D1228" s="7"/>
    </row>
    <row r="1229" spans="4:4" ht="13" x14ac:dyDescent="0.15">
      <c r="D1229" s="7"/>
    </row>
    <row r="1230" spans="4:4" ht="13" x14ac:dyDescent="0.15">
      <c r="D1230" s="7"/>
    </row>
    <row r="1231" spans="4:4" ht="13" x14ac:dyDescent="0.15">
      <c r="D1231" s="7"/>
    </row>
    <row r="1232" spans="4:4" ht="13" x14ac:dyDescent="0.15">
      <c r="D1232" s="7"/>
    </row>
    <row r="1233" spans="4:4" ht="13" x14ac:dyDescent="0.15">
      <c r="D1233" s="7"/>
    </row>
    <row r="1234" spans="4:4" ht="13" x14ac:dyDescent="0.15">
      <c r="D1234" s="7"/>
    </row>
    <row r="1235" spans="4:4" ht="13" x14ac:dyDescent="0.15">
      <c r="D1235" s="7"/>
    </row>
    <row r="1236" spans="4:4" ht="13" x14ac:dyDescent="0.15">
      <c r="D1236" s="7"/>
    </row>
    <row r="1237" spans="4:4" ht="13" x14ac:dyDescent="0.15">
      <c r="D1237" s="7"/>
    </row>
    <row r="1238" spans="4:4" ht="13" x14ac:dyDescent="0.15">
      <c r="D1238" s="7"/>
    </row>
    <row r="1239" spans="4:4" ht="13" x14ac:dyDescent="0.15">
      <c r="D1239" s="7"/>
    </row>
    <row r="1240" spans="4:4" ht="13" x14ac:dyDescent="0.15">
      <c r="D1240" s="7"/>
    </row>
    <row r="1241" spans="4:4" ht="13" x14ac:dyDescent="0.15">
      <c r="D1241" s="7"/>
    </row>
    <row r="1242" spans="4:4" ht="13" x14ac:dyDescent="0.15">
      <c r="D1242" s="7"/>
    </row>
    <row r="1243" spans="4:4" ht="13" x14ac:dyDescent="0.15">
      <c r="D1243" s="7"/>
    </row>
    <row r="1244" spans="4:4" ht="13" x14ac:dyDescent="0.15">
      <c r="D1244" s="7"/>
    </row>
    <row r="1245" spans="4:4" ht="13" x14ac:dyDescent="0.15">
      <c r="D1245" s="7"/>
    </row>
    <row r="1246" spans="4:4" ht="13" x14ac:dyDescent="0.15">
      <c r="D1246" s="7"/>
    </row>
    <row r="1247" spans="4:4" ht="13" x14ac:dyDescent="0.15">
      <c r="D1247" s="7"/>
    </row>
    <row r="1248" spans="4:4" ht="13" x14ac:dyDescent="0.15">
      <c r="D1248" s="7"/>
    </row>
    <row r="1249" spans="4:4" ht="13" x14ac:dyDescent="0.15">
      <c r="D1249" s="7"/>
    </row>
    <row r="1250" spans="4:4" ht="13" x14ac:dyDescent="0.15">
      <c r="D1250" s="7"/>
    </row>
    <row r="1251" spans="4:4" ht="13" x14ac:dyDescent="0.15">
      <c r="D1251" s="7"/>
    </row>
    <row r="1252" spans="4:4" ht="13" x14ac:dyDescent="0.15">
      <c r="D1252" s="7"/>
    </row>
    <row r="1253" spans="4:4" ht="13" x14ac:dyDescent="0.15">
      <c r="D1253" s="7"/>
    </row>
    <row r="1254" spans="4:4" ht="13" x14ac:dyDescent="0.15">
      <c r="D1254" s="7"/>
    </row>
    <row r="1255" spans="4:4" ht="13" x14ac:dyDescent="0.15">
      <c r="D1255" s="7"/>
    </row>
    <row r="1256" spans="4:4" ht="13" x14ac:dyDescent="0.15">
      <c r="D1256" s="7"/>
    </row>
    <row r="1257" spans="4:4" ht="13" x14ac:dyDescent="0.15">
      <c r="D1257" s="7"/>
    </row>
    <row r="1258" spans="4:4" ht="13" x14ac:dyDescent="0.15">
      <c r="D1258" s="7"/>
    </row>
    <row r="1259" spans="4:4" ht="13" x14ac:dyDescent="0.15">
      <c r="D1259" s="7"/>
    </row>
    <row r="1260" spans="4:4" ht="13" x14ac:dyDescent="0.15">
      <c r="D1260" s="7"/>
    </row>
    <row r="1261" spans="4:4" ht="13" x14ac:dyDescent="0.15">
      <c r="D1261" s="7"/>
    </row>
    <row r="1262" spans="4:4" ht="13" x14ac:dyDescent="0.15">
      <c r="D1262" s="7"/>
    </row>
    <row r="1263" spans="4:4" ht="13" x14ac:dyDescent="0.15">
      <c r="D1263" s="7"/>
    </row>
    <row r="1264" spans="4:4" ht="13" x14ac:dyDescent="0.15">
      <c r="D1264" s="7"/>
    </row>
    <row r="1265" spans="4:4" ht="13" x14ac:dyDescent="0.15">
      <c r="D1265" s="7"/>
    </row>
    <row r="1266" spans="4:4" ht="13" x14ac:dyDescent="0.15">
      <c r="D1266" s="7"/>
    </row>
    <row r="1267" spans="4:4" ht="13" x14ac:dyDescent="0.15">
      <c r="D1267" s="7"/>
    </row>
    <row r="1268" spans="4:4" ht="13" x14ac:dyDescent="0.15">
      <c r="D1268" s="7"/>
    </row>
    <row r="1269" spans="4:4" ht="13" x14ac:dyDescent="0.15">
      <c r="D1269" s="7"/>
    </row>
    <row r="1270" spans="4:4" ht="13" x14ac:dyDescent="0.15">
      <c r="D1270" s="7"/>
    </row>
    <row r="1271" spans="4:4" ht="13" x14ac:dyDescent="0.15">
      <c r="D1271" s="7"/>
    </row>
    <row r="1272" spans="4:4" ht="13" x14ac:dyDescent="0.15">
      <c r="D1272" s="7"/>
    </row>
    <row r="1273" spans="4:4" ht="13" x14ac:dyDescent="0.15">
      <c r="D1273" s="7"/>
    </row>
    <row r="1274" spans="4:4" ht="13" x14ac:dyDescent="0.15">
      <c r="D1274" s="7"/>
    </row>
    <row r="1275" spans="4:4" ht="13" x14ac:dyDescent="0.15">
      <c r="D1275" s="7"/>
    </row>
    <row r="1276" spans="4:4" ht="13" x14ac:dyDescent="0.15">
      <c r="D1276" s="7"/>
    </row>
    <row r="1277" spans="4:4" ht="13" x14ac:dyDescent="0.15">
      <c r="D1277" s="7"/>
    </row>
    <row r="1278" spans="4:4" ht="13" x14ac:dyDescent="0.15">
      <c r="D1278" s="7"/>
    </row>
    <row r="1279" spans="4:4" ht="13" x14ac:dyDescent="0.15">
      <c r="D1279" s="7"/>
    </row>
    <row r="1280" spans="4:4" ht="13" x14ac:dyDescent="0.15">
      <c r="D1280" s="7"/>
    </row>
    <row r="1281" spans="4:4" ht="13" x14ac:dyDescent="0.15">
      <c r="D1281" s="7"/>
    </row>
    <row r="1282" spans="4:4" ht="13" x14ac:dyDescent="0.15">
      <c r="D1282" s="7"/>
    </row>
    <row r="1283" spans="4:4" ht="13" x14ac:dyDescent="0.15">
      <c r="D1283" s="7"/>
    </row>
    <row r="1284" spans="4:4" ht="13" x14ac:dyDescent="0.15">
      <c r="D1284" s="7"/>
    </row>
    <row r="1285" spans="4:4" ht="13" x14ac:dyDescent="0.15">
      <c r="D1285" s="7"/>
    </row>
    <row r="1286" spans="4:4" ht="13" x14ac:dyDescent="0.15">
      <c r="D1286" s="7"/>
    </row>
    <row r="1287" spans="4:4" ht="13" x14ac:dyDescent="0.15">
      <c r="D1287" s="7"/>
    </row>
    <row r="1288" spans="4:4" ht="13" x14ac:dyDescent="0.15">
      <c r="D1288" s="7"/>
    </row>
    <row r="1289" spans="4:4" ht="13" x14ac:dyDescent="0.15">
      <c r="D1289" s="7"/>
    </row>
    <row r="1290" spans="4:4" ht="13" x14ac:dyDescent="0.15">
      <c r="D1290" s="7"/>
    </row>
    <row r="1291" spans="4:4" ht="13" x14ac:dyDescent="0.15">
      <c r="D1291" s="7"/>
    </row>
    <row r="1292" spans="4:4" ht="13" x14ac:dyDescent="0.15">
      <c r="D1292" s="7"/>
    </row>
    <row r="1293" spans="4:4" ht="13" x14ac:dyDescent="0.15">
      <c r="D1293" s="7"/>
    </row>
    <row r="1294" spans="4:4" ht="13" x14ac:dyDescent="0.15">
      <c r="D1294" s="7"/>
    </row>
    <row r="1295" spans="4:4" ht="13" x14ac:dyDescent="0.15">
      <c r="D1295" s="7"/>
    </row>
    <row r="1296" spans="4:4" ht="13" x14ac:dyDescent="0.15">
      <c r="D1296" s="7"/>
    </row>
    <row r="1297" spans="4:4" ht="13" x14ac:dyDescent="0.15">
      <c r="D1297" s="7"/>
    </row>
    <row r="1298" spans="4:4" ht="13" x14ac:dyDescent="0.15">
      <c r="D1298" s="7"/>
    </row>
    <row r="1299" spans="4:4" ht="13" x14ac:dyDescent="0.15">
      <c r="D1299" s="7"/>
    </row>
    <row r="1300" spans="4:4" ht="13" x14ac:dyDescent="0.15">
      <c r="D1300" s="7"/>
    </row>
    <row r="1301" spans="4:4" ht="13" x14ac:dyDescent="0.15">
      <c r="D1301" s="7"/>
    </row>
    <row r="1302" spans="4:4" ht="13" x14ac:dyDescent="0.15">
      <c r="D1302" s="7"/>
    </row>
    <row r="1303" spans="4:4" ht="13" x14ac:dyDescent="0.15">
      <c r="D1303" s="7"/>
    </row>
    <row r="1304" spans="4:4" ht="13" x14ac:dyDescent="0.15">
      <c r="D1304" s="7"/>
    </row>
    <row r="1305" spans="4:4" ht="13" x14ac:dyDescent="0.15">
      <c r="D1305" s="7"/>
    </row>
    <row r="1306" spans="4:4" ht="13" x14ac:dyDescent="0.15">
      <c r="D1306" s="7"/>
    </row>
    <row r="1307" spans="4:4" ht="13" x14ac:dyDescent="0.15">
      <c r="D1307" s="7"/>
    </row>
    <row r="1308" spans="4:4" ht="13" x14ac:dyDescent="0.15">
      <c r="D1308" s="7"/>
    </row>
    <row r="1309" spans="4:4" ht="13" x14ac:dyDescent="0.15">
      <c r="D1309" s="7"/>
    </row>
    <row r="1310" spans="4:4" ht="13" x14ac:dyDescent="0.15">
      <c r="D1310" s="7"/>
    </row>
    <row r="1311" spans="4:4" ht="13" x14ac:dyDescent="0.15">
      <c r="D1311" s="7"/>
    </row>
    <row r="1312" spans="4:4" ht="13" x14ac:dyDescent="0.15">
      <c r="D1312" s="7"/>
    </row>
    <row r="1313" spans="4:4" ht="13" x14ac:dyDescent="0.15">
      <c r="D1313" s="7"/>
    </row>
    <row r="1314" spans="4:4" ht="13" x14ac:dyDescent="0.15">
      <c r="D1314" s="7"/>
    </row>
    <row r="1315" spans="4:4" ht="13" x14ac:dyDescent="0.15">
      <c r="D1315" s="7"/>
    </row>
    <row r="1316" spans="4:4" ht="13" x14ac:dyDescent="0.15">
      <c r="D1316" s="7"/>
    </row>
    <row r="1317" spans="4:4" ht="13" x14ac:dyDescent="0.15">
      <c r="D1317" s="7"/>
    </row>
    <row r="1318" spans="4:4" ht="13" x14ac:dyDescent="0.15">
      <c r="D1318" s="7"/>
    </row>
    <row r="1319" spans="4:4" ht="13" x14ac:dyDescent="0.15">
      <c r="D1319" s="7"/>
    </row>
    <row r="1320" spans="4:4" ht="13" x14ac:dyDescent="0.15">
      <c r="D1320" s="7"/>
    </row>
    <row r="1321" spans="4:4" ht="13" x14ac:dyDescent="0.15">
      <c r="D1321" s="7"/>
    </row>
    <row r="1322" spans="4:4" ht="13" x14ac:dyDescent="0.15">
      <c r="D1322" s="7"/>
    </row>
    <row r="1323" spans="4:4" ht="13" x14ac:dyDescent="0.15">
      <c r="D1323" s="7"/>
    </row>
    <row r="1324" spans="4:4" ht="13" x14ac:dyDescent="0.15">
      <c r="D1324" s="7"/>
    </row>
    <row r="1325" spans="4:4" ht="13" x14ac:dyDescent="0.15">
      <c r="D1325" s="7"/>
    </row>
    <row r="1326" spans="4:4" ht="13" x14ac:dyDescent="0.15">
      <c r="D1326" s="7"/>
    </row>
    <row r="1327" spans="4:4" ht="13" x14ac:dyDescent="0.15">
      <c r="D1327" s="7"/>
    </row>
    <row r="1328" spans="4:4" ht="13" x14ac:dyDescent="0.15">
      <c r="D1328" s="7"/>
    </row>
    <row r="1329" spans="4:4" ht="13" x14ac:dyDescent="0.15">
      <c r="D1329" s="7"/>
    </row>
    <row r="1330" spans="4:4" ht="13" x14ac:dyDescent="0.15">
      <c r="D1330" s="7"/>
    </row>
    <row r="1331" spans="4:4" ht="13" x14ac:dyDescent="0.15">
      <c r="D1331" s="7"/>
    </row>
    <row r="1332" spans="4:4" ht="13" x14ac:dyDescent="0.15">
      <c r="D1332" s="7"/>
    </row>
    <row r="1333" spans="4:4" ht="13" x14ac:dyDescent="0.15">
      <c r="D1333" s="7"/>
    </row>
    <row r="1334" spans="4:4" ht="13" x14ac:dyDescent="0.15">
      <c r="D1334" s="7"/>
    </row>
    <row r="1335" spans="4:4" ht="13" x14ac:dyDescent="0.15">
      <c r="D1335" s="7"/>
    </row>
    <row r="1336" spans="4:4" ht="13" x14ac:dyDescent="0.15">
      <c r="D1336" s="7"/>
    </row>
    <row r="1337" spans="4:4" ht="13" x14ac:dyDescent="0.15">
      <c r="D1337" s="7"/>
    </row>
    <row r="1338" spans="4:4" ht="13" x14ac:dyDescent="0.15">
      <c r="D1338" s="7"/>
    </row>
    <row r="1339" spans="4:4" ht="13" x14ac:dyDescent="0.15">
      <c r="D1339" s="7"/>
    </row>
    <row r="1340" spans="4:4" ht="13" x14ac:dyDescent="0.15">
      <c r="D1340" s="7"/>
    </row>
    <row r="1341" spans="4:4" ht="13" x14ac:dyDescent="0.15">
      <c r="D1341" s="7"/>
    </row>
    <row r="1342" spans="4:4" ht="13" x14ac:dyDescent="0.15">
      <c r="D1342" s="7"/>
    </row>
    <row r="1343" spans="4:4" ht="13" x14ac:dyDescent="0.15">
      <c r="D1343" s="7"/>
    </row>
    <row r="1344" spans="4:4" ht="13" x14ac:dyDescent="0.15">
      <c r="D1344" s="7"/>
    </row>
    <row r="1345" spans="4:4" ht="13" x14ac:dyDescent="0.15">
      <c r="D1345" s="7"/>
    </row>
    <row r="1346" spans="4:4" ht="13" x14ac:dyDescent="0.15">
      <c r="D1346" s="7"/>
    </row>
    <row r="1347" spans="4:4" ht="13" x14ac:dyDescent="0.15">
      <c r="D1347" s="7"/>
    </row>
    <row r="1348" spans="4:4" ht="13" x14ac:dyDescent="0.15">
      <c r="D1348" s="7"/>
    </row>
    <row r="1349" spans="4:4" ht="13" x14ac:dyDescent="0.15">
      <c r="D1349" s="7"/>
    </row>
    <row r="1350" spans="4:4" ht="13" x14ac:dyDescent="0.15">
      <c r="D1350" s="7"/>
    </row>
    <row r="1351" spans="4:4" ht="13" x14ac:dyDescent="0.15">
      <c r="D1351" s="7"/>
    </row>
    <row r="1352" spans="4:4" ht="13" x14ac:dyDescent="0.15">
      <c r="D1352" s="7"/>
    </row>
    <row r="1353" spans="4:4" ht="13" x14ac:dyDescent="0.15">
      <c r="D1353" s="7"/>
    </row>
    <row r="1354" spans="4:4" ht="13" x14ac:dyDescent="0.15">
      <c r="D1354" s="7"/>
    </row>
    <row r="1355" spans="4:4" ht="13" x14ac:dyDescent="0.15">
      <c r="D1355" s="7"/>
    </row>
    <row r="1356" spans="4:4" ht="13" x14ac:dyDescent="0.15">
      <c r="D1356" s="7"/>
    </row>
    <row r="1357" spans="4:4" ht="13" x14ac:dyDescent="0.15">
      <c r="D1357" s="7"/>
    </row>
    <row r="1358" spans="4:4" ht="13" x14ac:dyDescent="0.15">
      <c r="D1358" s="7"/>
    </row>
    <row r="1359" spans="4:4" ht="13" x14ac:dyDescent="0.15">
      <c r="D1359" s="7"/>
    </row>
    <row r="1360" spans="4:4" ht="13" x14ac:dyDescent="0.15">
      <c r="D1360" s="7"/>
    </row>
    <row r="1361" spans="4:4" ht="13" x14ac:dyDescent="0.15">
      <c r="D1361" s="7"/>
    </row>
    <row r="1362" spans="4:4" ht="13" x14ac:dyDescent="0.15">
      <c r="D1362" s="7"/>
    </row>
    <row r="1363" spans="4:4" ht="13" x14ac:dyDescent="0.15">
      <c r="D1363" s="7"/>
    </row>
    <row r="1364" spans="4:4" ht="13" x14ac:dyDescent="0.15">
      <c r="D1364" s="7"/>
    </row>
    <row r="1365" spans="4:4" ht="13" x14ac:dyDescent="0.15">
      <c r="D1365" s="7"/>
    </row>
    <row r="1366" spans="4:4" ht="13" x14ac:dyDescent="0.15">
      <c r="D1366" s="7"/>
    </row>
    <row r="1367" spans="4:4" ht="13" x14ac:dyDescent="0.15">
      <c r="D1367" s="7"/>
    </row>
    <row r="1368" spans="4:4" ht="13" x14ac:dyDescent="0.15">
      <c r="D1368" s="7"/>
    </row>
    <row r="1369" spans="4:4" ht="13" x14ac:dyDescent="0.15">
      <c r="D1369" s="7"/>
    </row>
    <row r="1370" spans="4:4" ht="13" x14ac:dyDescent="0.15">
      <c r="D1370" s="7"/>
    </row>
    <row r="1371" spans="4:4" ht="13" x14ac:dyDescent="0.15">
      <c r="D1371" s="7"/>
    </row>
    <row r="1372" spans="4:4" ht="13" x14ac:dyDescent="0.15">
      <c r="D1372" s="7"/>
    </row>
    <row r="1373" spans="4:4" ht="13" x14ac:dyDescent="0.15">
      <c r="D1373" s="7"/>
    </row>
    <row r="1374" spans="4:4" ht="13" x14ac:dyDescent="0.15">
      <c r="D1374" s="7"/>
    </row>
    <row r="1375" spans="4:4" ht="13" x14ac:dyDescent="0.15">
      <c r="D1375" s="7"/>
    </row>
    <row r="1376" spans="4:4" ht="13" x14ac:dyDescent="0.15">
      <c r="D1376" s="7"/>
    </row>
    <row r="1377" spans="4:4" ht="13" x14ac:dyDescent="0.15">
      <c r="D1377" s="7"/>
    </row>
    <row r="1378" spans="4:4" ht="13" x14ac:dyDescent="0.15">
      <c r="D1378" s="7"/>
    </row>
    <row r="1379" spans="4:4" ht="13" x14ac:dyDescent="0.15">
      <c r="D1379" s="7"/>
    </row>
    <row r="1380" spans="4:4" ht="13" x14ac:dyDescent="0.15">
      <c r="D1380" s="7"/>
    </row>
    <row r="1381" spans="4:4" ht="13" x14ac:dyDescent="0.15">
      <c r="D1381" s="7"/>
    </row>
    <row r="1382" spans="4:4" ht="13" x14ac:dyDescent="0.15">
      <c r="D1382" s="7"/>
    </row>
    <row r="1383" spans="4:4" ht="13" x14ac:dyDescent="0.15">
      <c r="D1383" s="7"/>
    </row>
    <row r="1384" spans="4:4" ht="13" x14ac:dyDescent="0.15">
      <c r="D1384" s="7"/>
    </row>
    <row r="1385" spans="4:4" ht="13" x14ac:dyDescent="0.15">
      <c r="D1385" s="7"/>
    </row>
    <row r="1386" spans="4:4" ht="13" x14ac:dyDescent="0.15">
      <c r="D1386" s="7"/>
    </row>
    <row r="1387" spans="4:4" ht="13" x14ac:dyDescent="0.15">
      <c r="D1387" s="7"/>
    </row>
    <row r="1388" spans="4:4" ht="13" x14ac:dyDescent="0.15">
      <c r="D1388" s="7"/>
    </row>
    <row r="1389" spans="4:4" ht="13" x14ac:dyDescent="0.15">
      <c r="D1389" s="7"/>
    </row>
    <row r="1390" spans="4:4" ht="13" x14ac:dyDescent="0.15">
      <c r="D1390" s="7"/>
    </row>
    <row r="1391" spans="4:4" ht="13" x14ac:dyDescent="0.15">
      <c r="D1391" s="7"/>
    </row>
    <row r="1392" spans="4:4" ht="13" x14ac:dyDescent="0.15">
      <c r="D1392" s="7"/>
    </row>
    <row r="1393" spans="4:4" ht="13" x14ac:dyDescent="0.15">
      <c r="D1393" s="7"/>
    </row>
    <row r="1394" spans="4:4" ht="13" x14ac:dyDescent="0.15">
      <c r="D1394" s="7"/>
    </row>
    <row r="1395" spans="4:4" ht="13" x14ac:dyDescent="0.15">
      <c r="D1395" s="7"/>
    </row>
    <row r="1396" spans="4:4" ht="13" x14ac:dyDescent="0.15">
      <c r="D1396" s="7"/>
    </row>
    <row r="1397" spans="4:4" ht="13" x14ac:dyDescent="0.15">
      <c r="D1397" s="7"/>
    </row>
    <row r="1398" spans="4:4" ht="13" x14ac:dyDescent="0.15">
      <c r="D1398" s="7"/>
    </row>
    <row r="1399" spans="4:4" ht="13" x14ac:dyDescent="0.15">
      <c r="D1399" s="7"/>
    </row>
    <row r="1400" spans="4:4" ht="13" x14ac:dyDescent="0.15">
      <c r="D1400" s="7"/>
    </row>
    <row r="1401" spans="4:4" ht="13" x14ac:dyDescent="0.15">
      <c r="D1401" s="7"/>
    </row>
    <row r="1402" spans="4:4" ht="13" x14ac:dyDescent="0.15">
      <c r="D1402" s="7"/>
    </row>
    <row r="1403" spans="4:4" ht="13" x14ac:dyDescent="0.15">
      <c r="D1403" s="7"/>
    </row>
    <row r="1404" spans="4:4" ht="13" x14ac:dyDescent="0.15">
      <c r="D1404" s="7"/>
    </row>
    <row r="1405" spans="4:4" ht="13" x14ac:dyDescent="0.15">
      <c r="D1405" s="7"/>
    </row>
    <row r="1406" spans="4:4" ht="13" x14ac:dyDescent="0.15">
      <c r="D1406" s="7"/>
    </row>
    <row r="1407" spans="4:4" ht="13" x14ac:dyDescent="0.15">
      <c r="D1407" s="7"/>
    </row>
    <row r="1408" spans="4:4" ht="13" x14ac:dyDescent="0.15">
      <c r="D1408" s="7"/>
    </row>
    <row r="1409" spans="4:4" ht="13" x14ac:dyDescent="0.15">
      <c r="D1409" s="7"/>
    </row>
    <row r="1410" spans="4:4" ht="13" x14ac:dyDescent="0.15">
      <c r="D1410" s="7"/>
    </row>
    <row r="1411" spans="4:4" ht="13" x14ac:dyDescent="0.15">
      <c r="D1411" s="7"/>
    </row>
    <row r="1412" spans="4:4" ht="13" x14ac:dyDescent="0.15">
      <c r="D1412" s="7"/>
    </row>
    <row r="1413" spans="4:4" ht="13" x14ac:dyDescent="0.15">
      <c r="D1413" s="7"/>
    </row>
    <row r="1414" spans="4:4" ht="13" x14ac:dyDescent="0.15">
      <c r="D1414" s="7"/>
    </row>
    <row r="1415" spans="4:4" ht="13" x14ac:dyDescent="0.15">
      <c r="D1415" s="7"/>
    </row>
    <row r="1416" spans="4:4" ht="13" x14ac:dyDescent="0.15">
      <c r="D1416" s="7"/>
    </row>
    <row r="1417" spans="4:4" ht="13" x14ac:dyDescent="0.15">
      <c r="D1417" s="7"/>
    </row>
    <row r="1418" spans="4:4" ht="13" x14ac:dyDescent="0.15">
      <c r="D1418" s="7"/>
    </row>
    <row r="1419" spans="4:4" ht="13" x14ac:dyDescent="0.15">
      <c r="D1419" s="7"/>
    </row>
    <row r="1420" spans="4:4" ht="13" x14ac:dyDescent="0.15">
      <c r="D1420" s="7"/>
    </row>
    <row r="1421" spans="4:4" ht="13" x14ac:dyDescent="0.15">
      <c r="D1421" s="7"/>
    </row>
    <row r="1422" spans="4:4" ht="13" x14ac:dyDescent="0.15">
      <c r="D1422" s="7"/>
    </row>
    <row r="1423" spans="4:4" ht="13" x14ac:dyDescent="0.15">
      <c r="D1423" s="7"/>
    </row>
    <row r="1424" spans="4:4" ht="13" x14ac:dyDescent="0.15">
      <c r="D1424" s="7"/>
    </row>
    <row r="1425" spans="4:4" ht="13" x14ac:dyDescent="0.15">
      <c r="D1425" s="7"/>
    </row>
    <row r="1426" spans="4:4" ht="13" x14ac:dyDescent="0.15">
      <c r="D1426" s="7"/>
    </row>
    <row r="1427" spans="4:4" ht="13" x14ac:dyDescent="0.15">
      <c r="D1427" s="7"/>
    </row>
    <row r="1428" spans="4:4" ht="13" x14ac:dyDescent="0.15">
      <c r="D1428" s="7"/>
    </row>
    <row r="1429" spans="4:4" ht="13" x14ac:dyDescent="0.15">
      <c r="D1429" s="7"/>
    </row>
    <row r="1430" spans="4:4" ht="13" x14ac:dyDescent="0.15">
      <c r="D1430" s="7"/>
    </row>
    <row r="1431" spans="4:4" ht="13" x14ac:dyDescent="0.15">
      <c r="D1431" s="7"/>
    </row>
    <row r="1432" spans="4:4" ht="13" x14ac:dyDescent="0.15">
      <c r="D1432" s="7"/>
    </row>
    <row r="1433" spans="4:4" ht="13" x14ac:dyDescent="0.15">
      <c r="D1433" s="7"/>
    </row>
    <row r="1434" spans="4:4" ht="13" x14ac:dyDescent="0.15">
      <c r="D1434" s="7"/>
    </row>
    <row r="1435" spans="4:4" ht="13" x14ac:dyDescent="0.15">
      <c r="D1435" s="7"/>
    </row>
    <row r="1436" spans="4:4" ht="13" x14ac:dyDescent="0.15">
      <c r="D1436" s="7"/>
    </row>
    <row r="1437" spans="4:4" ht="13" x14ac:dyDescent="0.15">
      <c r="D1437" s="7"/>
    </row>
    <row r="1438" spans="4:4" ht="13" x14ac:dyDescent="0.15">
      <c r="D1438" s="7"/>
    </row>
    <row r="1439" spans="4:4" ht="13" x14ac:dyDescent="0.15">
      <c r="D1439" s="7"/>
    </row>
    <row r="1440" spans="4:4" ht="13" x14ac:dyDescent="0.15">
      <c r="D1440" s="7"/>
    </row>
    <row r="1441" spans="4:4" ht="13" x14ac:dyDescent="0.15">
      <c r="D1441" s="7"/>
    </row>
    <row r="1442" spans="4:4" ht="13" x14ac:dyDescent="0.15">
      <c r="D1442" s="7"/>
    </row>
    <row r="1443" spans="4:4" ht="13" x14ac:dyDescent="0.15">
      <c r="D1443" s="7"/>
    </row>
    <row r="1444" spans="4:4" ht="13" x14ac:dyDescent="0.15">
      <c r="D1444" s="7"/>
    </row>
    <row r="1445" spans="4:4" ht="13" x14ac:dyDescent="0.15">
      <c r="D1445" s="7"/>
    </row>
    <row r="1446" spans="4:4" ht="13" x14ac:dyDescent="0.15">
      <c r="D1446" s="7"/>
    </row>
    <row r="1447" spans="4:4" ht="13" x14ac:dyDescent="0.15">
      <c r="D1447" s="7"/>
    </row>
    <row r="1448" spans="4:4" ht="13" x14ac:dyDescent="0.15">
      <c r="D1448" s="7"/>
    </row>
    <row r="1449" spans="4:4" ht="13" x14ac:dyDescent="0.15">
      <c r="D1449" s="7"/>
    </row>
    <row r="1450" spans="4:4" ht="13" x14ac:dyDescent="0.15">
      <c r="D1450" s="7"/>
    </row>
    <row r="1451" spans="4:4" ht="13" x14ac:dyDescent="0.15">
      <c r="D1451" s="7"/>
    </row>
    <row r="1452" spans="4:4" ht="13" x14ac:dyDescent="0.15">
      <c r="D1452" s="7"/>
    </row>
    <row r="1453" spans="4:4" ht="13" x14ac:dyDescent="0.15">
      <c r="D1453" s="7"/>
    </row>
    <row r="1454" spans="4:4" ht="13" x14ac:dyDescent="0.15">
      <c r="D1454" s="7"/>
    </row>
    <row r="1455" spans="4:4" ht="13" x14ac:dyDescent="0.15">
      <c r="D1455" s="7"/>
    </row>
    <row r="1456" spans="4:4" ht="13" x14ac:dyDescent="0.15">
      <c r="D1456" s="7"/>
    </row>
    <row r="1457" spans="4:4" ht="13" x14ac:dyDescent="0.15">
      <c r="D1457" s="7"/>
    </row>
    <row r="1458" spans="4:4" ht="13" x14ac:dyDescent="0.15">
      <c r="D1458" s="7"/>
    </row>
    <row r="1459" spans="4:4" ht="13" x14ac:dyDescent="0.15">
      <c r="D1459" s="7"/>
    </row>
    <row r="1460" spans="4:4" ht="13" x14ac:dyDescent="0.15">
      <c r="D1460" s="7"/>
    </row>
    <row r="1461" spans="4:4" ht="13" x14ac:dyDescent="0.15">
      <c r="D1461" s="7"/>
    </row>
    <row r="1462" spans="4:4" ht="13" x14ac:dyDescent="0.15">
      <c r="D1462" s="7"/>
    </row>
    <row r="1463" spans="4:4" ht="13" x14ac:dyDescent="0.15">
      <c r="D1463" s="7"/>
    </row>
    <row r="1464" spans="4:4" ht="13" x14ac:dyDescent="0.15">
      <c r="D1464" s="7"/>
    </row>
    <row r="1465" spans="4:4" ht="13" x14ac:dyDescent="0.15">
      <c r="D1465" s="7"/>
    </row>
    <row r="1466" spans="4:4" ht="13" x14ac:dyDescent="0.15">
      <c r="D1466" s="7"/>
    </row>
    <row r="1467" spans="4:4" ht="13" x14ac:dyDescent="0.15">
      <c r="D1467" s="7"/>
    </row>
    <row r="1468" spans="4:4" ht="13" x14ac:dyDescent="0.15">
      <c r="D1468" s="7"/>
    </row>
    <row r="1469" spans="4:4" ht="13" x14ac:dyDescent="0.15">
      <c r="D1469" s="7"/>
    </row>
    <row r="1470" spans="4:4" ht="13" x14ac:dyDescent="0.15">
      <c r="D1470" s="7"/>
    </row>
    <row r="1471" spans="4:4" ht="13" x14ac:dyDescent="0.15">
      <c r="D1471" s="7"/>
    </row>
    <row r="1472" spans="4:4" ht="13" x14ac:dyDescent="0.15">
      <c r="D1472" s="7"/>
    </row>
    <row r="1473" spans="4:4" ht="13" x14ac:dyDescent="0.15">
      <c r="D1473" s="7"/>
    </row>
    <row r="1474" spans="4:4" ht="13" x14ac:dyDescent="0.15">
      <c r="D1474" s="7"/>
    </row>
    <row r="1475" spans="4:4" ht="13" x14ac:dyDescent="0.15">
      <c r="D1475" s="7"/>
    </row>
    <row r="1476" spans="4:4" ht="13" x14ac:dyDescent="0.15">
      <c r="D1476" s="7"/>
    </row>
    <row r="1477" spans="4:4" ht="13" x14ac:dyDescent="0.15">
      <c r="D1477" s="7"/>
    </row>
    <row r="1478" spans="4:4" ht="13" x14ac:dyDescent="0.15">
      <c r="D1478" s="7"/>
    </row>
    <row r="1479" spans="4:4" ht="13" x14ac:dyDescent="0.15">
      <c r="D1479" s="7"/>
    </row>
    <row r="1480" spans="4:4" ht="13" x14ac:dyDescent="0.15">
      <c r="D1480" s="7"/>
    </row>
    <row r="1481" spans="4:4" ht="13" x14ac:dyDescent="0.15">
      <c r="D1481" s="7"/>
    </row>
    <row r="1482" spans="4:4" ht="13" x14ac:dyDescent="0.15">
      <c r="D1482" s="7"/>
    </row>
    <row r="1483" spans="4:4" ht="13" x14ac:dyDescent="0.15">
      <c r="D1483" s="7"/>
    </row>
    <row r="1484" spans="4:4" ht="13" x14ac:dyDescent="0.15">
      <c r="D1484" s="7"/>
    </row>
    <row r="1485" spans="4:4" ht="13" x14ac:dyDescent="0.15">
      <c r="D1485" s="7"/>
    </row>
    <row r="1486" spans="4:4" ht="13" x14ac:dyDescent="0.15">
      <c r="D1486" s="7"/>
    </row>
    <row r="1487" spans="4:4" ht="13" x14ac:dyDescent="0.15">
      <c r="D1487" s="7"/>
    </row>
    <row r="1488" spans="4:4" ht="13" x14ac:dyDescent="0.15">
      <c r="D1488" s="7"/>
    </row>
    <row r="1489" spans="4:4" ht="13" x14ac:dyDescent="0.15">
      <c r="D1489" s="7"/>
    </row>
    <row r="1490" spans="4:4" ht="13" x14ac:dyDescent="0.15">
      <c r="D1490" s="7"/>
    </row>
    <row r="1491" spans="4:4" ht="13" x14ac:dyDescent="0.15">
      <c r="D1491" s="7"/>
    </row>
    <row r="1492" spans="4:4" ht="13" x14ac:dyDescent="0.15">
      <c r="D1492" s="7"/>
    </row>
    <row r="1493" spans="4:4" ht="13" x14ac:dyDescent="0.15">
      <c r="D1493" s="7"/>
    </row>
    <row r="1494" spans="4:4" ht="13" x14ac:dyDescent="0.15">
      <c r="D1494" s="7"/>
    </row>
    <row r="1495" spans="4:4" ht="13" x14ac:dyDescent="0.15">
      <c r="D1495" s="7"/>
    </row>
    <row r="1496" spans="4:4" ht="13" x14ac:dyDescent="0.15">
      <c r="D1496" s="7"/>
    </row>
    <row r="1497" spans="4:4" ht="13" x14ac:dyDescent="0.15">
      <c r="D1497" s="7"/>
    </row>
    <row r="1498" spans="4:4" ht="13" x14ac:dyDescent="0.15">
      <c r="D1498" s="7"/>
    </row>
    <row r="1499" spans="4:4" ht="13" x14ac:dyDescent="0.15">
      <c r="D1499" s="7"/>
    </row>
    <row r="1500" spans="4:4" ht="13" x14ac:dyDescent="0.15">
      <c r="D1500" s="7"/>
    </row>
    <row r="1501" spans="4:4" ht="13" x14ac:dyDescent="0.15">
      <c r="D1501" s="7"/>
    </row>
    <row r="1502" spans="4:4" ht="13" x14ac:dyDescent="0.15">
      <c r="D1502" s="7"/>
    </row>
    <row r="1503" spans="4:4" ht="13" x14ac:dyDescent="0.15">
      <c r="D1503" s="7"/>
    </row>
    <row r="1504" spans="4:4" ht="13" x14ac:dyDescent="0.15">
      <c r="D1504" s="7"/>
    </row>
    <row r="1505" spans="4:4" ht="13" x14ac:dyDescent="0.15">
      <c r="D1505" s="7"/>
    </row>
    <row r="1506" spans="4:4" ht="13" x14ac:dyDescent="0.15">
      <c r="D1506" s="7"/>
    </row>
    <row r="1507" spans="4:4" ht="13" x14ac:dyDescent="0.15">
      <c r="D1507" s="7"/>
    </row>
    <row r="1508" spans="4:4" ht="13" x14ac:dyDescent="0.15">
      <c r="D1508" s="7"/>
    </row>
    <row r="1509" spans="4:4" ht="13" x14ac:dyDescent="0.15">
      <c r="D1509" s="7"/>
    </row>
    <row r="1510" spans="4:4" ht="13" x14ac:dyDescent="0.15">
      <c r="D1510" s="7"/>
    </row>
    <row r="1511" spans="4:4" ht="13" x14ac:dyDescent="0.15">
      <c r="D1511" s="7"/>
    </row>
    <row r="1512" spans="4:4" ht="13" x14ac:dyDescent="0.15">
      <c r="D1512" s="7"/>
    </row>
    <row r="1513" spans="4:4" ht="13" x14ac:dyDescent="0.15">
      <c r="D1513" s="7"/>
    </row>
    <row r="1514" spans="4:4" ht="13" x14ac:dyDescent="0.15">
      <c r="D1514" s="7"/>
    </row>
    <row r="1515" spans="4:4" ht="13" x14ac:dyDescent="0.15">
      <c r="D1515" s="7"/>
    </row>
    <row r="1516" spans="4:4" ht="13" x14ac:dyDescent="0.15">
      <c r="D1516" s="7"/>
    </row>
    <row r="1517" spans="4:4" ht="13" x14ac:dyDescent="0.15">
      <c r="D1517" s="7"/>
    </row>
    <row r="1518" spans="4:4" ht="13" x14ac:dyDescent="0.15">
      <c r="D1518" s="7"/>
    </row>
    <row r="1519" spans="4:4" ht="13" x14ac:dyDescent="0.15">
      <c r="D1519" s="7"/>
    </row>
    <row r="1520" spans="4:4" ht="13" x14ac:dyDescent="0.15">
      <c r="D1520" s="7"/>
    </row>
    <row r="1521" spans="4:4" ht="13" x14ac:dyDescent="0.15">
      <c r="D1521" s="7"/>
    </row>
    <row r="1522" spans="4:4" ht="13" x14ac:dyDescent="0.15">
      <c r="D1522" s="7"/>
    </row>
    <row r="1523" spans="4:4" ht="13" x14ac:dyDescent="0.15">
      <c r="D1523" s="7"/>
    </row>
    <row r="1524" spans="4:4" ht="13" x14ac:dyDescent="0.15">
      <c r="D1524" s="7"/>
    </row>
    <row r="1525" spans="4:4" ht="13" x14ac:dyDescent="0.15">
      <c r="D1525" s="7"/>
    </row>
    <row r="1526" spans="4:4" ht="13" x14ac:dyDescent="0.15">
      <c r="D1526" s="7"/>
    </row>
    <row r="1527" spans="4:4" ht="13" x14ac:dyDescent="0.15">
      <c r="D1527" s="7"/>
    </row>
    <row r="1528" spans="4:4" ht="13" x14ac:dyDescent="0.15">
      <c r="D1528" s="7"/>
    </row>
    <row r="1529" spans="4:4" ht="13" x14ac:dyDescent="0.15">
      <c r="D1529" s="7"/>
    </row>
    <row r="1530" spans="4:4" ht="13" x14ac:dyDescent="0.15">
      <c r="D1530" s="7"/>
    </row>
    <row r="1531" spans="4:4" ht="13" x14ac:dyDescent="0.15">
      <c r="D1531" s="7"/>
    </row>
    <row r="1532" spans="4:4" ht="13" x14ac:dyDescent="0.15">
      <c r="D1532" s="7"/>
    </row>
    <row r="1533" spans="4:4" ht="13" x14ac:dyDescent="0.15">
      <c r="D1533" s="7"/>
    </row>
    <row r="1534" spans="4:4" ht="13" x14ac:dyDescent="0.15">
      <c r="D1534" s="7"/>
    </row>
    <row r="1535" spans="4:4" ht="13" x14ac:dyDescent="0.15">
      <c r="D1535" s="7"/>
    </row>
    <row r="1536" spans="4:4" ht="13" x14ac:dyDescent="0.15">
      <c r="D1536" s="7"/>
    </row>
    <row r="1537" spans="4:4" ht="13" x14ac:dyDescent="0.15">
      <c r="D1537" s="7"/>
    </row>
    <row r="1538" spans="4:4" ht="13" x14ac:dyDescent="0.15">
      <c r="D1538" s="7"/>
    </row>
    <row r="1539" spans="4:4" ht="13" x14ac:dyDescent="0.15">
      <c r="D1539" s="7"/>
    </row>
    <row r="1540" spans="4:4" ht="13" x14ac:dyDescent="0.15">
      <c r="D1540" s="7"/>
    </row>
    <row r="1541" spans="4:4" ht="13" x14ac:dyDescent="0.15">
      <c r="D1541" s="7"/>
    </row>
    <row r="1542" spans="4:4" ht="13" x14ac:dyDescent="0.15">
      <c r="D1542" s="7"/>
    </row>
    <row r="1543" spans="4:4" ht="13" x14ac:dyDescent="0.15">
      <c r="D1543" s="7"/>
    </row>
    <row r="1544" spans="4:4" ht="13" x14ac:dyDescent="0.15">
      <c r="D1544" s="7"/>
    </row>
    <row r="1545" spans="4:4" ht="13" x14ac:dyDescent="0.15">
      <c r="D1545" s="7"/>
    </row>
    <row r="1546" spans="4:4" ht="13" x14ac:dyDescent="0.15">
      <c r="D1546" s="7"/>
    </row>
    <row r="1547" spans="4:4" ht="13" x14ac:dyDescent="0.15">
      <c r="D1547" s="7"/>
    </row>
    <row r="1548" spans="4:4" ht="13" x14ac:dyDescent="0.15">
      <c r="D1548" s="7"/>
    </row>
    <row r="1549" spans="4:4" ht="13" x14ac:dyDescent="0.15">
      <c r="D1549" s="7"/>
    </row>
    <row r="1550" spans="4:4" ht="13" x14ac:dyDescent="0.15">
      <c r="D1550" s="7"/>
    </row>
    <row r="1551" spans="4:4" ht="13" x14ac:dyDescent="0.15">
      <c r="D1551" s="7"/>
    </row>
    <row r="1552" spans="4:4" ht="13" x14ac:dyDescent="0.15">
      <c r="D1552" s="7"/>
    </row>
    <row r="1553" spans="4:4" ht="13" x14ac:dyDescent="0.15">
      <c r="D1553" s="7"/>
    </row>
    <row r="1554" spans="4:4" ht="13" x14ac:dyDescent="0.15">
      <c r="D1554" s="7"/>
    </row>
    <row r="1555" spans="4:4" ht="13" x14ac:dyDescent="0.15">
      <c r="D1555" s="7"/>
    </row>
    <row r="1556" spans="4:4" ht="13" x14ac:dyDescent="0.15">
      <c r="D1556" s="7"/>
    </row>
    <row r="1557" spans="4:4" ht="13" x14ac:dyDescent="0.15">
      <c r="D1557" s="7"/>
    </row>
    <row r="1558" spans="4:4" ht="13" x14ac:dyDescent="0.15">
      <c r="D1558" s="7"/>
    </row>
    <row r="1559" spans="4:4" ht="13" x14ac:dyDescent="0.15">
      <c r="D1559" s="7"/>
    </row>
    <row r="1560" spans="4:4" ht="13" x14ac:dyDescent="0.15">
      <c r="D1560" s="7"/>
    </row>
    <row r="1561" spans="4:4" ht="13" x14ac:dyDescent="0.15">
      <c r="D1561" s="7"/>
    </row>
    <row r="1562" spans="4:4" ht="13" x14ac:dyDescent="0.15">
      <c r="D1562" s="7"/>
    </row>
    <row r="1563" spans="4:4" ht="13" x14ac:dyDescent="0.15">
      <c r="D1563" s="7"/>
    </row>
    <row r="1564" spans="4:4" ht="13" x14ac:dyDescent="0.15">
      <c r="D1564" s="7"/>
    </row>
    <row r="1565" spans="4:4" ht="13" x14ac:dyDescent="0.15">
      <c r="D1565" s="7"/>
    </row>
    <row r="1566" spans="4:4" ht="13" x14ac:dyDescent="0.15">
      <c r="D1566" s="7"/>
    </row>
    <row r="1567" spans="4:4" ht="13" x14ac:dyDescent="0.15">
      <c r="D1567" s="7"/>
    </row>
    <row r="1568" spans="4:4" ht="13" x14ac:dyDescent="0.15">
      <c r="D1568" s="7"/>
    </row>
    <row r="1569" spans="4:4" ht="13" x14ac:dyDescent="0.15">
      <c r="D1569" s="7"/>
    </row>
    <row r="1570" spans="4:4" ht="13" x14ac:dyDescent="0.15">
      <c r="D1570" s="7"/>
    </row>
    <row r="1571" spans="4:4" ht="13" x14ac:dyDescent="0.15">
      <c r="D1571" s="7"/>
    </row>
    <row r="1572" spans="4:4" ht="13" x14ac:dyDescent="0.15">
      <c r="D1572" s="7"/>
    </row>
    <row r="1573" spans="4:4" ht="13" x14ac:dyDescent="0.15">
      <c r="D1573" s="7"/>
    </row>
    <row r="1574" spans="4:4" ht="13" x14ac:dyDescent="0.15">
      <c r="D1574" s="7"/>
    </row>
    <row r="1575" spans="4:4" ht="13" x14ac:dyDescent="0.15">
      <c r="D1575" s="7"/>
    </row>
    <row r="1576" spans="4:4" ht="13" x14ac:dyDescent="0.15">
      <c r="D1576" s="7"/>
    </row>
    <row r="1577" spans="4:4" ht="13" x14ac:dyDescent="0.15">
      <c r="D1577" s="7"/>
    </row>
    <row r="1578" spans="4:4" ht="13" x14ac:dyDescent="0.15">
      <c r="D1578" s="7"/>
    </row>
    <row r="1579" spans="4:4" ht="13" x14ac:dyDescent="0.15">
      <c r="D1579" s="7"/>
    </row>
    <row r="1580" spans="4:4" ht="13" x14ac:dyDescent="0.15">
      <c r="D1580" s="7"/>
    </row>
    <row r="1581" spans="4:4" ht="13" x14ac:dyDescent="0.15">
      <c r="D1581" s="7"/>
    </row>
    <row r="1582" spans="4:4" ht="13" x14ac:dyDescent="0.15">
      <c r="D1582" s="7"/>
    </row>
    <row r="1583" spans="4:4" ht="13" x14ac:dyDescent="0.15">
      <c r="D1583" s="7"/>
    </row>
    <row r="1584" spans="4:4" ht="13" x14ac:dyDescent="0.15">
      <c r="D1584" s="7"/>
    </row>
    <row r="1585" spans="4:4" ht="13" x14ac:dyDescent="0.15">
      <c r="D1585" s="7"/>
    </row>
    <row r="1586" spans="4:4" ht="13" x14ac:dyDescent="0.15">
      <c r="D1586" s="7"/>
    </row>
    <row r="1587" spans="4:4" ht="13" x14ac:dyDescent="0.15">
      <c r="D1587" s="7"/>
    </row>
    <row r="1588" spans="4:4" ht="13" x14ac:dyDescent="0.15">
      <c r="D1588" s="7"/>
    </row>
    <row r="1589" spans="4:4" ht="13" x14ac:dyDescent="0.15">
      <c r="D1589" s="7"/>
    </row>
    <row r="1590" spans="4:4" ht="13" x14ac:dyDescent="0.15">
      <c r="D1590" s="7"/>
    </row>
    <row r="1591" spans="4:4" ht="13" x14ac:dyDescent="0.15">
      <c r="D1591" s="7"/>
    </row>
    <row r="1592" spans="4:4" ht="13" x14ac:dyDescent="0.15">
      <c r="D1592" s="7"/>
    </row>
    <row r="1593" spans="4:4" ht="13" x14ac:dyDescent="0.15">
      <c r="D1593" s="7"/>
    </row>
    <row r="1594" spans="4:4" ht="13" x14ac:dyDescent="0.15">
      <c r="D1594" s="7"/>
    </row>
    <row r="1595" spans="4:4" ht="13" x14ac:dyDescent="0.15">
      <c r="D1595" s="7"/>
    </row>
    <row r="1596" spans="4:4" ht="13" x14ac:dyDescent="0.15">
      <c r="D1596" s="7"/>
    </row>
    <row r="1597" spans="4:4" ht="13" x14ac:dyDescent="0.15">
      <c r="D1597" s="7"/>
    </row>
    <row r="1598" spans="4:4" ht="13" x14ac:dyDescent="0.15">
      <c r="D1598" s="7"/>
    </row>
    <row r="1599" spans="4:4" ht="13" x14ac:dyDescent="0.15">
      <c r="D1599" s="7"/>
    </row>
    <row r="1600" spans="4:4" ht="13" x14ac:dyDescent="0.15">
      <c r="D1600" s="7"/>
    </row>
    <row r="1601" spans="4:4" ht="13" x14ac:dyDescent="0.15">
      <c r="D1601" s="7"/>
    </row>
    <row r="1602" spans="4:4" ht="13" x14ac:dyDescent="0.15">
      <c r="D1602" s="7"/>
    </row>
    <row r="1603" spans="4:4" ht="13" x14ac:dyDescent="0.15">
      <c r="D1603" s="7"/>
    </row>
    <row r="1604" spans="4:4" ht="13" x14ac:dyDescent="0.15">
      <c r="D1604" s="7"/>
    </row>
    <row r="1605" spans="4:4" ht="13" x14ac:dyDescent="0.15">
      <c r="D1605" s="7"/>
    </row>
    <row r="1606" spans="4:4" ht="13" x14ac:dyDescent="0.15">
      <c r="D1606" s="7"/>
    </row>
    <row r="1607" spans="4:4" ht="13" x14ac:dyDescent="0.15">
      <c r="D1607" s="7"/>
    </row>
    <row r="1608" spans="4:4" ht="13" x14ac:dyDescent="0.15">
      <c r="D1608" s="7"/>
    </row>
    <row r="1609" spans="4:4" ht="13" x14ac:dyDescent="0.15">
      <c r="D1609" s="7"/>
    </row>
    <row r="1610" spans="4:4" ht="13" x14ac:dyDescent="0.15">
      <c r="D1610" s="7"/>
    </row>
    <row r="1611" spans="4:4" ht="13" x14ac:dyDescent="0.15">
      <c r="D1611" s="7"/>
    </row>
    <row r="1612" spans="4:4" ht="13" x14ac:dyDescent="0.15">
      <c r="D1612" s="7"/>
    </row>
    <row r="1613" spans="4:4" ht="13" x14ac:dyDescent="0.15">
      <c r="D1613" s="7"/>
    </row>
    <row r="1614" spans="4:4" ht="13" x14ac:dyDescent="0.15">
      <c r="D1614" s="7"/>
    </row>
    <row r="1615" spans="4:4" ht="13" x14ac:dyDescent="0.15">
      <c r="D1615" s="7"/>
    </row>
    <row r="1616" spans="4:4" ht="13" x14ac:dyDescent="0.15">
      <c r="D1616" s="7"/>
    </row>
    <row r="1617" spans="4:4" ht="13" x14ac:dyDescent="0.15">
      <c r="D1617" s="7"/>
    </row>
    <row r="1618" spans="4:4" ht="13" x14ac:dyDescent="0.15">
      <c r="D1618" s="7"/>
    </row>
    <row r="1619" spans="4:4" ht="13" x14ac:dyDescent="0.15">
      <c r="D1619" s="7"/>
    </row>
    <row r="1620" spans="4:4" ht="13" x14ac:dyDescent="0.15">
      <c r="D1620" s="7"/>
    </row>
    <row r="1621" spans="4:4" ht="13" x14ac:dyDescent="0.15">
      <c r="D1621" s="7"/>
    </row>
    <row r="1622" spans="4:4" ht="13" x14ac:dyDescent="0.15">
      <c r="D1622" s="7"/>
    </row>
    <row r="1623" spans="4:4" ht="13" x14ac:dyDescent="0.15">
      <c r="D1623" s="7"/>
    </row>
    <row r="1624" spans="4:4" ht="13" x14ac:dyDescent="0.15">
      <c r="D1624" s="7"/>
    </row>
    <row r="1625" spans="4:4" ht="13" x14ac:dyDescent="0.15">
      <c r="D1625" s="7"/>
    </row>
    <row r="1626" spans="4:4" ht="13" x14ac:dyDescent="0.15">
      <c r="D1626" s="7"/>
    </row>
    <row r="1627" spans="4:4" ht="13" x14ac:dyDescent="0.15">
      <c r="D1627" s="7"/>
    </row>
    <row r="1628" spans="4:4" ht="13" x14ac:dyDescent="0.15">
      <c r="D1628" s="7"/>
    </row>
    <row r="1629" spans="4:4" ht="13" x14ac:dyDescent="0.15">
      <c r="D1629" s="7"/>
    </row>
    <row r="1630" spans="4:4" ht="13" x14ac:dyDescent="0.15">
      <c r="D1630" s="7"/>
    </row>
    <row r="1631" spans="4:4" ht="13" x14ac:dyDescent="0.15">
      <c r="D1631" s="7"/>
    </row>
    <row r="1632" spans="4:4" ht="13" x14ac:dyDescent="0.15">
      <c r="D1632" s="7"/>
    </row>
    <row r="1633" spans="4:4" ht="13" x14ac:dyDescent="0.15">
      <c r="D1633" s="7"/>
    </row>
    <row r="1634" spans="4:4" ht="13" x14ac:dyDescent="0.15">
      <c r="D1634" s="7"/>
    </row>
    <row r="1635" spans="4:4" ht="13" x14ac:dyDescent="0.15">
      <c r="D1635" s="7"/>
    </row>
    <row r="1636" spans="4:4" ht="13" x14ac:dyDescent="0.15">
      <c r="D1636" s="7"/>
    </row>
    <row r="1637" spans="4:4" ht="13" x14ac:dyDescent="0.15">
      <c r="D1637" s="7"/>
    </row>
    <row r="1638" spans="4:4" ht="13" x14ac:dyDescent="0.15">
      <c r="D1638" s="7"/>
    </row>
    <row r="1639" spans="4:4" ht="13" x14ac:dyDescent="0.15">
      <c r="D1639" s="7"/>
    </row>
    <row r="1640" spans="4:4" ht="13" x14ac:dyDescent="0.15">
      <c r="D1640" s="7"/>
    </row>
    <row r="1641" spans="4:4" ht="13" x14ac:dyDescent="0.15">
      <c r="D1641" s="7"/>
    </row>
    <row r="1642" spans="4:4" ht="13" x14ac:dyDescent="0.15">
      <c r="D1642" s="7"/>
    </row>
    <row r="1643" spans="4:4" ht="13" x14ac:dyDescent="0.15">
      <c r="D1643" s="7"/>
    </row>
    <row r="1644" spans="4:4" ht="13" x14ac:dyDescent="0.15">
      <c r="D1644" s="7"/>
    </row>
    <row r="1645" spans="4:4" ht="13" x14ac:dyDescent="0.15">
      <c r="D1645" s="7"/>
    </row>
    <row r="1646" spans="4:4" ht="13" x14ac:dyDescent="0.15">
      <c r="D1646" s="7"/>
    </row>
    <row r="1647" spans="4:4" ht="13" x14ac:dyDescent="0.15">
      <c r="D1647" s="7"/>
    </row>
    <row r="1648" spans="4:4" ht="13" x14ac:dyDescent="0.15">
      <c r="D1648" s="7"/>
    </row>
    <row r="1649" spans="4:4" ht="13" x14ac:dyDescent="0.15">
      <c r="D1649" s="7"/>
    </row>
    <row r="1650" spans="4:4" ht="13" x14ac:dyDescent="0.15">
      <c r="D1650" s="7"/>
    </row>
    <row r="1651" spans="4:4" ht="13" x14ac:dyDescent="0.15">
      <c r="D1651" s="7"/>
    </row>
    <row r="1652" spans="4:4" ht="13" x14ac:dyDescent="0.15">
      <c r="D1652" s="7"/>
    </row>
    <row r="1653" spans="4:4" ht="13" x14ac:dyDescent="0.15">
      <c r="D1653" s="7"/>
    </row>
    <row r="1654" spans="4:4" ht="13" x14ac:dyDescent="0.15">
      <c r="D1654" s="7"/>
    </row>
    <row r="1655" spans="4:4" ht="13" x14ac:dyDescent="0.15">
      <c r="D1655" s="7"/>
    </row>
    <row r="1656" spans="4:4" ht="13" x14ac:dyDescent="0.15">
      <c r="D1656" s="7"/>
    </row>
    <row r="1657" spans="4:4" ht="13" x14ac:dyDescent="0.15">
      <c r="D1657" s="7"/>
    </row>
    <row r="1658" spans="4:4" ht="13" x14ac:dyDescent="0.15">
      <c r="D1658" s="7"/>
    </row>
    <row r="1659" spans="4:4" ht="13" x14ac:dyDescent="0.15">
      <c r="D1659" s="7"/>
    </row>
    <row r="1660" spans="4:4" ht="13" x14ac:dyDescent="0.15">
      <c r="D1660" s="7"/>
    </row>
    <row r="1661" spans="4:4" ht="13" x14ac:dyDescent="0.15">
      <c r="D1661" s="7"/>
    </row>
    <row r="1662" spans="4:4" ht="13" x14ac:dyDescent="0.15">
      <c r="D1662" s="7"/>
    </row>
    <row r="1663" spans="4:4" ht="13" x14ac:dyDescent="0.15">
      <c r="D1663" s="7"/>
    </row>
    <row r="1664" spans="4:4" ht="13" x14ac:dyDescent="0.15">
      <c r="D1664" s="7"/>
    </row>
    <row r="1665" spans="4:4" ht="13" x14ac:dyDescent="0.15">
      <c r="D1665" s="7"/>
    </row>
    <row r="1666" spans="4:4" ht="13" x14ac:dyDescent="0.15">
      <c r="D1666" s="7"/>
    </row>
    <row r="1667" spans="4:4" ht="13" x14ac:dyDescent="0.15">
      <c r="D1667" s="7"/>
    </row>
    <row r="1668" spans="4:4" ht="13" x14ac:dyDescent="0.15">
      <c r="D1668" s="7"/>
    </row>
    <row r="1669" spans="4:4" ht="13" x14ac:dyDescent="0.15">
      <c r="D1669" s="7"/>
    </row>
    <row r="1670" spans="4:4" ht="13" x14ac:dyDescent="0.15">
      <c r="D1670" s="7"/>
    </row>
    <row r="1671" spans="4:4" ht="13" x14ac:dyDescent="0.15">
      <c r="D1671" s="7"/>
    </row>
    <row r="1672" spans="4:4" ht="13" x14ac:dyDescent="0.15">
      <c r="D1672" s="7"/>
    </row>
    <row r="1673" spans="4:4" ht="13" x14ac:dyDescent="0.15">
      <c r="D1673" s="7"/>
    </row>
    <row r="1674" spans="4:4" ht="13" x14ac:dyDescent="0.15">
      <c r="D1674" s="7"/>
    </row>
    <row r="1675" spans="4:4" ht="13" x14ac:dyDescent="0.15">
      <c r="D1675" s="7"/>
    </row>
    <row r="1676" spans="4:4" ht="13" x14ac:dyDescent="0.15">
      <c r="D1676" s="7"/>
    </row>
    <row r="1677" spans="4:4" ht="13" x14ac:dyDescent="0.15">
      <c r="D1677" s="7"/>
    </row>
    <row r="1678" spans="4:4" ht="13" x14ac:dyDescent="0.15">
      <c r="D1678" s="7"/>
    </row>
    <row r="1679" spans="4:4" ht="13" x14ac:dyDescent="0.15">
      <c r="D1679" s="7"/>
    </row>
    <row r="1680" spans="4:4" ht="13" x14ac:dyDescent="0.15">
      <c r="D1680" s="7"/>
    </row>
    <row r="1681" spans="4:4" ht="13" x14ac:dyDescent="0.15">
      <c r="D1681" s="7"/>
    </row>
    <row r="1682" spans="4:4" ht="13" x14ac:dyDescent="0.15">
      <c r="D1682" s="7"/>
    </row>
    <row r="1683" spans="4:4" ht="13" x14ac:dyDescent="0.15">
      <c r="D1683" s="7"/>
    </row>
    <row r="1684" spans="4:4" ht="13" x14ac:dyDescent="0.15">
      <c r="D1684" s="7"/>
    </row>
    <row r="1685" spans="4:4" ht="13" x14ac:dyDescent="0.15">
      <c r="D1685" s="7"/>
    </row>
    <row r="1686" spans="4:4" ht="13" x14ac:dyDescent="0.15">
      <c r="D1686" s="7"/>
    </row>
    <row r="1687" spans="4:4" ht="13" x14ac:dyDescent="0.15">
      <c r="D1687" s="7"/>
    </row>
    <row r="1688" spans="4:4" ht="13" x14ac:dyDescent="0.15">
      <c r="D1688" s="7"/>
    </row>
    <row r="1689" spans="4:4" ht="13" x14ac:dyDescent="0.15">
      <c r="D1689" s="7"/>
    </row>
    <row r="1690" spans="4:4" ht="13" x14ac:dyDescent="0.15">
      <c r="D1690" s="7"/>
    </row>
    <row r="1691" spans="4:4" ht="13" x14ac:dyDescent="0.15">
      <c r="D1691" s="7"/>
    </row>
    <row r="1692" spans="4:4" ht="13" x14ac:dyDescent="0.15">
      <c r="D1692" s="7"/>
    </row>
    <row r="1693" spans="4:4" ht="13" x14ac:dyDescent="0.15">
      <c r="D1693" s="7"/>
    </row>
    <row r="1694" spans="4:4" ht="13" x14ac:dyDescent="0.15">
      <c r="D1694" s="7"/>
    </row>
    <row r="1695" spans="4:4" ht="13" x14ac:dyDescent="0.15">
      <c r="D1695" s="7"/>
    </row>
    <row r="1696" spans="4:4" ht="13" x14ac:dyDescent="0.15">
      <c r="D1696" s="7"/>
    </row>
    <row r="1697" spans="4:4" ht="13" x14ac:dyDescent="0.15">
      <c r="D1697" s="7"/>
    </row>
    <row r="1698" spans="4:4" ht="13" x14ac:dyDescent="0.15">
      <c r="D1698" s="7"/>
    </row>
    <row r="1699" spans="4:4" ht="13" x14ac:dyDescent="0.15">
      <c r="D1699" s="7"/>
    </row>
    <row r="1700" spans="4:4" ht="13" x14ac:dyDescent="0.15">
      <c r="D1700" s="7"/>
    </row>
    <row r="1701" spans="4:4" ht="13" x14ac:dyDescent="0.15">
      <c r="D1701" s="7"/>
    </row>
    <row r="1702" spans="4:4" ht="13" x14ac:dyDescent="0.15">
      <c r="D1702" s="7"/>
    </row>
    <row r="1703" spans="4:4" ht="13" x14ac:dyDescent="0.15">
      <c r="D1703" s="7"/>
    </row>
    <row r="1704" spans="4:4" ht="13" x14ac:dyDescent="0.15">
      <c r="D1704" s="7"/>
    </row>
    <row r="1705" spans="4:4" ht="13" x14ac:dyDescent="0.15">
      <c r="D1705" s="7"/>
    </row>
    <row r="1706" spans="4:4" ht="13" x14ac:dyDescent="0.15">
      <c r="D1706" s="7"/>
    </row>
    <row r="1707" spans="4:4" ht="13" x14ac:dyDescent="0.15">
      <c r="D1707" s="7"/>
    </row>
    <row r="1708" spans="4:4" ht="13" x14ac:dyDescent="0.15">
      <c r="D1708" s="7"/>
    </row>
    <row r="1709" spans="4:4" ht="13" x14ac:dyDescent="0.15">
      <c r="D1709" s="7"/>
    </row>
    <row r="1710" spans="4:4" ht="13" x14ac:dyDescent="0.15">
      <c r="D1710" s="7"/>
    </row>
    <row r="1711" spans="4:4" ht="13" x14ac:dyDescent="0.15">
      <c r="D1711" s="7"/>
    </row>
    <row r="1712" spans="4:4" ht="13" x14ac:dyDescent="0.15">
      <c r="D1712" s="7"/>
    </row>
    <row r="1713" spans="4:4" ht="13" x14ac:dyDescent="0.15">
      <c r="D1713" s="7"/>
    </row>
    <row r="1714" spans="4:4" ht="13" x14ac:dyDescent="0.15">
      <c r="D1714" s="7"/>
    </row>
    <row r="1715" spans="4:4" ht="13" x14ac:dyDescent="0.15">
      <c r="D1715" s="7"/>
    </row>
    <row r="1716" spans="4:4" ht="13" x14ac:dyDescent="0.15">
      <c r="D1716" s="7"/>
    </row>
    <row r="1717" spans="4:4" ht="13" x14ac:dyDescent="0.15">
      <c r="D1717" s="7"/>
    </row>
    <row r="1718" spans="4:4" ht="13" x14ac:dyDescent="0.15">
      <c r="D1718" s="7"/>
    </row>
    <row r="1719" spans="4:4" ht="13" x14ac:dyDescent="0.15">
      <c r="D1719" s="7"/>
    </row>
    <row r="1720" spans="4:4" ht="13" x14ac:dyDescent="0.15">
      <c r="D1720" s="7"/>
    </row>
    <row r="1721" spans="4:4" ht="13" x14ac:dyDescent="0.15">
      <c r="D1721" s="7"/>
    </row>
    <row r="1722" spans="4:4" ht="13" x14ac:dyDescent="0.15">
      <c r="D1722" s="7"/>
    </row>
    <row r="1723" spans="4:4" ht="13" x14ac:dyDescent="0.15">
      <c r="D1723" s="7"/>
    </row>
    <row r="1724" spans="4:4" ht="13" x14ac:dyDescent="0.15">
      <c r="D1724" s="7"/>
    </row>
    <row r="1725" spans="4:4" ht="13" x14ac:dyDescent="0.15">
      <c r="D1725" s="7"/>
    </row>
    <row r="1726" spans="4:4" ht="13" x14ac:dyDescent="0.15">
      <c r="D1726" s="7"/>
    </row>
    <row r="1727" spans="4:4" ht="13" x14ac:dyDescent="0.15">
      <c r="D1727" s="7"/>
    </row>
    <row r="1728" spans="4:4" ht="13" x14ac:dyDescent="0.15">
      <c r="D1728" s="7"/>
    </row>
    <row r="1729" spans="4:4" ht="13" x14ac:dyDescent="0.15">
      <c r="D1729" s="7"/>
    </row>
    <row r="1730" spans="4:4" ht="13" x14ac:dyDescent="0.15">
      <c r="D1730" s="7"/>
    </row>
    <row r="1731" spans="4:4" ht="13" x14ac:dyDescent="0.15">
      <c r="D1731" s="7"/>
    </row>
    <row r="1732" spans="4:4" ht="13" x14ac:dyDescent="0.15">
      <c r="D1732" s="7"/>
    </row>
    <row r="1733" spans="4:4" ht="13" x14ac:dyDescent="0.15">
      <c r="D1733" s="7"/>
    </row>
    <row r="1734" spans="4:4" ht="13" x14ac:dyDescent="0.15">
      <c r="D1734" s="7"/>
    </row>
    <row r="1735" spans="4:4" ht="13" x14ac:dyDescent="0.15">
      <c r="D1735" s="7"/>
    </row>
    <row r="1736" spans="4:4" ht="13" x14ac:dyDescent="0.15">
      <c r="D1736" s="7"/>
    </row>
    <row r="1737" spans="4:4" ht="13" x14ac:dyDescent="0.15">
      <c r="D1737" s="7"/>
    </row>
    <row r="1738" spans="4:4" ht="13" x14ac:dyDescent="0.15">
      <c r="D1738" s="7"/>
    </row>
    <row r="1739" spans="4:4" ht="13" x14ac:dyDescent="0.15">
      <c r="D1739" s="7"/>
    </row>
    <row r="1740" spans="4:4" ht="13" x14ac:dyDescent="0.15">
      <c r="D1740" s="7"/>
    </row>
    <row r="1741" spans="4:4" ht="13" x14ac:dyDescent="0.15">
      <c r="D1741" s="7"/>
    </row>
    <row r="1742" spans="4:4" ht="13" x14ac:dyDescent="0.15">
      <c r="D1742" s="7"/>
    </row>
    <row r="1743" spans="4:4" ht="13" x14ac:dyDescent="0.15">
      <c r="D1743" s="7"/>
    </row>
    <row r="1744" spans="4:4" ht="13" x14ac:dyDescent="0.15">
      <c r="D1744" s="7"/>
    </row>
    <row r="1745" spans="4:4" ht="13" x14ac:dyDescent="0.15">
      <c r="D1745" s="7"/>
    </row>
    <row r="1746" spans="4:4" ht="13" x14ac:dyDescent="0.15">
      <c r="D1746" s="7"/>
    </row>
    <row r="1747" spans="4:4" ht="13" x14ac:dyDescent="0.15">
      <c r="D1747" s="7"/>
    </row>
    <row r="1748" spans="4:4" ht="13" x14ac:dyDescent="0.15">
      <c r="D1748" s="7"/>
    </row>
    <row r="1749" spans="4:4" ht="13" x14ac:dyDescent="0.15">
      <c r="D1749" s="7"/>
    </row>
    <row r="1750" spans="4:4" ht="13" x14ac:dyDescent="0.15">
      <c r="D1750" s="7"/>
    </row>
    <row r="1751" spans="4:4" ht="13" x14ac:dyDescent="0.15">
      <c r="D1751" s="7"/>
    </row>
    <row r="1752" spans="4:4" ht="13" x14ac:dyDescent="0.15">
      <c r="D1752" s="7"/>
    </row>
    <row r="1753" spans="4:4" ht="13" x14ac:dyDescent="0.15">
      <c r="D1753" s="7"/>
    </row>
    <row r="1754" spans="4:4" ht="13" x14ac:dyDescent="0.15">
      <c r="D1754" s="7"/>
    </row>
    <row r="1755" spans="4:4" ht="13" x14ac:dyDescent="0.15">
      <c r="D1755" s="7"/>
    </row>
    <row r="1756" spans="4:4" ht="13" x14ac:dyDescent="0.15">
      <c r="D1756" s="7"/>
    </row>
    <row r="1757" spans="4:4" ht="13" x14ac:dyDescent="0.15">
      <c r="D1757" s="7"/>
    </row>
    <row r="1758" spans="4:4" ht="13" x14ac:dyDescent="0.15">
      <c r="D1758" s="7"/>
    </row>
    <row r="1759" spans="4:4" ht="13" x14ac:dyDescent="0.15">
      <c r="D1759" s="7"/>
    </row>
    <row r="1760" spans="4:4" ht="13" x14ac:dyDescent="0.15">
      <c r="D1760" s="7"/>
    </row>
    <row r="1761" spans="4:4" ht="13" x14ac:dyDescent="0.15">
      <c r="D1761" s="7"/>
    </row>
    <row r="1762" spans="4:4" ht="13" x14ac:dyDescent="0.15">
      <c r="D1762" s="7"/>
    </row>
    <row r="1763" spans="4:4" ht="13" x14ac:dyDescent="0.15">
      <c r="D1763" s="7"/>
    </row>
    <row r="1764" spans="4:4" ht="13" x14ac:dyDescent="0.15">
      <c r="D1764" s="7"/>
    </row>
    <row r="1765" spans="4:4" ht="13" x14ac:dyDescent="0.15">
      <c r="D1765" s="7"/>
    </row>
    <row r="1766" spans="4:4" ht="13" x14ac:dyDescent="0.15">
      <c r="D1766" s="7"/>
    </row>
    <row r="1767" spans="4:4" ht="13" x14ac:dyDescent="0.15">
      <c r="D1767" s="7"/>
    </row>
    <row r="1768" spans="4:4" ht="13" x14ac:dyDescent="0.15">
      <c r="D1768" s="7"/>
    </row>
    <row r="1769" spans="4:4" ht="13" x14ac:dyDescent="0.15">
      <c r="D1769" s="7"/>
    </row>
    <row r="1770" spans="4:4" ht="13" x14ac:dyDescent="0.15">
      <c r="D1770" s="7"/>
    </row>
    <row r="1771" spans="4:4" ht="13" x14ac:dyDescent="0.15">
      <c r="D1771" s="7"/>
    </row>
    <row r="1772" spans="4:4" ht="13" x14ac:dyDescent="0.15">
      <c r="D1772" s="7"/>
    </row>
    <row r="1773" spans="4:4" ht="13" x14ac:dyDescent="0.15">
      <c r="D1773" s="7"/>
    </row>
    <row r="1774" spans="4:4" ht="13" x14ac:dyDescent="0.15">
      <c r="D1774" s="7"/>
    </row>
    <row r="1775" spans="4:4" ht="13" x14ac:dyDescent="0.15">
      <c r="D1775" s="7"/>
    </row>
    <row r="1776" spans="4:4" ht="13" x14ac:dyDescent="0.15">
      <c r="D1776" s="7"/>
    </row>
    <row r="1777" spans="4:4" ht="13" x14ac:dyDescent="0.15">
      <c r="D1777" s="7"/>
    </row>
    <row r="1778" spans="4:4" ht="13" x14ac:dyDescent="0.15">
      <c r="D1778" s="7"/>
    </row>
    <row r="1779" spans="4:4" ht="13" x14ac:dyDescent="0.15">
      <c r="D1779" s="7"/>
    </row>
    <row r="1780" spans="4:4" ht="13" x14ac:dyDescent="0.15">
      <c r="D1780" s="7"/>
    </row>
    <row r="1781" spans="4:4" ht="13" x14ac:dyDescent="0.15">
      <c r="D1781" s="7"/>
    </row>
    <row r="1782" spans="4:4" ht="13" x14ac:dyDescent="0.15">
      <c r="D1782" s="7"/>
    </row>
    <row r="1783" spans="4:4" ht="13" x14ac:dyDescent="0.15">
      <c r="D1783" s="7"/>
    </row>
    <row r="1784" spans="4:4" ht="13" x14ac:dyDescent="0.15">
      <c r="D1784" s="7"/>
    </row>
    <row r="1785" spans="4:4" ht="13" x14ac:dyDescent="0.15">
      <c r="D1785" s="7"/>
    </row>
    <row r="1786" spans="4:4" ht="13" x14ac:dyDescent="0.15">
      <c r="D1786" s="7"/>
    </row>
    <row r="1787" spans="4:4" ht="13" x14ac:dyDescent="0.15">
      <c r="D1787" s="7"/>
    </row>
    <row r="1788" spans="4:4" ht="13" x14ac:dyDescent="0.15">
      <c r="D1788" s="7"/>
    </row>
    <row r="1789" spans="4:4" ht="13" x14ac:dyDescent="0.15">
      <c r="D1789" s="7"/>
    </row>
    <row r="1790" spans="4:4" ht="13" x14ac:dyDescent="0.15">
      <c r="D1790" s="7"/>
    </row>
    <row r="1791" spans="4:4" ht="13" x14ac:dyDescent="0.15">
      <c r="D1791" s="7"/>
    </row>
    <row r="1792" spans="4:4" ht="13" x14ac:dyDescent="0.15">
      <c r="D1792" s="7"/>
    </row>
    <row r="1793" spans="4:4" ht="13" x14ac:dyDescent="0.15">
      <c r="D1793" s="7"/>
    </row>
    <row r="1794" spans="4:4" ht="13" x14ac:dyDescent="0.15">
      <c r="D1794" s="7"/>
    </row>
    <row r="1795" spans="4:4" ht="13" x14ac:dyDescent="0.15">
      <c r="D1795" s="7"/>
    </row>
    <row r="1796" spans="4:4" ht="13" x14ac:dyDescent="0.15">
      <c r="D1796" s="7"/>
    </row>
    <row r="1797" spans="4:4" ht="13" x14ac:dyDescent="0.15">
      <c r="D1797" s="7"/>
    </row>
    <row r="1798" spans="4:4" ht="13" x14ac:dyDescent="0.15">
      <c r="D1798" s="7"/>
    </row>
    <row r="1799" spans="4:4" ht="13" x14ac:dyDescent="0.15">
      <c r="D1799" s="7"/>
    </row>
    <row r="1800" spans="4:4" ht="13" x14ac:dyDescent="0.15">
      <c r="D1800" s="7"/>
    </row>
    <row r="1801" spans="4:4" ht="13" x14ac:dyDescent="0.15">
      <c r="D1801" s="7"/>
    </row>
    <row r="1802" spans="4:4" ht="13" x14ac:dyDescent="0.15">
      <c r="D1802" s="7"/>
    </row>
    <row r="1803" spans="4:4" ht="13" x14ac:dyDescent="0.15">
      <c r="D1803" s="7"/>
    </row>
    <row r="1804" spans="4:4" ht="13" x14ac:dyDescent="0.15">
      <c r="D1804" s="7"/>
    </row>
    <row r="1805" spans="4:4" ht="13" x14ac:dyDescent="0.15">
      <c r="D1805" s="7"/>
    </row>
    <row r="1806" spans="4:4" ht="13" x14ac:dyDescent="0.15">
      <c r="D1806" s="7"/>
    </row>
    <row r="1807" spans="4:4" ht="13" x14ac:dyDescent="0.15">
      <c r="D1807" s="7"/>
    </row>
    <row r="1808" spans="4:4" ht="13" x14ac:dyDescent="0.15">
      <c r="D1808" s="7"/>
    </row>
    <row r="1809" spans="4:4" ht="13" x14ac:dyDescent="0.15">
      <c r="D1809" s="7"/>
    </row>
    <row r="1810" spans="4:4" ht="13" x14ac:dyDescent="0.15">
      <c r="D1810" s="7"/>
    </row>
    <row r="1811" spans="4:4" ht="13" x14ac:dyDescent="0.15">
      <c r="D1811" s="7"/>
    </row>
    <row r="1812" spans="4:4" ht="13" x14ac:dyDescent="0.15">
      <c r="D1812" s="7"/>
    </row>
    <row r="1813" spans="4:4" ht="13" x14ac:dyDescent="0.15">
      <c r="D1813" s="7"/>
    </row>
    <row r="1814" spans="4:4" ht="13" x14ac:dyDescent="0.15">
      <c r="D1814" s="7"/>
    </row>
    <row r="1815" spans="4:4" ht="13" x14ac:dyDescent="0.15">
      <c r="D1815" s="7"/>
    </row>
    <row r="1816" spans="4:4" ht="13" x14ac:dyDescent="0.15">
      <c r="D1816" s="7"/>
    </row>
    <row r="1817" spans="4:4" ht="13" x14ac:dyDescent="0.15">
      <c r="D1817" s="7"/>
    </row>
    <row r="1818" spans="4:4" ht="13" x14ac:dyDescent="0.15">
      <c r="D1818" s="7"/>
    </row>
    <row r="1819" spans="4:4" ht="13" x14ac:dyDescent="0.15">
      <c r="D1819" s="7"/>
    </row>
    <row r="1820" spans="4:4" ht="13" x14ac:dyDescent="0.15">
      <c r="D1820" s="7"/>
    </row>
    <row r="1821" spans="4:4" ht="13" x14ac:dyDescent="0.15">
      <c r="D1821" s="7"/>
    </row>
    <row r="1822" spans="4:4" ht="13" x14ac:dyDescent="0.15">
      <c r="D1822" s="7"/>
    </row>
    <row r="1823" spans="4:4" ht="13" x14ac:dyDescent="0.15">
      <c r="D1823" s="7"/>
    </row>
    <row r="1824" spans="4:4" ht="13" x14ac:dyDescent="0.15">
      <c r="D1824" s="7"/>
    </row>
    <row r="1825" spans="4:4" ht="13" x14ac:dyDescent="0.15">
      <c r="D1825" s="7"/>
    </row>
    <row r="1826" spans="4:4" ht="13" x14ac:dyDescent="0.15">
      <c r="D1826" s="7"/>
    </row>
    <row r="1827" spans="4:4" ht="13" x14ac:dyDescent="0.15">
      <c r="D1827" s="7"/>
    </row>
    <row r="1828" spans="4:4" ht="13" x14ac:dyDescent="0.15">
      <c r="D1828" s="7"/>
    </row>
    <row r="1829" spans="4:4" ht="13" x14ac:dyDescent="0.15">
      <c r="D1829" s="7"/>
    </row>
    <row r="1830" spans="4:4" ht="13" x14ac:dyDescent="0.15">
      <c r="D1830" s="7"/>
    </row>
    <row r="1831" spans="4:4" ht="13" x14ac:dyDescent="0.15">
      <c r="D1831" s="7"/>
    </row>
    <row r="1832" spans="4:4" ht="13" x14ac:dyDescent="0.15">
      <c r="D1832" s="7"/>
    </row>
    <row r="1833" spans="4:4" ht="13" x14ac:dyDescent="0.15">
      <c r="D1833" s="7"/>
    </row>
    <row r="1834" spans="4:4" ht="13" x14ac:dyDescent="0.15">
      <c r="D1834" s="7"/>
    </row>
    <row r="1835" spans="4:4" ht="13" x14ac:dyDescent="0.15">
      <c r="D1835" s="7"/>
    </row>
    <row r="1836" spans="4:4" ht="13" x14ac:dyDescent="0.15">
      <c r="D1836" s="7"/>
    </row>
    <row r="1837" spans="4:4" ht="13" x14ac:dyDescent="0.15">
      <c r="D1837" s="7"/>
    </row>
    <row r="1838" spans="4:4" ht="13" x14ac:dyDescent="0.15">
      <c r="D1838" s="7"/>
    </row>
    <row r="1839" spans="4:4" ht="13" x14ac:dyDescent="0.15">
      <c r="D1839" s="7"/>
    </row>
    <row r="1840" spans="4:4" ht="13" x14ac:dyDescent="0.15">
      <c r="D1840" s="7"/>
    </row>
    <row r="1841" spans="4:4" ht="13" x14ac:dyDescent="0.15">
      <c r="D1841" s="7"/>
    </row>
    <row r="1842" spans="4:4" ht="13" x14ac:dyDescent="0.15">
      <c r="D1842" s="7"/>
    </row>
    <row r="1843" spans="4:4" ht="13" x14ac:dyDescent="0.15">
      <c r="D1843" s="7"/>
    </row>
    <row r="1844" spans="4:4" ht="13" x14ac:dyDescent="0.15">
      <c r="D1844" s="7"/>
    </row>
    <row r="1845" spans="4:4" ht="13" x14ac:dyDescent="0.15">
      <c r="D1845" s="7"/>
    </row>
    <row r="1846" spans="4:4" ht="13" x14ac:dyDescent="0.15">
      <c r="D1846" s="7"/>
    </row>
    <row r="1847" spans="4:4" ht="13" x14ac:dyDescent="0.15">
      <c r="D1847" s="7"/>
    </row>
    <row r="1848" spans="4:4" ht="13" x14ac:dyDescent="0.15">
      <c r="D1848" s="7"/>
    </row>
    <row r="1849" spans="4:4" ht="13" x14ac:dyDescent="0.15">
      <c r="D1849" s="7"/>
    </row>
    <row r="1850" spans="4:4" ht="13" x14ac:dyDescent="0.15">
      <c r="D1850" s="7"/>
    </row>
    <row r="1851" spans="4:4" ht="13" x14ac:dyDescent="0.15">
      <c r="D1851" s="7"/>
    </row>
    <row r="1852" spans="4:4" ht="13" x14ac:dyDescent="0.15">
      <c r="D1852" s="7"/>
    </row>
    <row r="1853" spans="4:4" ht="13" x14ac:dyDescent="0.15">
      <c r="D1853" s="7"/>
    </row>
    <row r="1854" spans="4:4" ht="13" x14ac:dyDescent="0.15">
      <c r="D1854" s="7"/>
    </row>
    <row r="1855" spans="4:4" ht="13" x14ac:dyDescent="0.15">
      <c r="D1855" s="7"/>
    </row>
    <row r="1856" spans="4:4" ht="13" x14ac:dyDescent="0.15">
      <c r="D1856" s="7"/>
    </row>
    <row r="1857" spans="4:4" ht="13" x14ac:dyDescent="0.15">
      <c r="D1857" s="7"/>
    </row>
    <row r="1858" spans="4:4" ht="13" x14ac:dyDescent="0.15">
      <c r="D1858" s="7"/>
    </row>
    <row r="1859" spans="4:4" ht="13" x14ac:dyDescent="0.15">
      <c r="D1859" s="7"/>
    </row>
    <row r="1860" spans="4:4" ht="13" x14ac:dyDescent="0.15">
      <c r="D1860" s="7"/>
    </row>
    <row r="1861" spans="4:4" ht="13" x14ac:dyDescent="0.15">
      <c r="D1861" s="7"/>
    </row>
    <row r="1862" spans="4:4" ht="13" x14ac:dyDescent="0.15">
      <c r="D1862" s="7"/>
    </row>
    <row r="1863" spans="4:4" ht="13" x14ac:dyDescent="0.15">
      <c r="D1863" s="7"/>
    </row>
    <row r="1864" spans="4:4" ht="13" x14ac:dyDescent="0.15">
      <c r="D1864" s="7"/>
    </row>
    <row r="1865" spans="4:4" ht="13" x14ac:dyDescent="0.15">
      <c r="D1865" s="7"/>
    </row>
    <row r="1866" spans="4:4" ht="13" x14ac:dyDescent="0.15">
      <c r="D1866" s="7"/>
    </row>
    <row r="1867" spans="4:4" ht="13" x14ac:dyDescent="0.15">
      <c r="D1867" s="7"/>
    </row>
    <row r="1868" spans="4:4" ht="13" x14ac:dyDescent="0.15">
      <c r="D1868" s="7"/>
    </row>
    <row r="1869" spans="4:4" ht="13" x14ac:dyDescent="0.15">
      <c r="D1869" s="7"/>
    </row>
    <row r="1870" spans="4:4" ht="13" x14ac:dyDescent="0.15">
      <c r="D1870" s="7"/>
    </row>
    <row r="1871" spans="4:4" ht="13" x14ac:dyDescent="0.15">
      <c r="D1871" s="7"/>
    </row>
    <row r="1872" spans="4:4" ht="13" x14ac:dyDescent="0.15">
      <c r="D1872" s="7"/>
    </row>
    <row r="1873" spans="4:4" ht="13" x14ac:dyDescent="0.15">
      <c r="D1873" s="7"/>
    </row>
    <row r="1874" spans="4:4" ht="13" x14ac:dyDescent="0.15">
      <c r="D1874" s="7"/>
    </row>
    <row r="1875" spans="4:4" ht="13" x14ac:dyDescent="0.15">
      <c r="D1875" s="7"/>
    </row>
    <row r="1876" spans="4:4" ht="13" x14ac:dyDescent="0.15">
      <c r="D1876" s="7"/>
    </row>
    <row r="1877" spans="4:4" ht="13" x14ac:dyDescent="0.15">
      <c r="D1877" s="7"/>
    </row>
    <row r="1878" spans="4:4" ht="13" x14ac:dyDescent="0.15">
      <c r="D1878" s="7"/>
    </row>
    <row r="1879" spans="4:4" ht="13" x14ac:dyDescent="0.15">
      <c r="D1879" s="7"/>
    </row>
    <row r="1880" spans="4:4" ht="13" x14ac:dyDescent="0.15">
      <c r="D1880" s="7"/>
    </row>
    <row r="1881" spans="4:4" ht="13" x14ac:dyDescent="0.15">
      <c r="D1881" s="7"/>
    </row>
    <row r="1882" spans="4:4" ht="13" x14ac:dyDescent="0.15">
      <c r="D1882" s="7"/>
    </row>
    <row r="1883" spans="4:4" ht="13" x14ac:dyDescent="0.15">
      <c r="D1883" s="7"/>
    </row>
    <row r="1884" spans="4:4" ht="13" x14ac:dyDescent="0.15">
      <c r="D1884" s="7"/>
    </row>
    <row r="1885" spans="4:4" ht="13" x14ac:dyDescent="0.15">
      <c r="D1885" s="7"/>
    </row>
    <row r="1886" spans="4:4" ht="13" x14ac:dyDescent="0.15">
      <c r="D1886" s="7"/>
    </row>
    <row r="1887" spans="4:4" ht="13" x14ac:dyDescent="0.15">
      <c r="D1887" s="7"/>
    </row>
    <row r="1888" spans="4:4" ht="13" x14ac:dyDescent="0.15">
      <c r="D1888" s="7"/>
    </row>
    <row r="1889" spans="4:4" ht="13" x14ac:dyDescent="0.15">
      <c r="D1889" s="7"/>
    </row>
    <row r="1890" spans="4:4" ht="13" x14ac:dyDescent="0.15">
      <c r="D1890" s="7"/>
    </row>
    <row r="1891" spans="4:4" ht="13" x14ac:dyDescent="0.15">
      <c r="D1891" s="7"/>
    </row>
    <row r="1892" spans="4:4" ht="13" x14ac:dyDescent="0.15">
      <c r="D1892" s="7"/>
    </row>
    <row r="1893" spans="4:4" ht="13" x14ac:dyDescent="0.15">
      <c r="D1893" s="7"/>
    </row>
    <row r="1894" spans="4:4" ht="13" x14ac:dyDescent="0.15">
      <c r="D1894" s="7"/>
    </row>
    <row r="1895" spans="4:4" ht="13" x14ac:dyDescent="0.15">
      <c r="D1895" s="7"/>
    </row>
    <row r="1896" spans="4:4" ht="13" x14ac:dyDescent="0.15">
      <c r="D1896" s="7"/>
    </row>
    <row r="1897" spans="4:4" ht="13" x14ac:dyDescent="0.15">
      <c r="D1897" s="7"/>
    </row>
    <row r="1898" spans="4:4" ht="13" x14ac:dyDescent="0.15">
      <c r="D1898" s="7"/>
    </row>
    <row r="1899" spans="4:4" ht="13" x14ac:dyDescent="0.15">
      <c r="D1899" s="7"/>
    </row>
    <row r="1900" spans="4:4" ht="13" x14ac:dyDescent="0.15">
      <c r="D1900" s="7"/>
    </row>
    <row r="1901" spans="4:4" ht="13" x14ac:dyDescent="0.15">
      <c r="D1901" s="7"/>
    </row>
    <row r="1902" spans="4:4" ht="13" x14ac:dyDescent="0.15">
      <c r="D1902" s="7"/>
    </row>
    <row r="1903" spans="4:4" ht="13" x14ac:dyDescent="0.15">
      <c r="D1903" s="7"/>
    </row>
    <row r="1904" spans="4:4" ht="13" x14ac:dyDescent="0.15">
      <c r="D1904" s="7"/>
    </row>
    <row r="1905" spans="4:4" ht="13" x14ac:dyDescent="0.15">
      <c r="D1905" s="7"/>
    </row>
    <row r="1906" spans="4:4" ht="13" x14ac:dyDescent="0.15">
      <c r="D1906" s="7"/>
    </row>
    <row r="1907" spans="4:4" ht="13" x14ac:dyDescent="0.15">
      <c r="D1907" s="7"/>
    </row>
    <row r="1908" spans="4:4" ht="13" x14ac:dyDescent="0.15">
      <c r="D1908" s="7"/>
    </row>
    <row r="1909" spans="4:4" ht="13" x14ac:dyDescent="0.15">
      <c r="D1909" s="7"/>
    </row>
    <row r="1910" spans="4:4" ht="13" x14ac:dyDescent="0.15">
      <c r="D1910" s="7"/>
    </row>
    <row r="1911" spans="4:4" ht="13" x14ac:dyDescent="0.15">
      <c r="D1911" s="7"/>
    </row>
    <row r="1912" spans="4:4" ht="13" x14ac:dyDescent="0.15">
      <c r="D1912" s="7"/>
    </row>
    <row r="1913" spans="4:4" ht="13" x14ac:dyDescent="0.15">
      <c r="D1913" s="7"/>
    </row>
    <row r="1914" spans="4:4" ht="13" x14ac:dyDescent="0.15">
      <c r="D1914" s="7"/>
    </row>
    <row r="1915" spans="4:4" ht="13" x14ac:dyDescent="0.15">
      <c r="D1915" s="7"/>
    </row>
    <row r="1916" spans="4:4" ht="13" x14ac:dyDescent="0.15">
      <c r="D1916" s="7"/>
    </row>
    <row r="1917" spans="4:4" ht="13" x14ac:dyDescent="0.15">
      <c r="D1917" s="7"/>
    </row>
    <row r="1918" spans="4:4" ht="13" x14ac:dyDescent="0.15">
      <c r="D1918" s="7"/>
    </row>
    <row r="1919" spans="4:4" ht="13" x14ac:dyDescent="0.15">
      <c r="D1919" s="7"/>
    </row>
    <row r="1920" spans="4:4" ht="13" x14ac:dyDescent="0.15">
      <c r="D1920" s="7"/>
    </row>
    <row r="1921" spans="4:4" ht="13" x14ac:dyDescent="0.15">
      <c r="D1921" s="7"/>
    </row>
    <row r="1922" spans="4:4" ht="13" x14ac:dyDescent="0.15">
      <c r="D1922" s="7"/>
    </row>
    <row r="1923" spans="4:4" ht="13" x14ac:dyDescent="0.15">
      <c r="D1923" s="7"/>
    </row>
    <row r="1924" spans="4:4" ht="13" x14ac:dyDescent="0.15">
      <c r="D1924" s="7"/>
    </row>
    <row r="1925" spans="4:4" ht="13" x14ac:dyDescent="0.15">
      <c r="D1925" s="7"/>
    </row>
    <row r="1926" spans="4:4" ht="13" x14ac:dyDescent="0.15">
      <c r="D1926" s="7"/>
    </row>
    <row r="1927" spans="4:4" ht="13" x14ac:dyDescent="0.15">
      <c r="D1927" s="7"/>
    </row>
    <row r="1928" spans="4:4" ht="13" x14ac:dyDescent="0.15">
      <c r="D1928" s="7"/>
    </row>
    <row r="1929" spans="4:4" ht="13" x14ac:dyDescent="0.15">
      <c r="D1929" s="7"/>
    </row>
    <row r="1930" spans="4:4" ht="13" x14ac:dyDescent="0.15">
      <c r="D1930" s="7"/>
    </row>
    <row r="1931" spans="4:4" ht="13" x14ac:dyDescent="0.15">
      <c r="D1931" s="7"/>
    </row>
    <row r="1932" spans="4:4" ht="13" x14ac:dyDescent="0.15">
      <c r="D1932" s="7"/>
    </row>
    <row r="1933" spans="4:4" ht="13" x14ac:dyDescent="0.15">
      <c r="D1933" s="7"/>
    </row>
    <row r="1934" spans="4:4" ht="13" x14ac:dyDescent="0.15">
      <c r="D1934" s="7"/>
    </row>
    <row r="1935" spans="4:4" ht="13" x14ac:dyDescent="0.15">
      <c r="D1935" s="7"/>
    </row>
    <row r="1936" spans="4:4" ht="13" x14ac:dyDescent="0.15">
      <c r="D1936" s="7"/>
    </row>
    <row r="1937" spans="4:4" ht="13" x14ac:dyDescent="0.15">
      <c r="D1937" s="7"/>
    </row>
    <row r="1938" spans="4:4" ht="13" x14ac:dyDescent="0.15">
      <c r="D1938" s="7"/>
    </row>
    <row r="1939" spans="4:4" ht="13" x14ac:dyDescent="0.15">
      <c r="D1939" s="7"/>
    </row>
    <row r="1940" spans="4:4" ht="13" x14ac:dyDescent="0.15">
      <c r="D1940" s="7"/>
    </row>
    <row r="1941" spans="4:4" ht="13" x14ac:dyDescent="0.15">
      <c r="D1941" s="7"/>
    </row>
    <row r="1942" spans="4:4" ht="13" x14ac:dyDescent="0.15">
      <c r="D1942" s="7"/>
    </row>
    <row r="1943" spans="4:4" ht="13" x14ac:dyDescent="0.15">
      <c r="D1943" s="7"/>
    </row>
    <row r="1944" spans="4:4" ht="13" x14ac:dyDescent="0.15">
      <c r="D1944" s="7"/>
    </row>
    <row r="1945" spans="4:4" ht="13" x14ac:dyDescent="0.15">
      <c r="D1945" s="7"/>
    </row>
    <row r="1946" spans="4:4" ht="13" x14ac:dyDescent="0.15">
      <c r="D1946" s="7"/>
    </row>
    <row r="1947" spans="4:4" ht="13" x14ac:dyDescent="0.15">
      <c r="D1947" s="7"/>
    </row>
    <row r="1948" spans="4:4" ht="13" x14ac:dyDescent="0.15">
      <c r="D1948" s="7"/>
    </row>
    <row r="1949" spans="4:4" ht="13" x14ac:dyDescent="0.15">
      <c r="D1949" s="7"/>
    </row>
    <row r="1950" spans="4:4" ht="13" x14ac:dyDescent="0.15">
      <c r="D1950" s="7"/>
    </row>
    <row r="1951" spans="4:4" ht="13" x14ac:dyDescent="0.15">
      <c r="D1951" s="7"/>
    </row>
    <row r="1952" spans="4:4" ht="13" x14ac:dyDescent="0.15">
      <c r="D1952" s="7"/>
    </row>
    <row r="1953" spans="4:4" ht="13" x14ac:dyDescent="0.15">
      <c r="D1953" s="7"/>
    </row>
    <row r="1954" spans="4:4" ht="13" x14ac:dyDescent="0.15">
      <c r="D1954" s="7"/>
    </row>
    <row r="1955" spans="4:4" ht="13" x14ac:dyDescent="0.15">
      <c r="D1955" s="7"/>
    </row>
    <row r="1956" spans="4:4" ht="13" x14ac:dyDescent="0.15">
      <c r="D1956" s="7"/>
    </row>
    <row r="1957" spans="4:4" ht="13" x14ac:dyDescent="0.15">
      <c r="D1957" s="7"/>
    </row>
    <row r="1958" spans="4:4" ht="13" x14ac:dyDescent="0.15">
      <c r="D1958" s="7"/>
    </row>
    <row r="1959" spans="4:4" ht="13" x14ac:dyDescent="0.15">
      <c r="D1959" s="7"/>
    </row>
    <row r="1960" spans="4:4" ht="13" x14ac:dyDescent="0.15">
      <c r="D1960" s="7"/>
    </row>
    <row r="1961" spans="4:4" ht="13" x14ac:dyDescent="0.15">
      <c r="D1961" s="7"/>
    </row>
    <row r="1962" spans="4:4" ht="13" x14ac:dyDescent="0.15">
      <c r="D1962" s="7"/>
    </row>
    <row r="1963" spans="4:4" ht="13" x14ac:dyDescent="0.15">
      <c r="D1963" s="7"/>
    </row>
    <row r="1964" spans="4:4" ht="13" x14ac:dyDescent="0.15">
      <c r="D1964" s="7"/>
    </row>
    <row r="1965" spans="4:4" ht="13" x14ac:dyDescent="0.15">
      <c r="D1965" s="7"/>
    </row>
    <row r="1966" spans="4:4" ht="13" x14ac:dyDescent="0.15">
      <c r="D1966" s="7"/>
    </row>
    <row r="1967" spans="4:4" ht="13" x14ac:dyDescent="0.15">
      <c r="D1967" s="7"/>
    </row>
    <row r="1968" spans="4:4" ht="13" x14ac:dyDescent="0.15">
      <c r="D1968" s="7"/>
    </row>
    <row r="1969" spans="4:4" ht="13" x14ac:dyDescent="0.15">
      <c r="D1969" s="7"/>
    </row>
    <row r="1970" spans="4:4" ht="13" x14ac:dyDescent="0.15">
      <c r="D1970" s="7"/>
    </row>
    <row r="1971" spans="4:4" ht="13" x14ac:dyDescent="0.15">
      <c r="D1971" s="7"/>
    </row>
    <row r="1972" spans="4:4" ht="13" x14ac:dyDescent="0.15">
      <c r="D1972" s="7"/>
    </row>
    <row r="1973" spans="4:4" ht="13" x14ac:dyDescent="0.15">
      <c r="D1973" s="7"/>
    </row>
    <row r="1974" spans="4:4" ht="13" x14ac:dyDescent="0.15">
      <c r="D1974" s="7"/>
    </row>
    <row r="1975" spans="4:4" ht="13" x14ac:dyDescent="0.15">
      <c r="D1975" s="7"/>
    </row>
    <row r="1976" spans="4:4" ht="13" x14ac:dyDescent="0.15">
      <c r="D1976" s="7"/>
    </row>
    <row r="1977" spans="4:4" ht="13" x14ac:dyDescent="0.15">
      <c r="D1977" s="7"/>
    </row>
    <row r="1978" spans="4:4" ht="13" x14ac:dyDescent="0.15">
      <c r="D1978" s="7"/>
    </row>
    <row r="1979" spans="4:4" ht="13" x14ac:dyDescent="0.15">
      <c r="D1979" s="7"/>
    </row>
    <row r="1980" spans="4:4" ht="13" x14ac:dyDescent="0.15">
      <c r="D1980" s="7"/>
    </row>
    <row r="1981" spans="4:4" ht="13" x14ac:dyDescent="0.15">
      <c r="D1981" s="7"/>
    </row>
    <row r="1982" spans="4:4" ht="13" x14ac:dyDescent="0.15">
      <c r="D1982" s="7"/>
    </row>
    <row r="1983" spans="4:4" ht="13" x14ac:dyDescent="0.15">
      <c r="D1983" s="7"/>
    </row>
    <row r="1984" spans="4:4" ht="13" x14ac:dyDescent="0.15">
      <c r="D1984" s="7"/>
    </row>
    <row r="1985" spans="4:4" ht="13" x14ac:dyDescent="0.15">
      <c r="D1985" s="7"/>
    </row>
    <row r="1986" spans="4:4" ht="13" x14ac:dyDescent="0.15">
      <c r="D1986" s="7"/>
    </row>
    <row r="1987" spans="4:4" ht="13" x14ac:dyDescent="0.15">
      <c r="D1987" s="7"/>
    </row>
    <row r="1988" spans="4:4" ht="13" x14ac:dyDescent="0.15">
      <c r="D1988" s="7"/>
    </row>
    <row r="1989" spans="4:4" ht="13" x14ac:dyDescent="0.15">
      <c r="D1989" s="7"/>
    </row>
    <row r="1990" spans="4:4" ht="13" x14ac:dyDescent="0.15">
      <c r="D1990" s="7"/>
    </row>
    <row r="1991" spans="4:4" ht="13" x14ac:dyDescent="0.15">
      <c r="D1991" s="7"/>
    </row>
    <row r="1992" spans="4:4" ht="13" x14ac:dyDescent="0.15">
      <c r="D1992" s="7"/>
    </row>
    <row r="1993" spans="4:4" ht="13" x14ac:dyDescent="0.15">
      <c r="D1993" s="7"/>
    </row>
    <row r="1994" spans="4:4" ht="13" x14ac:dyDescent="0.15">
      <c r="D1994" s="7"/>
    </row>
    <row r="1995" spans="4:4" ht="13" x14ac:dyDescent="0.15">
      <c r="D1995" s="7"/>
    </row>
    <row r="1996" spans="4:4" ht="13" x14ac:dyDescent="0.15">
      <c r="D1996" s="7"/>
    </row>
    <row r="1997" spans="4:4" ht="13" x14ac:dyDescent="0.15">
      <c r="D1997" s="7"/>
    </row>
    <row r="1998" spans="4:4" ht="13" x14ac:dyDescent="0.15">
      <c r="D1998" s="7"/>
    </row>
    <row r="1999" spans="4:4" ht="13" x14ac:dyDescent="0.15">
      <c r="D1999" s="7"/>
    </row>
    <row r="2000" spans="4:4" ht="13" x14ac:dyDescent="0.15">
      <c r="D2000" s="7"/>
    </row>
    <row r="2001" spans="4:4" ht="13" x14ac:dyDescent="0.15">
      <c r="D2001" s="7"/>
    </row>
    <row r="2002" spans="4:4" ht="13" x14ac:dyDescent="0.15">
      <c r="D2002" s="7"/>
    </row>
    <row r="2003" spans="4:4" ht="13" x14ac:dyDescent="0.15">
      <c r="D2003" s="7"/>
    </row>
    <row r="2004" spans="4:4" ht="13" x14ac:dyDescent="0.15">
      <c r="D2004" s="7"/>
    </row>
    <row r="2005" spans="4:4" ht="13" x14ac:dyDescent="0.15">
      <c r="D2005" s="7"/>
    </row>
    <row r="2006" spans="4:4" ht="13" x14ac:dyDescent="0.15">
      <c r="D2006" s="7"/>
    </row>
    <row r="2007" spans="4:4" ht="13" x14ac:dyDescent="0.15">
      <c r="D2007" s="7"/>
    </row>
    <row r="2008" spans="4:4" ht="13" x14ac:dyDescent="0.15">
      <c r="D2008" s="7"/>
    </row>
    <row r="2009" spans="4:4" ht="13" x14ac:dyDescent="0.15">
      <c r="D2009" s="7"/>
    </row>
    <row r="2010" spans="4:4" ht="13" x14ac:dyDescent="0.15">
      <c r="D2010" s="7"/>
    </row>
    <row r="2011" spans="4:4" ht="13" x14ac:dyDescent="0.15">
      <c r="D2011" s="7"/>
    </row>
    <row r="2012" spans="4:4" ht="13" x14ac:dyDescent="0.15">
      <c r="D2012" s="7"/>
    </row>
    <row r="2013" spans="4:4" ht="13" x14ac:dyDescent="0.15">
      <c r="D2013" s="7"/>
    </row>
    <row r="2014" spans="4:4" ht="13" x14ac:dyDescent="0.15">
      <c r="D2014" s="7"/>
    </row>
    <row r="2015" spans="4:4" ht="13" x14ac:dyDescent="0.15">
      <c r="D2015" s="7"/>
    </row>
    <row r="2016" spans="4:4" ht="13" x14ac:dyDescent="0.15">
      <c r="D2016" s="7"/>
    </row>
    <row r="2017" spans="4:4" ht="13" x14ac:dyDescent="0.15">
      <c r="D2017" s="7"/>
    </row>
    <row r="2018" spans="4:4" ht="13" x14ac:dyDescent="0.15">
      <c r="D2018" s="7"/>
    </row>
    <row r="2019" spans="4:4" ht="13" x14ac:dyDescent="0.15">
      <c r="D2019" s="7"/>
    </row>
    <row r="2020" spans="4:4" ht="13" x14ac:dyDescent="0.15">
      <c r="D2020" s="7"/>
    </row>
    <row r="2021" spans="4:4" ht="13" x14ac:dyDescent="0.15">
      <c r="D2021" s="7"/>
    </row>
    <row r="2022" spans="4:4" ht="13" x14ac:dyDescent="0.15">
      <c r="D2022" s="7"/>
    </row>
    <row r="2023" spans="4:4" ht="13" x14ac:dyDescent="0.15">
      <c r="D2023" s="7"/>
    </row>
    <row r="2024" spans="4:4" ht="13" x14ac:dyDescent="0.15">
      <c r="D2024" s="7"/>
    </row>
    <row r="2025" spans="4:4" ht="13" x14ac:dyDescent="0.15">
      <c r="D2025" s="7"/>
    </row>
    <row r="2026" spans="4:4" ht="13" x14ac:dyDescent="0.15">
      <c r="D2026" s="7"/>
    </row>
    <row r="2027" spans="4:4" ht="13" x14ac:dyDescent="0.15">
      <c r="D2027" s="7"/>
    </row>
    <row r="2028" spans="4:4" ht="13" x14ac:dyDescent="0.15">
      <c r="D2028" s="7"/>
    </row>
    <row r="2029" spans="4:4" ht="13" x14ac:dyDescent="0.15">
      <c r="D2029" s="7"/>
    </row>
    <row r="2030" spans="4:4" ht="13" x14ac:dyDescent="0.15">
      <c r="D2030" s="7"/>
    </row>
    <row r="2031" spans="4:4" ht="13" x14ac:dyDescent="0.15">
      <c r="D2031" s="7"/>
    </row>
    <row r="2032" spans="4:4" ht="13" x14ac:dyDescent="0.15">
      <c r="D2032" s="7"/>
    </row>
    <row r="2033" spans="4:4" ht="13" x14ac:dyDescent="0.15">
      <c r="D2033" s="7"/>
    </row>
    <row r="2034" spans="4:4" ht="13" x14ac:dyDescent="0.15">
      <c r="D2034" s="7"/>
    </row>
    <row r="2035" spans="4:4" ht="13" x14ac:dyDescent="0.15">
      <c r="D2035" s="7"/>
    </row>
    <row r="2036" spans="4:4" ht="13" x14ac:dyDescent="0.15">
      <c r="D2036" s="7"/>
    </row>
    <row r="2037" spans="4:4" ht="13" x14ac:dyDescent="0.15">
      <c r="D2037" s="7"/>
    </row>
    <row r="2038" spans="4:4" ht="13" x14ac:dyDescent="0.15">
      <c r="D2038" s="7"/>
    </row>
    <row r="2039" spans="4:4" ht="13" x14ac:dyDescent="0.15">
      <c r="D2039" s="7"/>
    </row>
    <row r="2040" spans="4:4" ht="13" x14ac:dyDescent="0.15">
      <c r="D2040" s="7"/>
    </row>
    <row r="2041" spans="4:4" ht="13" x14ac:dyDescent="0.15">
      <c r="D2041" s="7"/>
    </row>
    <row r="2042" spans="4:4" ht="13" x14ac:dyDescent="0.15">
      <c r="D2042" s="7"/>
    </row>
    <row r="2043" spans="4:4" ht="13" x14ac:dyDescent="0.15">
      <c r="D2043" s="7"/>
    </row>
    <row r="2044" spans="4:4" ht="13" x14ac:dyDescent="0.15">
      <c r="D2044" s="7"/>
    </row>
    <row r="2045" spans="4:4" ht="13" x14ac:dyDescent="0.15">
      <c r="D2045" s="7"/>
    </row>
    <row r="2046" spans="4:4" ht="13" x14ac:dyDescent="0.15">
      <c r="D2046" s="7"/>
    </row>
    <row r="2047" spans="4:4" ht="13" x14ac:dyDescent="0.15">
      <c r="D2047" s="7"/>
    </row>
    <row r="2048" spans="4:4" ht="13" x14ac:dyDescent="0.15">
      <c r="D2048" s="7"/>
    </row>
    <row r="2049" spans="4:4" ht="13" x14ac:dyDescent="0.15">
      <c r="D2049" s="7"/>
    </row>
    <row r="2050" spans="4:4" ht="13" x14ac:dyDescent="0.15">
      <c r="D2050" s="7"/>
    </row>
    <row r="2051" spans="4:4" ht="13" x14ac:dyDescent="0.15">
      <c r="D2051" s="7"/>
    </row>
    <row r="2052" spans="4:4" ht="13" x14ac:dyDescent="0.15">
      <c r="D2052" s="7"/>
    </row>
    <row r="2053" spans="4:4" ht="13" x14ac:dyDescent="0.15">
      <c r="D2053" s="7"/>
    </row>
    <row r="2054" spans="4:4" ht="13" x14ac:dyDescent="0.15">
      <c r="D2054" s="7"/>
    </row>
    <row r="2055" spans="4:4" ht="13" x14ac:dyDescent="0.15">
      <c r="D2055" s="7"/>
    </row>
    <row r="2056" spans="4:4" ht="13" x14ac:dyDescent="0.15">
      <c r="D2056" s="7"/>
    </row>
    <row r="2057" spans="4:4" ht="13" x14ac:dyDescent="0.15">
      <c r="D2057" s="7"/>
    </row>
    <row r="2058" spans="4:4" ht="13" x14ac:dyDescent="0.15">
      <c r="D2058" s="7"/>
    </row>
    <row r="2059" spans="4:4" ht="13" x14ac:dyDescent="0.15">
      <c r="D2059" s="7"/>
    </row>
    <row r="2060" spans="4:4" ht="13" x14ac:dyDescent="0.15">
      <c r="D2060" s="7"/>
    </row>
    <row r="2061" spans="4:4" ht="13" x14ac:dyDescent="0.15">
      <c r="D2061" s="7"/>
    </row>
    <row r="2062" spans="4:4" ht="13" x14ac:dyDescent="0.15">
      <c r="D2062" s="7"/>
    </row>
    <row r="2063" spans="4:4" ht="13" x14ac:dyDescent="0.15">
      <c r="D2063" s="7"/>
    </row>
    <row r="2064" spans="4:4" ht="13" x14ac:dyDescent="0.15">
      <c r="D2064" s="7"/>
    </row>
    <row r="2065" spans="4:4" ht="13" x14ac:dyDescent="0.15">
      <c r="D2065" s="7"/>
    </row>
    <row r="2066" spans="4:4" ht="13" x14ac:dyDescent="0.15">
      <c r="D2066" s="7"/>
    </row>
    <row r="2067" spans="4:4" ht="13" x14ac:dyDescent="0.15">
      <c r="D2067" s="7"/>
    </row>
    <row r="2068" spans="4:4" ht="13" x14ac:dyDescent="0.15">
      <c r="D2068" s="7"/>
    </row>
    <row r="2069" spans="4:4" ht="13" x14ac:dyDescent="0.15">
      <c r="D2069" s="7"/>
    </row>
    <row r="2070" spans="4:4" ht="13" x14ac:dyDescent="0.15">
      <c r="D2070" s="7"/>
    </row>
    <row r="2071" spans="4:4" ht="13" x14ac:dyDescent="0.15">
      <c r="D2071" s="7"/>
    </row>
    <row r="2072" spans="4:4" ht="13" x14ac:dyDescent="0.15">
      <c r="D2072" s="7"/>
    </row>
    <row r="2073" spans="4:4" ht="13" x14ac:dyDescent="0.15">
      <c r="D2073" s="7"/>
    </row>
    <row r="2074" spans="4:4" ht="13" x14ac:dyDescent="0.15">
      <c r="D2074" s="7"/>
    </row>
    <row r="2075" spans="4:4" ht="13" x14ac:dyDescent="0.15">
      <c r="D2075" s="7"/>
    </row>
    <row r="2076" spans="4:4" ht="13" x14ac:dyDescent="0.15">
      <c r="D2076" s="7"/>
    </row>
    <row r="2077" spans="4:4" ht="13" x14ac:dyDescent="0.15">
      <c r="D2077" s="7"/>
    </row>
    <row r="2078" spans="4:4" ht="13" x14ac:dyDescent="0.15">
      <c r="D2078" s="7"/>
    </row>
    <row r="2079" spans="4:4" ht="13" x14ac:dyDescent="0.15">
      <c r="D2079" s="7"/>
    </row>
    <row r="2080" spans="4:4" ht="13" x14ac:dyDescent="0.15">
      <c r="D2080" s="7"/>
    </row>
    <row r="2081" spans="4:4" ht="13" x14ac:dyDescent="0.15">
      <c r="D2081" s="7"/>
    </row>
    <row r="2082" spans="4:4" ht="13" x14ac:dyDescent="0.15">
      <c r="D2082" s="7"/>
    </row>
    <row r="2083" spans="4:4" ht="13" x14ac:dyDescent="0.15">
      <c r="D2083" s="7"/>
    </row>
    <row r="2084" spans="4:4" ht="13" x14ac:dyDescent="0.15">
      <c r="D2084" s="7"/>
    </row>
    <row r="2085" spans="4:4" ht="13" x14ac:dyDescent="0.15">
      <c r="D2085" s="7"/>
    </row>
    <row r="2086" spans="4:4" ht="13" x14ac:dyDescent="0.15">
      <c r="D2086" s="7"/>
    </row>
    <row r="2087" spans="4:4" ht="13" x14ac:dyDescent="0.15">
      <c r="D2087" s="7"/>
    </row>
    <row r="2088" spans="4:4" ht="13" x14ac:dyDescent="0.15">
      <c r="D2088" s="7"/>
    </row>
    <row r="2089" spans="4:4" ht="13" x14ac:dyDescent="0.15">
      <c r="D2089" s="7"/>
    </row>
    <row r="2090" spans="4:4" ht="13" x14ac:dyDescent="0.15">
      <c r="D2090" s="7"/>
    </row>
    <row r="2091" spans="4:4" ht="13" x14ac:dyDescent="0.15">
      <c r="D2091" s="7"/>
    </row>
    <row r="2092" spans="4:4" ht="13" x14ac:dyDescent="0.15">
      <c r="D2092" s="7"/>
    </row>
    <row r="2093" spans="4:4" ht="13" x14ac:dyDescent="0.15">
      <c r="D2093" s="7"/>
    </row>
    <row r="2094" spans="4:4" ht="13" x14ac:dyDescent="0.15">
      <c r="D2094" s="7"/>
    </row>
    <row r="2095" spans="4:4" ht="13" x14ac:dyDescent="0.15">
      <c r="D2095" s="7"/>
    </row>
    <row r="2096" spans="4:4" ht="13" x14ac:dyDescent="0.15">
      <c r="D2096" s="7"/>
    </row>
    <row r="2097" spans="4:4" ht="13" x14ac:dyDescent="0.15">
      <c r="D2097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cols>
    <col min="1" max="1" width="31.6640625" customWidth="1"/>
  </cols>
  <sheetData>
    <row r="1" spans="1:1" x14ac:dyDescent="0.2">
      <c r="A1" s="9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  <outlinePr summaryBelow="0" summaryRight="0"/>
  </sheetPr>
  <dimension ref="A1:P991"/>
  <sheetViews>
    <sheetView tabSelected="1" workbookViewId="0">
      <pane ySplit="1" topLeftCell="A2" activePane="bottomLeft" state="frozen"/>
      <selection pane="bottomLeft" activeCell="L15" sqref="L15"/>
    </sheetView>
  </sheetViews>
  <sheetFormatPr baseColWidth="10" defaultColWidth="12.6640625" defaultRowHeight="15.75" customHeight="1" x14ac:dyDescent="0.15"/>
  <cols>
    <col min="1" max="2" width="27.1640625" customWidth="1"/>
    <col min="3" max="3" width="15.33203125" customWidth="1"/>
    <col min="5" max="5" width="17.5" customWidth="1"/>
    <col min="6" max="6" width="24" customWidth="1"/>
    <col min="7" max="7" width="17.33203125" customWidth="1"/>
    <col min="8" max="8" width="44.83203125" customWidth="1"/>
    <col min="9" max="9" width="23" customWidth="1"/>
    <col min="10" max="10" width="12.1640625" customWidth="1"/>
    <col min="11" max="11" width="11.83203125" customWidth="1"/>
    <col min="12" max="12" width="12.33203125" customWidth="1"/>
  </cols>
  <sheetData>
    <row r="1" spans="1:16" ht="27.75" customHeight="1" x14ac:dyDescent="0.15">
      <c r="A1" s="10" t="s">
        <v>19</v>
      </c>
      <c r="B1" s="10" t="s">
        <v>20</v>
      </c>
      <c r="C1" s="10" t="s">
        <v>21</v>
      </c>
      <c r="D1" s="11" t="s">
        <v>22</v>
      </c>
      <c r="E1" s="12" t="s">
        <v>23</v>
      </c>
      <c r="F1" s="11" t="s">
        <v>24</v>
      </c>
      <c r="G1" s="11" t="s">
        <v>25</v>
      </c>
      <c r="H1" s="12" t="s">
        <v>26</v>
      </c>
      <c r="I1" s="12" t="s">
        <v>27</v>
      </c>
      <c r="J1" s="12" t="s">
        <v>28</v>
      </c>
      <c r="K1" s="12" t="s">
        <v>29</v>
      </c>
      <c r="L1" s="12" t="s">
        <v>346</v>
      </c>
      <c r="M1" s="4" t="s">
        <v>347</v>
      </c>
      <c r="N1" s="4"/>
      <c r="O1" s="4"/>
      <c r="P1" s="4"/>
    </row>
    <row r="2" spans="1:16" ht="13" x14ac:dyDescent="0.15">
      <c r="A2" s="14"/>
      <c r="B2" s="14"/>
      <c r="C2" s="14"/>
      <c r="D2" s="14"/>
      <c r="E2" s="14"/>
      <c r="H2" s="14"/>
      <c r="I2" s="14"/>
      <c r="K2" s="14"/>
    </row>
    <row r="3" spans="1:16" ht="13" x14ac:dyDescent="0.15">
      <c r="A3" s="14"/>
      <c r="B3" s="14"/>
      <c r="C3" s="14"/>
      <c r="D3" s="14"/>
      <c r="E3" s="14"/>
      <c r="F3" s="14"/>
      <c r="G3" s="14"/>
      <c r="I3" s="14"/>
      <c r="K3" s="14"/>
    </row>
    <row r="4" spans="1:16" ht="13" x14ac:dyDescent="0.15">
      <c r="A4" s="14"/>
      <c r="B4" s="14"/>
      <c r="C4" s="14"/>
      <c r="D4" s="14"/>
      <c r="E4" s="14"/>
      <c r="F4" s="14"/>
      <c r="H4" s="14"/>
      <c r="I4" s="14"/>
      <c r="K4" s="14"/>
    </row>
    <row r="5" spans="1:16" ht="13" x14ac:dyDescent="0.15">
      <c r="A5" s="14"/>
      <c r="B5" s="14"/>
      <c r="C5" s="14"/>
      <c r="D5" s="14"/>
      <c r="E5" s="14"/>
      <c r="F5" s="14"/>
      <c r="H5" s="14"/>
      <c r="I5" s="14"/>
      <c r="K5" s="14"/>
    </row>
    <row r="6" spans="1:16" ht="13" x14ac:dyDescent="0.15">
      <c r="A6" s="14"/>
      <c r="B6" s="14"/>
      <c r="C6" s="14"/>
      <c r="D6" s="14"/>
      <c r="E6" s="14"/>
      <c r="F6" s="14"/>
      <c r="H6" s="14"/>
      <c r="I6" s="14"/>
      <c r="K6" s="14"/>
    </row>
    <row r="7" spans="1:16" ht="13" x14ac:dyDescent="0.15">
      <c r="A7" s="14"/>
      <c r="B7" s="14"/>
      <c r="C7" s="14"/>
      <c r="D7" s="14"/>
      <c r="E7" s="14"/>
      <c r="F7" s="14"/>
      <c r="H7" s="14"/>
      <c r="I7" s="14"/>
      <c r="K7" s="14"/>
    </row>
    <row r="8" spans="1:16" ht="13" x14ac:dyDescent="0.15">
      <c r="A8" s="14"/>
      <c r="B8" s="14"/>
      <c r="C8" s="14"/>
      <c r="D8" s="14"/>
      <c r="E8" s="14"/>
      <c r="F8" s="14"/>
      <c r="H8" s="14"/>
      <c r="I8" s="14"/>
      <c r="K8" s="14"/>
    </row>
    <row r="9" spans="1:16" ht="13" x14ac:dyDescent="0.15">
      <c r="A9" s="14"/>
      <c r="B9" s="14"/>
      <c r="C9" s="14"/>
      <c r="D9" s="14"/>
      <c r="E9" s="14"/>
      <c r="H9" s="14"/>
      <c r="I9" s="14"/>
      <c r="K9" s="14"/>
    </row>
    <row r="10" spans="1:16" ht="13" x14ac:dyDescent="0.15">
      <c r="A10" s="14"/>
      <c r="B10" s="14"/>
      <c r="C10" s="14"/>
      <c r="D10" s="14"/>
      <c r="E10" s="14"/>
      <c r="H10" s="14"/>
      <c r="I10" s="14"/>
      <c r="K10" s="14"/>
    </row>
    <row r="11" spans="1:16" ht="13" x14ac:dyDescent="0.15">
      <c r="A11" s="14"/>
      <c r="B11" s="14"/>
      <c r="C11" s="14"/>
      <c r="D11" s="14"/>
      <c r="E11" s="14"/>
      <c r="F11" s="14"/>
      <c r="H11" s="14"/>
      <c r="I11" s="14"/>
      <c r="K11" s="14"/>
    </row>
    <row r="12" spans="1:16" ht="13" x14ac:dyDescent="0.15">
      <c r="A12" s="14"/>
      <c r="B12" s="14"/>
      <c r="C12" s="14"/>
      <c r="D12" s="14"/>
      <c r="E12" s="14"/>
      <c r="F12" s="14"/>
      <c r="H12" s="14"/>
      <c r="I12" s="14"/>
      <c r="K12" s="14"/>
    </row>
    <row r="13" spans="1:16" ht="13" x14ac:dyDescent="0.15">
      <c r="A13" s="14"/>
      <c r="B13" s="14"/>
      <c r="C13" s="14"/>
      <c r="D13" s="14"/>
      <c r="E13" s="14"/>
      <c r="F13" s="14"/>
      <c r="H13" s="14"/>
      <c r="I13" s="14"/>
      <c r="K13" s="14"/>
    </row>
    <row r="14" spans="1:16" ht="13" x14ac:dyDescent="0.15">
      <c r="A14" s="14"/>
      <c r="B14" s="14"/>
      <c r="C14" s="14"/>
      <c r="D14" s="14"/>
      <c r="E14" s="14"/>
      <c r="F14" s="14"/>
      <c r="H14" s="14"/>
      <c r="I14" s="14"/>
      <c r="K14" s="14"/>
    </row>
    <row r="15" spans="1:16" ht="13" x14ac:dyDescent="0.15">
      <c r="A15" s="14"/>
      <c r="B15" s="14"/>
      <c r="C15" s="14"/>
      <c r="D15" s="14"/>
      <c r="E15" s="14"/>
      <c r="H15" s="14"/>
      <c r="I15" s="14"/>
      <c r="K15" s="14"/>
    </row>
    <row r="16" spans="1:16" ht="13" x14ac:dyDescent="0.15">
      <c r="A16" s="14"/>
      <c r="B16" s="14"/>
      <c r="C16" s="14"/>
      <c r="D16" s="14"/>
      <c r="E16" s="14"/>
      <c r="F16" s="14"/>
      <c r="H16" s="14"/>
      <c r="I16" s="14"/>
      <c r="K16" s="14"/>
    </row>
    <row r="17" spans="1:11" ht="13" x14ac:dyDescent="0.15">
      <c r="A17" s="14"/>
      <c r="B17" s="14"/>
      <c r="C17" s="14"/>
      <c r="D17" s="14"/>
      <c r="E17" s="14"/>
      <c r="F17" s="14"/>
      <c r="H17" s="14"/>
      <c r="I17" s="14"/>
      <c r="J17" s="14"/>
      <c r="K17" s="15"/>
    </row>
    <row r="18" spans="1:11" ht="13" x14ac:dyDescent="0.15">
      <c r="A18" s="14"/>
      <c r="B18" s="14"/>
      <c r="C18" s="14"/>
      <c r="D18" s="14"/>
      <c r="E18" s="14"/>
      <c r="F18" s="14"/>
      <c r="H18" s="14"/>
      <c r="I18" s="14"/>
      <c r="K18" s="14"/>
    </row>
    <row r="19" spans="1:11" ht="13" x14ac:dyDescent="0.15">
      <c r="A19" s="14"/>
      <c r="B19" s="14"/>
      <c r="C19" s="14"/>
      <c r="D19" s="14"/>
      <c r="E19" s="14"/>
      <c r="F19" s="14"/>
      <c r="G19" s="14"/>
    </row>
    <row r="20" spans="1:11" ht="13" x14ac:dyDescent="0.15">
      <c r="A20" s="14"/>
      <c r="B20" s="14"/>
      <c r="C20" s="14"/>
      <c r="D20" s="14"/>
      <c r="E20" s="14"/>
      <c r="F20" s="14"/>
      <c r="G20" s="14"/>
      <c r="H20" s="14"/>
      <c r="I20" s="14"/>
    </row>
    <row r="21" spans="1:11" ht="13" x14ac:dyDescent="0.15">
      <c r="A21" s="14"/>
      <c r="B21" s="14"/>
      <c r="C21" s="14"/>
      <c r="D21" s="14"/>
      <c r="E21" s="14"/>
      <c r="F21" s="14"/>
      <c r="G21" s="14"/>
      <c r="H21" s="14"/>
      <c r="I21" s="14"/>
    </row>
    <row r="22" spans="1:11" ht="13" x14ac:dyDescent="0.15">
      <c r="A22" s="14"/>
      <c r="B22" s="14"/>
      <c r="C22" s="14"/>
      <c r="D22" s="14"/>
      <c r="E22" s="14"/>
      <c r="F22" s="14"/>
      <c r="G22" s="14"/>
    </row>
    <row r="23" spans="1:11" ht="13" x14ac:dyDescent="0.15">
      <c r="A23" s="14"/>
      <c r="B23" s="14"/>
      <c r="C23" s="14"/>
      <c r="D23" s="14"/>
      <c r="E23" s="14"/>
      <c r="F23" s="14"/>
      <c r="G23" s="14"/>
    </row>
    <row r="24" spans="1:11" ht="13" x14ac:dyDescent="0.15">
      <c r="A24" s="14"/>
      <c r="B24" s="14"/>
      <c r="C24" s="14"/>
      <c r="D24" s="14"/>
      <c r="E24" s="14"/>
      <c r="F24" s="14"/>
      <c r="G24" s="14"/>
    </row>
    <row r="25" spans="1:11" ht="13" x14ac:dyDescent="0.15">
      <c r="A25" s="14"/>
      <c r="B25" s="14"/>
      <c r="C25" s="14"/>
      <c r="D25" s="14"/>
      <c r="E25" s="14"/>
      <c r="F25" s="14"/>
      <c r="G25" s="14"/>
    </row>
    <row r="26" spans="1:11" ht="13" x14ac:dyDescent="0.15">
      <c r="A26" s="14"/>
      <c r="B26" s="14"/>
      <c r="C26" s="14"/>
      <c r="D26" s="14"/>
      <c r="E26" s="14"/>
      <c r="F26" s="14"/>
      <c r="G26" s="14"/>
      <c r="H26" s="14"/>
    </row>
    <row r="27" spans="1:11" ht="13" x14ac:dyDescent="0.15">
      <c r="A27" s="14"/>
      <c r="B27" s="14"/>
      <c r="C27" s="14"/>
      <c r="D27" s="14"/>
      <c r="E27" s="14"/>
      <c r="F27" s="14"/>
      <c r="G27" s="14"/>
    </row>
    <row r="28" spans="1:11" ht="13" x14ac:dyDescent="0.15">
      <c r="A28" s="14"/>
      <c r="B28" s="14"/>
      <c r="C28" s="14"/>
      <c r="D28" s="14"/>
      <c r="E28" s="14"/>
      <c r="F28" s="14"/>
      <c r="G28" s="14"/>
      <c r="H28" s="14"/>
    </row>
    <row r="29" spans="1:11" ht="13" x14ac:dyDescent="0.15">
      <c r="A29" s="14"/>
      <c r="B29" s="14"/>
      <c r="C29" s="14"/>
      <c r="D29" s="14"/>
      <c r="E29" s="14"/>
      <c r="F29" s="14"/>
      <c r="G29" s="14"/>
      <c r="H29" s="14"/>
    </row>
    <row r="30" spans="1:11" ht="13" x14ac:dyDescent="0.15">
      <c r="A30" s="14"/>
      <c r="B30" s="14"/>
      <c r="C30" s="14"/>
      <c r="D30" s="14"/>
      <c r="E30" s="14"/>
    </row>
    <row r="31" spans="1:11" ht="13" x14ac:dyDescent="0.15">
      <c r="A31" s="14"/>
      <c r="B31" s="14"/>
      <c r="C31" s="14"/>
      <c r="D31" s="14"/>
      <c r="E31" s="14"/>
      <c r="F31" s="14"/>
      <c r="G31" s="14"/>
      <c r="H31" s="14"/>
    </row>
    <row r="32" spans="1:11" ht="13" x14ac:dyDescent="0.15">
      <c r="A32" s="14"/>
      <c r="B32" s="14"/>
      <c r="C32" s="14"/>
      <c r="D32" s="14"/>
      <c r="E32" s="14"/>
      <c r="F32" s="14"/>
      <c r="G32" s="14"/>
      <c r="H32" s="14"/>
    </row>
    <row r="33" spans="1:11" ht="13" x14ac:dyDescent="0.15">
      <c r="A33" s="14"/>
      <c r="B33" s="14"/>
      <c r="C33" s="14"/>
      <c r="D33" s="14"/>
      <c r="E33" s="14"/>
      <c r="F33" s="14"/>
      <c r="G33" s="14"/>
      <c r="H33" s="14"/>
    </row>
    <row r="34" spans="1:11" ht="13" x14ac:dyDescent="0.15">
      <c r="A34" s="14"/>
      <c r="B34" s="14"/>
      <c r="C34" s="14"/>
      <c r="D34" s="14"/>
      <c r="E34" s="14"/>
      <c r="F34" s="14"/>
      <c r="G34" s="14"/>
    </row>
    <row r="35" spans="1:11" ht="13" x14ac:dyDescent="0.15">
      <c r="A35" s="14"/>
      <c r="B35" s="14"/>
      <c r="C35" s="14"/>
      <c r="D35" s="14"/>
      <c r="E35" s="14"/>
      <c r="F35" s="14"/>
      <c r="G35" s="14"/>
    </row>
    <row r="36" spans="1:11" ht="13" x14ac:dyDescent="0.15">
      <c r="A36" s="14"/>
      <c r="B36" s="14"/>
      <c r="C36" s="14"/>
      <c r="D36" s="14"/>
      <c r="E36" s="14"/>
      <c r="F36" s="14"/>
      <c r="G36" s="14"/>
    </row>
    <row r="37" spans="1:11" ht="13" x14ac:dyDescent="0.15">
      <c r="A37" s="14"/>
      <c r="B37" s="14"/>
      <c r="C37" s="14"/>
      <c r="D37" s="14"/>
      <c r="E37" s="14"/>
      <c r="F37" s="14"/>
      <c r="G37" s="14"/>
    </row>
    <row r="38" spans="1:11" ht="13" x14ac:dyDescent="0.15">
      <c r="A38" s="14"/>
      <c r="B38" s="14"/>
      <c r="C38" s="14"/>
      <c r="D38" s="14"/>
      <c r="E38" s="14"/>
      <c r="F38" s="14"/>
      <c r="G38" s="14"/>
    </row>
    <row r="39" spans="1:11" ht="13" x14ac:dyDescent="0.15">
      <c r="A39" s="14"/>
      <c r="B39" s="14"/>
      <c r="C39" s="14"/>
      <c r="D39" s="14"/>
      <c r="E39" s="14"/>
      <c r="F39" s="14"/>
      <c r="G39" s="14"/>
    </row>
    <row r="40" spans="1:11" ht="13" x14ac:dyDescent="0.15">
      <c r="A40" s="14"/>
      <c r="B40" s="14"/>
      <c r="C40" s="14"/>
      <c r="D40" s="14"/>
    </row>
    <row r="41" spans="1:11" ht="13" x14ac:dyDescent="0.15">
      <c r="A41" s="14"/>
      <c r="B41" s="14"/>
      <c r="C41" s="14"/>
      <c r="D41" s="14"/>
      <c r="E41" s="14"/>
      <c r="F41" s="14"/>
      <c r="G41" s="14"/>
      <c r="H41" s="14"/>
    </row>
    <row r="42" spans="1:11" ht="13" x14ac:dyDescent="0.15">
      <c r="A42" s="14"/>
      <c r="B42" s="14"/>
      <c r="C42" s="14"/>
      <c r="D42" s="14"/>
      <c r="E42" s="14"/>
      <c r="F42" s="14"/>
      <c r="G42" s="14"/>
      <c r="H42" s="14"/>
    </row>
    <row r="43" spans="1:11" ht="13" x14ac:dyDescent="0.15">
      <c r="A43" s="14"/>
      <c r="B43" s="14"/>
      <c r="C43" s="14"/>
      <c r="D43" s="14"/>
      <c r="E43" s="14"/>
      <c r="F43" s="14"/>
      <c r="G43" s="14"/>
    </row>
    <row r="44" spans="1:11" ht="13" x14ac:dyDescent="0.15">
      <c r="A44" s="14"/>
      <c r="B44" s="14"/>
      <c r="C44" s="14"/>
      <c r="D44" s="14"/>
      <c r="E44" s="14"/>
      <c r="F44" s="14"/>
      <c r="G44" s="14"/>
      <c r="H44" s="14"/>
    </row>
    <row r="45" spans="1:11" ht="13" x14ac:dyDescent="0.15">
      <c r="A45" s="14"/>
      <c r="B45" s="14"/>
      <c r="C45" s="14"/>
      <c r="D45" s="14"/>
      <c r="E45" s="14"/>
      <c r="F45" s="14"/>
      <c r="G45" s="14"/>
      <c r="H45" s="14"/>
    </row>
    <row r="46" spans="1:11" ht="13" x14ac:dyDescent="0.15">
      <c r="A46" s="14"/>
      <c r="B46" s="14"/>
      <c r="C46" s="14"/>
      <c r="D46" s="14"/>
      <c r="E46" s="14"/>
      <c r="G46" s="14"/>
      <c r="H46" s="14"/>
    </row>
    <row r="47" spans="1:11" ht="13" x14ac:dyDescent="0.15">
      <c r="A47" s="14"/>
      <c r="B47" s="14"/>
      <c r="C47" s="14"/>
      <c r="D47" s="14"/>
      <c r="E47" s="14"/>
      <c r="F47" s="14"/>
      <c r="G47" s="14"/>
      <c r="H47" s="14"/>
    </row>
    <row r="48" spans="1:11" ht="13" x14ac:dyDescent="0.15">
      <c r="A48" s="14"/>
      <c r="B48" s="14"/>
      <c r="C48" s="14"/>
      <c r="D48" s="14"/>
      <c r="E48" s="14"/>
      <c r="F48" s="14"/>
      <c r="G48" s="14"/>
      <c r="H48" s="14"/>
      <c r="I48" s="14"/>
      <c r="K48" s="14"/>
    </row>
    <row r="49" spans="1:11" ht="13" x14ac:dyDescent="0.15">
      <c r="A49" s="14"/>
      <c r="B49" s="14"/>
      <c r="C49" s="14"/>
      <c r="D49" s="14"/>
      <c r="E49" s="14"/>
      <c r="F49" s="14"/>
      <c r="G49" s="14"/>
      <c r="H49" s="14"/>
      <c r="I49" s="14"/>
      <c r="K49" s="14"/>
    </row>
    <row r="50" spans="1:11" ht="13" x14ac:dyDescent="0.15">
      <c r="A50" s="14"/>
      <c r="B50" s="14"/>
      <c r="C50" s="14"/>
      <c r="D50" s="14"/>
      <c r="E50" s="14"/>
      <c r="F50" s="14"/>
      <c r="G50" s="14"/>
      <c r="H50" s="14"/>
      <c r="I50" s="14"/>
      <c r="K50" s="14"/>
    </row>
    <row r="51" spans="1:11" ht="13" x14ac:dyDescent="0.15">
      <c r="A51" s="14"/>
      <c r="B51" s="14"/>
      <c r="C51" s="14"/>
      <c r="D51" s="14"/>
      <c r="E51" s="14"/>
      <c r="F51" s="14"/>
      <c r="G51" s="14"/>
      <c r="H51" s="14"/>
      <c r="I51" s="14"/>
      <c r="K51" s="14"/>
    </row>
    <row r="52" spans="1:11" ht="13" x14ac:dyDescent="0.15">
      <c r="A52" s="14"/>
      <c r="B52" s="14"/>
      <c r="C52" s="14"/>
      <c r="D52" s="14"/>
      <c r="E52" s="14"/>
      <c r="F52" s="14"/>
      <c r="G52" s="14"/>
      <c r="H52" s="14"/>
      <c r="I52" s="14"/>
      <c r="K52" s="14"/>
    </row>
    <row r="53" spans="1:11" ht="13" x14ac:dyDescent="0.15">
      <c r="A53" s="14"/>
      <c r="B53" s="14"/>
      <c r="C53" s="14"/>
      <c r="D53" s="14"/>
      <c r="E53" s="14"/>
      <c r="F53" s="14"/>
      <c r="G53" s="14"/>
      <c r="H53" s="14"/>
      <c r="I53" s="14"/>
      <c r="K53" s="14"/>
    </row>
    <row r="54" spans="1:11" ht="13" x14ac:dyDescent="0.15">
      <c r="A54" s="14"/>
      <c r="B54" s="14"/>
      <c r="C54" s="14"/>
      <c r="D54" s="14"/>
      <c r="E54" s="14"/>
      <c r="F54" s="14"/>
      <c r="G54" s="14"/>
      <c r="H54" s="14"/>
      <c r="I54" s="14"/>
      <c r="K54" s="14"/>
    </row>
    <row r="55" spans="1:11" ht="13" x14ac:dyDescent="0.15">
      <c r="A55" s="14"/>
      <c r="B55" s="14"/>
      <c r="C55" s="14"/>
      <c r="D55" s="14"/>
      <c r="E55" s="14"/>
      <c r="F55" s="14"/>
      <c r="G55" s="14"/>
      <c r="H55" s="14"/>
      <c r="I55" s="14"/>
      <c r="K55" s="14"/>
    </row>
    <row r="56" spans="1:11" ht="13" x14ac:dyDescent="0.15">
      <c r="A56" s="14"/>
      <c r="B56" s="14"/>
      <c r="C56" s="14"/>
      <c r="D56" s="14"/>
      <c r="E56" s="14"/>
      <c r="F56" s="14"/>
      <c r="G56" s="14"/>
      <c r="H56" s="14"/>
      <c r="I56" s="14"/>
      <c r="K56" s="14"/>
    </row>
    <row r="57" spans="1:11" ht="13" x14ac:dyDescent="0.15">
      <c r="A57" s="16"/>
      <c r="B57" s="14"/>
      <c r="C57" s="14"/>
      <c r="D57" s="14"/>
      <c r="E57" s="14"/>
      <c r="F57" s="14"/>
      <c r="G57" s="14"/>
      <c r="H57" s="14"/>
      <c r="I57" s="14"/>
      <c r="K57" s="14"/>
    </row>
    <row r="58" spans="1:11" ht="13" x14ac:dyDescent="0.15">
      <c r="A58" s="14"/>
      <c r="B58" s="14"/>
      <c r="C58" s="14"/>
      <c r="D58" s="14"/>
      <c r="E58" s="14"/>
      <c r="F58" s="14"/>
      <c r="G58" s="14"/>
      <c r="H58" s="14"/>
      <c r="I58" s="14"/>
      <c r="K58" s="14"/>
    </row>
    <row r="59" spans="1:11" ht="13" x14ac:dyDescent="0.15">
      <c r="A59" s="14"/>
      <c r="B59" s="14"/>
      <c r="C59" s="14"/>
      <c r="D59" s="14"/>
      <c r="E59" s="14"/>
      <c r="F59" s="14"/>
      <c r="G59" s="14"/>
      <c r="H59" s="14"/>
      <c r="I59" s="14"/>
      <c r="K59" s="14"/>
    </row>
    <row r="60" spans="1:11" ht="13" x14ac:dyDescent="0.15">
      <c r="A60" s="14"/>
      <c r="B60" s="14"/>
      <c r="C60" s="14"/>
      <c r="D60" s="14"/>
      <c r="E60" s="14"/>
      <c r="F60" s="14"/>
      <c r="G60" s="14"/>
      <c r="H60" s="14"/>
      <c r="I60" s="14"/>
      <c r="K60" s="14"/>
    </row>
    <row r="61" spans="1:11" ht="13" x14ac:dyDescent="0.15">
      <c r="A61" s="14"/>
      <c r="B61" s="14"/>
      <c r="C61" s="14"/>
      <c r="D61" s="14"/>
      <c r="E61" s="14"/>
      <c r="F61" s="14"/>
      <c r="G61" s="14"/>
      <c r="H61" s="14"/>
      <c r="I61" s="14"/>
      <c r="K61" s="14"/>
    </row>
    <row r="62" spans="1:11" ht="13" x14ac:dyDescent="0.15">
      <c r="A62" s="14"/>
      <c r="B62" s="14"/>
      <c r="C62" s="14"/>
      <c r="D62" s="14"/>
      <c r="F62" s="14"/>
      <c r="G62" s="14"/>
      <c r="H62" s="14"/>
      <c r="I62" s="14"/>
      <c r="K62" s="14"/>
    </row>
    <row r="63" spans="1:11" ht="13" x14ac:dyDescent="0.15">
      <c r="A63" s="14"/>
      <c r="B63" s="14"/>
      <c r="C63" s="14"/>
      <c r="D63" s="14"/>
      <c r="E63" s="14"/>
      <c r="F63" s="14"/>
      <c r="G63" s="14"/>
      <c r="I63" s="14"/>
      <c r="K63" s="14"/>
    </row>
    <row r="64" spans="1:11" ht="13" x14ac:dyDescent="0.15">
      <c r="A64" s="14"/>
      <c r="B64" s="14"/>
      <c r="C64" s="14"/>
      <c r="D64" s="14"/>
      <c r="E64" s="14"/>
      <c r="F64" s="14"/>
      <c r="G64" s="14"/>
      <c r="H64" s="14"/>
      <c r="I64" s="14"/>
      <c r="K64" s="14"/>
    </row>
    <row r="65" spans="1:11" ht="13" x14ac:dyDescent="0.15">
      <c r="A65" s="14"/>
      <c r="B65" s="14"/>
      <c r="C65" s="14"/>
      <c r="D65" s="14"/>
      <c r="E65" s="14"/>
      <c r="F65" s="14"/>
      <c r="G65" s="14"/>
      <c r="H65" s="14"/>
      <c r="I65" s="14"/>
      <c r="K65" s="14"/>
    </row>
    <row r="66" spans="1:11" ht="13" x14ac:dyDescent="0.15">
      <c r="A66" s="14"/>
      <c r="B66" s="14"/>
      <c r="C66" s="14"/>
      <c r="D66" s="14"/>
      <c r="E66" s="14"/>
      <c r="F66" s="14"/>
      <c r="G66" s="14"/>
      <c r="I66" s="14"/>
      <c r="K66" s="14"/>
    </row>
    <row r="67" spans="1:11" ht="13" x14ac:dyDescent="0.15">
      <c r="A67" s="14"/>
      <c r="B67" s="14"/>
      <c r="C67" s="14"/>
      <c r="D67" s="14"/>
      <c r="E67" s="14"/>
      <c r="F67" s="14"/>
      <c r="G67" s="14"/>
      <c r="I67" s="14"/>
      <c r="K67" s="14"/>
    </row>
    <row r="68" spans="1:11" ht="13" x14ac:dyDescent="0.15">
      <c r="A68" s="14"/>
      <c r="B68" s="14"/>
      <c r="C68" s="14"/>
      <c r="D68" s="14"/>
      <c r="E68" s="14"/>
      <c r="F68" s="14"/>
      <c r="G68" s="14"/>
      <c r="I68" s="14"/>
      <c r="K68" s="14"/>
    </row>
    <row r="69" spans="1:11" ht="13" x14ac:dyDescent="0.15">
      <c r="A69" s="14"/>
      <c r="B69" s="14"/>
      <c r="C69" s="14"/>
      <c r="D69" s="14"/>
      <c r="E69" s="14"/>
      <c r="F69" s="14"/>
      <c r="G69" s="14"/>
      <c r="I69" s="14"/>
      <c r="K69" s="14"/>
    </row>
    <row r="70" spans="1:11" ht="13" x14ac:dyDescent="0.15">
      <c r="A70" s="14"/>
      <c r="B70" s="14"/>
      <c r="C70" s="14"/>
      <c r="D70" s="14"/>
      <c r="E70" s="14"/>
      <c r="F70" s="14"/>
      <c r="G70" s="14"/>
      <c r="I70" s="14"/>
      <c r="K70" s="14"/>
    </row>
    <row r="71" spans="1:11" ht="13" x14ac:dyDescent="0.15">
      <c r="A71" s="14"/>
      <c r="B71" s="14"/>
      <c r="C71" s="14"/>
      <c r="D71" s="14"/>
      <c r="E71" s="14"/>
      <c r="F71" s="14"/>
      <c r="G71" s="14"/>
      <c r="I71" s="14"/>
      <c r="K71" s="14"/>
    </row>
    <row r="72" spans="1:11" ht="13" x14ac:dyDescent="0.15">
      <c r="A72" s="14"/>
      <c r="B72" s="14"/>
      <c r="C72" s="14"/>
      <c r="D72" s="14"/>
      <c r="F72" s="14"/>
      <c r="G72" s="14"/>
      <c r="I72" s="14"/>
      <c r="K72" s="14"/>
    </row>
    <row r="73" spans="1:11" ht="13" x14ac:dyDescent="0.15">
      <c r="A73" s="14"/>
      <c r="B73" s="14"/>
      <c r="C73" s="14"/>
      <c r="D73" s="14"/>
      <c r="E73" s="14"/>
      <c r="F73" s="14"/>
      <c r="G73" s="14"/>
      <c r="H73" s="14"/>
      <c r="I73" s="14"/>
      <c r="K73" s="14"/>
    </row>
    <row r="74" spans="1:11" ht="13" x14ac:dyDescent="0.15">
      <c r="A74" s="14"/>
      <c r="B74" s="14"/>
      <c r="C74" s="14"/>
      <c r="D74" s="14"/>
      <c r="E74" s="14"/>
      <c r="F74" s="14"/>
      <c r="G74" s="14"/>
      <c r="H74" s="14"/>
      <c r="I74" s="14"/>
      <c r="K74" s="14"/>
    </row>
    <row r="75" spans="1:11" ht="13" x14ac:dyDescent="0.15">
      <c r="A75" s="17"/>
      <c r="B75" s="14"/>
      <c r="C75" s="14"/>
      <c r="D75" s="14"/>
      <c r="E75" s="14"/>
      <c r="F75" s="14"/>
      <c r="G75" s="14"/>
      <c r="H75" s="14"/>
      <c r="I75" s="14"/>
      <c r="K75" s="14"/>
    </row>
    <row r="76" spans="1:11" ht="13" x14ac:dyDescent="0.15">
      <c r="A76" s="14"/>
      <c r="B76" s="14"/>
      <c r="C76" s="14"/>
      <c r="D76" s="14"/>
      <c r="E76" s="14"/>
      <c r="F76" s="14"/>
      <c r="G76" s="14"/>
      <c r="H76" s="14"/>
      <c r="I76" s="14"/>
      <c r="K76" s="14"/>
    </row>
    <row r="77" spans="1:11" ht="13" x14ac:dyDescent="0.15">
      <c r="A77" s="14"/>
      <c r="B77" s="14"/>
      <c r="C77" s="14"/>
      <c r="D77" s="14"/>
      <c r="E77" s="14"/>
      <c r="F77" s="14"/>
      <c r="G77" s="14"/>
      <c r="H77" s="14"/>
      <c r="I77" s="14"/>
      <c r="K77" s="14"/>
    </row>
    <row r="78" spans="1:11" ht="13" x14ac:dyDescent="0.15">
      <c r="A78" s="14"/>
      <c r="B78" s="14"/>
      <c r="C78" s="14"/>
      <c r="D78" s="14"/>
      <c r="E78" s="14"/>
      <c r="H78" s="14"/>
      <c r="I78" s="14"/>
      <c r="K78" s="14"/>
    </row>
    <row r="79" spans="1:11" ht="13" x14ac:dyDescent="0.15">
      <c r="A79" s="14"/>
      <c r="B79" s="14"/>
      <c r="C79" s="14"/>
      <c r="D79" s="14"/>
      <c r="E79" s="14"/>
      <c r="F79" s="14"/>
      <c r="G79" s="14"/>
      <c r="H79" s="14"/>
      <c r="I79" s="14"/>
      <c r="K79" s="14"/>
    </row>
    <row r="80" spans="1:11" ht="13" x14ac:dyDescent="0.15">
      <c r="A80" s="14"/>
      <c r="B80" s="14"/>
      <c r="C80" s="14"/>
      <c r="D80" s="14"/>
      <c r="E80" s="14"/>
      <c r="F80" s="14"/>
      <c r="G80" s="14"/>
      <c r="H80" s="14"/>
      <c r="I80" s="14"/>
      <c r="K80" s="14"/>
    </row>
    <row r="81" spans="1:11" ht="13" x14ac:dyDescent="0.15">
      <c r="A81" s="14"/>
      <c r="B81" s="14"/>
      <c r="C81" s="14"/>
      <c r="D81" s="14"/>
      <c r="E81" s="14"/>
      <c r="F81" s="14"/>
      <c r="G81" s="14"/>
      <c r="H81" s="14"/>
      <c r="I81" s="14"/>
      <c r="K81" s="14"/>
    </row>
    <row r="82" spans="1:11" ht="13" x14ac:dyDescent="0.15">
      <c r="A82" s="14"/>
      <c r="B82" s="14"/>
      <c r="C82" s="14"/>
      <c r="D82" s="14"/>
      <c r="E82" s="14"/>
      <c r="F82" s="14"/>
      <c r="I82" s="14"/>
      <c r="K82" s="14"/>
    </row>
    <row r="83" spans="1:11" ht="13" x14ac:dyDescent="0.15">
      <c r="A83" s="14"/>
      <c r="B83" s="14"/>
      <c r="C83" s="14"/>
      <c r="D83" s="14"/>
      <c r="I83" s="14"/>
      <c r="K83" s="14"/>
    </row>
    <row r="84" spans="1:11" ht="13" x14ac:dyDescent="0.15">
      <c r="A84" s="14"/>
      <c r="B84" s="14"/>
      <c r="C84" s="14"/>
      <c r="D84" s="14"/>
      <c r="E84" s="14"/>
      <c r="F84" s="14"/>
      <c r="G84" s="14"/>
      <c r="I84" s="14"/>
      <c r="K84" s="14"/>
    </row>
    <row r="85" spans="1:11" ht="13" x14ac:dyDescent="0.15">
      <c r="A85" s="14"/>
      <c r="B85" s="14"/>
      <c r="C85" s="14"/>
      <c r="D85" s="14"/>
      <c r="E85" s="14"/>
      <c r="F85" s="14"/>
      <c r="G85" s="14"/>
      <c r="I85" s="14"/>
      <c r="K85" s="14"/>
    </row>
    <row r="86" spans="1:11" ht="13" x14ac:dyDescent="0.15">
      <c r="A86" s="14"/>
      <c r="B86" s="14"/>
      <c r="C86" s="14"/>
      <c r="D86" s="14"/>
      <c r="E86" s="14"/>
      <c r="H86" s="14"/>
      <c r="I86" s="14"/>
      <c r="K86" s="14"/>
    </row>
    <row r="87" spans="1:11" ht="13" x14ac:dyDescent="0.15">
      <c r="A87" s="14"/>
      <c r="B87" s="14"/>
      <c r="C87" s="14"/>
      <c r="D87" s="14"/>
      <c r="H87" s="14"/>
      <c r="I87" s="14"/>
      <c r="K87" s="14"/>
    </row>
    <row r="88" spans="1:11" ht="13" x14ac:dyDescent="0.15">
      <c r="A88" s="14"/>
      <c r="B88" s="14"/>
      <c r="C88" s="14"/>
      <c r="D88" s="14"/>
      <c r="H88" s="14"/>
      <c r="I88" s="14"/>
      <c r="K88" s="14"/>
    </row>
    <row r="89" spans="1:11" ht="13" x14ac:dyDescent="0.15">
      <c r="A89" s="14"/>
      <c r="B89" s="14"/>
      <c r="C89" s="14"/>
      <c r="D89" s="14"/>
      <c r="H89" s="14"/>
      <c r="I89" s="14"/>
      <c r="J89" s="18"/>
      <c r="K89" s="14"/>
    </row>
    <row r="90" spans="1:11" ht="13" x14ac:dyDescent="0.15">
      <c r="A90" s="14"/>
      <c r="B90" s="14"/>
      <c r="C90" s="14"/>
      <c r="D90" s="14"/>
      <c r="H90" s="14"/>
      <c r="I90" s="14"/>
      <c r="K90" s="14"/>
    </row>
    <row r="91" spans="1:11" ht="13" x14ac:dyDescent="0.15">
      <c r="A91" s="14"/>
      <c r="B91" s="14"/>
      <c r="C91" s="14"/>
      <c r="D91" s="14"/>
      <c r="H91" s="14"/>
      <c r="I91" s="14"/>
      <c r="K91" s="14"/>
    </row>
    <row r="92" spans="1:11" ht="13" x14ac:dyDescent="0.15">
      <c r="A92" s="14"/>
      <c r="B92" s="14"/>
      <c r="C92" s="14"/>
      <c r="D92" s="14"/>
      <c r="H92" s="14"/>
      <c r="I92" s="14"/>
      <c r="K92" s="14"/>
    </row>
    <row r="93" spans="1:11" ht="13" x14ac:dyDescent="0.15">
      <c r="A93" s="14"/>
      <c r="B93" s="14"/>
      <c r="C93" s="14"/>
      <c r="D93" s="14"/>
      <c r="H93" s="14"/>
      <c r="I93" s="14"/>
      <c r="K93" s="14"/>
    </row>
    <row r="94" spans="1:11" ht="13" x14ac:dyDescent="0.15">
      <c r="A94" s="14"/>
      <c r="B94" s="14"/>
      <c r="C94" s="14"/>
      <c r="D94" s="14"/>
      <c r="H94" s="14"/>
      <c r="I94" s="14"/>
      <c r="K94" s="14"/>
    </row>
    <row r="95" spans="1:11" ht="13" x14ac:dyDescent="0.15">
      <c r="A95" s="14"/>
      <c r="B95" s="14"/>
      <c r="C95" s="14"/>
      <c r="D95" s="14"/>
      <c r="H95" s="14"/>
      <c r="I95" s="14"/>
      <c r="K95" s="14"/>
    </row>
    <row r="96" spans="1:11" ht="13" x14ac:dyDescent="0.15">
      <c r="A96" s="14"/>
      <c r="B96" s="14"/>
      <c r="C96" s="14"/>
      <c r="D96" s="14"/>
      <c r="H96" s="14"/>
      <c r="I96" s="14"/>
      <c r="K96" s="14"/>
    </row>
    <row r="97" spans="1:11" ht="13" x14ac:dyDescent="0.15">
      <c r="A97" s="14"/>
      <c r="B97" s="14"/>
      <c r="C97" s="14"/>
      <c r="D97" s="14"/>
      <c r="H97" s="14"/>
      <c r="I97" s="14"/>
      <c r="K97" s="14"/>
    </row>
    <row r="98" spans="1:11" ht="13" x14ac:dyDescent="0.15">
      <c r="A98" s="14"/>
      <c r="B98" s="14"/>
      <c r="C98" s="14"/>
      <c r="I98" s="14"/>
      <c r="K98" s="14"/>
    </row>
    <row r="99" spans="1:11" ht="13" x14ac:dyDescent="0.15">
      <c r="A99" s="14"/>
      <c r="B99" s="14"/>
      <c r="C99" s="14"/>
      <c r="I99" s="14"/>
      <c r="K99" s="14"/>
    </row>
    <row r="100" spans="1:11" ht="13" x14ac:dyDescent="0.15">
      <c r="A100" s="14"/>
      <c r="B100" s="14"/>
      <c r="C100" s="14"/>
      <c r="D100" s="14"/>
      <c r="H100" s="14"/>
      <c r="I100" s="14"/>
      <c r="K100" s="14"/>
    </row>
    <row r="101" spans="1:11" ht="13" x14ac:dyDescent="0.15">
      <c r="A101" s="14"/>
      <c r="B101" s="14"/>
      <c r="C101" s="14"/>
      <c r="D101" s="14"/>
      <c r="H101" s="14"/>
      <c r="I101" s="14"/>
      <c r="K101" s="14"/>
    </row>
    <row r="102" spans="1:11" ht="13" x14ac:dyDescent="0.15">
      <c r="A102" s="14"/>
      <c r="B102" s="14"/>
      <c r="C102" s="14"/>
      <c r="D102" s="14"/>
      <c r="E102" s="14"/>
      <c r="H102" s="14"/>
    </row>
    <row r="103" spans="1:11" ht="13" x14ac:dyDescent="0.15">
      <c r="A103" s="14"/>
      <c r="B103" s="14"/>
      <c r="C103" s="14"/>
      <c r="D103" s="14"/>
      <c r="H103" s="14"/>
      <c r="I103" s="14"/>
      <c r="K103" s="14"/>
    </row>
    <row r="104" spans="1:11" ht="13" x14ac:dyDescent="0.15">
      <c r="A104" s="14"/>
      <c r="B104" s="14"/>
      <c r="C104" s="14"/>
      <c r="D104" s="14"/>
      <c r="I104" s="14"/>
      <c r="K104" s="14"/>
    </row>
    <row r="105" spans="1:11" ht="13" x14ac:dyDescent="0.15">
      <c r="A105" s="14"/>
      <c r="B105" s="14"/>
      <c r="C105" s="14"/>
      <c r="D105" s="14"/>
      <c r="E105" s="14"/>
      <c r="H105" s="14"/>
      <c r="I105" s="14"/>
      <c r="K105" s="14"/>
    </row>
    <row r="106" spans="1:11" ht="13" x14ac:dyDescent="0.15">
      <c r="A106" s="14"/>
      <c r="B106" s="14"/>
      <c r="C106" s="14"/>
      <c r="H106" s="14"/>
      <c r="I106" s="14"/>
      <c r="K106" s="14"/>
    </row>
    <row r="107" spans="1:11" ht="13" x14ac:dyDescent="0.15">
      <c r="A107" s="14"/>
      <c r="B107" s="14"/>
      <c r="C107" s="14"/>
      <c r="H107" s="14"/>
      <c r="I107" s="14"/>
      <c r="K107" s="14"/>
    </row>
    <row r="108" spans="1:11" ht="13" x14ac:dyDescent="0.15">
      <c r="A108" s="14"/>
      <c r="B108" s="14"/>
      <c r="C108" s="14"/>
    </row>
    <row r="109" spans="1:11" ht="13" x14ac:dyDescent="0.15">
      <c r="C109" s="14"/>
    </row>
    <row r="110" spans="1:11" ht="13" x14ac:dyDescent="0.15">
      <c r="C110" s="14"/>
    </row>
    <row r="111" spans="1:11" ht="13" x14ac:dyDescent="0.15">
      <c r="C111" s="14"/>
    </row>
    <row r="112" spans="1:11" ht="13" x14ac:dyDescent="0.15">
      <c r="C112" s="14"/>
    </row>
    <row r="113" spans="3:3" ht="13" x14ac:dyDescent="0.15">
      <c r="C113" s="14"/>
    </row>
    <row r="114" spans="3:3" ht="13" x14ac:dyDescent="0.15">
      <c r="C114" s="14"/>
    </row>
    <row r="115" spans="3:3" ht="13" x14ac:dyDescent="0.15">
      <c r="C115" s="14"/>
    </row>
    <row r="116" spans="3:3" ht="13" x14ac:dyDescent="0.15">
      <c r="C116" s="14"/>
    </row>
    <row r="117" spans="3:3" ht="13" x14ac:dyDescent="0.15">
      <c r="C117" s="14"/>
    </row>
    <row r="118" spans="3:3" ht="13" x14ac:dyDescent="0.15">
      <c r="C118" s="14"/>
    </row>
    <row r="119" spans="3:3" ht="13" x14ac:dyDescent="0.15">
      <c r="C119" s="14"/>
    </row>
    <row r="120" spans="3:3" ht="13" x14ac:dyDescent="0.15">
      <c r="C120" s="14"/>
    </row>
    <row r="121" spans="3:3" ht="13" x14ac:dyDescent="0.15">
      <c r="C121" s="14"/>
    </row>
    <row r="122" spans="3:3" ht="13" x14ac:dyDescent="0.15">
      <c r="C122" s="14"/>
    </row>
    <row r="123" spans="3:3" ht="13" x14ac:dyDescent="0.15">
      <c r="C123" s="14"/>
    </row>
    <row r="124" spans="3:3" ht="13" x14ac:dyDescent="0.15">
      <c r="C124" s="14"/>
    </row>
    <row r="125" spans="3:3" ht="13" x14ac:dyDescent="0.15">
      <c r="C125" s="14"/>
    </row>
    <row r="126" spans="3:3" ht="13" x14ac:dyDescent="0.15">
      <c r="C126" s="14"/>
    </row>
    <row r="127" spans="3:3" ht="13" x14ac:dyDescent="0.15">
      <c r="C127" s="14"/>
    </row>
    <row r="128" spans="3:3" ht="13" x14ac:dyDescent="0.15">
      <c r="C128" s="14"/>
    </row>
    <row r="129" spans="3:3" ht="13" x14ac:dyDescent="0.15">
      <c r="C129" s="14"/>
    </row>
    <row r="130" spans="3:3" ht="13" x14ac:dyDescent="0.15">
      <c r="C130" s="14"/>
    </row>
    <row r="131" spans="3:3" ht="13" x14ac:dyDescent="0.15">
      <c r="C131" s="14"/>
    </row>
    <row r="132" spans="3:3" ht="13" x14ac:dyDescent="0.15">
      <c r="C132" s="14"/>
    </row>
    <row r="133" spans="3:3" ht="13" x14ac:dyDescent="0.15">
      <c r="C133" s="14"/>
    </row>
    <row r="134" spans="3:3" ht="13" x14ac:dyDescent="0.15">
      <c r="C134" s="14"/>
    </row>
    <row r="135" spans="3:3" ht="13" x14ac:dyDescent="0.15">
      <c r="C135" s="14"/>
    </row>
    <row r="136" spans="3:3" ht="13" x14ac:dyDescent="0.15">
      <c r="C136" s="14"/>
    </row>
    <row r="137" spans="3:3" ht="13" x14ac:dyDescent="0.15">
      <c r="C137" s="14"/>
    </row>
    <row r="138" spans="3:3" ht="13" x14ac:dyDescent="0.15">
      <c r="C138" s="14"/>
    </row>
    <row r="139" spans="3:3" ht="13" x14ac:dyDescent="0.15">
      <c r="C139" s="14"/>
    </row>
    <row r="140" spans="3:3" ht="13" x14ac:dyDescent="0.15">
      <c r="C140" s="14"/>
    </row>
    <row r="141" spans="3:3" ht="13" x14ac:dyDescent="0.15">
      <c r="C141" s="14"/>
    </row>
    <row r="142" spans="3:3" ht="13" x14ac:dyDescent="0.15">
      <c r="C142" s="14"/>
    </row>
    <row r="143" spans="3:3" ht="13" x14ac:dyDescent="0.15">
      <c r="C143" s="14"/>
    </row>
    <row r="144" spans="3:3" ht="13" x14ac:dyDescent="0.15">
      <c r="C144" s="14"/>
    </row>
    <row r="145" spans="3:3" ht="13" x14ac:dyDescent="0.15">
      <c r="C145" s="14"/>
    </row>
    <row r="146" spans="3:3" ht="13" x14ac:dyDescent="0.15">
      <c r="C146" s="14"/>
    </row>
    <row r="147" spans="3:3" ht="13" x14ac:dyDescent="0.15">
      <c r="C147" s="14"/>
    </row>
    <row r="148" spans="3:3" ht="13" x14ac:dyDescent="0.15">
      <c r="C148" s="14"/>
    </row>
    <row r="149" spans="3:3" ht="13" x14ac:dyDescent="0.15">
      <c r="C149" s="14"/>
    </row>
    <row r="150" spans="3:3" ht="13" x14ac:dyDescent="0.15">
      <c r="C150" s="14"/>
    </row>
    <row r="151" spans="3:3" ht="13" x14ac:dyDescent="0.15">
      <c r="C151" s="14"/>
    </row>
    <row r="152" spans="3:3" ht="13" x14ac:dyDescent="0.15">
      <c r="C152" s="14"/>
    </row>
    <row r="153" spans="3:3" ht="13" x14ac:dyDescent="0.15">
      <c r="C153" s="14"/>
    </row>
    <row r="154" spans="3:3" ht="13" x14ac:dyDescent="0.15">
      <c r="C154" s="14"/>
    </row>
    <row r="155" spans="3:3" ht="13" x14ac:dyDescent="0.15">
      <c r="C155" s="14"/>
    </row>
    <row r="156" spans="3:3" ht="13" x14ac:dyDescent="0.15">
      <c r="C156" s="14"/>
    </row>
    <row r="157" spans="3:3" ht="13" x14ac:dyDescent="0.15">
      <c r="C157" s="14"/>
    </row>
    <row r="158" spans="3:3" ht="13" x14ac:dyDescent="0.15">
      <c r="C158" s="14"/>
    </row>
    <row r="159" spans="3:3" ht="13" x14ac:dyDescent="0.15">
      <c r="C159" s="14"/>
    </row>
    <row r="160" spans="3:3" ht="13" x14ac:dyDescent="0.15">
      <c r="C160" s="14"/>
    </row>
    <row r="161" spans="3:3" ht="13" x14ac:dyDescent="0.15">
      <c r="C161" s="14"/>
    </row>
    <row r="162" spans="3:3" ht="13" x14ac:dyDescent="0.15">
      <c r="C162" s="14"/>
    </row>
    <row r="163" spans="3:3" ht="13" x14ac:dyDescent="0.15">
      <c r="C163" s="14"/>
    </row>
    <row r="164" spans="3:3" ht="13" x14ac:dyDescent="0.15">
      <c r="C164" s="14"/>
    </row>
    <row r="165" spans="3:3" ht="13" x14ac:dyDescent="0.15">
      <c r="C165" s="14"/>
    </row>
    <row r="166" spans="3:3" ht="13" x14ac:dyDescent="0.15">
      <c r="C166" s="14"/>
    </row>
    <row r="167" spans="3:3" ht="13" x14ac:dyDescent="0.15">
      <c r="C167" s="14"/>
    </row>
    <row r="168" spans="3:3" ht="13" x14ac:dyDescent="0.15">
      <c r="C168" s="14"/>
    </row>
    <row r="169" spans="3:3" ht="13" x14ac:dyDescent="0.15">
      <c r="C169" s="14"/>
    </row>
    <row r="170" spans="3:3" ht="13" x14ac:dyDescent="0.15">
      <c r="C170" s="14"/>
    </row>
    <row r="171" spans="3:3" ht="13" x14ac:dyDescent="0.15">
      <c r="C171" s="14"/>
    </row>
    <row r="172" spans="3:3" ht="13" x14ac:dyDescent="0.15">
      <c r="C172" s="14"/>
    </row>
    <row r="173" spans="3:3" ht="13" x14ac:dyDescent="0.15">
      <c r="C173" s="14"/>
    </row>
    <row r="174" spans="3:3" ht="13" x14ac:dyDescent="0.15">
      <c r="C174" s="14"/>
    </row>
    <row r="175" spans="3:3" ht="13" x14ac:dyDescent="0.15">
      <c r="C175" s="14"/>
    </row>
    <row r="176" spans="3:3" ht="13" x14ac:dyDescent="0.15">
      <c r="C176" s="14"/>
    </row>
    <row r="177" spans="3:3" ht="13" x14ac:dyDescent="0.15">
      <c r="C177" s="14"/>
    </row>
    <row r="178" spans="3:3" ht="13" x14ac:dyDescent="0.15">
      <c r="C178" s="14"/>
    </row>
    <row r="179" spans="3:3" ht="13" x14ac:dyDescent="0.15">
      <c r="C179" s="14"/>
    </row>
    <row r="180" spans="3:3" ht="13" x14ac:dyDescent="0.15">
      <c r="C180" s="14"/>
    </row>
    <row r="181" spans="3:3" ht="13" x14ac:dyDescent="0.15">
      <c r="C181" s="14"/>
    </row>
    <row r="182" spans="3:3" ht="13" x14ac:dyDescent="0.15">
      <c r="C182" s="14"/>
    </row>
    <row r="183" spans="3:3" ht="13" x14ac:dyDescent="0.15">
      <c r="C183" s="14"/>
    </row>
    <row r="184" spans="3:3" ht="13" x14ac:dyDescent="0.15">
      <c r="C184" s="14"/>
    </row>
    <row r="185" spans="3:3" ht="13" x14ac:dyDescent="0.15">
      <c r="C185" s="14"/>
    </row>
    <row r="186" spans="3:3" ht="13" x14ac:dyDescent="0.15">
      <c r="C186" s="14"/>
    </row>
    <row r="187" spans="3:3" ht="13" x14ac:dyDescent="0.15">
      <c r="C187" s="14"/>
    </row>
    <row r="188" spans="3:3" ht="13" x14ac:dyDescent="0.15">
      <c r="C188" s="14"/>
    </row>
    <row r="189" spans="3:3" ht="13" x14ac:dyDescent="0.15">
      <c r="C189" s="14"/>
    </row>
    <row r="190" spans="3:3" ht="13" x14ac:dyDescent="0.15">
      <c r="C190" s="14"/>
    </row>
    <row r="191" spans="3:3" ht="13" x14ac:dyDescent="0.15">
      <c r="C191" s="14"/>
    </row>
    <row r="192" spans="3:3" ht="13" x14ac:dyDescent="0.15">
      <c r="C192" s="14"/>
    </row>
    <row r="193" spans="3:3" ht="13" x14ac:dyDescent="0.15">
      <c r="C193" s="14"/>
    </row>
    <row r="194" spans="3:3" ht="13" x14ac:dyDescent="0.15">
      <c r="C194" s="14"/>
    </row>
    <row r="195" spans="3:3" ht="13" x14ac:dyDescent="0.15">
      <c r="C195" s="14"/>
    </row>
    <row r="196" spans="3:3" ht="13" x14ac:dyDescent="0.15">
      <c r="C196" s="14"/>
    </row>
    <row r="197" spans="3:3" ht="13" x14ac:dyDescent="0.15">
      <c r="C197" s="14"/>
    </row>
    <row r="198" spans="3:3" ht="13" x14ac:dyDescent="0.15">
      <c r="C198" s="14"/>
    </row>
    <row r="199" spans="3:3" ht="13" x14ac:dyDescent="0.15">
      <c r="C199" s="14"/>
    </row>
    <row r="200" spans="3:3" ht="13" x14ac:dyDescent="0.15">
      <c r="C200" s="14"/>
    </row>
    <row r="201" spans="3:3" ht="13" x14ac:dyDescent="0.15">
      <c r="C201" s="14"/>
    </row>
    <row r="202" spans="3:3" ht="13" x14ac:dyDescent="0.15">
      <c r="C202" s="14"/>
    </row>
    <row r="203" spans="3:3" ht="13" x14ac:dyDescent="0.15">
      <c r="C203" s="14"/>
    </row>
    <row r="204" spans="3:3" ht="13" x14ac:dyDescent="0.15">
      <c r="C204" s="14"/>
    </row>
    <row r="205" spans="3:3" ht="13" x14ac:dyDescent="0.15">
      <c r="C205" s="14"/>
    </row>
    <row r="206" spans="3:3" ht="13" x14ac:dyDescent="0.15">
      <c r="C206" s="14"/>
    </row>
    <row r="207" spans="3:3" ht="13" x14ac:dyDescent="0.15">
      <c r="C207" s="14"/>
    </row>
    <row r="208" spans="3:3" ht="13" x14ac:dyDescent="0.15">
      <c r="C208" s="14"/>
    </row>
    <row r="209" spans="3:3" ht="13" x14ac:dyDescent="0.15">
      <c r="C209" s="14"/>
    </row>
    <row r="210" spans="3:3" ht="13" x14ac:dyDescent="0.15">
      <c r="C210" s="14"/>
    </row>
    <row r="211" spans="3:3" ht="13" x14ac:dyDescent="0.15">
      <c r="C211" s="14"/>
    </row>
    <row r="212" spans="3:3" ht="13" x14ac:dyDescent="0.15">
      <c r="C212" s="14"/>
    </row>
    <row r="213" spans="3:3" ht="13" x14ac:dyDescent="0.15">
      <c r="C213" s="14"/>
    </row>
    <row r="214" spans="3:3" ht="13" x14ac:dyDescent="0.15">
      <c r="C214" s="14"/>
    </row>
    <row r="215" spans="3:3" ht="13" x14ac:dyDescent="0.15">
      <c r="C215" s="14"/>
    </row>
    <row r="216" spans="3:3" ht="13" x14ac:dyDescent="0.15">
      <c r="C216" s="14"/>
    </row>
    <row r="217" spans="3:3" ht="13" x14ac:dyDescent="0.15">
      <c r="C217" s="14"/>
    </row>
    <row r="218" spans="3:3" ht="13" x14ac:dyDescent="0.15">
      <c r="C218" s="14"/>
    </row>
    <row r="219" spans="3:3" ht="13" x14ac:dyDescent="0.15">
      <c r="C219" s="14"/>
    </row>
    <row r="220" spans="3:3" ht="13" x14ac:dyDescent="0.15">
      <c r="C220" s="14"/>
    </row>
    <row r="221" spans="3:3" ht="13" x14ac:dyDescent="0.15">
      <c r="C221" s="14"/>
    </row>
    <row r="222" spans="3:3" ht="13" x14ac:dyDescent="0.15">
      <c r="C222" s="14"/>
    </row>
    <row r="223" spans="3:3" ht="13" x14ac:dyDescent="0.15">
      <c r="C223" s="14"/>
    </row>
    <row r="224" spans="3:3" ht="13" x14ac:dyDescent="0.15">
      <c r="C224" s="14"/>
    </row>
    <row r="225" spans="3:3" ht="13" x14ac:dyDescent="0.15">
      <c r="C225" s="14"/>
    </row>
    <row r="226" spans="3:3" ht="13" x14ac:dyDescent="0.15">
      <c r="C226" s="14"/>
    </row>
    <row r="227" spans="3:3" ht="13" x14ac:dyDescent="0.15">
      <c r="C227" s="14"/>
    </row>
    <row r="228" spans="3:3" ht="13" x14ac:dyDescent="0.15">
      <c r="C228" s="14"/>
    </row>
    <row r="229" spans="3:3" ht="13" x14ac:dyDescent="0.15">
      <c r="C229" s="14"/>
    </row>
    <row r="230" spans="3:3" ht="13" x14ac:dyDescent="0.15">
      <c r="C230" s="14"/>
    </row>
    <row r="231" spans="3:3" ht="13" x14ac:dyDescent="0.15">
      <c r="C231" s="14"/>
    </row>
    <row r="232" spans="3:3" ht="13" x14ac:dyDescent="0.15">
      <c r="C232" s="14"/>
    </row>
    <row r="233" spans="3:3" ht="13" x14ac:dyDescent="0.15">
      <c r="C233" s="14"/>
    </row>
    <row r="234" spans="3:3" ht="13" x14ac:dyDescent="0.15">
      <c r="C234" s="14"/>
    </row>
    <row r="235" spans="3:3" ht="13" x14ac:dyDescent="0.15">
      <c r="C235" s="14"/>
    </row>
    <row r="236" spans="3:3" ht="13" x14ac:dyDescent="0.15">
      <c r="C236" s="14"/>
    </row>
    <row r="237" spans="3:3" ht="13" x14ac:dyDescent="0.15">
      <c r="C237" s="14"/>
    </row>
    <row r="238" spans="3:3" ht="13" x14ac:dyDescent="0.15">
      <c r="C238" s="14"/>
    </row>
    <row r="239" spans="3:3" ht="13" x14ac:dyDescent="0.15">
      <c r="C239" s="14"/>
    </row>
    <row r="240" spans="3:3" ht="13" x14ac:dyDescent="0.15">
      <c r="C240" s="14"/>
    </row>
    <row r="241" spans="3:3" ht="13" x14ac:dyDescent="0.15">
      <c r="C241" s="14"/>
    </row>
    <row r="242" spans="3:3" ht="13" x14ac:dyDescent="0.15">
      <c r="C242" s="14"/>
    </row>
    <row r="243" spans="3:3" ht="13" x14ac:dyDescent="0.15">
      <c r="C243" s="14"/>
    </row>
    <row r="244" spans="3:3" ht="13" x14ac:dyDescent="0.15">
      <c r="C244" s="14"/>
    </row>
    <row r="245" spans="3:3" ht="13" x14ac:dyDescent="0.15">
      <c r="C245" s="14"/>
    </row>
    <row r="246" spans="3:3" ht="13" x14ac:dyDescent="0.15">
      <c r="C246" s="14"/>
    </row>
    <row r="247" spans="3:3" ht="13" x14ac:dyDescent="0.15">
      <c r="C247" s="14"/>
    </row>
    <row r="248" spans="3:3" ht="13" x14ac:dyDescent="0.15">
      <c r="C248" s="14"/>
    </row>
    <row r="249" spans="3:3" ht="13" x14ac:dyDescent="0.15">
      <c r="C249" s="14"/>
    </row>
    <row r="250" spans="3:3" ht="13" x14ac:dyDescent="0.15">
      <c r="C250" s="14"/>
    </row>
    <row r="251" spans="3:3" ht="13" x14ac:dyDescent="0.15">
      <c r="C251" s="14"/>
    </row>
    <row r="252" spans="3:3" ht="13" x14ac:dyDescent="0.15">
      <c r="C252" s="14"/>
    </row>
    <row r="253" spans="3:3" ht="13" x14ac:dyDescent="0.15">
      <c r="C253" s="14"/>
    </row>
    <row r="254" spans="3:3" ht="13" x14ac:dyDescent="0.15">
      <c r="C254" s="14"/>
    </row>
    <row r="255" spans="3:3" ht="13" x14ac:dyDescent="0.15">
      <c r="C255" s="14"/>
    </row>
    <row r="256" spans="3:3" ht="13" x14ac:dyDescent="0.15">
      <c r="C256" s="14"/>
    </row>
    <row r="257" spans="3:3" ht="13" x14ac:dyDescent="0.15">
      <c r="C257" s="14"/>
    </row>
    <row r="258" spans="3:3" ht="13" x14ac:dyDescent="0.15">
      <c r="C258" s="14"/>
    </row>
    <row r="259" spans="3:3" ht="13" x14ac:dyDescent="0.15">
      <c r="C259" s="14"/>
    </row>
    <row r="260" spans="3:3" ht="13" x14ac:dyDescent="0.15">
      <c r="C260" s="14"/>
    </row>
    <row r="261" spans="3:3" ht="13" x14ac:dyDescent="0.15">
      <c r="C261" s="14"/>
    </row>
    <row r="262" spans="3:3" ht="13" x14ac:dyDescent="0.15">
      <c r="C262" s="14"/>
    </row>
    <row r="263" spans="3:3" ht="13" x14ac:dyDescent="0.15">
      <c r="C263" s="14"/>
    </row>
    <row r="264" spans="3:3" ht="13" x14ac:dyDescent="0.15">
      <c r="C264" s="14"/>
    </row>
    <row r="265" spans="3:3" ht="13" x14ac:dyDescent="0.15">
      <c r="C265" s="14"/>
    </row>
    <row r="266" spans="3:3" ht="13" x14ac:dyDescent="0.15">
      <c r="C266" s="14"/>
    </row>
    <row r="267" spans="3:3" ht="13" x14ac:dyDescent="0.15">
      <c r="C267" s="14"/>
    </row>
    <row r="268" spans="3:3" ht="13" x14ac:dyDescent="0.15">
      <c r="C268" s="14"/>
    </row>
    <row r="269" spans="3:3" ht="13" x14ac:dyDescent="0.15">
      <c r="C269" s="14"/>
    </row>
    <row r="270" spans="3:3" ht="13" x14ac:dyDescent="0.15">
      <c r="C270" s="14"/>
    </row>
    <row r="271" spans="3:3" ht="13" x14ac:dyDescent="0.15">
      <c r="C271" s="14"/>
    </row>
    <row r="272" spans="3:3" ht="13" x14ac:dyDescent="0.15">
      <c r="C272" s="14"/>
    </row>
    <row r="273" spans="3:3" ht="13" x14ac:dyDescent="0.15">
      <c r="C273" s="14"/>
    </row>
    <row r="274" spans="3:3" ht="13" x14ac:dyDescent="0.15">
      <c r="C274" s="14"/>
    </row>
    <row r="275" spans="3:3" ht="13" x14ac:dyDescent="0.15">
      <c r="C275" s="14"/>
    </row>
    <row r="276" spans="3:3" ht="13" x14ac:dyDescent="0.15">
      <c r="C276" s="14"/>
    </row>
    <row r="277" spans="3:3" ht="13" x14ac:dyDescent="0.15">
      <c r="C277" s="14"/>
    </row>
    <row r="278" spans="3:3" ht="13" x14ac:dyDescent="0.15">
      <c r="C278" s="14"/>
    </row>
    <row r="279" spans="3:3" ht="13" x14ac:dyDescent="0.15">
      <c r="C279" s="14"/>
    </row>
    <row r="280" spans="3:3" ht="13" x14ac:dyDescent="0.15">
      <c r="C280" s="14"/>
    </row>
    <row r="281" spans="3:3" ht="13" x14ac:dyDescent="0.15">
      <c r="C281" s="14"/>
    </row>
    <row r="282" spans="3:3" ht="13" x14ac:dyDescent="0.15">
      <c r="C282" s="14"/>
    </row>
    <row r="283" spans="3:3" ht="13" x14ac:dyDescent="0.15">
      <c r="C283" s="14"/>
    </row>
    <row r="284" spans="3:3" ht="13" x14ac:dyDescent="0.15">
      <c r="C284" s="14"/>
    </row>
    <row r="285" spans="3:3" ht="13" x14ac:dyDescent="0.15">
      <c r="C285" s="14"/>
    </row>
    <row r="286" spans="3:3" ht="13" x14ac:dyDescent="0.15">
      <c r="C286" s="14"/>
    </row>
    <row r="287" spans="3:3" ht="13" x14ac:dyDescent="0.15">
      <c r="C287" s="14"/>
    </row>
    <row r="288" spans="3:3" ht="13" x14ac:dyDescent="0.15">
      <c r="C288" s="14"/>
    </row>
    <row r="289" spans="3:3" ht="13" x14ac:dyDescent="0.15">
      <c r="C289" s="14"/>
    </row>
    <row r="290" spans="3:3" ht="13" x14ac:dyDescent="0.15">
      <c r="C290" s="14"/>
    </row>
    <row r="291" spans="3:3" ht="13" x14ac:dyDescent="0.15">
      <c r="C291" s="14"/>
    </row>
    <row r="292" spans="3:3" ht="13" x14ac:dyDescent="0.15">
      <c r="C292" s="14"/>
    </row>
    <row r="293" spans="3:3" ht="13" x14ac:dyDescent="0.15">
      <c r="C293" s="14"/>
    </row>
    <row r="294" spans="3:3" ht="13" x14ac:dyDescent="0.15">
      <c r="C294" s="14"/>
    </row>
    <row r="295" spans="3:3" ht="13" x14ac:dyDescent="0.15">
      <c r="C295" s="14"/>
    </row>
    <row r="296" spans="3:3" ht="13" x14ac:dyDescent="0.15">
      <c r="C296" s="14"/>
    </row>
    <row r="297" spans="3:3" ht="13" x14ac:dyDescent="0.15">
      <c r="C297" s="14"/>
    </row>
    <row r="298" spans="3:3" ht="13" x14ac:dyDescent="0.15">
      <c r="C298" s="14"/>
    </row>
    <row r="299" spans="3:3" ht="13" x14ac:dyDescent="0.15">
      <c r="C299" s="14"/>
    </row>
    <row r="300" spans="3:3" ht="13" x14ac:dyDescent="0.15">
      <c r="C300" s="14"/>
    </row>
    <row r="301" spans="3:3" ht="13" x14ac:dyDescent="0.15">
      <c r="C301" s="14"/>
    </row>
    <row r="302" spans="3:3" ht="13" x14ac:dyDescent="0.15">
      <c r="C302" s="14"/>
    </row>
    <row r="303" spans="3:3" ht="13" x14ac:dyDescent="0.15">
      <c r="C303" s="14"/>
    </row>
    <row r="304" spans="3:3" ht="13" x14ac:dyDescent="0.15">
      <c r="C304" s="14"/>
    </row>
    <row r="305" spans="3:3" ht="13" x14ac:dyDescent="0.15">
      <c r="C305" s="14"/>
    </row>
    <row r="306" spans="3:3" ht="13" x14ac:dyDescent="0.15">
      <c r="C306" s="14"/>
    </row>
    <row r="307" spans="3:3" ht="13" x14ac:dyDescent="0.15">
      <c r="C307" s="14"/>
    </row>
    <row r="308" spans="3:3" ht="13" x14ac:dyDescent="0.15">
      <c r="C308" s="14"/>
    </row>
    <row r="309" spans="3:3" ht="13" x14ac:dyDescent="0.15">
      <c r="C309" s="14"/>
    </row>
    <row r="310" spans="3:3" ht="13" x14ac:dyDescent="0.15">
      <c r="C310" s="14"/>
    </row>
    <row r="311" spans="3:3" ht="13" x14ac:dyDescent="0.15">
      <c r="C311" s="14"/>
    </row>
    <row r="312" spans="3:3" ht="13" x14ac:dyDescent="0.15">
      <c r="C312" s="14"/>
    </row>
    <row r="313" spans="3:3" ht="13" x14ac:dyDescent="0.15">
      <c r="C313" s="14"/>
    </row>
    <row r="314" spans="3:3" ht="13" x14ac:dyDescent="0.15">
      <c r="C314" s="14"/>
    </row>
    <row r="315" spans="3:3" ht="13" x14ac:dyDescent="0.15">
      <c r="C315" s="14"/>
    </row>
    <row r="316" spans="3:3" ht="13" x14ac:dyDescent="0.15">
      <c r="C316" s="14"/>
    </row>
    <row r="317" spans="3:3" ht="13" x14ac:dyDescent="0.15">
      <c r="C317" s="14"/>
    </row>
    <row r="318" spans="3:3" ht="13" x14ac:dyDescent="0.15">
      <c r="C318" s="14"/>
    </row>
    <row r="319" spans="3:3" ht="13" x14ac:dyDescent="0.15">
      <c r="C319" s="14"/>
    </row>
    <row r="320" spans="3:3" ht="13" x14ac:dyDescent="0.15">
      <c r="C320" s="14"/>
    </row>
    <row r="321" spans="3:3" ht="13" x14ac:dyDescent="0.15">
      <c r="C321" s="14"/>
    </row>
    <row r="322" spans="3:3" ht="13" x14ac:dyDescent="0.15">
      <c r="C322" s="14"/>
    </row>
    <row r="323" spans="3:3" ht="13" x14ac:dyDescent="0.15">
      <c r="C323" s="14"/>
    </row>
    <row r="324" spans="3:3" ht="13" x14ac:dyDescent="0.15">
      <c r="C324" s="14"/>
    </row>
    <row r="325" spans="3:3" ht="13" x14ac:dyDescent="0.15">
      <c r="C325" s="14"/>
    </row>
    <row r="326" spans="3:3" ht="13" x14ac:dyDescent="0.15">
      <c r="C326" s="14"/>
    </row>
    <row r="327" spans="3:3" ht="13" x14ac:dyDescent="0.15">
      <c r="C327" s="14"/>
    </row>
    <row r="328" spans="3:3" ht="13" x14ac:dyDescent="0.15">
      <c r="C328" s="14"/>
    </row>
    <row r="329" spans="3:3" ht="13" x14ac:dyDescent="0.15">
      <c r="C329" s="14"/>
    </row>
    <row r="330" spans="3:3" ht="13" x14ac:dyDescent="0.15">
      <c r="C330" s="14"/>
    </row>
    <row r="331" spans="3:3" ht="13" x14ac:dyDescent="0.15">
      <c r="C331" s="14"/>
    </row>
    <row r="332" spans="3:3" ht="13" x14ac:dyDescent="0.15">
      <c r="C332" s="14"/>
    </row>
    <row r="333" spans="3:3" ht="13" x14ac:dyDescent="0.15">
      <c r="C333" s="14"/>
    </row>
    <row r="334" spans="3:3" ht="13" x14ac:dyDescent="0.15">
      <c r="C334" s="14"/>
    </row>
    <row r="335" spans="3:3" ht="13" x14ac:dyDescent="0.15">
      <c r="C335" s="14"/>
    </row>
    <row r="336" spans="3:3" ht="13" x14ac:dyDescent="0.15">
      <c r="C336" s="14"/>
    </row>
    <row r="337" spans="3:3" ht="13" x14ac:dyDescent="0.15">
      <c r="C337" s="14"/>
    </row>
    <row r="338" spans="3:3" ht="13" x14ac:dyDescent="0.15">
      <c r="C338" s="14"/>
    </row>
    <row r="339" spans="3:3" ht="13" x14ac:dyDescent="0.15">
      <c r="C339" s="14"/>
    </row>
    <row r="340" spans="3:3" ht="13" x14ac:dyDescent="0.15">
      <c r="C340" s="14"/>
    </row>
    <row r="341" spans="3:3" ht="13" x14ac:dyDescent="0.15">
      <c r="C341" s="14"/>
    </row>
    <row r="342" spans="3:3" ht="13" x14ac:dyDescent="0.15">
      <c r="C342" s="14"/>
    </row>
    <row r="343" spans="3:3" ht="13" x14ac:dyDescent="0.15">
      <c r="C343" s="14"/>
    </row>
    <row r="344" spans="3:3" ht="13" x14ac:dyDescent="0.15">
      <c r="C344" s="14"/>
    </row>
    <row r="345" spans="3:3" ht="13" x14ac:dyDescent="0.15">
      <c r="C345" s="14"/>
    </row>
    <row r="346" spans="3:3" ht="13" x14ac:dyDescent="0.15">
      <c r="C346" s="14"/>
    </row>
    <row r="347" spans="3:3" ht="13" x14ac:dyDescent="0.15">
      <c r="C347" s="14"/>
    </row>
    <row r="348" spans="3:3" ht="13" x14ac:dyDescent="0.15">
      <c r="C348" s="14"/>
    </row>
    <row r="349" spans="3:3" ht="13" x14ac:dyDescent="0.15">
      <c r="C349" s="14"/>
    </row>
    <row r="350" spans="3:3" ht="13" x14ac:dyDescent="0.15">
      <c r="C350" s="14"/>
    </row>
    <row r="351" spans="3:3" ht="13" x14ac:dyDescent="0.15">
      <c r="C351" s="14"/>
    </row>
    <row r="352" spans="3:3" ht="13" x14ac:dyDescent="0.15">
      <c r="C352" s="14"/>
    </row>
    <row r="353" spans="3:3" ht="13" x14ac:dyDescent="0.15">
      <c r="C353" s="14"/>
    </row>
    <row r="354" spans="3:3" ht="13" x14ac:dyDescent="0.15">
      <c r="C354" s="14"/>
    </row>
    <row r="355" spans="3:3" ht="13" x14ac:dyDescent="0.15">
      <c r="C355" s="14"/>
    </row>
    <row r="356" spans="3:3" ht="13" x14ac:dyDescent="0.15">
      <c r="C356" s="14"/>
    </row>
    <row r="357" spans="3:3" ht="13" x14ac:dyDescent="0.15">
      <c r="C357" s="14"/>
    </row>
    <row r="358" spans="3:3" ht="13" x14ac:dyDescent="0.15">
      <c r="C358" s="14"/>
    </row>
    <row r="359" spans="3:3" ht="13" x14ac:dyDescent="0.15">
      <c r="C359" s="14"/>
    </row>
    <row r="360" spans="3:3" ht="13" x14ac:dyDescent="0.15">
      <c r="C360" s="14"/>
    </row>
    <row r="361" spans="3:3" ht="13" x14ac:dyDescent="0.15">
      <c r="C361" s="14"/>
    </row>
    <row r="362" spans="3:3" ht="13" x14ac:dyDescent="0.15">
      <c r="C362" s="14"/>
    </row>
    <row r="363" spans="3:3" ht="13" x14ac:dyDescent="0.15">
      <c r="C363" s="14"/>
    </row>
    <row r="364" spans="3:3" ht="13" x14ac:dyDescent="0.15">
      <c r="C364" s="14"/>
    </row>
    <row r="365" spans="3:3" ht="13" x14ac:dyDescent="0.15">
      <c r="C365" s="14"/>
    </row>
    <row r="366" spans="3:3" ht="13" x14ac:dyDescent="0.15">
      <c r="C366" s="14"/>
    </row>
    <row r="367" spans="3:3" ht="13" x14ac:dyDescent="0.15">
      <c r="C367" s="14"/>
    </row>
    <row r="368" spans="3:3" ht="13" x14ac:dyDescent="0.15">
      <c r="C368" s="14"/>
    </row>
    <row r="369" spans="3:3" ht="13" x14ac:dyDescent="0.15">
      <c r="C369" s="14"/>
    </row>
    <row r="370" spans="3:3" ht="13" x14ac:dyDescent="0.15">
      <c r="C370" s="14"/>
    </row>
    <row r="371" spans="3:3" ht="13" x14ac:dyDescent="0.15">
      <c r="C371" s="14"/>
    </row>
    <row r="372" spans="3:3" ht="13" x14ac:dyDescent="0.15">
      <c r="C372" s="14"/>
    </row>
    <row r="373" spans="3:3" ht="13" x14ac:dyDescent="0.15">
      <c r="C373" s="14"/>
    </row>
    <row r="374" spans="3:3" ht="13" x14ac:dyDescent="0.15">
      <c r="C374" s="14"/>
    </row>
    <row r="375" spans="3:3" ht="13" x14ac:dyDescent="0.15">
      <c r="C375" s="14"/>
    </row>
    <row r="376" spans="3:3" ht="13" x14ac:dyDescent="0.15">
      <c r="C376" s="14"/>
    </row>
    <row r="377" spans="3:3" ht="13" x14ac:dyDescent="0.15">
      <c r="C377" s="14"/>
    </row>
    <row r="378" spans="3:3" ht="13" x14ac:dyDescent="0.15">
      <c r="C378" s="14"/>
    </row>
    <row r="379" spans="3:3" ht="13" x14ac:dyDescent="0.15">
      <c r="C379" s="14"/>
    </row>
    <row r="380" spans="3:3" ht="13" x14ac:dyDescent="0.15">
      <c r="C380" s="14"/>
    </row>
    <row r="381" spans="3:3" ht="13" x14ac:dyDescent="0.15">
      <c r="C381" s="14"/>
    </row>
    <row r="382" spans="3:3" ht="13" x14ac:dyDescent="0.15">
      <c r="C382" s="14"/>
    </row>
    <row r="383" spans="3:3" ht="13" x14ac:dyDescent="0.15">
      <c r="C383" s="14"/>
    </row>
    <row r="384" spans="3:3" ht="13" x14ac:dyDescent="0.15">
      <c r="C384" s="14"/>
    </row>
    <row r="385" spans="3:3" ht="13" x14ac:dyDescent="0.15">
      <c r="C385" s="14"/>
    </row>
    <row r="386" spans="3:3" ht="13" x14ac:dyDescent="0.15">
      <c r="C386" s="14"/>
    </row>
    <row r="387" spans="3:3" ht="13" x14ac:dyDescent="0.15">
      <c r="C387" s="14"/>
    </row>
    <row r="388" spans="3:3" ht="13" x14ac:dyDescent="0.15">
      <c r="C388" s="14"/>
    </row>
    <row r="389" spans="3:3" ht="13" x14ac:dyDescent="0.15">
      <c r="C389" s="14"/>
    </row>
    <row r="390" spans="3:3" ht="13" x14ac:dyDescent="0.15">
      <c r="C390" s="14"/>
    </row>
    <row r="391" spans="3:3" ht="13" x14ac:dyDescent="0.15">
      <c r="C391" s="14"/>
    </row>
    <row r="392" spans="3:3" ht="13" x14ac:dyDescent="0.15">
      <c r="C392" s="14"/>
    </row>
    <row r="393" spans="3:3" ht="13" x14ac:dyDescent="0.15">
      <c r="C393" s="14"/>
    </row>
    <row r="394" spans="3:3" ht="13" x14ac:dyDescent="0.15">
      <c r="C394" s="14"/>
    </row>
    <row r="395" spans="3:3" ht="13" x14ac:dyDescent="0.15">
      <c r="C395" s="14"/>
    </row>
    <row r="396" spans="3:3" ht="13" x14ac:dyDescent="0.15">
      <c r="C396" s="14"/>
    </row>
    <row r="397" spans="3:3" ht="13" x14ac:dyDescent="0.15">
      <c r="C397" s="14"/>
    </row>
    <row r="398" spans="3:3" ht="13" x14ac:dyDescent="0.15">
      <c r="C398" s="14"/>
    </row>
    <row r="399" spans="3:3" ht="13" x14ac:dyDescent="0.15">
      <c r="C399" s="14"/>
    </row>
    <row r="400" spans="3:3" ht="13" x14ac:dyDescent="0.15">
      <c r="C400" s="14"/>
    </row>
    <row r="401" spans="3:3" ht="13" x14ac:dyDescent="0.15">
      <c r="C401" s="14"/>
    </row>
    <row r="402" spans="3:3" ht="13" x14ac:dyDescent="0.15">
      <c r="C402" s="14"/>
    </row>
    <row r="403" spans="3:3" ht="13" x14ac:dyDescent="0.15">
      <c r="C403" s="14"/>
    </row>
    <row r="404" spans="3:3" ht="13" x14ac:dyDescent="0.15">
      <c r="C404" s="14"/>
    </row>
    <row r="405" spans="3:3" ht="13" x14ac:dyDescent="0.15">
      <c r="C405" s="14"/>
    </row>
    <row r="406" spans="3:3" ht="13" x14ac:dyDescent="0.15">
      <c r="C406" s="14"/>
    </row>
    <row r="407" spans="3:3" ht="13" x14ac:dyDescent="0.15">
      <c r="C407" s="14"/>
    </row>
    <row r="408" spans="3:3" ht="13" x14ac:dyDescent="0.15">
      <c r="C408" s="14"/>
    </row>
    <row r="409" spans="3:3" ht="13" x14ac:dyDescent="0.15">
      <c r="C409" s="14"/>
    </row>
    <row r="410" spans="3:3" ht="13" x14ac:dyDescent="0.15">
      <c r="C410" s="14"/>
    </row>
    <row r="411" spans="3:3" ht="13" x14ac:dyDescent="0.15">
      <c r="C411" s="14"/>
    </row>
    <row r="412" spans="3:3" ht="13" x14ac:dyDescent="0.15">
      <c r="C412" s="14"/>
    </row>
    <row r="413" spans="3:3" ht="13" x14ac:dyDescent="0.15">
      <c r="C413" s="14"/>
    </row>
    <row r="414" spans="3:3" ht="13" x14ac:dyDescent="0.15">
      <c r="C414" s="14"/>
    </row>
    <row r="415" spans="3:3" ht="13" x14ac:dyDescent="0.15">
      <c r="C415" s="14"/>
    </row>
    <row r="416" spans="3:3" ht="13" x14ac:dyDescent="0.15">
      <c r="C416" s="14"/>
    </row>
    <row r="417" spans="3:3" ht="13" x14ac:dyDescent="0.15">
      <c r="C417" s="14"/>
    </row>
    <row r="418" spans="3:3" ht="13" x14ac:dyDescent="0.15">
      <c r="C418" s="14"/>
    </row>
    <row r="419" spans="3:3" ht="13" x14ac:dyDescent="0.15">
      <c r="C419" s="14"/>
    </row>
    <row r="420" spans="3:3" ht="13" x14ac:dyDescent="0.15">
      <c r="C420" s="14"/>
    </row>
    <row r="421" spans="3:3" ht="13" x14ac:dyDescent="0.15">
      <c r="C421" s="14"/>
    </row>
    <row r="422" spans="3:3" ht="13" x14ac:dyDescent="0.15">
      <c r="C422" s="14"/>
    </row>
    <row r="423" spans="3:3" ht="13" x14ac:dyDescent="0.15">
      <c r="C423" s="14"/>
    </row>
    <row r="424" spans="3:3" ht="13" x14ac:dyDescent="0.15">
      <c r="C424" s="14"/>
    </row>
    <row r="425" spans="3:3" ht="13" x14ac:dyDescent="0.15">
      <c r="C425" s="14"/>
    </row>
    <row r="426" spans="3:3" ht="13" x14ac:dyDescent="0.15">
      <c r="C426" s="14"/>
    </row>
    <row r="427" spans="3:3" ht="13" x14ac:dyDescent="0.15">
      <c r="C427" s="14"/>
    </row>
    <row r="428" spans="3:3" ht="13" x14ac:dyDescent="0.15">
      <c r="C428" s="14"/>
    </row>
    <row r="429" spans="3:3" ht="13" x14ac:dyDescent="0.15">
      <c r="C429" s="14"/>
    </row>
    <row r="430" spans="3:3" ht="13" x14ac:dyDescent="0.15">
      <c r="C430" s="14"/>
    </row>
    <row r="431" spans="3:3" ht="13" x14ac:dyDescent="0.15">
      <c r="C431" s="14"/>
    </row>
    <row r="432" spans="3:3" ht="13" x14ac:dyDescent="0.15">
      <c r="C432" s="14"/>
    </row>
    <row r="433" spans="3:3" ht="13" x14ac:dyDescent="0.15">
      <c r="C433" s="14"/>
    </row>
    <row r="434" spans="3:3" ht="13" x14ac:dyDescent="0.15">
      <c r="C434" s="14"/>
    </row>
    <row r="435" spans="3:3" ht="13" x14ac:dyDescent="0.15">
      <c r="C435" s="14"/>
    </row>
    <row r="436" spans="3:3" ht="13" x14ac:dyDescent="0.15">
      <c r="C436" s="14"/>
    </row>
    <row r="437" spans="3:3" ht="13" x14ac:dyDescent="0.15">
      <c r="C437" s="14"/>
    </row>
    <row r="438" spans="3:3" ht="13" x14ac:dyDescent="0.15">
      <c r="C438" s="14"/>
    </row>
    <row r="439" spans="3:3" ht="13" x14ac:dyDescent="0.15">
      <c r="C439" s="14"/>
    </row>
    <row r="440" spans="3:3" ht="13" x14ac:dyDescent="0.15">
      <c r="C440" s="14"/>
    </row>
    <row r="441" spans="3:3" ht="13" x14ac:dyDescent="0.15">
      <c r="C441" s="14"/>
    </row>
    <row r="442" spans="3:3" ht="13" x14ac:dyDescent="0.15">
      <c r="C442" s="14"/>
    </row>
    <row r="443" spans="3:3" ht="13" x14ac:dyDescent="0.15">
      <c r="C443" s="14"/>
    </row>
    <row r="444" spans="3:3" ht="13" x14ac:dyDescent="0.15">
      <c r="C444" s="14"/>
    </row>
    <row r="445" spans="3:3" ht="13" x14ac:dyDescent="0.15">
      <c r="C445" s="14"/>
    </row>
    <row r="446" spans="3:3" ht="13" x14ac:dyDescent="0.15">
      <c r="C446" s="14"/>
    </row>
    <row r="447" spans="3:3" ht="13" x14ac:dyDescent="0.15">
      <c r="C447" s="14"/>
    </row>
    <row r="448" spans="3:3" ht="13" x14ac:dyDescent="0.15">
      <c r="C448" s="14"/>
    </row>
    <row r="449" spans="3:3" ht="13" x14ac:dyDescent="0.15">
      <c r="C449" s="14"/>
    </row>
    <row r="450" spans="3:3" ht="13" x14ac:dyDescent="0.15">
      <c r="C450" s="14"/>
    </row>
    <row r="451" spans="3:3" ht="13" x14ac:dyDescent="0.15">
      <c r="C451" s="14"/>
    </row>
    <row r="452" spans="3:3" ht="13" x14ac:dyDescent="0.15">
      <c r="C452" s="14"/>
    </row>
    <row r="453" spans="3:3" ht="13" x14ac:dyDescent="0.15">
      <c r="C453" s="14"/>
    </row>
    <row r="454" spans="3:3" ht="13" x14ac:dyDescent="0.15">
      <c r="C454" s="14"/>
    </row>
    <row r="455" spans="3:3" ht="13" x14ac:dyDescent="0.15">
      <c r="C455" s="14"/>
    </row>
    <row r="456" spans="3:3" ht="13" x14ac:dyDescent="0.15">
      <c r="C456" s="14"/>
    </row>
    <row r="457" spans="3:3" ht="13" x14ac:dyDescent="0.15">
      <c r="C457" s="14"/>
    </row>
    <row r="458" spans="3:3" ht="13" x14ac:dyDescent="0.15">
      <c r="C458" s="14"/>
    </row>
    <row r="459" spans="3:3" ht="13" x14ac:dyDescent="0.15">
      <c r="C459" s="14"/>
    </row>
    <row r="460" spans="3:3" ht="13" x14ac:dyDescent="0.15">
      <c r="C460" s="14"/>
    </row>
    <row r="461" spans="3:3" ht="13" x14ac:dyDescent="0.15">
      <c r="C461" s="14"/>
    </row>
    <row r="462" spans="3:3" ht="13" x14ac:dyDescent="0.15">
      <c r="C462" s="14"/>
    </row>
    <row r="463" spans="3:3" ht="13" x14ac:dyDescent="0.15">
      <c r="C463" s="14"/>
    </row>
    <row r="464" spans="3:3" ht="13" x14ac:dyDescent="0.15">
      <c r="C464" s="14"/>
    </row>
    <row r="465" spans="3:3" ht="13" x14ac:dyDescent="0.15">
      <c r="C465" s="14"/>
    </row>
    <row r="466" spans="3:3" ht="13" x14ac:dyDescent="0.15">
      <c r="C466" s="14"/>
    </row>
    <row r="467" spans="3:3" ht="13" x14ac:dyDescent="0.15">
      <c r="C467" s="14"/>
    </row>
    <row r="468" spans="3:3" ht="13" x14ac:dyDescent="0.15">
      <c r="C468" s="14"/>
    </row>
    <row r="469" spans="3:3" ht="13" x14ac:dyDescent="0.15">
      <c r="C469" s="14"/>
    </row>
    <row r="470" spans="3:3" ht="13" x14ac:dyDescent="0.15">
      <c r="C470" s="14"/>
    </row>
    <row r="471" spans="3:3" ht="13" x14ac:dyDescent="0.15">
      <c r="C471" s="14"/>
    </row>
    <row r="472" spans="3:3" ht="13" x14ac:dyDescent="0.15">
      <c r="C472" s="14"/>
    </row>
    <row r="473" spans="3:3" ht="13" x14ac:dyDescent="0.15">
      <c r="C473" s="14"/>
    </row>
    <row r="474" spans="3:3" ht="13" x14ac:dyDescent="0.15">
      <c r="C474" s="14"/>
    </row>
    <row r="475" spans="3:3" ht="13" x14ac:dyDescent="0.15">
      <c r="C475" s="14"/>
    </row>
    <row r="476" spans="3:3" ht="13" x14ac:dyDescent="0.15">
      <c r="C476" s="14"/>
    </row>
    <row r="477" spans="3:3" ht="13" x14ac:dyDescent="0.15">
      <c r="C477" s="14"/>
    </row>
    <row r="478" spans="3:3" ht="13" x14ac:dyDescent="0.15">
      <c r="C478" s="14"/>
    </row>
    <row r="479" spans="3:3" ht="13" x14ac:dyDescent="0.15">
      <c r="C479" s="14"/>
    </row>
    <row r="480" spans="3:3" ht="13" x14ac:dyDescent="0.15">
      <c r="C480" s="14"/>
    </row>
    <row r="481" spans="3:3" ht="13" x14ac:dyDescent="0.15">
      <c r="C481" s="14"/>
    </row>
    <row r="482" spans="3:3" ht="13" x14ac:dyDescent="0.15">
      <c r="C482" s="14"/>
    </row>
    <row r="483" spans="3:3" ht="13" x14ac:dyDescent="0.15">
      <c r="C483" s="14"/>
    </row>
    <row r="484" spans="3:3" ht="13" x14ac:dyDescent="0.15">
      <c r="C484" s="14"/>
    </row>
    <row r="485" spans="3:3" ht="13" x14ac:dyDescent="0.15">
      <c r="C485" s="14"/>
    </row>
    <row r="486" spans="3:3" ht="13" x14ac:dyDescent="0.15">
      <c r="C486" s="14"/>
    </row>
    <row r="487" spans="3:3" ht="13" x14ac:dyDescent="0.15">
      <c r="C487" s="14"/>
    </row>
    <row r="488" spans="3:3" ht="13" x14ac:dyDescent="0.15">
      <c r="C488" s="14"/>
    </row>
    <row r="489" spans="3:3" ht="13" x14ac:dyDescent="0.15">
      <c r="C489" s="14"/>
    </row>
    <row r="490" spans="3:3" ht="13" x14ac:dyDescent="0.15">
      <c r="C490" s="14"/>
    </row>
    <row r="491" spans="3:3" ht="13" x14ac:dyDescent="0.15">
      <c r="C491" s="14"/>
    </row>
    <row r="492" spans="3:3" ht="13" x14ac:dyDescent="0.15">
      <c r="C492" s="14"/>
    </row>
    <row r="493" spans="3:3" ht="13" x14ac:dyDescent="0.15">
      <c r="C493" s="14"/>
    </row>
    <row r="494" spans="3:3" ht="13" x14ac:dyDescent="0.15">
      <c r="C494" s="14"/>
    </row>
    <row r="495" spans="3:3" ht="13" x14ac:dyDescent="0.15">
      <c r="C495" s="14"/>
    </row>
    <row r="496" spans="3:3" ht="13" x14ac:dyDescent="0.15">
      <c r="C496" s="14"/>
    </row>
    <row r="497" spans="3:3" ht="13" x14ac:dyDescent="0.15">
      <c r="C497" s="14"/>
    </row>
    <row r="498" spans="3:3" ht="13" x14ac:dyDescent="0.15">
      <c r="C498" s="14"/>
    </row>
    <row r="499" spans="3:3" ht="13" x14ac:dyDescent="0.15">
      <c r="C499" s="14"/>
    </row>
    <row r="500" spans="3:3" ht="13" x14ac:dyDescent="0.15">
      <c r="C500" s="14"/>
    </row>
    <row r="501" spans="3:3" ht="13" x14ac:dyDescent="0.15">
      <c r="C501" s="14"/>
    </row>
    <row r="502" spans="3:3" ht="13" x14ac:dyDescent="0.15">
      <c r="C502" s="14"/>
    </row>
    <row r="503" spans="3:3" ht="13" x14ac:dyDescent="0.15">
      <c r="C503" s="14"/>
    </row>
    <row r="504" spans="3:3" ht="13" x14ac:dyDescent="0.15">
      <c r="C504" s="14"/>
    </row>
    <row r="505" spans="3:3" ht="13" x14ac:dyDescent="0.15">
      <c r="C505" s="14"/>
    </row>
    <row r="506" spans="3:3" ht="13" x14ac:dyDescent="0.15">
      <c r="C506" s="14"/>
    </row>
    <row r="507" spans="3:3" ht="13" x14ac:dyDescent="0.15">
      <c r="C507" s="14"/>
    </row>
    <row r="508" spans="3:3" ht="13" x14ac:dyDescent="0.15">
      <c r="C508" s="14"/>
    </row>
    <row r="509" spans="3:3" ht="13" x14ac:dyDescent="0.15">
      <c r="C509" s="14"/>
    </row>
    <row r="510" spans="3:3" ht="13" x14ac:dyDescent="0.15">
      <c r="C510" s="14"/>
    </row>
    <row r="511" spans="3:3" ht="13" x14ac:dyDescent="0.15">
      <c r="C511" s="14"/>
    </row>
    <row r="512" spans="3:3" ht="13" x14ac:dyDescent="0.15">
      <c r="C512" s="14"/>
    </row>
    <row r="513" spans="3:3" ht="13" x14ac:dyDescent="0.15">
      <c r="C513" s="14"/>
    </row>
    <row r="514" spans="3:3" ht="13" x14ac:dyDescent="0.15">
      <c r="C514" s="14"/>
    </row>
    <row r="515" spans="3:3" ht="13" x14ac:dyDescent="0.15">
      <c r="C515" s="14"/>
    </row>
    <row r="516" spans="3:3" ht="13" x14ac:dyDescent="0.15">
      <c r="C516" s="14"/>
    </row>
    <row r="517" spans="3:3" ht="13" x14ac:dyDescent="0.15">
      <c r="C517" s="14"/>
    </row>
    <row r="518" spans="3:3" ht="13" x14ac:dyDescent="0.15">
      <c r="C518" s="14"/>
    </row>
    <row r="519" spans="3:3" ht="13" x14ac:dyDescent="0.15">
      <c r="C519" s="14"/>
    </row>
    <row r="520" spans="3:3" ht="13" x14ac:dyDescent="0.15">
      <c r="C520" s="14"/>
    </row>
    <row r="521" spans="3:3" ht="13" x14ac:dyDescent="0.15">
      <c r="C521" s="14"/>
    </row>
    <row r="522" spans="3:3" ht="13" x14ac:dyDescent="0.15">
      <c r="C522" s="14"/>
    </row>
    <row r="523" spans="3:3" ht="13" x14ac:dyDescent="0.15">
      <c r="C523" s="14"/>
    </row>
    <row r="524" spans="3:3" ht="13" x14ac:dyDescent="0.15">
      <c r="C524" s="14"/>
    </row>
    <row r="525" spans="3:3" ht="13" x14ac:dyDescent="0.15">
      <c r="C525" s="14"/>
    </row>
    <row r="526" spans="3:3" ht="13" x14ac:dyDescent="0.15">
      <c r="C526" s="14"/>
    </row>
    <row r="527" spans="3:3" ht="13" x14ac:dyDescent="0.15">
      <c r="C527" s="14"/>
    </row>
    <row r="528" spans="3:3" ht="13" x14ac:dyDescent="0.15">
      <c r="C528" s="14"/>
    </row>
    <row r="529" spans="3:3" ht="13" x14ac:dyDescent="0.15">
      <c r="C529" s="14"/>
    </row>
    <row r="530" spans="3:3" ht="13" x14ac:dyDescent="0.15">
      <c r="C530" s="14"/>
    </row>
    <row r="531" spans="3:3" ht="13" x14ac:dyDescent="0.15">
      <c r="C531" s="14"/>
    </row>
    <row r="532" spans="3:3" ht="13" x14ac:dyDescent="0.15">
      <c r="C532" s="14"/>
    </row>
    <row r="533" spans="3:3" ht="13" x14ac:dyDescent="0.15">
      <c r="C533" s="14"/>
    </row>
    <row r="534" spans="3:3" ht="13" x14ac:dyDescent="0.15">
      <c r="C534" s="14"/>
    </row>
    <row r="535" spans="3:3" ht="13" x14ac:dyDescent="0.15">
      <c r="C535" s="14"/>
    </row>
    <row r="536" spans="3:3" ht="13" x14ac:dyDescent="0.15">
      <c r="C536" s="14"/>
    </row>
    <row r="537" spans="3:3" ht="13" x14ac:dyDescent="0.15">
      <c r="C537" s="14"/>
    </row>
    <row r="538" spans="3:3" ht="13" x14ac:dyDescent="0.15">
      <c r="C538" s="14"/>
    </row>
    <row r="539" spans="3:3" ht="13" x14ac:dyDescent="0.15">
      <c r="C539" s="14"/>
    </row>
    <row r="540" spans="3:3" ht="13" x14ac:dyDescent="0.15">
      <c r="C540" s="14"/>
    </row>
    <row r="541" spans="3:3" ht="13" x14ac:dyDescent="0.15">
      <c r="C541" s="14"/>
    </row>
    <row r="542" spans="3:3" ht="13" x14ac:dyDescent="0.15">
      <c r="C542" s="14"/>
    </row>
    <row r="543" spans="3:3" ht="13" x14ac:dyDescent="0.15">
      <c r="C543" s="14"/>
    </row>
    <row r="544" spans="3:3" ht="13" x14ac:dyDescent="0.15">
      <c r="C544" s="14"/>
    </row>
    <row r="545" spans="3:3" ht="13" x14ac:dyDescent="0.15">
      <c r="C545" s="14"/>
    </row>
    <row r="546" spans="3:3" ht="13" x14ac:dyDescent="0.15">
      <c r="C546" s="14"/>
    </row>
    <row r="547" spans="3:3" ht="13" x14ac:dyDescent="0.15">
      <c r="C547" s="14"/>
    </row>
    <row r="548" spans="3:3" ht="13" x14ac:dyDescent="0.15">
      <c r="C548" s="14"/>
    </row>
    <row r="549" spans="3:3" ht="13" x14ac:dyDescent="0.15">
      <c r="C549" s="14"/>
    </row>
    <row r="550" spans="3:3" ht="13" x14ac:dyDescent="0.15">
      <c r="C550" s="14"/>
    </row>
    <row r="551" spans="3:3" ht="13" x14ac:dyDescent="0.15">
      <c r="C551" s="14"/>
    </row>
    <row r="552" spans="3:3" ht="13" x14ac:dyDescent="0.15">
      <c r="C552" s="14"/>
    </row>
    <row r="553" spans="3:3" ht="13" x14ac:dyDescent="0.15">
      <c r="C553" s="14"/>
    </row>
    <row r="554" spans="3:3" ht="13" x14ac:dyDescent="0.15">
      <c r="C554" s="14"/>
    </row>
    <row r="555" spans="3:3" ht="13" x14ac:dyDescent="0.15">
      <c r="C555" s="14"/>
    </row>
    <row r="556" spans="3:3" ht="13" x14ac:dyDescent="0.15">
      <c r="C556" s="14"/>
    </row>
    <row r="557" spans="3:3" ht="13" x14ac:dyDescent="0.15">
      <c r="C557" s="14"/>
    </row>
    <row r="558" spans="3:3" ht="13" x14ac:dyDescent="0.15">
      <c r="C558" s="14"/>
    </row>
    <row r="559" spans="3:3" ht="13" x14ac:dyDescent="0.15">
      <c r="C559" s="14"/>
    </row>
    <row r="560" spans="3:3" ht="13" x14ac:dyDescent="0.15">
      <c r="C560" s="14"/>
    </row>
    <row r="561" spans="3:3" ht="13" x14ac:dyDescent="0.15">
      <c r="C561" s="14"/>
    </row>
    <row r="562" spans="3:3" ht="13" x14ac:dyDescent="0.15">
      <c r="C562" s="14"/>
    </row>
    <row r="563" spans="3:3" ht="13" x14ac:dyDescent="0.15">
      <c r="C563" s="14"/>
    </row>
    <row r="564" spans="3:3" ht="13" x14ac:dyDescent="0.15">
      <c r="C564" s="14"/>
    </row>
    <row r="565" spans="3:3" ht="13" x14ac:dyDescent="0.15">
      <c r="C565" s="14"/>
    </row>
    <row r="566" spans="3:3" ht="13" x14ac:dyDescent="0.15">
      <c r="C566" s="14"/>
    </row>
    <row r="567" spans="3:3" ht="13" x14ac:dyDescent="0.15">
      <c r="C567" s="14"/>
    </row>
    <row r="568" spans="3:3" ht="13" x14ac:dyDescent="0.15">
      <c r="C568" s="14"/>
    </row>
    <row r="569" spans="3:3" ht="13" x14ac:dyDescent="0.15">
      <c r="C569" s="14"/>
    </row>
    <row r="570" spans="3:3" ht="13" x14ac:dyDescent="0.15">
      <c r="C570" s="14"/>
    </row>
    <row r="571" spans="3:3" ht="13" x14ac:dyDescent="0.15">
      <c r="C571" s="14"/>
    </row>
    <row r="572" spans="3:3" ht="13" x14ac:dyDescent="0.15">
      <c r="C572" s="14"/>
    </row>
    <row r="573" spans="3:3" ht="13" x14ac:dyDescent="0.15">
      <c r="C573" s="14"/>
    </row>
    <row r="574" spans="3:3" ht="13" x14ac:dyDescent="0.15">
      <c r="C574" s="14"/>
    </row>
    <row r="575" spans="3:3" ht="13" x14ac:dyDescent="0.15">
      <c r="C575" s="14"/>
    </row>
    <row r="576" spans="3:3" ht="13" x14ac:dyDescent="0.15">
      <c r="C576" s="14"/>
    </row>
    <row r="577" spans="3:3" ht="13" x14ac:dyDescent="0.15">
      <c r="C577" s="14"/>
    </row>
    <row r="578" spans="3:3" ht="13" x14ac:dyDescent="0.15">
      <c r="C578" s="14"/>
    </row>
    <row r="579" spans="3:3" ht="13" x14ac:dyDescent="0.15">
      <c r="C579" s="14"/>
    </row>
    <row r="580" spans="3:3" ht="13" x14ac:dyDescent="0.15">
      <c r="C580" s="14"/>
    </row>
    <row r="581" spans="3:3" ht="13" x14ac:dyDescent="0.15">
      <c r="C581" s="14"/>
    </row>
    <row r="582" spans="3:3" ht="13" x14ac:dyDescent="0.15">
      <c r="C582" s="14"/>
    </row>
    <row r="583" spans="3:3" ht="13" x14ac:dyDescent="0.15">
      <c r="C583" s="14"/>
    </row>
    <row r="584" spans="3:3" ht="13" x14ac:dyDescent="0.15">
      <c r="C584" s="14"/>
    </row>
    <row r="585" spans="3:3" ht="13" x14ac:dyDescent="0.15">
      <c r="C585" s="14"/>
    </row>
    <row r="586" spans="3:3" ht="13" x14ac:dyDescent="0.15">
      <c r="C586" s="14"/>
    </row>
    <row r="587" spans="3:3" ht="13" x14ac:dyDescent="0.15">
      <c r="C587" s="14"/>
    </row>
    <row r="588" spans="3:3" ht="13" x14ac:dyDescent="0.15">
      <c r="C588" s="14"/>
    </row>
    <row r="589" spans="3:3" ht="13" x14ac:dyDescent="0.15">
      <c r="C589" s="14"/>
    </row>
    <row r="590" spans="3:3" ht="13" x14ac:dyDescent="0.15">
      <c r="C590" s="14"/>
    </row>
    <row r="591" spans="3:3" ht="13" x14ac:dyDescent="0.15">
      <c r="C591" s="14"/>
    </row>
    <row r="592" spans="3:3" ht="13" x14ac:dyDescent="0.15">
      <c r="C592" s="14"/>
    </row>
    <row r="593" spans="3:3" ht="13" x14ac:dyDescent="0.15">
      <c r="C593" s="14"/>
    </row>
    <row r="594" spans="3:3" ht="13" x14ac:dyDescent="0.15">
      <c r="C594" s="14"/>
    </row>
    <row r="595" spans="3:3" ht="13" x14ac:dyDescent="0.15">
      <c r="C595" s="14"/>
    </row>
    <row r="596" spans="3:3" ht="13" x14ac:dyDescent="0.15">
      <c r="C596" s="14"/>
    </row>
    <row r="597" spans="3:3" ht="13" x14ac:dyDescent="0.15">
      <c r="C597" s="14"/>
    </row>
    <row r="598" spans="3:3" ht="13" x14ac:dyDescent="0.15">
      <c r="C598" s="14"/>
    </row>
    <row r="599" spans="3:3" ht="13" x14ac:dyDescent="0.15">
      <c r="C599" s="14"/>
    </row>
    <row r="600" spans="3:3" ht="13" x14ac:dyDescent="0.15">
      <c r="C600" s="14"/>
    </row>
    <row r="601" spans="3:3" ht="13" x14ac:dyDescent="0.15">
      <c r="C601" s="14"/>
    </row>
    <row r="602" spans="3:3" ht="13" x14ac:dyDescent="0.15">
      <c r="C602" s="14"/>
    </row>
    <row r="603" spans="3:3" ht="13" x14ac:dyDescent="0.15">
      <c r="C603" s="14"/>
    </row>
    <row r="604" spans="3:3" ht="13" x14ac:dyDescent="0.15">
      <c r="C604" s="14"/>
    </row>
    <row r="605" spans="3:3" ht="13" x14ac:dyDescent="0.15">
      <c r="C605" s="14"/>
    </row>
    <row r="606" spans="3:3" ht="13" x14ac:dyDescent="0.15">
      <c r="C606" s="14"/>
    </row>
    <row r="607" spans="3:3" ht="13" x14ac:dyDescent="0.15">
      <c r="C607" s="14"/>
    </row>
    <row r="608" spans="3:3" ht="13" x14ac:dyDescent="0.15">
      <c r="C608" s="14"/>
    </row>
    <row r="609" spans="3:3" ht="13" x14ac:dyDescent="0.15">
      <c r="C609" s="14"/>
    </row>
    <row r="610" spans="3:3" ht="13" x14ac:dyDescent="0.15">
      <c r="C610" s="14"/>
    </row>
    <row r="611" spans="3:3" ht="13" x14ac:dyDescent="0.15">
      <c r="C611" s="14"/>
    </row>
    <row r="612" spans="3:3" ht="13" x14ac:dyDescent="0.15">
      <c r="C612" s="14"/>
    </row>
    <row r="613" spans="3:3" ht="13" x14ac:dyDescent="0.15">
      <c r="C613" s="14"/>
    </row>
    <row r="614" spans="3:3" ht="13" x14ac:dyDescent="0.15">
      <c r="C614" s="14"/>
    </row>
    <row r="615" spans="3:3" ht="13" x14ac:dyDescent="0.15">
      <c r="C615" s="14"/>
    </row>
    <row r="616" spans="3:3" ht="13" x14ac:dyDescent="0.15">
      <c r="C616" s="14"/>
    </row>
    <row r="617" spans="3:3" ht="13" x14ac:dyDescent="0.15">
      <c r="C617" s="14"/>
    </row>
    <row r="618" spans="3:3" ht="13" x14ac:dyDescent="0.15">
      <c r="C618" s="14"/>
    </row>
    <row r="619" spans="3:3" ht="13" x14ac:dyDescent="0.15">
      <c r="C619" s="14"/>
    </row>
    <row r="620" spans="3:3" ht="13" x14ac:dyDescent="0.15">
      <c r="C620" s="14"/>
    </row>
    <row r="621" spans="3:3" ht="13" x14ac:dyDescent="0.15">
      <c r="C621" s="14"/>
    </row>
    <row r="622" spans="3:3" ht="13" x14ac:dyDescent="0.15">
      <c r="C622" s="14"/>
    </row>
    <row r="623" spans="3:3" ht="13" x14ac:dyDescent="0.15">
      <c r="C623" s="14"/>
    </row>
    <row r="624" spans="3:3" ht="13" x14ac:dyDescent="0.15">
      <c r="C624" s="14"/>
    </row>
    <row r="625" spans="3:3" ht="13" x14ac:dyDescent="0.15">
      <c r="C625" s="14"/>
    </row>
    <row r="626" spans="3:3" ht="13" x14ac:dyDescent="0.15">
      <c r="C626" s="14"/>
    </row>
    <row r="627" spans="3:3" ht="13" x14ac:dyDescent="0.15">
      <c r="C627" s="14"/>
    </row>
    <row r="628" spans="3:3" ht="13" x14ac:dyDescent="0.15">
      <c r="C628" s="14"/>
    </row>
    <row r="629" spans="3:3" ht="13" x14ac:dyDescent="0.15">
      <c r="C629" s="14"/>
    </row>
    <row r="630" spans="3:3" ht="13" x14ac:dyDescent="0.15">
      <c r="C630" s="14"/>
    </row>
    <row r="631" spans="3:3" ht="13" x14ac:dyDescent="0.15">
      <c r="C631" s="14"/>
    </row>
    <row r="632" spans="3:3" ht="13" x14ac:dyDescent="0.15">
      <c r="C632" s="14"/>
    </row>
    <row r="633" spans="3:3" ht="13" x14ac:dyDescent="0.15">
      <c r="C633" s="14"/>
    </row>
    <row r="634" spans="3:3" ht="13" x14ac:dyDescent="0.15">
      <c r="C634" s="14"/>
    </row>
    <row r="635" spans="3:3" ht="13" x14ac:dyDescent="0.15">
      <c r="C635" s="14"/>
    </row>
    <row r="636" spans="3:3" ht="13" x14ac:dyDescent="0.15">
      <c r="C636" s="14"/>
    </row>
    <row r="637" spans="3:3" ht="13" x14ac:dyDescent="0.15">
      <c r="C637" s="14"/>
    </row>
    <row r="638" spans="3:3" ht="13" x14ac:dyDescent="0.15">
      <c r="C638" s="14"/>
    </row>
    <row r="639" spans="3:3" ht="13" x14ac:dyDescent="0.15">
      <c r="C639" s="14"/>
    </row>
    <row r="640" spans="3:3" ht="13" x14ac:dyDescent="0.15">
      <c r="C640" s="14"/>
    </row>
    <row r="641" spans="3:3" ht="13" x14ac:dyDescent="0.15">
      <c r="C641" s="14"/>
    </row>
    <row r="642" spans="3:3" ht="13" x14ac:dyDescent="0.15">
      <c r="C642" s="14"/>
    </row>
    <row r="643" spans="3:3" ht="13" x14ac:dyDescent="0.15">
      <c r="C643" s="14"/>
    </row>
    <row r="644" spans="3:3" ht="13" x14ac:dyDescent="0.15">
      <c r="C644" s="14"/>
    </row>
    <row r="645" spans="3:3" ht="13" x14ac:dyDescent="0.15">
      <c r="C645" s="14"/>
    </row>
    <row r="646" spans="3:3" ht="13" x14ac:dyDescent="0.15">
      <c r="C646" s="14"/>
    </row>
    <row r="647" spans="3:3" ht="13" x14ac:dyDescent="0.15">
      <c r="C647" s="14"/>
    </row>
    <row r="648" spans="3:3" ht="13" x14ac:dyDescent="0.15">
      <c r="C648" s="14"/>
    </row>
    <row r="649" spans="3:3" ht="13" x14ac:dyDescent="0.15">
      <c r="C649" s="14"/>
    </row>
    <row r="650" spans="3:3" ht="13" x14ac:dyDescent="0.15">
      <c r="C650" s="14"/>
    </row>
    <row r="651" spans="3:3" ht="13" x14ac:dyDescent="0.15">
      <c r="C651" s="14"/>
    </row>
    <row r="652" spans="3:3" ht="13" x14ac:dyDescent="0.15">
      <c r="C652" s="14"/>
    </row>
    <row r="653" spans="3:3" ht="13" x14ac:dyDescent="0.15">
      <c r="C653" s="14"/>
    </row>
    <row r="654" spans="3:3" ht="13" x14ac:dyDescent="0.15">
      <c r="C654" s="14"/>
    </row>
    <row r="655" spans="3:3" ht="13" x14ac:dyDescent="0.15">
      <c r="C655" s="14"/>
    </row>
    <row r="656" spans="3:3" ht="13" x14ac:dyDescent="0.15">
      <c r="C656" s="14"/>
    </row>
    <row r="657" spans="3:3" ht="13" x14ac:dyDescent="0.15">
      <c r="C657" s="14"/>
    </row>
    <row r="658" spans="3:3" ht="13" x14ac:dyDescent="0.15">
      <c r="C658" s="14"/>
    </row>
    <row r="659" spans="3:3" ht="13" x14ac:dyDescent="0.15">
      <c r="C659" s="14"/>
    </row>
    <row r="660" spans="3:3" ht="13" x14ac:dyDescent="0.15">
      <c r="C660" s="14"/>
    </row>
    <row r="661" spans="3:3" ht="13" x14ac:dyDescent="0.15">
      <c r="C661" s="14"/>
    </row>
    <row r="662" spans="3:3" ht="13" x14ac:dyDescent="0.15">
      <c r="C662" s="14"/>
    </row>
    <row r="663" spans="3:3" ht="13" x14ac:dyDescent="0.15">
      <c r="C663" s="14"/>
    </row>
    <row r="664" spans="3:3" ht="13" x14ac:dyDescent="0.15">
      <c r="C664" s="14"/>
    </row>
    <row r="665" spans="3:3" ht="13" x14ac:dyDescent="0.15">
      <c r="C665" s="14"/>
    </row>
    <row r="666" spans="3:3" ht="13" x14ac:dyDescent="0.15">
      <c r="C666" s="14"/>
    </row>
    <row r="667" spans="3:3" ht="13" x14ac:dyDescent="0.15">
      <c r="C667" s="14"/>
    </row>
    <row r="668" spans="3:3" ht="13" x14ac:dyDescent="0.15">
      <c r="C668" s="14"/>
    </row>
    <row r="669" spans="3:3" ht="13" x14ac:dyDescent="0.15">
      <c r="C669" s="14"/>
    </row>
    <row r="670" spans="3:3" ht="13" x14ac:dyDescent="0.15">
      <c r="C670" s="14"/>
    </row>
    <row r="671" spans="3:3" ht="13" x14ac:dyDescent="0.15">
      <c r="C671" s="14"/>
    </row>
    <row r="672" spans="3:3" ht="13" x14ac:dyDescent="0.15">
      <c r="C672" s="14"/>
    </row>
    <row r="673" spans="3:3" ht="13" x14ac:dyDescent="0.15">
      <c r="C673" s="14"/>
    </row>
    <row r="674" spans="3:3" ht="13" x14ac:dyDescent="0.15">
      <c r="C674" s="14"/>
    </row>
    <row r="675" spans="3:3" ht="13" x14ac:dyDescent="0.15">
      <c r="C675" s="14"/>
    </row>
    <row r="676" spans="3:3" ht="13" x14ac:dyDescent="0.15">
      <c r="C676" s="14"/>
    </row>
    <row r="677" spans="3:3" ht="13" x14ac:dyDescent="0.15">
      <c r="C677" s="14"/>
    </row>
    <row r="678" spans="3:3" ht="13" x14ac:dyDescent="0.15">
      <c r="C678" s="14"/>
    </row>
    <row r="679" spans="3:3" ht="13" x14ac:dyDescent="0.15">
      <c r="C679" s="14"/>
    </row>
    <row r="680" spans="3:3" ht="13" x14ac:dyDescent="0.15">
      <c r="C680" s="14"/>
    </row>
    <row r="681" spans="3:3" ht="13" x14ac:dyDescent="0.15">
      <c r="C681" s="14"/>
    </row>
    <row r="682" spans="3:3" ht="13" x14ac:dyDescent="0.15">
      <c r="C682" s="14"/>
    </row>
    <row r="683" spans="3:3" ht="13" x14ac:dyDescent="0.15">
      <c r="C683" s="14"/>
    </row>
    <row r="684" spans="3:3" ht="13" x14ac:dyDescent="0.15">
      <c r="C684" s="14"/>
    </row>
    <row r="685" spans="3:3" ht="13" x14ac:dyDescent="0.15">
      <c r="C685" s="14"/>
    </row>
    <row r="686" spans="3:3" ht="13" x14ac:dyDescent="0.15">
      <c r="C686" s="14"/>
    </row>
    <row r="687" spans="3:3" ht="13" x14ac:dyDescent="0.15">
      <c r="C687" s="14"/>
    </row>
    <row r="688" spans="3:3" ht="13" x14ac:dyDescent="0.15">
      <c r="C688" s="14"/>
    </row>
    <row r="689" spans="3:3" ht="13" x14ac:dyDescent="0.15">
      <c r="C689" s="14"/>
    </row>
    <row r="690" spans="3:3" ht="13" x14ac:dyDescent="0.15">
      <c r="C690" s="14"/>
    </row>
    <row r="691" spans="3:3" ht="13" x14ac:dyDescent="0.15">
      <c r="C691" s="14"/>
    </row>
    <row r="692" spans="3:3" ht="13" x14ac:dyDescent="0.15">
      <c r="C692" s="14"/>
    </row>
    <row r="693" spans="3:3" ht="13" x14ac:dyDescent="0.15">
      <c r="C693" s="14"/>
    </row>
    <row r="694" spans="3:3" ht="13" x14ac:dyDescent="0.15">
      <c r="C694" s="14"/>
    </row>
    <row r="695" spans="3:3" ht="13" x14ac:dyDescent="0.15">
      <c r="C695" s="14"/>
    </row>
    <row r="696" spans="3:3" ht="13" x14ac:dyDescent="0.15">
      <c r="C696" s="14"/>
    </row>
    <row r="697" spans="3:3" ht="13" x14ac:dyDescent="0.15">
      <c r="C697" s="14"/>
    </row>
    <row r="698" spans="3:3" ht="13" x14ac:dyDescent="0.15">
      <c r="C698" s="14"/>
    </row>
    <row r="699" spans="3:3" ht="13" x14ac:dyDescent="0.15">
      <c r="C699" s="14"/>
    </row>
    <row r="700" spans="3:3" ht="13" x14ac:dyDescent="0.15">
      <c r="C700" s="14"/>
    </row>
    <row r="701" spans="3:3" ht="13" x14ac:dyDescent="0.15">
      <c r="C701" s="14"/>
    </row>
    <row r="702" spans="3:3" ht="13" x14ac:dyDescent="0.15">
      <c r="C702" s="14"/>
    </row>
    <row r="703" spans="3:3" ht="13" x14ac:dyDescent="0.15">
      <c r="C703" s="14"/>
    </row>
    <row r="704" spans="3:3" ht="13" x14ac:dyDescent="0.15">
      <c r="C704" s="14"/>
    </row>
    <row r="705" spans="3:3" ht="13" x14ac:dyDescent="0.15">
      <c r="C705" s="14"/>
    </row>
    <row r="706" spans="3:3" ht="13" x14ac:dyDescent="0.15">
      <c r="C706" s="14"/>
    </row>
    <row r="707" spans="3:3" ht="13" x14ac:dyDescent="0.15">
      <c r="C707" s="14"/>
    </row>
    <row r="708" spans="3:3" ht="13" x14ac:dyDescent="0.15">
      <c r="C708" s="14"/>
    </row>
    <row r="709" spans="3:3" ht="13" x14ac:dyDescent="0.15">
      <c r="C709" s="14"/>
    </row>
    <row r="710" spans="3:3" ht="13" x14ac:dyDescent="0.15">
      <c r="C710" s="14"/>
    </row>
    <row r="711" spans="3:3" ht="13" x14ac:dyDescent="0.15">
      <c r="C711" s="14"/>
    </row>
    <row r="712" spans="3:3" ht="13" x14ac:dyDescent="0.15">
      <c r="C712" s="14"/>
    </row>
    <row r="713" spans="3:3" ht="13" x14ac:dyDescent="0.15">
      <c r="C713" s="14"/>
    </row>
    <row r="714" spans="3:3" ht="13" x14ac:dyDescent="0.15">
      <c r="C714" s="14"/>
    </row>
    <row r="715" spans="3:3" ht="13" x14ac:dyDescent="0.15">
      <c r="C715" s="14"/>
    </row>
    <row r="716" spans="3:3" ht="13" x14ac:dyDescent="0.15">
      <c r="C716" s="14"/>
    </row>
    <row r="717" spans="3:3" ht="13" x14ac:dyDescent="0.15">
      <c r="C717" s="14"/>
    </row>
    <row r="718" spans="3:3" ht="13" x14ac:dyDescent="0.15">
      <c r="C718" s="14"/>
    </row>
    <row r="719" spans="3:3" ht="13" x14ac:dyDescent="0.15">
      <c r="C719" s="14"/>
    </row>
    <row r="720" spans="3:3" ht="13" x14ac:dyDescent="0.15">
      <c r="C720" s="14"/>
    </row>
    <row r="721" spans="3:3" ht="13" x14ac:dyDescent="0.15">
      <c r="C721" s="14"/>
    </row>
    <row r="722" spans="3:3" ht="13" x14ac:dyDescent="0.15">
      <c r="C722" s="14"/>
    </row>
    <row r="723" spans="3:3" ht="13" x14ac:dyDescent="0.15">
      <c r="C723" s="14"/>
    </row>
    <row r="724" spans="3:3" ht="13" x14ac:dyDescent="0.15">
      <c r="C724" s="14"/>
    </row>
    <row r="725" spans="3:3" ht="13" x14ac:dyDescent="0.15">
      <c r="C725" s="14"/>
    </row>
    <row r="726" spans="3:3" ht="13" x14ac:dyDescent="0.15">
      <c r="C726" s="14"/>
    </row>
    <row r="727" spans="3:3" ht="13" x14ac:dyDescent="0.15">
      <c r="C727" s="14"/>
    </row>
    <row r="728" spans="3:3" ht="13" x14ac:dyDescent="0.15">
      <c r="C728" s="14"/>
    </row>
    <row r="729" spans="3:3" ht="13" x14ac:dyDescent="0.15">
      <c r="C729" s="14"/>
    </row>
    <row r="730" spans="3:3" ht="13" x14ac:dyDescent="0.15">
      <c r="C730" s="14"/>
    </row>
    <row r="731" spans="3:3" ht="13" x14ac:dyDescent="0.15">
      <c r="C731" s="14"/>
    </row>
    <row r="732" spans="3:3" ht="13" x14ac:dyDescent="0.15">
      <c r="C732" s="14"/>
    </row>
    <row r="733" spans="3:3" ht="13" x14ac:dyDescent="0.15">
      <c r="C733" s="14"/>
    </row>
    <row r="734" spans="3:3" ht="13" x14ac:dyDescent="0.15">
      <c r="C734" s="14"/>
    </row>
    <row r="735" spans="3:3" ht="13" x14ac:dyDescent="0.15">
      <c r="C735" s="14"/>
    </row>
    <row r="736" spans="3:3" ht="13" x14ac:dyDescent="0.15">
      <c r="C736" s="14"/>
    </row>
    <row r="737" spans="3:3" ht="13" x14ac:dyDescent="0.15">
      <c r="C737" s="14"/>
    </row>
    <row r="738" spans="3:3" ht="13" x14ac:dyDescent="0.15">
      <c r="C738" s="14"/>
    </row>
    <row r="739" spans="3:3" ht="13" x14ac:dyDescent="0.15">
      <c r="C739" s="14"/>
    </row>
    <row r="740" spans="3:3" ht="13" x14ac:dyDescent="0.15">
      <c r="C740" s="14"/>
    </row>
    <row r="741" spans="3:3" ht="13" x14ac:dyDescent="0.15">
      <c r="C741" s="14"/>
    </row>
    <row r="742" spans="3:3" ht="13" x14ac:dyDescent="0.15">
      <c r="C742" s="14"/>
    </row>
    <row r="743" spans="3:3" ht="13" x14ac:dyDescent="0.15">
      <c r="C743" s="14"/>
    </row>
    <row r="744" spans="3:3" ht="13" x14ac:dyDescent="0.15">
      <c r="C744" s="14"/>
    </row>
    <row r="745" spans="3:3" ht="13" x14ac:dyDescent="0.15">
      <c r="C745" s="14"/>
    </row>
    <row r="746" spans="3:3" ht="13" x14ac:dyDescent="0.15">
      <c r="C746" s="14"/>
    </row>
    <row r="747" spans="3:3" ht="13" x14ac:dyDescent="0.15">
      <c r="C747" s="14"/>
    </row>
    <row r="748" spans="3:3" ht="13" x14ac:dyDescent="0.15">
      <c r="C748" s="14"/>
    </row>
    <row r="749" spans="3:3" ht="13" x14ac:dyDescent="0.15">
      <c r="C749" s="14"/>
    </row>
    <row r="750" spans="3:3" ht="13" x14ac:dyDescent="0.15">
      <c r="C750" s="14"/>
    </row>
    <row r="751" spans="3:3" ht="13" x14ac:dyDescent="0.15">
      <c r="C751" s="14"/>
    </row>
    <row r="752" spans="3:3" ht="13" x14ac:dyDescent="0.15">
      <c r="C752" s="14"/>
    </row>
    <row r="753" spans="3:3" ht="13" x14ac:dyDescent="0.15">
      <c r="C753" s="14"/>
    </row>
    <row r="754" spans="3:3" ht="13" x14ac:dyDescent="0.15">
      <c r="C754" s="14"/>
    </row>
    <row r="755" spans="3:3" ht="13" x14ac:dyDescent="0.15">
      <c r="C755" s="14"/>
    </row>
    <row r="756" spans="3:3" ht="13" x14ac:dyDescent="0.15">
      <c r="C756" s="14"/>
    </row>
    <row r="757" spans="3:3" ht="13" x14ac:dyDescent="0.15">
      <c r="C757" s="14"/>
    </row>
    <row r="758" spans="3:3" ht="13" x14ac:dyDescent="0.15">
      <c r="C758" s="14"/>
    </row>
    <row r="759" spans="3:3" ht="13" x14ac:dyDescent="0.15">
      <c r="C759" s="14"/>
    </row>
    <row r="760" spans="3:3" ht="13" x14ac:dyDescent="0.15">
      <c r="C760" s="14"/>
    </row>
    <row r="761" spans="3:3" ht="13" x14ac:dyDescent="0.15">
      <c r="C761" s="14"/>
    </row>
    <row r="762" spans="3:3" ht="13" x14ac:dyDescent="0.15">
      <c r="C762" s="14"/>
    </row>
    <row r="763" spans="3:3" ht="13" x14ac:dyDescent="0.15">
      <c r="C763" s="14"/>
    </row>
    <row r="764" spans="3:3" ht="13" x14ac:dyDescent="0.15">
      <c r="C764" s="14"/>
    </row>
    <row r="765" spans="3:3" ht="13" x14ac:dyDescent="0.15">
      <c r="C765" s="14"/>
    </row>
    <row r="766" spans="3:3" ht="13" x14ac:dyDescent="0.15">
      <c r="C766" s="14"/>
    </row>
    <row r="767" spans="3:3" ht="13" x14ac:dyDescent="0.15">
      <c r="C767" s="14"/>
    </row>
    <row r="768" spans="3:3" ht="13" x14ac:dyDescent="0.15">
      <c r="C768" s="14"/>
    </row>
    <row r="769" spans="3:3" ht="13" x14ac:dyDescent="0.15">
      <c r="C769" s="14"/>
    </row>
    <row r="770" spans="3:3" ht="13" x14ac:dyDescent="0.15">
      <c r="C770" s="14"/>
    </row>
    <row r="771" spans="3:3" ht="13" x14ac:dyDescent="0.15">
      <c r="C771" s="14"/>
    </row>
    <row r="772" spans="3:3" ht="13" x14ac:dyDescent="0.15">
      <c r="C772" s="14"/>
    </row>
    <row r="773" spans="3:3" ht="13" x14ac:dyDescent="0.15">
      <c r="C773" s="14"/>
    </row>
    <row r="774" spans="3:3" ht="13" x14ac:dyDescent="0.15">
      <c r="C774" s="14"/>
    </row>
    <row r="775" spans="3:3" ht="13" x14ac:dyDescent="0.15">
      <c r="C775" s="14"/>
    </row>
    <row r="776" spans="3:3" ht="13" x14ac:dyDescent="0.15">
      <c r="C776" s="14"/>
    </row>
    <row r="777" spans="3:3" ht="13" x14ac:dyDescent="0.15">
      <c r="C777" s="14"/>
    </row>
    <row r="778" spans="3:3" ht="13" x14ac:dyDescent="0.15">
      <c r="C778" s="14"/>
    </row>
    <row r="779" spans="3:3" ht="13" x14ac:dyDescent="0.15">
      <c r="C779" s="14"/>
    </row>
    <row r="780" spans="3:3" ht="13" x14ac:dyDescent="0.15">
      <c r="C780" s="14"/>
    </row>
    <row r="781" spans="3:3" ht="13" x14ac:dyDescent="0.15">
      <c r="C781" s="14"/>
    </row>
    <row r="782" spans="3:3" ht="13" x14ac:dyDescent="0.15">
      <c r="C782" s="14"/>
    </row>
    <row r="783" spans="3:3" ht="13" x14ac:dyDescent="0.15">
      <c r="C783" s="14"/>
    </row>
    <row r="784" spans="3:3" ht="13" x14ac:dyDescent="0.15">
      <c r="C784" s="14"/>
    </row>
    <row r="785" spans="3:3" ht="13" x14ac:dyDescent="0.15">
      <c r="C785" s="14"/>
    </row>
    <row r="786" spans="3:3" ht="13" x14ac:dyDescent="0.15">
      <c r="C786" s="14"/>
    </row>
    <row r="787" spans="3:3" ht="13" x14ac:dyDescent="0.15">
      <c r="C787" s="14"/>
    </row>
    <row r="788" spans="3:3" ht="13" x14ac:dyDescent="0.15">
      <c r="C788" s="14"/>
    </row>
    <row r="789" spans="3:3" ht="13" x14ac:dyDescent="0.15">
      <c r="C789" s="14"/>
    </row>
    <row r="790" spans="3:3" ht="13" x14ac:dyDescent="0.15">
      <c r="C790" s="14"/>
    </row>
    <row r="791" spans="3:3" ht="13" x14ac:dyDescent="0.15">
      <c r="C791" s="14"/>
    </row>
    <row r="792" spans="3:3" ht="13" x14ac:dyDescent="0.15">
      <c r="C792" s="14"/>
    </row>
    <row r="793" spans="3:3" ht="13" x14ac:dyDescent="0.15">
      <c r="C793" s="14"/>
    </row>
    <row r="794" spans="3:3" ht="13" x14ac:dyDescent="0.15">
      <c r="C794" s="14"/>
    </row>
    <row r="795" spans="3:3" ht="13" x14ac:dyDescent="0.15">
      <c r="C795" s="14"/>
    </row>
    <row r="796" spans="3:3" ht="13" x14ac:dyDescent="0.15">
      <c r="C796" s="14"/>
    </row>
    <row r="797" spans="3:3" ht="13" x14ac:dyDescent="0.15">
      <c r="C797" s="14"/>
    </row>
    <row r="798" spans="3:3" ht="13" x14ac:dyDescent="0.15">
      <c r="C798" s="14"/>
    </row>
    <row r="799" spans="3:3" ht="13" x14ac:dyDescent="0.15">
      <c r="C799" s="14"/>
    </row>
    <row r="800" spans="3:3" ht="13" x14ac:dyDescent="0.15">
      <c r="C800" s="14"/>
    </row>
    <row r="801" spans="3:3" ht="13" x14ac:dyDescent="0.15">
      <c r="C801" s="14"/>
    </row>
    <row r="802" spans="3:3" ht="13" x14ac:dyDescent="0.15">
      <c r="C802" s="14"/>
    </row>
    <row r="803" spans="3:3" ht="13" x14ac:dyDescent="0.15">
      <c r="C803" s="14"/>
    </row>
    <row r="804" spans="3:3" ht="13" x14ac:dyDescent="0.15">
      <c r="C804" s="14"/>
    </row>
    <row r="805" spans="3:3" ht="13" x14ac:dyDescent="0.15">
      <c r="C805" s="14"/>
    </row>
    <row r="806" spans="3:3" ht="13" x14ac:dyDescent="0.15">
      <c r="C806" s="14"/>
    </row>
    <row r="807" spans="3:3" ht="13" x14ac:dyDescent="0.15">
      <c r="C807" s="14"/>
    </row>
    <row r="808" spans="3:3" ht="13" x14ac:dyDescent="0.15">
      <c r="C808" s="14"/>
    </row>
    <row r="809" spans="3:3" ht="13" x14ac:dyDescent="0.15">
      <c r="C809" s="14"/>
    </row>
    <row r="810" spans="3:3" ht="13" x14ac:dyDescent="0.15">
      <c r="C810" s="14"/>
    </row>
    <row r="811" spans="3:3" ht="13" x14ac:dyDescent="0.15">
      <c r="C811" s="14"/>
    </row>
    <row r="812" spans="3:3" ht="13" x14ac:dyDescent="0.15">
      <c r="C812" s="14"/>
    </row>
    <row r="813" spans="3:3" ht="13" x14ac:dyDescent="0.15">
      <c r="C813" s="14"/>
    </row>
    <row r="814" spans="3:3" ht="13" x14ac:dyDescent="0.15">
      <c r="C814" s="14"/>
    </row>
    <row r="815" spans="3:3" ht="13" x14ac:dyDescent="0.15">
      <c r="C815" s="14"/>
    </row>
    <row r="816" spans="3:3" ht="13" x14ac:dyDescent="0.15">
      <c r="C816" s="14"/>
    </row>
    <row r="817" spans="3:3" ht="13" x14ac:dyDescent="0.15">
      <c r="C817" s="14"/>
    </row>
    <row r="818" spans="3:3" ht="13" x14ac:dyDescent="0.15">
      <c r="C818" s="14"/>
    </row>
    <row r="819" spans="3:3" ht="13" x14ac:dyDescent="0.15">
      <c r="C819" s="14"/>
    </row>
    <row r="820" spans="3:3" ht="13" x14ac:dyDescent="0.15">
      <c r="C820" s="14"/>
    </row>
    <row r="821" spans="3:3" ht="13" x14ac:dyDescent="0.15">
      <c r="C821" s="14"/>
    </row>
    <row r="822" spans="3:3" ht="13" x14ac:dyDescent="0.15">
      <c r="C822" s="14"/>
    </row>
    <row r="823" spans="3:3" ht="13" x14ac:dyDescent="0.15">
      <c r="C823" s="14"/>
    </row>
    <row r="824" spans="3:3" ht="13" x14ac:dyDescent="0.15">
      <c r="C824" s="14"/>
    </row>
    <row r="825" spans="3:3" ht="13" x14ac:dyDescent="0.15">
      <c r="C825" s="14"/>
    </row>
    <row r="826" spans="3:3" ht="13" x14ac:dyDescent="0.15">
      <c r="C826" s="14"/>
    </row>
    <row r="827" spans="3:3" ht="13" x14ac:dyDescent="0.15">
      <c r="C827" s="14"/>
    </row>
    <row r="828" spans="3:3" ht="13" x14ac:dyDescent="0.15">
      <c r="C828" s="14"/>
    </row>
    <row r="829" spans="3:3" ht="13" x14ac:dyDescent="0.15">
      <c r="C829" s="14"/>
    </row>
    <row r="830" spans="3:3" ht="13" x14ac:dyDescent="0.15">
      <c r="C830" s="14"/>
    </row>
    <row r="831" spans="3:3" ht="13" x14ac:dyDescent="0.15">
      <c r="C831" s="14"/>
    </row>
    <row r="832" spans="3:3" ht="13" x14ac:dyDescent="0.15">
      <c r="C832" s="14"/>
    </row>
    <row r="833" spans="3:3" ht="13" x14ac:dyDescent="0.15">
      <c r="C833" s="14"/>
    </row>
    <row r="834" spans="3:3" ht="13" x14ac:dyDescent="0.15">
      <c r="C834" s="14"/>
    </row>
    <row r="835" spans="3:3" ht="13" x14ac:dyDescent="0.15">
      <c r="C835" s="14"/>
    </row>
    <row r="836" spans="3:3" ht="13" x14ac:dyDescent="0.15">
      <c r="C836" s="14"/>
    </row>
    <row r="837" spans="3:3" ht="13" x14ac:dyDescent="0.15">
      <c r="C837" s="14"/>
    </row>
    <row r="838" spans="3:3" ht="13" x14ac:dyDescent="0.15">
      <c r="C838" s="14"/>
    </row>
    <row r="839" spans="3:3" ht="13" x14ac:dyDescent="0.15">
      <c r="C839" s="14"/>
    </row>
    <row r="840" spans="3:3" ht="13" x14ac:dyDescent="0.15">
      <c r="C840" s="14"/>
    </row>
    <row r="841" spans="3:3" ht="13" x14ac:dyDescent="0.15">
      <c r="C841" s="14"/>
    </row>
    <row r="842" spans="3:3" ht="13" x14ac:dyDescent="0.15">
      <c r="C842" s="14"/>
    </row>
    <row r="843" spans="3:3" ht="13" x14ac:dyDescent="0.15">
      <c r="C843" s="14"/>
    </row>
    <row r="844" spans="3:3" ht="13" x14ac:dyDescent="0.15">
      <c r="C844" s="14"/>
    </row>
    <row r="845" spans="3:3" ht="13" x14ac:dyDescent="0.15">
      <c r="C845" s="14"/>
    </row>
    <row r="846" spans="3:3" ht="13" x14ac:dyDescent="0.15">
      <c r="C846" s="14"/>
    </row>
    <row r="847" spans="3:3" ht="13" x14ac:dyDescent="0.15">
      <c r="C847" s="14"/>
    </row>
    <row r="848" spans="3:3" ht="13" x14ac:dyDescent="0.15">
      <c r="C848" s="14"/>
    </row>
    <row r="849" spans="3:3" ht="13" x14ac:dyDescent="0.15">
      <c r="C849" s="14"/>
    </row>
    <row r="850" spans="3:3" ht="13" x14ac:dyDescent="0.15">
      <c r="C850" s="14"/>
    </row>
    <row r="851" spans="3:3" ht="13" x14ac:dyDescent="0.15">
      <c r="C851" s="14"/>
    </row>
    <row r="852" spans="3:3" ht="13" x14ac:dyDescent="0.15">
      <c r="C852" s="14"/>
    </row>
    <row r="853" spans="3:3" ht="13" x14ac:dyDescent="0.15">
      <c r="C853" s="14"/>
    </row>
    <row r="854" spans="3:3" ht="13" x14ac:dyDescent="0.15">
      <c r="C854" s="14"/>
    </row>
    <row r="855" spans="3:3" ht="13" x14ac:dyDescent="0.15">
      <c r="C855" s="14"/>
    </row>
    <row r="856" spans="3:3" ht="13" x14ac:dyDescent="0.15">
      <c r="C856" s="14"/>
    </row>
    <row r="857" spans="3:3" ht="13" x14ac:dyDescent="0.15">
      <c r="C857" s="14"/>
    </row>
    <row r="858" spans="3:3" ht="13" x14ac:dyDescent="0.15">
      <c r="C858" s="14"/>
    </row>
    <row r="859" spans="3:3" ht="13" x14ac:dyDescent="0.15">
      <c r="C859" s="14"/>
    </row>
    <row r="860" spans="3:3" ht="13" x14ac:dyDescent="0.15">
      <c r="C860" s="14"/>
    </row>
    <row r="861" spans="3:3" ht="13" x14ac:dyDescent="0.15">
      <c r="C861" s="14"/>
    </row>
    <row r="862" spans="3:3" ht="13" x14ac:dyDescent="0.15">
      <c r="C862" s="14"/>
    </row>
    <row r="863" spans="3:3" ht="13" x14ac:dyDescent="0.15">
      <c r="C863" s="14"/>
    </row>
    <row r="864" spans="3:3" ht="13" x14ac:dyDescent="0.15">
      <c r="C864" s="14"/>
    </row>
    <row r="865" spans="3:3" ht="13" x14ac:dyDescent="0.15">
      <c r="C865" s="14"/>
    </row>
    <row r="866" spans="3:3" ht="13" x14ac:dyDescent="0.15">
      <c r="C866" s="14"/>
    </row>
    <row r="867" spans="3:3" ht="13" x14ac:dyDescent="0.15">
      <c r="C867" s="14"/>
    </row>
    <row r="868" spans="3:3" ht="13" x14ac:dyDescent="0.15">
      <c r="C868" s="14"/>
    </row>
    <row r="869" spans="3:3" ht="13" x14ac:dyDescent="0.15">
      <c r="C869" s="14"/>
    </row>
    <row r="870" spans="3:3" ht="13" x14ac:dyDescent="0.15">
      <c r="C870" s="14"/>
    </row>
    <row r="871" spans="3:3" ht="13" x14ac:dyDescent="0.15">
      <c r="C871" s="14"/>
    </row>
    <row r="872" spans="3:3" ht="13" x14ac:dyDescent="0.15">
      <c r="C872" s="14"/>
    </row>
    <row r="873" spans="3:3" ht="13" x14ac:dyDescent="0.15">
      <c r="C873" s="14"/>
    </row>
    <row r="874" spans="3:3" ht="13" x14ac:dyDescent="0.15">
      <c r="C874" s="14"/>
    </row>
    <row r="875" spans="3:3" ht="13" x14ac:dyDescent="0.15">
      <c r="C875" s="14"/>
    </row>
    <row r="876" spans="3:3" ht="13" x14ac:dyDescent="0.15">
      <c r="C876" s="14"/>
    </row>
    <row r="877" spans="3:3" ht="13" x14ac:dyDescent="0.15">
      <c r="C877" s="14"/>
    </row>
    <row r="878" spans="3:3" ht="13" x14ac:dyDescent="0.15">
      <c r="C878" s="14"/>
    </row>
    <row r="879" spans="3:3" ht="13" x14ac:dyDescent="0.15">
      <c r="C879" s="14"/>
    </row>
    <row r="880" spans="3:3" ht="13" x14ac:dyDescent="0.15">
      <c r="C880" s="14"/>
    </row>
    <row r="881" spans="3:3" ht="13" x14ac:dyDescent="0.15">
      <c r="C881" s="14"/>
    </row>
    <row r="882" spans="3:3" ht="13" x14ac:dyDescent="0.15">
      <c r="C882" s="14"/>
    </row>
    <row r="883" spans="3:3" ht="13" x14ac:dyDescent="0.15">
      <c r="C883" s="14"/>
    </row>
    <row r="884" spans="3:3" ht="13" x14ac:dyDescent="0.15">
      <c r="C884" s="14"/>
    </row>
    <row r="885" spans="3:3" ht="13" x14ac:dyDescent="0.15">
      <c r="C885" s="14"/>
    </row>
    <row r="886" spans="3:3" ht="13" x14ac:dyDescent="0.15">
      <c r="C886" s="14"/>
    </row>
    <row r="887" spans="3:3" ht="13" x14ac:dyDescent="0.15">
      <c r="C887" s="14"/>
    </row>
    <row r="888" spans="3:3" ht="13" x14ac:dyDescent="0.15">
      <c r="C888" s="14"/>
    </row>
    <row r="889" spans="3:3" ht="13" x14ac:dyDescent="0.15">
      <c r="C889" s="14"/>
    </row>
    <row r="890" spans="3:3" ht="13" x14ac:dyDescent="0.15">
      <c r="C890" s="14"/>
    </row>
    <row r="891" spans="3:3" ht="13" x14ac:dyDescent="0.15">
      <c r="C891" s="14"/>
    </row>
    <row r="892" spans="3:3" ht="13" x14ac:dyDescent="0.15">
      <c r="C892" s="14"/>
    </row>
    <row r="893" spans="3:3" ht="13" x14ac:dyDescent="0.15">
      <c r="C893" s="14"/>
    </row>
    <row r="894" spans="3:3" ht="13" x14ac:dyDescent="0.15">
      <c r="C894" s="14"/>
    </row>
    <row r="895" spans="3:3" ht="13" x14ac:dyDescent="0.15">
      <c r="C895" s="14"/>
    </row>
    <row r="896" spans="3:3" ht="13" x14ac:dyDescent="0.15">
      <c r="C896" s="14"/>
    </row>
    <row r="897" spans="3:3" ht="13" x14ac:dyDescent="0.15">
      <c r="C897" s="14"/>
    </row>
    <row r="898" spans="3:3" ht="13" x14ac:dyDescent="0.15">
      <c r="C898" s="14"/>
    </row>
    <row r="899" spans="3:3" ht="13" x14ac:dyDescent="0.15">
      <c r="C899" s="14"/>
    </row>
    <row r="900" spans="3:3" ht="13" x14ac:dyDescent="0.15">
      <c r="C900" s="14"/>
    </row>
    <row r="901" spans="3:3" ht="13" x14ac:dyDescent="0.15">
      <c r="C901" s="14"/>
    </row>
    <row r="902" spans="3:3" ht="13" x14ac:dyDescent="0.15">
      <c r="C902" s="14"/>
    </row>
    <row r="903" spans="3:3" ht="13" x14ac:dyDescent="0.15">
      <c r="C903" s="14"/>
    </row>
    <row r="904" spans="3:3" ht="13" x14ac:dyDescent="0.15">
      <c r="C904" s="14"/>
    </row>
    <row r="905" spans="3:3" ht="13" x14ac:dyDescent="0.15">
      <c r="C905" s="14"/>
    </row>
    <row r="906" spans="3:3" ht="13" x14ac:dyDescent="0.15">
      <c r="C906" s="14"/>
    </row>
    <row r="907" spans="3:3" ht="13" x14ac:dyDescent="0.15">
      <c r="C907" s="14"/>
    </row>
    <row r="908" spans="3:3" ht="13" x14ac:dyDescent="0.15">
      <c r="C908" s="14"/>
    </row>
    <row r="909" spans="3:3" ht="13" x14ac:dyDescent="0.15">
      <c r="C909" s="14"/>
    </row>
    <row r="910" spans="3:3" ht="13" x14ac:dyDescent="0.15">
      <c r="C910" s="14"/>
    </row>
    <row r="911" spans="3:3" ht="13" x14ac:dyDescent="0.15">
      <c r="C911" s="14"/>
    </row>
    <row r="912" spans="3:3" ht="13" x14ac:dyDescent="0.15">
      <c r="C912" s="14"/>
    </row>
    <row r="913" spans="3:3" ht="13" x14ac:dyDescent="0.15">
      <c r="C913" s="14"/>
    </row>
    <row r="914" spans="3:3" ht="13" x14ac:dyDescent="0.15">
      <c r="C914" s="14"/>
    </row>
    <row r="915" spans="3:3" ht="13" x14ac:dyDescent="0.15">
      <c r="C915" s="14"/>
    </row>
    <row r="916" spans="3:3" ht="13" x14ac:dyDescent="0.15">
      <c r="C916" s="14"/>
    </row>
    <row r="917" spans="3:3" ht="13" x14ac:dyDescent="0.15">
      <c r="C917" s="14"/>
    </row>
    <row r="918" spans="3:3" ht="13" x14ac:dyDescent="0.15">
      <c r="C918" s="14"/>
    </row>
    <row r="919" spans="3:3" ht="13" x14ac:dyDescent="0.15">
      <c r="C919" s="14"/>
    </row>
    <row r="920" spans="3:3" ht="13" x14ac:dyDescent="0.15">
      <c r="C920" s="14"/>
    </row>
    <row r="921" spans="3:3" ht="13" x14ac:dyDescent="0.15">
      <c r="C921" s="14"/>
    </row>
    <row r="922" spans="3:3" ht="13" x14ac:dyDescent="0.15">
      <c r="C922" s="14"/>
    </row>
    <row r="923" spans="3:3" ht="13" x14ac:dyDescent="0.15">
      <c r="C923" s="14"/>
    </row>
    <row r="924" spans="3:3" ht="13" x14ac:dyDescent="0.15">
      <c r="C924" s="14"/>
    </row>
    <row r="925" spans="3:3" ht="13" x14ac:dyDescent="0.15">
      <c r="C925" s="14"/>
    </row>
    <row r="926" spans="3:3" ht="13" x14ac:dyDescent="0.15">
      <c r="C926" s="14"/>
    </row>
    <row r="927" spans="3:3" ht="13" x14ac:dyDescent="0.15">
      <c r="C927" s="14"/>
    </row>
    <row r="928" spans="3:3" ht="13" x14ac:dyDescent="0.15">
      <c r="C928" s="14"/>
    </row>
    <row r="929" spans="3:3" ht="13" x14ac:dyDescent="0.15">
      <c r="C929" s="14"/>
    </row>
    <row r="930" spans="3:3" ht="13" x14ac:dyDescent="0.15">
      <c r="C930" s="14"/>
    </row>
    <row r="931" spans="3:3" ht="13" x14ac:dyDescent="0.15">
      <c r="C931" s="14"/>
    </row>
    <row r="932" spans="3:3" ht="13" x14ac:dyDescent="0.15">
      <c r="C932" s="14"/>
    </row>
    <row r="933" spans="3:3" ht="13" x14ac:dyDescent="0.15">
      <c r="C933" s="14"/>
    </row>
    <row r="934" spans="3:3" ht="13" x14ac:dyDescent="0.15">
      <c r="C934" s="14"/>
    </row>
    <row r="935" spans="3:3" ht="13" x14ac:dyDescent="0.15">
      <c r="C935" s="14"/>
    </row>
    <row r="936" spans="3:3" ht="13" x14ac:dyDescent="0.15">
      <c r="C936" s="14"/>
    </row>
    <row r="937" spans="3:3" ht="13" x14ac:dyDescent="0.15">
      <c r="C937" s="14"/>
    </row>
    <row r="938" spans="3:3" ht="13" x14ac:dyDescent="0.15">
      <c r="C938" s="14"/>
    </row>
    <row r="939" spans="3:3" ht="13" x14ac:dyDescent="0.15">
      <c r="C939" s="14"/>
    </row>
    <row r="940" spans="3:3" ht="13" x14ac:dyDescent="0.15">
      <c r="C940" s="14"/>
    </row>
    <row r="941" spans="3:3" ht="13" x14ac:dyDescent="0.15">
      <c r="C941" s="14"/>
    </row>
    <row r="942" spans="3:3" ht="13" x14ac:dyDescent="0.15">
      <c r="C942" s="14"/>
    </row>
    <row r="943" spans="3:3" ht="13" x14ac:dyDescent="0.15">
      <c r="C943" s="14"/>
    </row>
    <row r="944" spans="3:3" ht="13" x14ac:dyDescent="0.15">
      <c r="C944" s="14"/>
    </row>
    <row r="945" spans="3:3" ht="13" x14ac:dyDescent="0.15">
      <c r="C945" s="14"/>
    </row>
    <row r="946" spans="3:3" ht="13" x14ac:dyDescent="0.15">
      <c r="C946" s="14"/>
    </row>
    <row r="947" spans="3:3" ht="13" x14ac:dyDescent="0.15">
      <c r="C947" s="14"/>
    </row>
    <row r="948" spans="3:3" ht="13" x14ac:dyDescent="0.15">
      <c r="C948" s="14"/>
    </row>
    <row r="949" spans="3:3" ht="13" x14ac:dyDescent="0.15">
      <c r="C949" s="14"/>
    </row>
    <row r="950" spans="3:3" ht="13" x14ac:dyDescent="0.15">
      <c r="C950" s="14"/>
    </row>
    <row r="951" spans="3:3" ht="13" x14ac:dyDescent="0.15">
      <c r="C951" s="14"/>
    </row>
    <row r="952" spans="3:3" ht="13" x14ac:dyDescent="0.15">
      <c r="C952" s="14"/>
    </row>
    <row r="953" spans="3:3" ht="13" x14ac:dyDescent="0.15">
      <c r="C953" s="14"/>
    </row>
    <row r="954" spans="3:3" ht="13" x14ac:dyDescent="0.15">
      <c r="C954" s="14"/>
    </row>
    <row r="955" spans="3:3" ht="13" x14ac:dyDescent="0.15">
      <c r="C955" s="14"/>
    </row>
    <row r="956" spans="3:3" ht="13" x14ac:dyDescent="0.15">
      <c r="C956" s="14"/>
    </row>
    <row r="957" spans="3:3" ht="13" x14ac:dyDescent="0.15">
      <c r="C957" s="14"/>
    </row>
    <row r="958" spans="3:3" ht="13" x14ac:dyDescent="0.15">
      <c r="C958" s="14"/>
    </row>
    <row r="959" spans="3:3" ht="13" x14ac:dyDescent="0.15">
      <c r="C959" s="14"/>
    </row>
    <row r="960" spans="3:3" ht="13" x14ac:dyDescent="0.15">
      <c r="C960" s="14"/>
    </row>
    <row r="961" spans="3:3" ht="13" x14ac:dyDescent="0.15">
      <c r="C961" s="14"/>
    </row>
    <row r="962" spans="3:3" ht="13" x14ac:dyDescent="0.15">
      <c r="C962" s="14"/>
    </row>
    <row r="963" spans="3:3" ht="13" x14ac:dyDescent="0.15">
      <c r="C963" s="14"/>
    </row>
    <row r="964" spans="3:3" ht="13" x14ac:dyDescent="0.15">
      <c r="C964" s="14"/>
    </row>
    <row r="965" spans="3:3" ht="13" x14ac:dyDescent="0.15">
      <c r="C965" s="14"/>
    </row>
    <row r="966" spans="3:3" ht="13" x14ac:dyDescent="0.15">
      <c r="C966" s="14"/>
    </row>
    <row r="967" spans="3:3" ht="13" x14ac:dyDescent="0.15">
      <c r="C967" s="14"/>
    </row>
    <row r="968" spans="3:3" ht="13" x14ac:dyDescent="0.15">
      <c r="C968" s="14"/>
    </row>
    <row r="969" spans="3:3" ht="13" x14ac:dyDescent="0.15">
      <c r="C969" s="14"/>
    </row>
    <row r="970" spans="3:3" ht="13" x14ac:dyDescent="0.15">
      <c r="C970" s="14"/>
    </row>
    <row r="971" spans="3:3" ht="13" x14ac:dyDescent="0.15">
      <c r="C971" s="14"/>
    </row>
    <row r="972" spans="3:3" ht="13" x14ac:dyDescent="0.15">
      <c r="C972" s="14"/>
    </row>
    <row r="973" spans="3:3" ht="13" x14ac:dyDescent="0.15">
      <c r="C973" s="14"/>
    </row>
    <row r="974" spans="3:3" ht="13" x14ac:dyDescent="0.15">
      <c r="C974" s="14"/>
    </row>
    <row r="975" spans="3:3" ht="13" x14ac:dyDescent="0.15">
      <c r="C975" s="14"/>
    </row>
    <row r="976" spans="3:3" ht="13" x14ac:dyDescent="0.15">
      <c r="C976" s="14"/>
    </row>
    <row r="977" spans="3:3" ht="13" x14ac:dyDescent="0.15">
      <c r="C977" s="14"/>
    </row>
    <row r="978" spans="3:3" ht="13" x14ac:dyDescent="0.15">
      <c r="C978" s="14"/>
    </row>
    <row r="979" spans="3:3" ht="13" x14ac:dyDescent="0.15">
      <c r="C979" s="14"/>
    </row>
    <row r="980" spans="3:3" ht="13" x14ac:dyDescent="0.15">
      <c r="C980" s="14"/>
    </row>
    <row r="981" spans="3:3" ht="13" x14ac:dyDescent="0.15">
      <c r="C981" s="14"/>
    </row>
    <row r="982" spans="3:3" ht="13" x14ac:dyDescent="0.15">
      <c r="C982" s="14"/>
    </row>
    <row r="983" spans="3:3" ht="13" x14ac:dyDescent="0.15">
      <c r="C983" s="14"/>
    </row>
    <row r="984" spans="3:3" ht="13" x14ac:dyDescent="0.15">
      <c r="C984" s="14"/>
    </row>
    <row r="985" spans="3:3" ht="13" x14ac:dyDescent="0.15">
      <c r="C985" s="14"/>
    </row>
    <row r="986" spans="3:3" ht="13" x14ac:dyDescent="0.15">
      <c r="C986" s="14"/>
    </row>
    <row r="987" spans="3:3" ht="13" x14ac:dyDescent="0.15">
      <c r="C987" s="14"/>
    </row>
    <row r="988" spans="3:3" ht="13" x14ac:dyDescent="0.15">
      <c r="C988" s="14"/>
    </row>
    <row r="989" spans="3:3" ht="13" x14ac:dyDescent="0.15">
      <c r="C989" s="14"/>
    </row>
    <row r="990" spans="3:3" ht="13" x14ac:dyDescent="0.15">
      <c r="C990" s="14"/>
    </row>
    <row r="991" spans="3:3" ht="13" x14ac:dyDescent="0.15">
      <c r="C991" s="14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300-000000000000}">
          <x14:formula1>
            <xm:f>Locations!D:D</xm:f>
          </x14:formula1>
          <xm:sqref>C2:C991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/>
  </sheetViews>
  <sheetFormatPr baseColWidth="10" defaultColWidth="12.6640625" defaultRowHeight="15.75" customHeight="1" x14ac:dyDescent="0.15"/>
  <cols>
    <col min="1" max="1" width="11.33203125" customWidth="1"/>
    <col min="2" max="2" width="8.1640625" customWidth="1"/>
    <col min="3" max="3" width="16.83203125" customWidth="1"/>
    <col min="4" max="4" width="12.33203125" customWidth="1"/>
    <col min="5" max="5" width="13.6640625" customWidth="1"/>
    <col min="6" max="6" width="13" customWidth="1"/>
    <col min="7" max="7" width="22" customWidth="1"/>
    <col min="8" max="8" width="17.6640625" customWidth="1"/>
    <col min="9" max="9" width="15.33203125" customWidth="1"/>
    <col min="10" max="10" width="16" customWidth="1"/>
    <col min="11" max="11" width="26.33203125" customWidth="1"/>
    <col min="12" max="12" width="23.6640625" customWidth="1"/>
    <col min="13" max="13" width="22.83203125" customWidth="1"/>
    <col min="14" max="14" width="24" customWidth="1"/>
    <col min="15" max="15" width="21.6640625" customWidth="1"/>
    <col min="16" max="16" width="51.6640625" customWidth="1"/>
    <col min="17" max="17" width="34.83203125" customWidth="1"/>
    <col min="18" max="18" width="12.1640625" customWidth="1"/>
    <col min="19" max="19" width="23.5" customWidth="1"/>
    <col min="20" max="20" width="23.1640625" customWidth="1"/>
    <col min="21" max="21" width="23.33203125" customWidth="1"/>
    <col min="22" max="22" width="18.6640625" customWidth="1"/>
  </cols>
  <sheetData>
    <row r="1" spans="1:26" ht="27" customHeight="1" x14ac:dyDescent="0.15">
      <c r="A1" s="10" t="s">
        <v>35</v>
      </c>
      <c r="B1" s="10" t="s">
        <v>36</v>
      </c>
      <c r="C1" s="10" t="s">
        <v>0</v>
      </c>
      <c r="D1" s="10" t="s">
        <v>2</v>
      </c>
      <c r="E1" s="10" t="s">
        <v>37</v>
      </c>
      <c r="F1" s="12" t="s">
        <v>38</v>
      </c>
      <c r="G1" s="19" t="s">
        <v>39</v>
      </c>
      <c r="H1" s="19" t="s">
        <v>40</v>
      </c>
      <c r="I1" s="19" t="s">
        <v>41</v>
      </c>
      <c r="J1" s="19" t="s">
        <v>42</v>
      </c>
      <c r="K1" s="19" t="s">
        <v>30</v>
      </c>
      <c r="L1" s="19" t="s">
        <v>43</v>
      </c>
      <c r="M1" s="19" t="s">
        <v>31</v>
      </c>
      <c r="N1" s="19" t="s">
        <v>44</v>
      </c>
      <c r="O1" s="19" t="s">
        <v>45</v>
      </c>
      <c r="P1" s="12" t="s">
        <v>46</v>
      </c>
      <c r="Q1" s="12" t="s">
        <v>47</v>
      </c>
      <c r="R1" s="12" t="s">
        <v>28</v>
      </c>
      <c r="S1" s="12" t="s">
        <v>48</v>
      </c>
      <c r="T1" s="13" t="s">
        <v>49</v>
      </c>
      <c r="U1" s="13" t="s">
        <v>50</v>
      </c>
      <c r="V1" s="13" t="s">
        <v>51</v>
      </c>
      <c r="W1" s="4"/>
      <c r="X1" s="4" t="b">
        <f>Site!A2&lt;&gt;C2</f>
        <v>1</v>
      </c>
      <c r="Y1" s="4"/>
      <c r="Z1" s="4"/>
    </row>
    <row r="2" spans="1:26" ht="13" x14ac:dyDescent="0.15">
      <c r="B2" s="14"/>
      <c r="C2" s="14"/>
      <c r="D2" s="14"/>
      <c r="E2" s="14"/>
      <c r="G2" s="14"/>
      <c r="M2" s="14"/>
    </row>
    <row r="3" spans="1:26" ht="13" x14ac:dyDescent="0.15">
      <c r="B3" s="14"/>
      <c r="C3" s="14"/>
      <c r="D3" s="14"/>
      <c r="E3" s="14"/>
      <c r="G3" s="14"/>
      <c r="M3" s="14"/>
    </row>
    <row r="4" spans="1:26" ht="13" x14ac:dyDescent="0.15">
      <c r="B4" s="14"/>
      <c r="C4" s="14"/>
      <c r="D4" s="14"/>
      <c r="E4" s="14"/>
      <c r="G4" s="14"/>
      <c r="M4" s="14"/>
    </row>
    <row r="5" spans="1:26" ht="13" x14ac:dyDescent="0.15">
      <c r="B5" s="14"/>
      <c r="C5" s="14"/>
      <c r="D5" s="14"/>
      <c r="E5" s="14"/>
      <c r="G5" s="14"/>
      <c r="M5" s="14"/>
    </row>
    <row r="6" spans="1:26" ht="13" x14ac:dyDescent="0.15">
      <c r="B6" s="14"/>
      <c r="C6" s="14"/>
      <c r="D6" s="14"/>
      <c r="E6" s="14"/>
      <c r="G6" s="14"/>
      <c r="M6" s="14"/>
    </row>
    <row r="7" spans="1:26" ht="13" x14ac:dyDescent="0.15">
      <c r="B7" s="14"/>
      <c r="C7" s="14"/>
      <c r="D7" s="14"/>
      <c r="E7" s="14"/>
      <c r="G7" s="14"/>
      <c r="M7" s="14"/>
    </row>
    <row r="8" spans="1:26" ht="13" x14ac:dyDescent="0.15">
      <c r="B8" s="14"/>
      <c r="C8" s="14"/>
      <c r="D8" s="14"/>
      <c r="E8" s="14"/>
      <c r="G8" s="14"/>
      <c r="M8" s="14"/>
    </row>
    <row r="9" spans="1:26" ht="13" x14ac:dyDescent="0.15">
      <c r="B9" s="14"/>
      <c r="C9" s="14"/>
      <c r="D9" s="14"/>
      <c r="E9" s="14"/>
      <c r="G9" s="14"/>
      <c r="M9" s="14"/>
    </row>
    <row r="10" spans="1:26" ht="13" x14ac:dyDescent="0.15">
      <c r="B10" s="14"/>
      <c r="C10" s="14"/>
      <c r="D10" s="14"/>
      <c r="E10" s="14"/>
      <c r="G10" s="14"/>
      <c r="M10" s="14"/>
    </row>
    <row r="11" spans="1:26" ht="13" x14ac:dyDescent="0.15">
      <c r="B11" s="14"/>
      <c r="C11" s="14"/>
      <c r="D11" s="14"/>
      <c r="E11" s="14"/>
      <c r="G11" s="14"/>
      <c r="M11" s="14"/>
    </row>
    <row r="12" spans="1:26" ht="13" x14ac:dyDescent="0.15">
      <c r="B12" s="14"/>
      <c r="C12" s="14"/>
      <c r="D12" s="14"/>
      <c r="E12" s="14"/>
      <c r="G12" s="14"/>
      <c r="M12" s="14"/>
    </row>
    <row r="13" spans="1:26" ht="13" x14ac:dyDescent="0.15">
      <c r="B13" s="14"/>
      <c r="C13" s="14"/>
      <c r="D13" s="14"/>
      <c r="E13" s="14"/>
      <c r="G13" s="14"/>
      <c r="M13" s="14"/>
    </row>
    <row r="14" spans="1:26" ht="13" x14ac:dyDescent="0.15">
      <c r="B14" s="14"/>
      <c r="C14" s="14"/>
      <c r="D14" s="14"/>
      <c r="E14" s="14"/>
      <c r="G14" s="14"/>
      <c r="M14" s="14"/>
    </row>
    <row r="15" spans="1:26" ht="13" x14ac:dyDescent="0.15">
      <c r="B15" s="14"/>
      <c r="C15" s="14"/>
      <c r="D15" s="14"/>
      <c r="E15" s="14"/>
      <c r="G15" s="14"/>
      <c r="M15" s="14"/>
    </row>
    <row r="16" spans="1:26" ht="13" x14ac:dyDescent="0.15">
      <c r="B16" s="14"/>
      <c r="C16" s="14"/>
      <c r="D16" s="14"/>
      <c r="E16" s="14"/>
      <c r="G16" s="14"/>
      <c r="M16" s="14"/>
    </row>
    <row r="17" spans="2:13" ht="13" x14ac:dyDescent="0.15">
      <c r="B17" s="14"/>
      <c r="C17" s="14"/>
      <c r="D17" s="14"/>
      <c r="E17" s="14"/>
      <c r="G17" s="14"/>
      <c r="M17" s="14"/>
    </row>
    <row r="18" spans="2:13" ht="13" x14ac:dyDescent="0.15">
      <c r="B18" s="14"/>
      <c r="C18" s="14"/>
      <c r="D18" s="14"/>
      <c r="E18" s="14"/>
      <c r="G18" s="14"/>
      <c r="M18" s="14"/>
    </row>
    <row r="19" spans="2:13" ht="13" x14ac:dyDescent="0.15">
      <c r="B19" s="14"/>
      <c r="C19" s="14"/>
      <c r="D19" s="14"/>
      <c r="E19" s="14"/>
      <c r="G19" s="14"/>
      <c r="M19" s="14"/>
    </row>
    <row r="20" spans="2:13" ht="13" x14ac:dyDescent="0.15">
      <c r="B20" s="14"/>
      <c r="C20" s="14"/>
      <c r="D20" s="14"/>
      <c r="E20" s="14"/>
      <c r="G20" s="14"/>
      <c r="M20" s="14"/>
    </row>
    <row r="21" spans="2:13" ht="13" x14ac:dyDescent="0.15">
      <c r="B21" s="14"/>
      <c r="C21" s="14"/>
      <c r="D21" s="14"/>
      <c r="E21" s="14"/>
      <c r="G21" s="14"/>
      <c r="M21" s="14"/>
    </row>
    <row r="22" spans="2:13" ht="13" x14ac:dyDescent="0.15">
      <c r="B22" s="14"/>
      <c r="C22" s="14"/>
      <c r="D22" s="14"/>
      <c r="E22" s="14"/>
      <c r="G22" s="14"/>
      <c r="M22" s="14"/>
    </row>
    <row r="23" spans="2:13" ht="13" x14ac:dyDescent="0.15">
      <c r="B23" s="14"/>
      <c r="C23" s="14"/>
      <c r="D23" s="14"/>
      <c r="E23" s="14"/>
      <c r="G23" s="14"/>
      <c r="M23" s="14"/>
    </row>
    <row r="24" spans="2:13" ht="13" x14ac:dyDescent="0.15">
      <c r="B24" s="14"/>
      <c r="C24" s="14"/>
      <c r="D24" s="14"/>
      <c r="E24" s="14"/>
      <c r="G24" s="14"/>
      <c r="M24" s="14"/>
    </row>
    <row r="25" spans="2:13" ht="13" x14ac:dyDescent="0.15">
      <c r="B25" s="14"/>
      <c r="C25" s="14"/>
      <c r="D25" s="14"/>
      <c r="E25" s="14"/>
      <c r="G25" s="14"/>
      <c r="M25" s="14"/>
    </row>
    <row r="26" spans="2:13" ht="13" x14ac:dyDescent="0.15">
      <c r="B26" s="14"/>
      <c r="C26" s="14"/>
      <c r="D26" s="14"/>
      <c r="E26" s="14"/>
      <c r="G26" s="14"/>
      <c r="M26" s="14"/>
    </row>
    <row r="27" spans="2:13" ht="13" x14ac:dyDescent="0.15">
      <c r="B27" s="14"/>
      <c r="C27" s="14"/>
      <c r="D27" s="14"/>
      <c r="E27" s="14"/>
      <c r="G27" s="14"/>
      <c r="M27" s="14"/>
    </row>
    <row r="28" spans="2:13" ht="13" x14ac:dyDescent="0.15">
      <c r="B28" s="14"/>
      <c r="C28" s="14"/>
      <c r="D28" s="14"/>
      <c r="E28" s="14"/>
      <c r="G28" s="14"/>
      <c r="M28" s="14"/>
    </row>
    <row r="29" spans="2:13" ht="13" x14ac:dyDescent="0.15">
      <c r="B29" s="14"/>
      <c r="C29" s="14"/>
      <c r="D29" s="14"/>
      <c r="E29" s="14"/>
      <c r="G29" s="14"/>
      <c r="M29" s="14"/>
    </row>
    <row r="30" spans="2:13" ht="13" x14ac:dyDescent="0.15">
      <c r="B30" s="14"/>
      <c r="C30" s="14"/>
      <c r="D30" s="14"/>
      <c r="E30" s="14"/>
      <c r="G30" s="14"/>
      <c r="M30" s="14"/>
    </row>
    <row r="31" spans="2:13" ht="13" x14ac:dyDescent="0.15">
      <c r="B31" s="14"/>
      <c r="C31" s="14"/>
      <c r="D31" s="14"/>
      <c r="E31" s="14"/>
      <c r="G31" s="14"/>
      <c r="M31" s="14"/>
    </row>
    <row r="32" spans="2:13" ht="13" x14ac:dyDescent="0.15">
      <c r="B32" s="14"/>
      <c r="C32" s="14"/>
      <c r="D32" s="14"/>
      <c r="E32" s="14"/>
      <c r="G32" s="14"/>
      <c r="M32" s="14"/>
    </row>
    <row r="33" spans="2:13" ht="13" x14ac:dyDescent="0.15">
      <c r="B33" s="14"/>
      <c r="C33" s="14"/>
      <c r="D33" s="14"/>
      <c r="E33" s="14"/>
      <c r="G33" s="14"/>
      <c r="M33" s="14"/>
    </row>
    <row r="34" spans="2:13" ht="13" x14ac:dyDescent="0.15">
      <c r="B34" s="14"/>
      <c r="C34" s="14"/>
      <c r="D34" s="14"/>
      <c r="E34" s="14"/>
      <c r="G34" s="14"/>
      <c r="M34" s="14"/>
    </row>
    <row r="35" spans="2:13" ht="13" x14ac:dyDescent="0.15">
      <c r="B35" s="14"/>
      <c r="C35" s="14"/>
      <c r="D35" s="14"/>
      <c r="E35" s="14"/>
      <c r="G35" s="14"/>
      <c r="M35" s="14"/>
    </row>
    <row r="36" spans="2:13" ht="13" x14ac:dyDescent="0.15">
      <c r="B36" s="14"/>
      <c r="C36" s="14"/>
      <c r="D36" s="14"/>
      <c r="E36" s="14"/>
      <c r="G36" s="14"/>
      <c r="M36" s="14"/>
    </row>
    <row r="37" spans="2:13" ht="13" x14ac:dyDescent="0.15">
      <c r="B37" s="14"/>
      <c r="C37" s="14"/>
      <c r="D37" s="14"/>
      <c r="E37" s="14"/>
      <c r="G37" s="14"/>
      <c r="M37" s="14"/>
    </row>
    <row r="38" spans="2:13" ht="13" x14ac:dyDescent="0.15">
      <c r="B38" s="14"/>
      <c r="C38" s="14"/>
      <c r="D38" s="14"/>
      <c r="E38" s="14"/>
      <c r="G38" s="14"/>
      <c r="M38" s="14"/>
    </row>
    <row r="39" spans="2:13" ht="13" x14ac:dyDescent="0.15">
      <c r="B39" s="14"/>
      <c r="C39" s="14"/>
      <c r="D39" s="14"/>
      <c r="E39" s="14"/>
      <c r="G39" s="14"/>
      <c r="M39" s="14"/>
    </row>
    <row r="40" spans="2:13" ht="13" x14ac:dyDescent="0.15">
      <c r="B40" s="14"/>
      <c r="C40" s="14"/>
      <c r="D40" s="14"/>
      <c r="E40" s="14"/>
      <c r="G40" s="14"/>
      <c r="M40" s="14"/>
    </row>
    <row r="41" spans="2:13" ht="13" x14ac:dyDescent="0.15">
      <c r="B41" s="14"/>
      <c r="C41" s="14"/>
      <c r="D41" s="14"/>
      <c r="E41" s="14"/>
      <c r="G41" s="14"/>
      <c r="M41" s="14"/>
    </row>
    <row r="42" spans="2:13" ht="13" x14ac:dyDescent="0.15">
      <c r="B42" s="14"/>
      <c r="C42" s="14"/>
      <c r="D42" s="14"/>
      <c r="E42" s="14"/>
      <c r="G42" s="14"/>
      <c r="M42" s="14"/>
    </row>
    <row r="43" spans="2:13" ht="13" x14ac:dyDescent="0.15">
      <c r="B43" s="14"/>
      <c r="C43" s="14"/>
      <c r="D43" s="14"/>
      <c r="E43" s="14"/>
      <c r="G43" s="14"/>
      <c r="M43" s="14"/>
    </row>
    <row r="44" spans="2:13" ht="13" x14ac:dyDescent="0.15">
      <c r="B44" s="14"/>
      <c r="C44" s="14"/>
      <c r="D44" s="14"/>
      <c r="E44" s="14"/>
      <c r="G44" s="14"/>
      <c r="M44" s="14"/>
    </row>
    <row r="45" spans="2:13" ht="13" x14ac:dyDescent="0.15">
      <c r="B45" s="14"/>
      <c r="C45" s="14"/>
      <c r="D45" s="14"/>
      <c r="E45" s="14"/>
      <c r="G45" s="14"/>
      <c r="M45" s="14"/>
    </row>
    <row r="46" spans="2:13" ht="13" x14ac:dyDescent="0.15">
      <c r="B46" s="14"/>
      <c r="C46" s="14"/>
      <c r="D46" s="14"/>
      <c r="E46" s="14"/>
      <c r="G46" s="14"/>
      <c r="M46" s="14"/>
    </row>
    <row r="47" spans="2:13" ht="13" x14ac:dyDescent="0.15">
      <c r="B47" s="14"/>
      <c r="C47" s="14"/>
      <c r="D47" s="14"/>
      <c r="E47" s="14"/>
      <c r="G47" s="14"/>
      <c r="M47" s="14"/>
    </row>
    <row r="48" spans="2:13" ht="13" x14ac:dyDescent="0.15">
      <c r="B48" s="14"/>
      <c r="C48" s="14"/>
      <c r="D48" s="14"/>
      <c r="E48" s="14"/>
      <c r="G48" s="14"/>
      <c r="M48" s="14"/>
    </row>
    <row r="49" spans="2:13" ht="13" x14ac:dyDescent="0.15">
      <c r="B49" s="14"/>
      <c r="C49" s="14"/>
      <c r="D49" s="14"/>
      <c r="E49" s="14"/>
      <c r="G49" s="14"/>
      <c r="M49" s="14"/>
    </row>
    <row r="50" spans="2:13" ht="13" x14ac:dyDescent="0.15">
      <c r="B50" s="14"/>
      <c r="C50" s="14"/>
      <c r="D50" s="14"/>
      <c r="E50" s="14"/>
      <c r="G50" s="14"/>
      <c r="M50" s="14"/>
    </row>
    <row r="51" spans="2:13" ht="13" x14ac:dyDescent="0.15">
      <c r="B51" s="14"/>
      <c r="C51" s="14"/>
      <c r="D51" s="14"/>
      <c r="E51" s="14"/>
      <c r="G51" s="14"/>
      <c r="M51" s="14"/>
    </row>
    <row r="52" spans="2:13" ht="13" x14ac:dyDescent="0.15">
      <c r="B52" s="14"/>
      <c r="C52" s="14"/>
      <c r="D52" s="14"/>
      <c r="E52" s="14"/>
      <c r="G52" s="14"/>
      <c r="M52" s="14"/>
    </row>
    <row r="53" spans="2:13" ht="13" x14ac:dyDescent="0.15">
      <c r="B53" s="14"/>
      <c r="C53" s="14"/>
      <c r="D53" s="14"/>
      <c r="E53" s="14"/>
      <c r="G53" s="14"/>
      <c r="M53" s="14"/>
    </row>
    <row r="54" spans="2:13" ht="13" x14ac:dyDescent="0.15">
      <c r="B54" s="14"/>
      <c r="C54" s="14"/>
      <c r="D54" s="14"/>
      <c r="E54" s="14"/>
      <c r="G54" s="14"/>
      <c r="M54" s="14"/>
    </row>
    <row r="55" spans="2:13" ht="13" x14ac:dyDescent="0.15">
      <c r="B55" s="14"/>
      <c r="C55" s="14"/>
      <c r="D55" s="14"/>
      <c r="E55" s="14"/>
      <c r="G55" s="14"/>
      <c r="M55" s="14"/>
    </row>
    <row r="56" spans="2:13" ht="13" x14ac:dyDescent="0.15">
      <c r="B56" s="14"/>
      <c r="C56" s="14"/>
      <c r="D56" s="14"/>
      <c r="E56" s="14"/>
      <c r="G56" s="14"/>
      <c r="M56" s="14"/>
    </row>
    <row r="57" spans="2:13" ht="13" x14ac:dyDescent="0.15">
      <c r="B57" s="14"/>
      <c r="C57" s="14"/>
      <c r="D57" s="14"/>
      <c r="E57" s="14"/>
      <c r="G57" s="14"/>
      <c r="M57" s="14"/>
    </row>
    <row r="58" spans="2:13" ht="13" x14ac:dyDescent="0.15">
      <c r="B58" s="14"/>
      <c r="C58" s="14"/>
      <c r="D58" s="14"/>
      <c r="E58" s="14"/>
      <c r="G58" s="14"/>
      <c r="M58" s="14"/>
    </row>
    <row r="59" spans="2:13" ht="13" x14ac:dyDescent="0.15">
      <c r="B59" s="14"/>
      <c r="C59" s="14"/>
      <c r="D59" s="14"/>
      <c r="E59" s="14"/>
      <c r="G59" s="14"/>
      <c r="M59" s="14"/>
    </row>
    <row r="60" spans="2:13" ht="13" x14ac:dyDescent="0.15">
      <c r="B60" s="14"/>
      <c r="C60" s="14"/>
      <c r="D60" s="14"/>
      <c r="E60" s="14"/>
      <c r="G60" s="14"/>
      <c r="M60" s="14"/>
    </row>
    <row r="61" spans="2:13" ht="13" x14ac:dyDescent="0.15">
      <c r="B61" s="14"/>
      <c r="C61" s="14"/>
      <c r="D61" s="14"/>
      <c r="E61" s="14"/>
      <c r="G61" s="14"/>
      <c r="M61" s="14"/>
    </row>
    <row r="62" spans="2:13" ht="13" x14ac:dyDescent="0.15">
      <c r="B62" s="14"/>
      <c r="C62" s="14"/>
      <c r="D62" s="14"/>
      <c r="E62" s="14"/>
      <c r="G62" s="14"/>
      <c r="M62" s="14"/>
    </row>
    <row r="63" spans="2:13" ht="13" x14ac:dyDescent="0.15">
      <c r="B63" s="14"/>
      <c r="C63" s="14"/>
      <c r="D63" s="14"/>
      <c r="E63" s="14"/>
      <c r="G63" s="14"/>
      <c r="M63" s="14"/>
    </row>
    <row r="64" spans="2:13" ht="13" x14ac:dyDescent="0.15">
      <c r="B64" s="14"/>
      <c r="C64" s="14"/>
      <c r="D64" s="14"/>
      <c r="E64" s="14"/>
      <c r="G64" s="14"/>
      <c r="M64" s="14"/>
    </row>
    <row r="65" spans="2:13" ht="13" x14ac:dyDescent="0.15">
      <c r="B65" s="14"/>
      <c r="C65" s="14"/>
      <c r="D65" s="14"/>
      <c r="E65" s="14"/>
      <c r="G65" s="14"/>
      <c r="M65" s="14"/>
    </row>
    <row r="66" spans="2:13" ht="13" x14ac:dyDescent="0.15">
      <c r="B66" s="14"/>
      <c r="C66" s="14"/>
      <c r="D66" s="14"/>
      <c r="E66" s="14"/>
      <c r="G66" s="14"/>
      <c r="M66" s="14"/>
    </row>
    <row r="67" spans="2:13" ht="13" x14ac:dyDescent="0.15">
      <c r="B67" s="14"/>
      <c r="C67" s="14"/>
      <c r="D67" s="14"/>
      <c r="E67" s="14"/>
      <c r="G67" s="14"/>
      <c r="M67" s="14"/>
    </row>
    <row r="68" spans="2:13" ht="13" x14ac:dyDescent="0.15">
      <c r="B68" s="14"/>
      <c r="C68" s="14"/>
      <c r="D68" s="14"/>
      <c r="E68" s="14"/>
      <c r="G68" s="14"/>
      <c r="M68" s="14"/>
    </row>
    <row r="69" spans="2:13" ht="13" x14ac:dyDescent="0.15">
      <c r="B69" s="14"/>
      <c r="C69" s="14"/>
      <c r="D69" s="14"/>
      <c r="E69" s="14"/>
      <c r="G69" s="14"/>
      <c r="M69" s="14"/>
    </row>
    <row r="70" spans="2:13" ht="13" x14ac:dyDescent="0.15">
      <c r="B70" s="14"/>
      <c r="C70" s="14"/>
      <c r="D70" s="14"/>
      <c r="E70" s="14"/>
      <c r="G70" s="14"/>
      <c r="M70" s="14"/>
    </row>
    <row r="71" spans="2:13" ht="13" x14ac:dyDescent="0.15">
      <c r="B71" s="14"/>
      <c r="C71" s="14"/>
      <c r="D71" s="14"/>
      <c r="E71" s="14"/>
      <c r="G71" s="14"/>
      <c r="M71" s="14"/>
    </row>
    <row r="72" spans="2:13" ht="13" x14ac:dyDescent="0.15">
      <c r="B72" s="14"/>
      <c r="C72" s="14"/>
      <c r="D72" s="14"/>
      <c r="E72" s="14"/>
      <c r="G72" s="14"/>
      <c r="M72" s="14"/>
    </row>
    <row r="73" spans="2:13" ht="13" x14ac:dyDescent="0.15">
      <c r="B73" s="14"/>
      <c r="C73" s="14"/>
      <c r="D73" s="14"/>
      <c r="E73" s="14"/>
      <c r="G73" s="14"/>
      <c r="M73" s="14"/>
    </row>
    <row r="74" spans="2:13" ht="13" x14ac:dyDescent="0.15">
      <c r="B74" s="14"/>
      <c r="C74" s="14"/>
      <c r="D74" s="14"/>
      <c r="E74" s="14"/>
      <c r="G74" s="14"/>
      <c r="M74" s="14"/>
    </row>
    <row r="75" spans="2:13" ht="13" x14ac:dyDescent="0.15">
      <c r="B75" s="14"/>
      <c r="C75" s="14"/>
      <c r="D75" s="14"/>
      <c r="E75" s="14"/>
      <c r="G75" s="14"/>
      <c r="M75" s="14"/>
    </row>
    <row r="76" spans="2:13" ht="13" x14ac:dyDescent="0.15">
      <c r="B76" s="14"/>
      <c r="C76" s="14"/>
      <c r="D76" s="14"/>
      <c r="E76" s="14"/>
      <c r="G76" s="14"/>
      <c r="M76" s="14"/>
    </row>
    <row r="77" spans="2:13" ht="13" x14ac:dyDescent="0.15">
      <c r="B77" s="14"/>
      <c r="C77" s="14"/>
      <c r="D77" s="14"/>
      <c r="E77" s="14"/>
      <c r="G77" s="14"/>
      <c r="M77" s="14"/>
    </row>
    <row r="78" spans="2:13" ht="13" x14ac:dyDescent="0.15">
      <c r="B78" s="14"/>
      <c r="C78" s="14"/>
      <c r="D78" s="14"/>
      <c r="E78" s="14"/>
      <c r="G78" s="14"/>
      <c r="M78" s="14"/>
    </row>
    <row r="79" spans="2:13" ht="13" x14ac:dyDescent="0.15">
      <c r="B79" s="14"/>
      <c r="C79" s="14"/>
      <c r="D79" s="14"/>
      <c r="E79" s="14"/>
      <c r="G79" s="14"/>
      <c r="M79" s="14"/>
    </row>
    <row r="80" spans="2:13" ht="13" x14ac:dyDescent="0.15">
      <c r="B80" s="14"/>
      <c r="C80" s="14"/>
      <c r="D80" s="14"/>
      <c r="E80" s="14"/>
      <c r="G80" s="14"/>
      <c r="M80" s="14"/>
    </row>
    <row r="81" spans="2:13" ht="13" x14ac:dyDescent="0.15">
      <c r="B81" s="14"/>
      <c r="C81" s="14"/>
      <c r="D81" s="14"/>
      <c r="E81" s="14"/>
      <c r="G81" s="14"/>
      <c r="M81" s="14"/>
    </row>
    <row r="82" spans="2:13" ht="13" x14ac:dyDescent="0.15">
      <c r="B82" s="14"/>
      <c r="C82" s="14"/>
      <c r="D82" s="14"/>
      <c r="E82" s="14"/>
      <c r="G82" s="14"/>
      <c r="M82" s="14"/>
    </row>
    <row r="83" spans="2:13" ht="13" x14ac:dyDescent="0.15">
      <c r="B83" s="14"/>
      <c r="C83" s="14"/>
      <c r="D83" s="14"/>
      <c r="E83" s="14"/>
      <c r="G83" s="14"/>
      <c r="M83" s="14"/>
    </row>
    <row r="84" spans="2:13" ht="13" x14ac:dyDescent="0.15">
      <c r="B84" s="14"/>
      <c r="C84" s="14"/>
      <c r="D84" s="14"/>
      <c r="E84" s="14"/>
      <c r="G84" s="14"/>
      <c r="M84" s="14"/>
    </row>
    <row r="85" spans="2:13" ht="13" x14ac:dyDescent="0.15">
      <c r="B85" s="14"/>
      <c r="C85" s="14"/>
      <c r="D85" s="14"/>
      <c r="E85" s="14"/>
      <c r="G85" s="14"/>
      <c r="M85" s="14"/>
    </row>
    <row r="86" spans="2:13" ht="13" x14ac:dyDescent="0.15">
      <c r="B86" s="14"/>
      <c r="C86" s="14"/>
      <c r="D86" s="14"/>
      <c r="E86" s="14"/>
      <c r="G86" s="14"/>
      <c r="M86" s="14"/>
    </row>
    <row r="87" spans="2:13" ht="13" x14ac:dyDescent="0.15">
      <c r="B87" s="14"/>
      <c r="C87" s="14"/>
      <c r="D87" s="14"/>
      <c r="E87" s="14"/>
      <c r="G87" s="14"/>
      <c r="M87" s="14"/>
    </row>
    <row r="88" spans="2:13" ht="13" x14ac:dyDescent="0.15">
      <c r="B88" s="14"/>
      <c r="C88" s="14"/>
      <c r="D88" s="14"/>
      <c r="E88" s="14"/>
      <c r="G88" s="14"/>
      <c r="M88" s="14"/>
    </row>
    <row r="89" spans="2:13" ht="13" x14ac:dyDescent="0.15">
      <c r="B89" s="14"/>
      <c r="C89" s="14"/>
      <c r="D89" s="14"/>
      <c r="E89" s="14"/>
      <c r="G89" s="14"/>
      <c r="M89" s="14"/>
    </row>
    <row r="90" spans="2:13" ht="13" x14ac:dyDescent="0.15">
      <c r="B90" s="14"/>
      <c r="C90" s="14"/>
      <c r="D90" s="14"/>
      <c r="E90" s="14"/>
      <c r="G90" s="14"/>
      <c r="M90" s="14"/>
    </row>
    <row r="91" spans="2:13" ht="13" x14ac:dyDescent="0.15">
      <c r="B91" s="14"/>
      <c r="C91" s="14"/>
      <c r="D91" s="14"/>
      <c r="E91" s="14"/>
      <c r="G91" s="14"/>
      <c r="M91" s="14"/>
    </row>
    <row r="92" spans="2:13" ht="13" x14ac:dyDescent="0.15">
      <c r="B92" s="14"/>
      <c r="C92" s="14"/>
      <c r="D92" s="14"/>
      <c r="E92" s="14"/>
      <c r="G92" s="14"/>
      <c r="M92" s="14"/>
    </row>
    <row r="93" spans="2:13" ht="13" x14ac:dyDescent="0.15">
      <c r="B93" s="14"/>
      <c r="C93" s="14"/>
      <c r="D93" s="14"/>
      <c r="E93" s="14"/>
      <c r="G93" s="14"/>
      <c r="M93" s="14"/>
    </row>
    <row r="94" spans="2:13" ht="13" x14ac:dyDescent="0.15">
      <c r="B94" s="14"/>
      <c r="C94" s="14"/>
      <c r="D94" s="14"/>
      <c r="E94" s="14"/>
      <c r="G94" s="14"/>
      <c r="M94" s="14"/>
    </row>
    <row r="95" spans="2:13" ht="13" x14ac:dyDescent="0.15">
      <c r="B95" s="14"/>
      <c r="C95" s="14"/>
      <c r="D95" s="14"/>
      <c r="E95" s="14"/>
      <c r="G95" s="14"/>
      <c r="M95" s="14"/>
    </row>
    <row r="96" spans="2:13" ht="13" x14ac:dyDescent="0.15">
      <c r="B96" s="14"/>
      <c r="C96" s="14"/>
      <c r="D96" s="14"/>
      <c r="E96" s="14"/>
      <c r="G96" s="14"/>
      <c r="M96" s="14"/>
    </row>
    <row r="97" spans="2:13" ht="13" x14ac:dyDescent="0.15">
      <c r="B97" s="14"/>
      <c r="C97" s="14"/>
      <c r="D97" s="14"/>
      <c r="E97" s="14"/>
      <c r="G97" s="14"/>
      <c r="M97" s="14"/>
    </row>
    <row r="98" spans="2:13" ht="13" x14ac:dyDescent="0.15">
      <c r="B98" s="14"/>
      <c r="C98" s="14"/>
      <c r="D98" s="14"/>
      <c r="E98" s="14"/>
      <c r="G98" s="14"/>
      <c r="M98" s="14"/>
    </row>
    <row r="99" spans="2:13" ht="13" x14ac:dyDescent="0.15">
      <c r="B99" s="14"/>
      <c r="C99" s="14"/>
      <c r="D99" s="14"/>
      <c r="E99" s="14"/>
      <c r="G99" s="14"/>
      <c r="M99" s="14"/>
    </row>
    <row r="100" spans="2:13" ht="13" x14ac:dyDescent="0.15">
      <c r="B100" s="14"/>
      <c r="C100" s="14"/>
      <c r="D100" s="14"/>
      <c r="E100" s="14"/>
      <c r="G100" s="14"/>
      <c r="M100" s="14"/>
    </row>
    <row r="101" spans="2:13" ht="13" x14ac:dyDescent="0.15">
      <c r="B101" s="14"/>
      <c r="C101" s="14"/>
      <c r="D101" s="14"/>
      <c r="E101" s="14"/>
      <c r="G101" s="14"/>
      <c r="M101" s="14"/>
    </row>
    <row r="102" spans="2:13" ht="13" x14ac:dyDescent="0.15">
      <c r="B102" s="14"/>
      <c r="C102" s="14"/>
      <c r="D102" s="14"/>
      <c r="E102" s="14"/>
      <c r="G102" s="14"/>
      <c r="M102" s="14"/>
    </row>
    <row r="103" spans="2:13" ht="13" x14ac:dyDescent="0.15">
      <c r="B103" s="14"/>
      <c r="C103" s="14"/>
      <c r="D103" s="14"/>
      <c r="E103" s="14"/>
      <c r="G103" s="14"/>
      <c r="M103" s="14"/>
    </row>
    <row r="104" spans="2:13" ht="13" x14ac:dyDescent="0.15">
      <c r="B104" s="14"/>
      <c r="C104" s="14"/>
      <c r="D104" s="14"/>
      <c r="E104" s="14"/>
      <c r="G104" s="14"/>
      <c r="M104" s="14"/>
    </row>
    <row r="105" spans="2:13" ht="13" x14ac:dyDescent="0.15">
      <c r="B105" s="14"/>
      <c r="C105" s="14"/>
      <c r="D105" s="14"/>
      <c r="E105" s="14"/>
      <c r="G105" s="14"/>
      <c r="M105" s="14"/>
    </row>
    <row r="106" spans="2:13" ht="13" x14ac:dyDescent="0.15">
      <c r="B106" s="14"/>
      <c r="C106" s="14"/>
      <c r="D106" s="14"/>
      <c r="E106" s="14"/>
      <c r="G106" s="14"/>
      <c r="M106" s="14"/>
    </row>
    <row r="107" spans="2:13" ht="13" x14ac:dyDescent="0.15">
      <c r="B107" s="14"/>
      <c r="C107" s="14"/>
      <c r="D107" s="14"/>
      <c r="E107" s="14"/>
      <c r="G107" s="14"/>
      <c r="M107" s="14"/>
    </row>
    <row r="108" spans="2:13" ht="13" x14ac:dyDescent="0.15">
      <c r="B108" s="14"/>
      <c r="C108" s="14"/>
      <c r="D108" s="14"/>
      <c r="E108" s="14"/>
      <c r="G108" s="14"/>
      <c r="M108" s="14"/>
    </row>
    <row r="109" spans="2:13" ht="13" x14ac:dyDescent="0.15">
      <c r="B109" s="14"/>
      <c r="C109" s="14"/>
      <c r="D109" s="14"/>
      <c r="E109" s="14"/>
      <c r="G109" s="14"/>
      <c r="M109" s="14"/>
    </row>
    <row r="110" spans="2:13" ht="13" x14ac:dyDescent="0.15">
      <c r="B110" s="14"/>
      <c r="C110" s="14"/>
      <c r="D110" s="14"/>
      <c r="E110" s="14"/>
      <c r="G110" s="14"/>
      <c r="M110" s="14"/>
    </row>
    <row r="111" spans="2:13" ht="13" x14ac:dyDescent="0.15">
      <c r="B111" s="14"/>
      <c r="C111" s="14"/>
      <c r="D111" s="14"/>
      <c r="E111" s="14"/>
      <c r="G111" s="14"/>
      <c r="M111" s="14"/>
    </row>
    <row r="112" spans="2:13" ht="13" x14ac:dyDescent="0.15">
      <c r="B112" s="14"/>
      <c r="C112" s="14"/>
      <c r="D112" s="14"/>
      <c r="E112" s="14"/>
      <c r="G112" s="14"/>
      <c r="M112" s="14"/>
    </row>
    <row r="113" spans="2:13" ht="13" x14ac:dyDescent="0.15">
      <c r="B113" s="14"/>
      <c r="C113" s="14"/>
      <c r="D113" s="14"/>
      <c r="E113" s="14"/>
      <c r="G113" s="14"/>
      <c r="M113" s="14"/>
    </row>
    <row r="114" spans="2:13" ht="13" x14ac:dyDescent="0.15">
      <c r="B114" s="14"/>
      <c r="C114" s="14"/>
      <c r="D114" s="14"/>
      <c r="E114" s="14"/>
      <c r="G114" s="14"/>
      <c r="M114" s="14"/>
    </row>
    <row r="115" spans="2:13" ht="13" x14ac:dyDescent="0.15">
      <c r="B115" s="14"/>
      <c r="C115" s="14"/>
      <c r="D115" s="14"/>
      <c r="E115" s="14"/>
      <c r="G115" s="14"/>
      <c r="M115" s="14"/>
    </row>
    <row r="116" spans="2:13" ht="13" x14ac:dyDescent="0.15">
      <c r="B116" s="14"/>
      <c r="C116" s="14"/>
      <c r="D116" s="14"/>
      <c r="E116" s="14"/>
      <c r="G116" s="14"/>
      <c r="M116" s="14"/>
    </row>
    <row r="117" spans="2:13" ht="13" x14ac:dyDescent="0.15">
      <c r="B117" s="14"/>
      <c r="C117" s="14"/>
      <c r="D117" s="14"/>
      <c r="E117" s="14"/>
      <c r="G117" s="14"/>
      <c r="M117" s="14"/>
    </row>
    <row r="118" spans="2:13" ht="13" x14ac:dyDescent="0.15">
      <c r="B118" s="14"/>
      <c r="C118" s="14"/>
      <c r="D118" s="14"/>
      <c r="E118" s="14"/>
      <c r="G118" s="14"/>
      <c r="M118" s="14"/>
    </row>
    <row r="119" spans="2:13" ht="13" x14ac:dyDescent="0.15">
      <c r="B119" s="14"/>
      <c r="C119" s="14"/>
      <c r="D119" s="14"/>
      <c r="E119" s="14"/>
      <c r="G119" s="14"/>
      <c r="M119" s="14"/>
    </row>
    <row r="120" spans="2:13" ht="13" x14ac:dyDescent="0.15">
      <c r="B120" s="14"/>
      <c r="C120" s="14"/>
      <c r="D120" s="14"/>
      <c r="E120" s="14"/>
      <c r="G120" s="14"/>
      <c r="M120" s="14"/>
    </row>
    <row r="121" spans="2:13" ht="13" x14ac:dyDescent="0.15">
      <c r="B121" s="14"/>
      <c r="C121" s="14"/>
      <c r="D121" s="14"/>
      <c r="E121" s="14"/>
      <c r="G121" s="14"/>
      <c r="M121" s="14"/>
    </row>
    <row r="122" spans="2:13" ht="13" x14ac:dyDescent="0.15">
      <c r="B122" s="14"/>
      <c r="C122" s="14"/>
      <c r="D122" s="14"/>
      <c r="E122" s="14"/>
      <c r="G122" s="14"/>
      <c r="M122" s="14"/>
    </row>
    <row r="123" spans="2:13" ht="13" x14ac:dyDescent="0.15">
      <c r="B123" s="14"/>
      <c r="C123" s="14"/>
      <c r="D123" s="14"/>
      <c r="E123" s="14"/>
      <c r="G123" s="14"/>
      <c r="M123" s="14"/>
    </row>
    <row r="124" spans="2:13" ht="13" x14ac:dyDescent="0.15">
      <c r="B124" s="14"/>
      <c r="C124" s="14"/>
      <c r="D124" s="14"/>
      <c r="E124" s="14"/>
      <c r="G124" s="14"/>
      <c r="M124" s="14"/>
    </row>
    <row r="125" spans="2:13" ht="13" x14ac:dyDescent="0.15">
      <c r="B125" s="14"/>
      <c r="C125" s="14"/>
      <c r="D125" s="14"/>
      <c r="E125" s="14"/>
      <c r="G125" s="14"/>
      <c r="M125" s="14"/>
    </row>
    <row r="126" spans="2:13" ht="13" x14ac:dyDescent="0.15">
      <c r="B126" s="14"/>
      <c r="C126" s="14"/>
      <c r="D126" s="14"/>
      <c r="E126" s="14"/>
      <c r="G126" s="14"/>
      <c r="M126" s="14"/>
    </row>
    <row r="127" spans="2:13" ht="13" x14ac:dyDescent="0.15">
      <c r="B127" s="14"/>
      <c r="C127" s="14"/>
      <c r="D127" s="14"/>
      <c r="E127" s="14"/>
      <c r="G127" s="14"/>
      <c r="M127" s="14"/>
    </row>
    <row r="128" spans="2:13" ht="13" x14ac:dyDescent="0.15">
      <c r="B128" s="14"/>
      <c r="C128" s="14"/>
      <c r="D128" s="14"/>
      <c r="E128" s="14"/>
      <c r="G128" s="14"/>
      <c r="M128" s="14"/>
    </row>
    <row r="129" spans="2:13" ht="13" x14ac:dyDescent="0.15">
      <c r="B129" s="14"/>
      <c r="C129" s="14"/>
      <c r="D129" s="14"/>
      <c r="E129" s="14"/>
      <c r="G129" s="14"/>
      <c r="M129" s="14"/>
    </row>
    <row r="130" spans="2:13" ht="13" x14ac:dyDescent="0.15">
      <c r="B130" s="14"/>
      <c r="C130" s="14"/>
      <c r="D130" s="14"/>
      <c r="E130" s="14"/>
      <c r="G130" s="14"/>
      <c r="M130" s="14"/>
    </row>
    <row r="131" spans="2:13" ht="13" x14ac:dyDescent="0.15">
      <c r="B131" s="14"/>
      <c r="C131" s="14"/>
      <c r="D131" s="14"/>
      <c r="E131" s="14"/>
      <c r="G131" s="14"/>
      <c r="M131" s="14"/>
    </row>
    <row r="132" spans="2:13" ht="13" x14ac:dyDescent="0.15">
      <c r="B132" s="14"/>
      <c r="C132" s="14"/>
      <c r="D132" s="14"/>
      <c r="E132" s="14"/>
      <c r="G132" s="14"/>
      <c r="M132" s="14"/>
    </row>
    <row r="133" spans="2:13" ht="13" x14ac:dyDescent="0.15">
      <c r="B133" s="14"/>
      <c r="C133" s="14"/>
      <c r="D133" s="14"/>
      <c r="E133" s="14"/>
      <c r="G133" s="14"/>
      <c r="M133" s="14"/>
    </row>
    <row r="134" spans="2:13" ht="13" x14ac:dyDescent="0.15">
      <c r="B134" s="14"/>
      <c r="C134" s="14"/>
      <c r="D134" s="14"/>
      <c r="E134" s="14"/>
      <c r="G134" s="14"/>
      <c r="M134" s="14"/>
    </row>
    <row r="135" spans="2:13" ht="13" x14ac:dyDescent="0.15">
      <c r="B135" s="14"/>
      <c r="C135" s="14"/>
      <c r="D135" s="14"/>
      <c r="E135" s="14"/>
      <c r="G135" s="14"/>
      <c r="M135" s="14"/>
    </row>
    <row r="136" spans="2:13" ht="13" x14ac:dyDescent="0.15">
      <c r="B136" s="14"/>
      <c r="C136" s="14"/>
      <c r="D136" s="14"/>
      <c r="E136" s="14"/>
      <c r="G136" s="14"/>
      <c r="M136" s="14"/>
    </row>
    <row r="137" spans="2:13" ht="13" x14ac:dyDescent="0.15">
      <c r="B137" s="14"/>
      <c r="C137" s="14"/>
      <c r="D137" s="14"/>
      <c r="E137" s="14"/>
      <c r="G137" s="14"/>
      <c r="M137" s="14"/>
    </row>
    <row r="138" spans="2:13" ht="13" x14ac:dyDescent="0.15">
      <c r="B138" s="14"/>
      <c r="C138" s="14"/>
      <c r="D138" s="14"/>
      <c r="E138" s="14"/>
      <c r="G138" s="14"/>
      <c r="M138" s="14"/>
    </row>
    <row r="139" spans="2:13" ht="13" x14ac:dyDescent="0.15">
      <c r="B139" s="14"/>
      <c r="C139" s="14"/>
      <c r="D139" s="14"/>
      <c r="E139" s="14"/>
      <c r="G139" s="14"/>
      <c r="M139" s="14"/>
    </row>
    <row r="140" spans="2:13" ht="13" x14ac:dyDescent="0.15">
      <c r="B140" s="14"/>
      <c r="C140" s="14"/>
      <c r="D140" s="14"/>
      <c r="E140" s="14"/>
      <c r="G140" s="14"/>
      <c r="M140" s="14"/>
    </row>
    <row r="141" spans="2:13" ht="13" x14ac:dyDescent="0.15">
      <c r="B141" s="14"/>
      <c r="C141" s="14"/>
      <c r="D141" s="14"/>
      <c r="E141" s="14"/>
      <c r="G141" s="14"/>
      <c r="M141" s="14"/>
    </row>
    <row r="142" spans="2:13" ht="13" x14ac:dyDescent="0.15">
      <c r="B142" s="14"/>
      <c r="C142" s="14"/>
      <c r="D142" s="14"/>
      <c r="E142" s="14"/>
      <c r="G142" s="14"/>
      <c r="M142" s="14"/>
    </row>
    <row r="143" spans="2:13" ht="13" x14ac:dyDescent="0.15">
      <c r="B143" s="14"/>
      <c r="C143" s="14"/>
      <c r="D143" s="14"/>
      <c r="E143" s="14"/>
      <c r="G143" s="14"/>
      <c r="M143" s="14"/>
    </row>
    <row r="144" spans="2:13" ht="13" x14ac:dyDescent="0.15">
      <c r="B144" s="14"/>
      <c r="C144" s="14"/>
      <c r="D144" s="14"/>
      <c r="E144" s="14"/>
      <c r="G144" s="14"/>
      <c r="M144" s="14"/>
    </row>
    <row r="145" spans="2:13" ht="13" x14ac:dyDescent="0.15">
      <c r="B145" s="14"/>
      <c r="C145" s="14"/>
      <c r="D145" s="14"/>
      <c r="E145" s="14"/>
      <c r="G145" s="14"/>
      <c r="M145" s="14"/>
    </row>
    <row r="146" spans="2:13" ht="13" x14ac:dyDescent="0.15">
      <c r="B146" s="14"/>
      <c r="C146" s="14"/>
      <c r="D146" s="14"/>
      <c r="E146" s="14"/>
      <c r="G146" s="14"/>
      <c r="M146" s="14"/>
    </row>
    <row r="147" spans="2:13" ht="13" x14ac:dyDescent="0.15">
      <c r="B147" s="14"/>
      <c r="C147" s="14"/>
      <c r="D147" s="14"/>
      <c r="E147" s="14"/>
      <c r="G147" s="14"/>
      <c r="M147" s="14"/>
    </row>
    <row r="148" spans="2:13" ht="13" x14ac:dyDescent="0.15">
      <c r="B148" s="14"/>
      <c r="C148" s="14"/>
      <c r="D148" s="14"/>
      <c r="E148" s="14"/>
      <c r="G148" s="14"/>
      <c r="M148" s="14"/>
    </row>
    <row r="149" spans="2:13" ht="13" x14ac:dyDescent="0.15">
      <c r="B149" s="14"/>
      <c r="C149" s="14"/>
      <c r="D149" s="14"/>
      <c r="E149" s="14"/>
      <c r="G149" s="14"/>
      <c r="M149" s="14"/>
    </row>
    <row r="150" spans="2:13" ht="13" x14ac:dyDescent="0.15">
      <c r="B150" s="14"/>
      <c r="C150" s="14"/>
      <c r="D150" s="14"/>
      <c r="E150" s="14"/>
      <c r="G150" s="14"/>
      <c r="M150" s="14"/>
    </row>
    <row r="151" spans="2:13" ht="13" x14ac:dyDescent="0.15">
      <c r="B151" s="14"/>
      <c r="C151" s="14"/>
      <c r="D151" s="14"/>
      <c r="E151" s="14"/>
      <c r="G151" s="14"/>
      <c r="M151" s="14"/>
    </row>
    <row r="152" spans="2:13" ht="13" x14ac:dyDescent="0.15">
      <c r="B152" s="14"/>
      <c r="C152" s="14"/>
      <c r="D152" s="14"/>
      <c r="E152" s="14"/>
      <c r="G152" s="14"/>
      <c r="M152" s="14"/>
    </row>
    <row r="153" spans="2:13" ht="13" x14ac:dyDescent="0.15">
      <c r="B153" s="14"/>
      <c r="C153" s="14"/>
      <c r="D153" s="14"/>
      <c r="E153" s="14"/>
      <c r="G153" s="14"/>
      <c r="M153" s="14"/>
    </row>
    <row r="154" spans="2:13" ht="13" x14ac:dyDescent="0.15">
      <c r="B154" s="14"/>
      <c r="C154" s="14"/>
      <c r="D154" s="14"/>
      <c r="E154" s="14"/>
      <c r="G154" s="14"/>
      <c r="M154" s="14"/>
    </row>
    <row r="155" spans="2:13" ht="13" x14ac:dyDescent="0.15">
      <c r="B155" s="14"/>
      <c r="C155" s="14"/>
      <c r="D155" s="14"/>
      <c r="E155" s="14"/>
      <c r="G155" s="14"/>
      <c r="M155" s="14"/>
    </row>
    <row r="156" spans="2:13" ht="13" x14ac:dyDescent="0.15">
      <c r="B156" s="14"/>
      <c r="C156" s="14"/>
      <c r="D156" s="14"/>
      <c r="E156" s="14"/>
      <c r="G156" s="14"/>
      <c r="M156" s="14"/>
    </row>
    <row r="157" spans="2:13" ht="13" x14ac:dyDescent="0.15">
      <c r="B157" s="14"/>
      <c r="C157" s="14"/>
      <c r="D157" s="14"/>
      <c r="E157" s="14"/>
      <c r="G157" s="14"/>
      <c r="M157" s="14"/>
    </row>
    <row r="158" spans="2:13" ht="13" x14ac:dyDescent="0.15">
      <c r="B158" s="14"/>
      <c r="C158" s="14"/>
      <c r="D158" s="14"/>
      <c r="E158" s="14"/>
      <c r="G158" s="14"/>
      <c r="M158" s="14"/>
    </row>
    <row r="159" spans="2:13" ht="13" x14ac:dyDescent="0.15">
      <c r="B159" s="14"/>
      <c r="C159" s="14"/>
      <c r="D159" s="14"/>
      <c r="E159" s="14"/>
      <c r="G159" s="14"/>
      <c r="M159" s="14"/>
    </row>
    <row r="160" spans="2:13" ht="13" x14ac:dyDescent="0.15">
      <c r="B160" s="14"/>
      <c r="C160" s="14"/>
      <c r="D160" s="14"/>
      <c r="E160" s="14"/>
      <c r="G160" s="14"/>
      <c r="M160" s="14"/>
    </row>
    <row r="161" spans="2:13" ht="13" x14ac:dyDescent="0.15">
      <c r="B161" s="14"/>
      <c r="C161" s="14"/>
      <c r="D161" s="14"/>
      <c r="E161" s="14"/>
      <c r="G161" s="14"/>
      <c r="M161" s="14"/>
    </row>
    <row r="162" spans="2:13" ht="13" x14ac:dyDescent="0.15">
      <c r="B162" s="14"/>
      <c r="C162" s="14"/>
      <c r="D162" s="14"/>
      <c r="E162" s="14"/>
      <c r="G162" s="14"/>
      <c r="M162" s="14"/>
    </row>
    <row r="163" spans="2:13" ht="13" x14ac:dyDescent="0.15">
      <c r="B163" s="14"/>
      <c r="C163" s="14"/>
      <c r="D163" s="14"/>
      <c r="E163" s="14"/>
      <c r="G163" s="14"/>
      <c r="M163" s="14"/>
    </row>
    <row r="164" spans="2:13" ht="13" x14ac:dyDescent="0.15">
      <c r="B164" s="14"/>
      <c r="C164" s="14"/>
      <c r="D164" s="14"/>
      <c r="E164" s="14"/>
      <c r="G164" s="14"/>
      <c r="M164" s="14"/>
    </row>
    <row r="165" spans="2:13" ht="13" x14ac:dyDescent="0.15">
      <c r="B165" s="14"/>
      <c r="C165" s="14"/>
      <c r="D165" s="14"/>
      <c r="E165" s="14"/>
      <c r="G165" s="14"/>
      <c r="M165" s="14"/>
    </row>
    <row r="166" spans="2:13" ht="13" x14ac:dyDescent="0.15">
      <c r="B166" s="14"/>
      <c r="C166" s="14"/>
      <c r="D166" s="14"/>
      <c r="E166" s="14"/>
      <c r="G166" s="14"/>
      <c r="M166" s="14"/>
    </row>
    <row r="167" spans="2:13" ht="13" x14ac:dyDescent="0.15">
      <c r="B167" s="14"/>
      <c r="C167" s="14"/>
      <c r="D167" s="14"/>
      <c r="E167" s="14"/>
      <c r="G167" s="14"/>
      <c r="M167" s="14"/>
    </row>
    <row r="168" spans="2:13" ht="13" x14ac:dyDescent="0.15">
      <c r="B168" s="14"/>
      <c r="C168" s="14"/>
      <c r="D168" s="14"/>
      <c r="E168" s="14"/>
      <c r="G168" s="14"/>
      <c r="M168" s="14"/>
    </row>
    <row r="169" spans="2:13" ht="13" x14ac:dyDescent="0.15">
      <c r="B169" s="14"/>
      <c r="C169" s="14"/>
      <c r="D169" s="14"/>
      <c r="E169" s="14"/>
      <c r="G169" s="14"/>
      <c r="M169" s="14"/>
    </row>
    <row r="170" spans="2:13" ht="13" x14ac:dyDescent="0.15">
      <c r="B170" s="14"/>
      <c r="C170" s="14"/>
      <c r="D170" s="14"/>
      <c r="E170" s="14"/>
      <c r="G170" s="14"/>
      <c r="M170" s="14"/>
    </row>
    <row r="171" spans="2:13" ht="13" x14ac:dyDescent="0.15">
      <c r="B171" s="14"/>
      <c r="C171" s="14"/>
      <c r="D171" s="14"/>
      <c r="E171" s="14"/>
      <c r="G171" s="14"/>
      <c r="M171" s="14"/>
    </row>
    <row r="172" spans="2:13" ht="13" x14ac:dyDescent="0.15">
      <c r="B172" s="14"/>
      <c r="C172" s="14"/>
      <c r="D172" s="14"/>
      <c r="E172" s="14"/>
      <c r="G172" s="14"/>
      <c r="M172" s="14"/>
    </row>
    <row r="173" spans="2:13" ht="13" x14ac:dyDescent="0.15">
      <c r="B173" s="14"/>
      <c r="C173" s="14"/>
      <c r="D173" s="14"/>
      <c r="E173" s="14"/>
      <c r="G173" s="14"/>
      <c r="M173" s="14"/>
    </row>
    <row r="174" spans="2:13" ht="13" x14ac:dyDescent="0.15">
      <c r="B174" s="14"/>
      <c r="C174" s="14"/>
      <c r="D174" s="14"/>
      <c r="E174" s="14"/>
      <c r="G174" s="14"/>
      <c r="M174" s="14"/>
    </row>
    <row r="175" spans="2:13" ht="13" x14ac:dyDescent="0.15">
      <c r="B175" s="14"/>
      <c r="C175" s="14"/>
      <c r="D175" s="14"/>
      <c r="E175" s="14"/>
      <c r="G175" s="14"/>
      <c r="M175" s="14"/>
    </row>
    <row r="176" spans="2:13" ht="13" x14ac:dyDescent="0.15">
      <c r="B176" s="14"/>
      <c r="C176" s="14"/>
      <c r="D176" s="14"/>
      <c r="E176" s="14"/>
      <c r="G176" s="14"/>
      <c r="M176" s="14"/>
    </row>
    <row r="177" spans="2:13" ht="13" x14ac:dyDescent="0.15">
      <c r="B177" s="14"/>
      <c r="C177" s="14"/>
      <c r="D177" s="14"/>
      <c r="E177" s="14"/>
      <c r="G177" s="14"/>
      <c r="M177" s="14"/>
    </row>
    <row r="178" spans="2:13" ht="13" x14ac:dyDescent="0.15">
      <c r="B178" s="14"/>
      <c r="C178" s="14"/>
      <c r="D178" s="14"/>
      <c r="E178" s="14"/>
      <c r="G178" s="14"/>
      <c r="M178" s="14"/>
    </row>
    <row r="179" spans="2:13" ht="13" x14ac:dyDescent="0.15">
      <c r="B179" s="14"/>
      <c r="C179" s="14"/>
      <c r="D179" s="14"/>
      <c r="E179" s="14"/>
      <c r="G179" s="14"/>
      <c r="M179" s="14"/>
    </row>
    <row r="180" spans="2:13" ht="13" x14ac:dyDescent="0.15">
      <c r="B180" s="14"/>
      <c r="C180" s="14"/>
      <c r="D180" s="14"/>
      <c r="E180" s="14"/>
      <c r="G180" s="14"/>
      <c r="M180" s="14"/>
    </row>
    <row r="181" spans="2:13" ht="13" x14ac:dyDescent="0.15">
      <c r="B181" s="14"/>
      <c r="C181" s="14"/>
      <c r="D181" s="14"/>
      <c r="E181" s="14"/>
      <c r="G181" s="14"/>
      <c r="M181" s="14"/>
    </row>
    <row r="182" spans="2:13" ht="13" x14ac:dyDescent="0.15">
      <c r="B182" s="14"/>
      <c r="C182" s="14"/>
      <c r="D182" s="14"/>
      <c r="E182" s="14"/>
      <c r="G182" s="14"/>
      <c r="M182" s="14"/>
    </row>
    <row r="183" spans="2:13" ht="13" x14ac:dyDescent="0.15">
      <c r="B183" s="14"/>
      <c r="C183" s="14"/>
      <c r="D183" s="14"/>
      <c r="E183" s="14"/>
      <c r="G183" s="14"/>
      <c r="M183" s="14"/>
    </row>
    <row r="184" spans="2:13" ht="13" x14ac:dyDescent="0.15">
      <c r="B184" s="14"/>
      <c r="C184" s="14"/>
      <c r="D184" s="14"/>
      <c r="E184" s="14"/>
      <c r="G184" s="14"/>
      <c r="M184" s="14"/>
    </row>
    <row r="185" spans="2:13" ht="13" x14ac:dyDescent="0.15">
      <c r="B185" s="14"/>
      <c r="C185" s="14"/>
      <c r="D185" s="14"/>
      <c r="E185" s="14"/>
      <c r="G185" s="14"/>
      <c r="M185" s="14"/>
    </row>
    <row r="186" spans="2:13" ht="13" x14ac:dyDescent="0.15">
      <c r="B186" s="14"/>
      <c r="C186" s="14"/>
      <c r="D186" s="14"/>
      <c r="E186" s="14"/>
      <c r="G186" s="14"/>
      <c r="M186" s="14"/>
    </row>
    <row r="187" spans="2:13" ht="13" x14ac:dyDescent="0.15">
      <c r="B187" s="14"/>
      <c r="C187" s="14"/>
      <c r="D187" s="14"/>
      <c r="E187" s="14"/>
      <c r="G187" s="14"/>
      <c r="M187" s="14"/>
    </row>
    <row r="188" spans="2:13" ht="13" x14ac:dyDescent="0.15">
      <c r="B188" s="14"/>
      <c r="C188" s="14"/>
      <c r="D188" s="14"/>
      <c r="E188" s="14"/>
      <c r="G188" s="14"/>
      <c r="M188" s="14"/>
    </row>
    <row r="189" spans="2:13" ht="13" x14ac:dyDescent="0.15">
      <c r="B189" s="14"/>
      <c r="C189" s="14"/>
      <c r="D189" s="14"/>
      <c r="E189" s="14"/>
      <c r="G189" s="14"/>
      <c r="M189" s="14"/>
    </row>
    <row r="190" spans="2:13" ht="13" x14ac:dyDescent="0.15">
      <c r="B190" s="14"/>
      <c r="C190" s="14"/>
      <c r="D190" s="14"/>
      <c r="E190" s="14"/>
      <c r="G190" s="14"/>
      <c r="M190" s="14"/>
    </row>
    <row r="191" spans="2:13" ht="13" x14ac:dyDescent="0.15">
      <c r="B191" s="14"/>
      <c r="C191" s="14"/>
      <c r="D191" s="14"/>
      <c r="E191" s="14"/>
      <c r="G191" s="14"/>
      <c r="M191" s="14"/>
    </row>
    <row r="192" spans="2:13" ht="13" x14ac:dyDescent="0.15">
      <c r="B192" s="14"/>
      <c r="C192" s="14"/>
      <c r="D192" s="14"/>
      <c r="E192" s="14"/>
      <c r="G192" s="14"/>
      <c r="M192" s="14"/>
    </row>
    <row r="193" spans="2:13" ht="13" x14ac:dyDescent="0.15">
      <c r="B193" s="14"/>
      <c r="C193" s="14"/>
      <c r="D193" s="14"/>
      <c r="E193" s="14"/>
      <c r="G193" s="14"/>
      <c r="M193" s="14"/>
    </row>
    <row r="194" spans="2:13" ht="13" x14ac:dyDescent="0.15">
      <c r="B194" s="14"/>
      <c r="C194" s="14"/>
      <c r="D194" s="14"/>
      <c r="E194" s="14"/>
      <c r="G194" s="14"/>
      <c r="M194" s="14"/>
    </row>
    <row r="195" spans="2:13" ht="13" x14ac:dyDescent="0.15">
      <c r="B195" s="14"/>
      <c r="C195" s="14"/>
      <c r="D195" s="14"/>
      <c r="E195" s="14"/>
      <c r="G195" s="14"/>
      <c r="M195" s="14"/>
    </row>
    <row r="196" spans="2:13" ht="13" x14ac:dyDescent="0.15">
      <c r="B196" s="14"/>
      <c r="C196" s="14"/>
      <c r="D196" s="14"/>
      <c r="E196" s="14"/>
      <c r="G196" s="14"/>
      <c r="M196" s="14"/>
    </row>
    <row r="197" spans="2:13" ht="13" x14ac:dyDescent="0.15">
      <c r="B197" s="14"/>
      <c r="C197" s="14"/>
      <c r="D197" s="14"/>
      <c r="E197" s="14"/>
      <c r="G197" s="14"/>
      <c r="M197" s="14"/>
    </row>
    <row r="198" spans="2:13" ht="13" x14ac:dyDescent="0.15">
      <c r="B198" s="14"/>
      <c r="C198" s="14"/>
      <c r="D198" s="14"/>
      <c r="E198" s="14"/>
      <c r="G198" s="14"/>
      <c r="M198" s="14"/>
    </row>
    <row r="199" spans="2:13" ht="13" x14ac:dyDescent="0.15">
      <c r="B199" s="14"/>
      <c r="C199" s="14"/>
      <c r="D199" s="14"/>
      <c r="E199" s="14"/>
      <c r="G199" s="14"/>
      <c r="M199" s="14"/>
    </row>
    <row r="200" spans="2:13" ht="13" x14ac:dyDescent="0.15">
      <c r="B200" s="14"/>
      <c r="C200" s="14"/>
      <c r="D200" s="14"/>
      <c r="E200" s="14"/>
      <c r="G200" s="14"/>
      <c r="M200" s="14"/>
    </row>
    <row r="201" spans="2:13" ht="13" x14ac:dyDescent="0.15">
      <c r="B201" s="14"/>
      <c r="C201" s="14"/>
      <c r="D201" s="14"/>
      <c r="E201" s="14"/>
      <c r="G201" s="14"/>
      <c r="M201" s="14"/>
    </row>
    <row r="202" spans="2:13" ht="13" x14ac:dyDescent="0.15">
      <c r="B202" s="14"/>
      <c r="C202" s="14"/>
      <c r="D202" s="14"/>
      <c r="E202" s="14"/>
      <c r="G202" s="14"/>
      <c r="M202" s="14"/>
    </row>
    <row r="203" spans="2:13" ht="13" x14ac:dyDescent="0.15">
      <c r="B203" s="14"/>
      <c r="C203" s="14"/>
      <c r="D203" s="14"/>
      <c r="E203" s="14"/>
      <c r="G203" s="14"/>
      <c r="M203" s="14"/>
    </row>
    <row r="204" spans="2:13" ht="13" x14ac:dyDescent="0.15">
      <c r="B204" s="14"/>
      <c r="C204" s="14"/>
      <c r="D204" s="14"/>
      <c r="E204" s="14"/>
      <c r="G204" s="14"/>
      <c r="M204" s="14"/>
    </row>
    <row r="205" spans="2:13" ht="13" x14ac:dyDescent="0.15">
      <c r="B205" s="14"/>
      <c r="C205" s="14"/>
      <c r="D205" s="14"/>
      <c r="E205" s="14"/>
      <c r="G205" s="14"/>
      <c r="M205" s="14"/>
    </row>
    <row r="206" spans="2:13" ht="13" x14ac:dyDescent="0.15">
      <c r="B206" s="14"/>
      <c r="C206" s="14"/>
      <c r="D206" s="14"/>
      <c r="E206" s="14"/>
      <c r="G206" s="14"/>
      <c r="M206" s="14"/>
    </row>
    <row r="207" spans="2:13" ht="13" x14ac:dyDescent="0.15">
      <c r="B207" s="14"/>
      <c r="C207" s="14"/>
      <c r="D207" s="14"/>
      <c r="E207" s="14"/>
      <c r="G207" s="14"/>
      <c r="M207" s="14"/>
    </row>
    <row r="208" spans="2:13" ht="13" x14ac:dyDescent="0.15">
      <c r="B208" s="14"/>
      <c r="C208" s="14"/>
      <c r="D208" s="14"/>
      <c r="E208" s="14"/>
      <c r="G208" s="14"/>
      <c r="M208" s="14"/>
    </row>
    <row r="209" spans="2:13" ht="13" x14ac:dyDescent="0.15">
      <c r="B209" s="14"/>
      <c r="C209" s="14"/>
      <c r="D209" s="14"/>
      <c r="E209" s="14"/>
      <c r="G209" s="14"/>
      <c r="M209" s="14"/>
    </row>
    <row r="210" spans="2:13" ht="13" x14ac:dyDescent="0.15">
      <c r="B210" s="14"/>
      <c r="C210" s="14"/>
      <c r="D210" s="14"/>
      <c r="E210" s="14"/>
      <c r="G210" s="14"/>
      <c r="M210" s="14"/>
    </row>
    <row r="211" spans="2:13" ht="13" x14ac:dyDescent="0.15">
      <c r="B211" s="14"/>
      <c r="C211" s="14"/>
      <c r="D211" s="14"/>
      <c r="E211" s="14"/>
      <c r="G211" s="14"/>
      <c r="M211" s="14"/>
    </row>
    <row r="212" spans="2:13" ht="13" x14ac:dyDescent="0.15">
      <c r="B212" s="14"/>
      <c r="C212" s="14"/>
      <c r="D212" s="14"/>
      <c r="E212" s="14"/>
      <c r="G212" s="14"/>
      <c r="M212" s="14"/>
    </row>
    <row r="213" spans="2:13" ht="13" x14ac:dyDescent="0.15">
      <c r="B213" s="14"/>
      <c r="C213" s="14"/>
      <c r="D213" s="14"/>
      <c r="E213" s="14"/>
      <c r="G213" s="14"/>
      <c r="M213" s="14"/>
    </row>
    <row r="214" spans="2:13" ht="13" x14ac:dyDescent="0.15">
      <c r="B214" s="14"/>
      <c r="C214" s="14"/>
      <c r="D214" s="14"/>
      <c r="E214" s="14"/>
      <c r="G214" s="14"/>
      <c r="M214" s="14"/>
    </row>
    <row r="215" spans="2:13" ht="13" x14ac:dyDescent="0.15">
      <c r="B215" s="14"/>
      <c r="C215" s="14"/>
      <c r="D215" s="14"/>
      <c r="E215" s="14"/>
      <c r="G215" s="14"/>
      <c r="M215" s="14"/>
    </row>
    <row r="216" spans="2:13" ht="13" x14ac:dyDescent="0.15">
      <c r="B216" s="14"/>
      <c r="C216" s="14"/>
      <c r="D216" s="14"/>
      <c r="E216" s="14"/>
      <c r="G216" s="14"/>
      <c r="M216" s="14"/>
    </row>
    <row r="217" spans="2:13" ht="13" x14ac:dyDescent="0.15">
      <c r="B217" s="14"/>
      <c r="C217" s="14"/>
      <c r="D217" s="14"/>
      <c r="E217" s="14"/>
      <c r="G217" s="14"/>
      <c r="M217" s="14"/>
    </row>
    <row r="218" spans="2:13" ht="13" x14ac:dyDescent="0.15">
      <c r="B218" s="14"/>
      <c r="C218" s="14"/>
      <c r="D218" s="14"/>
      <c r="E218" s="14"/>
      <c r="G218" s="14"/>
      <c r="M218" s="14"/>
    </row>
    <row r="219" spans="2:13" ht="13" x14ac:dyDescent="0.15">
      <c r="B219" s="14"/>
      <c r="C219" s="14"/>
      <c r="D219" s="14"/>
      <c r="E219" s="14"/>
      <c r="G219" s="14"/>
      <c r="M219" s="14"/>
    </row>
    <row r="220" spans="2:13" ht="13" x14ac:dyDescent="0.15">
      <c r="B220" s="14"/>
      <c r="C220" s="14"/>
      <c r="D220" s="14"/>
      <c r="E220" s="14"/>
      <c r="G220" s="14"/>
      <c r="M220" s="14"/>
    </row>
    <row r="221" spans="2:13" ht="13" x14ac:dyDescent="0.15">
      <c r="B221" s="14"/>
      <c r="C221" s="14"/>
      <c r="D221" s="14"/>
      <c r="E221" s="14"/>
      <c r="G221" s="14"/>
      <c r="M221" s="14"/>
    </row>
    <row r="222" spans="2:13" ht="13" x14ac:dyDescent="0.15">
      <c r="B222" s="14"/>
      <c r="C222" s="14"/>
      <c r="D222" s="14"/>
      <c r="E222" s="14"/>
      <c r="G222" s="14"/>
      <c r="M222" s="14"/>
    </row>
    <row r="223" spans="2:13" ht="13" x14ac:dyDescent="0.15">
      <c r="B223" s="14"/>
      <c r="C223" s="14"/>
      <c r="D223" s="14"/>
      <c r="E223" s="14"/>
      <c r="G223" s="14"/>
      <c r="M223" s="14"/>
    </row>
    <row r="224" spans="2:13" ht="13" x14ac:dyDescent="0.15">
      <c r="B224" s="14"/>
      <c r="C224" s="14"/>
      <c r="D224" s="14"/>
      <c r="E224" s="14"/>
      <c r="G224" s="14"/>
      <c r="M224" s="14"/>
    </row>
    <row r="225" spans="2:13" ht="13" x14ac:dyDescent="0.15">
      <c r="B225" s="14"/>
      <c r="C225" s="14"/>
      <c r="D225" s="14"/>
      <c r="E225" s="14"/>
      <c r="G225" s="14"/>
      <c r="M225" s="14"/>
    </row>
    <row r="226" spans="2:13" ht="13" x14ac:dyDescent="0.15">
      <c r="B226" s="14"/>
      <c r="C226" s="14"/>
      <c r="D226" s="14"/>
      <c r="E226" s="14"/>
      <c r="G226" s="14"/>
      <c r="M226" s="14"/>
    </row>
    <row r="227" spans="2:13" ht="13" x14ac:dyDescent="0.15">
      <c r="B227" s="14"/>
      <c r="C227" s="14"/>
      <c r="D227" s="14"/>
      <c r="E227" s="14"/>
      <c r="G227" s="14"/>
      <c r="M227" s="14"/>
    </row>
    <row r="228" spans="2:13" ht="13" x14ac:dyDescent="0.15">
      <c r="B228" s="14"/>
      <c r="C228" s="14"/>
      <c r="D228" s="14"/>
      <c r="E228" s="14"/>
      <c r="G228" s="14"/>
      <c r="M228" s="14"/>
    </row>
    <row r="229" spans="2:13" ht="13" x14ac:dyDescent="0.15">
      <c r="B229" s="14"/>
      <c r="C229" s="14"/>
      <c r="D229" s="14"/>
      <c r="E229" s="14"/>
      <c r="G229" s="14"/>
      <c r="M229" s="14"/>
    </row>
    <row r="230" spans="2:13" ht="13" x14ac:dyDescent="0.15">
      <c r="B230" s="14"/>
      <c r="C230" s="14"/>
      <c r="D230" s="14"/>
      <c r="E230" s="14"/>
      <c r="G230" s="14"/>
      <c r="M230" s="14"/>
    </row>
    <row r="231" spans="2:13" ht="13" x14ac:dyDescent="0.15">
      <c r="B231" s="14"/>
      <c r="C231" s="14"/>
      <c r="D231" s="14"/>
      <c r="E231" s="14"/>
      <c r="G231" s="14"/>
      <c r="M231" s="14"/>
    </row>
    <row r="232" spans="2:13" ht="13" x14ac:dyDescent="0.15">
      <c r="B232" s="14"/>
      <c r="C232" s="14"/>
      <c r="D232" s="14"/>
      <c r="E232" s="14"/>
      <c r="G232" s="14"/>
      <c r="M232" s="14"/>
    </row>
    <row r="233" spans="2:13" ht="13" x14ac:dyDescent="0.15">
      <c r="B233" s="14"/>
      <c r="C233" s="14"/>
      <c r="D233" s="14"/>
      <c r="E233" s="14"/>
      <c r="G233" s="14"/>
      <c r="M233" s="14"/>
    </row>
    <row r="234" spans="2:13" ht="13" x14ac:dyDescent="0.15">
      <c r="B234" s="14"/>
      <c r="C234" s="14"/>
      <c r="D234" s="14"/>
      <c r="E234" s="14"/>
      <c r="G234" s="14"/>
      <c r="M234" s="14"/>
    </row>
    <row r="235" spans="2:13" ht="13" x14ac:dyDescent="0.15">
      <c r="B235" s="14"/>
      <c r="C235" s="14"/>
      <c r="D235" s="14"/>
      <c r="E235" s="14"/>
      <c r="G235" s="14"/>
      <c r="M235" s="14"/>
    </row>
    <row r="236" spans="2:13" ht="13" x14ac:dyDescent="0.15">
      <c r="B236" s="14"/>
      <c r="C236" s="14"/>
      <c r="D236" s="14"/>
      <c r="E236" s="14"/>
      <c r="G236" s="14"/>
      <c r="M236" s="14"/>
    </row>
    <row r="237" spans="2:13" ht="13" x14ac:dyDescent="0.15">
      <c r="B237" s="14"/>
      <c r="C237" s="14"/>
      <c r="D237" s="14"/>
      <c r="E237" s="14"/>
      <c r="G237" s="14"/>
      <c r="M237" s="14"/>
    </row>
    <row r="238" spans="2:13" ht="13" x14ac:dyDescent="0.15">
      <c r="B238" s="14"/>
      <c r="C238" s="14"/>
      <c r="D238" s="14"/>
      <c r="E238" s="14"/>
      <c r="G238" s="14"/>
      <c r="M238" s="14"/>
    </row>
    <row r="239" spans="2:13" ht="13" x14ac:dyDescent="0.15">
      <c r="B239" s="14"/>
      <c r="C239" s="14"/>
      <c r="D239" s="14"/>
      <c r="E239" s="14"/>
      <c r="G239" s="14"/>
      <c r="M239" s="14"/>
    </row>
    <row r="240" spans="2:13" ht="13" x14ac:dyDescent="0.15">
      <c r="B240" s="14"/>
      <c r="C240" s="14"/>
      <c r="D240" s="14"/>
      <c r="E240" s="14"/>
      <c r="G240" s="14"/>
      <c r="M240" s="14"/>
    </row>
    <row r="241" spans="2:13" ht="13" x14ac:dyDescent="0.15">
      <c r="B241" s="14"/>
      <c r="C241" s="14"/>
      <c r="D241" s="14"/>
      <c r="E241" s="14"/>
      <c r="G241" s="14"/>
      <c r="M241" s="14"/>
    </row>
    <row r="242" spans="2:13" ht="13" x14ac:dyDescent="0.15">
      <c r="B242" s="14"/>
      <c r="C242" s="14"/>
      <c r="D242" s="14"/>
      <c r="E242" s="14"/>
      <c r="G242" s="14"/>
      <c r="M242" s="14"/>
    </row>
    <row r="243" spans="2:13" ht="13" x14ac:dyDescent="0.15">
      <c r="B243" s="14"/>
      <c r="C243" s="14"/>
      <c r="D243" s="14"/>
      <c r="E243" s="14"/>
      <c r="G243" s="14"/>
      <c r="M243" s="14"/>
    </row>
    <row r="244" spans="2:13" ht="13" x14ac:dyDescent="0.15">
      <c r="B244" s="14"/>
      <c r="C244" s="14"/>
      <c r="D244" s="14"/>
      <c r="E244" s="14"/>
      <c r="G244" s="14"/>
      <c r="M244" s="14"/>
    </row>
    <row r="245" spans="2:13" ht="13" x14ac:dyDescent="0.15">
      <c r="B245" s="14"/>
      <c r="C245" s="14"/>
      <c r="D245" s="14"/>
      <c r="E245" s="14"/>
      <c r="G245" s="14"/>
      <c r="M245" s="14"/>
    </row>
    <row r="246" spans="2:13" ht="13" x14ac:dyDescent="0.15">
      <c r="B246" s="14"/>
      <c r="C246" s="14"/>
      <c r="D246" s="14"/>
      <c r="E246" s="14"/>
      <c r="G246" s="14"/>
      <c r="M246" s="14"/>
    </row>
    <row r="247" spans="2:13" ht="13" x14ac:dyDescent="0.15">
      <c r="B247" s="14"/>
      <c r="C247" s="14"/>
      <c r="D247" s="14"/>
      <c r="E247" s="14"/>
      <c r="G247" s="14"/>
      <c r="M247" s="14"/>
    </row>
    <row r="248" spans="2:13" ht="13" x14ac:dyDescent="0.15">
      <c r="B248" s="14"/>
      <c r="C248" s="14"/>
      <c r="D248" s="14"/>
      <c r="E248" s="14"/>
      <c r="G248" s="14"/>
      <c r="M248" s="14"/>
    </row>
    <row r="249" spans="2:13" ht="13" x14ac:dyDescent="0.15">
      <c r="B249" s="14"/>
      <c r="C249" s="14"/>
      <c r="D249" s="14"/>
      <c r="E249" s="14"/>
      <c r="G249" s="14"/>
      <c r="M249" s="14"/>
    </row>
    <row r="250" spans="2:13" ht="13" x14ac:dyDescent="0.15">
      <c r="B250" s="14"/>
      <c r="C250" s="14"/>
      <c r="D250" s="14"/>
      <c r="E250" s="14"/>
      <c r="G250" s="14"/>
      <c r="M250" s="14"/>
    </row>
    <row r="251" spans="2:13" ht="13" x14ac:dyDescent="0.15">
      <c r="B251" s="14"/>
      <c r="C251" s="14"/>
      <c r="D251" s="14"/>
      <c r="E251" s="14"/>
      <c r="G251" s="14"/>
      <c r="M251" s="14"/>
    </row>
    <row r="252" spans="2:13" ht="13" x14ac:dyDescent="0.15">
      <c r="B252" s="14"/>
      <c r="C252" s="14"/>
      <c r="D252" s="14"/>
      <c r="E252" s="14"/>
      <c r="G252" s="14"/>
      <c r="M252" s="14"/>
    </row>
    <row r="253" spans="2:13" ht="13" x14ac:dyDescent="0.15">
      <c r="B253" s="14"/>
      <c r="C253" s="14"/>
      <c r="D253" s="14"/>
      <c r="E253" s="14"/>
      <c r="G253" s="14"/>
      <c r="M253" s="14"/>
    </row>
    <row r="254" spans="2:13" ht="13" x14ac:dyDescent="0.15">
      <c r="B254" s="14"/>
      <c r="C254" s="14"/>
      <c r="D254" s="14"/>
      <c r="E254" s="14"/>
      <c r="G254" s="14"/>
      <c r="M254" s="14"/>
    </row>
    <row r="255" spans="2:13" ht="13" x14ac:dyDescent="0.15">
      <c r="B255" s="14"/>
      <c r="C255" s="14"/>
      <c r="D255" s="14"/>
      <c r="E255" s="14"/>
      <c r="G255" s="14"/>
      <c r="M255" s="14"/>
    </row>
    <row r="256" spans="2:13" ht="13" x14ac:dyDescent="0.15">
      <c r="B256" s="14"/>
      <c r="C256" s="14"/>
      <c r="D256" s="14"/>
      <c r="E256" s="14"/>
      <c r="G256" s="14"/>
      <c r="M256" s="14"/>
    </row>
    <row r="257" spans="2:13" ht="13" x14ac:dyDescent="0.15">
      <c r="B257" s="14"/>
      <c r="C257" s="14"/>
      <c r="D257" s="14"/>
      <c r="E257" s="14"/>
      <c r="G257" s="14"/>
      <c r="M257" s="14"/>
    </row>
    <row r="258" spans="2:13" ht="13" x14ac:dyDescent="0.15">
      <c r="B258" s="14"/>
      <c r="C258" s="14"/>
      <c r="D258" s="14"/>
      <c r="E258" s="14"/>
      <c r="G258" s="14"/>
      <c r="M258" s="14"/>
    </row>
    <row r="259" spans="2:13" ht="13" x14ac:dyDescent="0.15">
      <c r="B259" s="14"/>
      <c r="C259" s="14"/>
      <c r="D259" s="14"/>
      <c r="E259" s="14"/>
      <c r="G259" s="14"/>
      <c r="M259" s="14"/>
    </row>
    <row r="260" spans="2:13" ht="13" x14ac:dyDescent="0.15">
      <c r="B260" s="14"/>
      <c r="C260" s="14"/>
      <c r="D260" s="14"/>
      <c r="E260" s="14"/>
      <c r="G260" s="14"/>
      <c r="M260" s="14"/>
    </row>
    <row r="261" spans="2:13" ht="13" x14ac:dyDescent="0.15">
      <c r="B261" s="14"/>
      <c r="C261" s="14"/>
      <c r="D261" s="14"/>
      <c r="E261" s="14"/>
      <c r="G261" s="14"/>
      <c r="M261" s="14"/>
    </row>
    <row r="262" spans="2:13" ht="13" x14ac:dyDescent="0.15">
      <c r="B262" s="14"/>
      <c r="C262" s="14"/>
      <c r="D262" s="14"/>
      <c r="E262" s="14"/>
      <c r="G262" s="14"/>
      <c r="M262" s="14"/>
    </row>
    <row r="263" spans="2:13" ht="13" x14ac:dyDescent="0.15">
      <c r="B263" s="14"/>
      <c r="C263" s="14"/>
      <c r="D263" s="14"/>
      <c r="E263" s="14"/>
      <c r="G263" s="14"/>
      <c r="M263" s="14"/>
    </row>
    <row r="264" spans="2:13" ht="13" x14ac:dyDescent="0.15">
      <c r="B264" s="14"/>
      <c r="C264" s="14"/>
      <c r="D264" s="14"/>
      <c r="E264" s="14"/>
      <c r="G264" s="14"/>
      <c r="M264" s="14"/>
    </row>
    <row r="265" spans="2:13" ht="13" x14ac:dyDescent="0.15">
      <c r="B265" s="14"/>
      <c r="C265" s="14"/>
      <c r="D265" s="14"/>
      <c r="E265" s="14"/>
      <c r="G265" s="14"/>
      <c r="M265" s="14"/>
    </row>
    <row r="266" spans="2:13" ht="13" x14ac:dyDescent="0.15">
      <c r="B266" s="14"/>
      <c r="C266" s="14"/>
      <c r="D266" s="14"/>
      <c r="E266" s="14"/>
      <c r="G266" s="14"/>
      <c r="M266" s="14"/>
    </row>
    <row r="267" spans="2:13" ht="13" x14ac:dyDescent="0.15">
      <c r="B267" s="14"/>
      <c r="C267" s="14"/>
      <c r="D267" s="14"/>
      <c r="E267" s="14"/>
      <c r="G267" s="14"/>
      <c r="M267" s="14"/>
    </row>
    <row r="268" spans="2:13" ht="13" x14ac:dyDescent="0.15">
      <c r="B268" s="14"/>
      <c r="C268" s="14"/>
      <c r="D268" s="14"/>
      <c r="E268" s="14"/>
      <c r="G268" s="14"/>
      <c r="M268" s="14"/>
    </row>
    <row r="269" spans="2:13" ht="13" x14ac:dyDescent="0.15">
      <c r="B269" s="14"/>
      <c r="C269" s="14"/>
      <c r="D269" s="14"/>
      <c r="E269" s="14"/>
      <c r="G269" s="14"/>
      <c r="M269" s="14"/>
    </row>
    <row r="270" spans="2:13" ht="13" x14ac:dyDescent="0.15">
      <c r="B270" s="14"/>
      <c r="C270" s="14"/>
      <c r="D270" s="14"/>
      <c r="E270" s="14"/>
      <c r="G270" s="14"/>
      <c r="M270" s="14"/>
    </row>
    <row r="271" spans="2:13" ht="13" x14ac:dyDescent="0.15">
      <c r="B271" s="14"/>
      <c r="C271" s="14"/>
      <c r="D271" s="14"/>
      <c r="E271" s="14"/>
      <c r="G271" s="14"/>
      <c r="M271" s="14"/>
    </row>
    <row r="272" spans="2:13" ht="13" x14ac:dyDescent="0.15">
      <c r="B272" s="14"/>
      <c r="C272" s="14"/>
      <c r="D272" s="14"/>
      <c r="E272" s="14"/>
      <c r="G272" s="14"/>
      <c r="M272" s="14"/>
    </row>
    <row r="273" spans="2:13" ht="13" x14ac:dyDescent="0.15">
      <c r="B273" s="14"/>
      <c r="C273" s="14"/>
      <c r="D273" s="14"/>
      <c r="E273" s="14"/>
      <c r="G273" s="14"/>
      <c r="M273" s="14"/>
    </row>
    <row r="274" spans="2:13" ht="13" x14ac:dyDescent="0.15">
      <c r="B274" s="14"/>
      <c r="C274" s="14"/>
      <c r="D274" s="14"/>
      <c r="E274" s="14"/>
      <c r="G274" s="14"/>
      <c r="M274" s="14"/>
    </row>
    <row r="275" spans="2:13" ht="13" x14ac:dyDescent="0.15">
      <c r="B275" s="14"/>
      <c r="C275" s="14"/>
      <c r="D275" s="14"/>
      <c r="E275" s="14"/>
      <c r="G275" s="14"/>
      <c r="M275" s="14"/>
    </row>
    <row r="276" spans="2:13" ht="13" x14ac:dyDescent="0.15">
      <c r="B276" s="14"/>
      <c r="C276" s="14"/>
      <c r="D276" s="14"/>
      <c r="E276" s="14"/>
      <c r="G276" s="14"/>
      <c r="M276" s="14"/>
    </row>
    <row r="277" spans="2:13" ht="13" x14ac:dyDescent="0.15">
      <c r="B277" s="14"/>
      <c r="C277" s="14"/>
      <c r="D277" s="14"/>
      <c r="E277" s="14"/>
      <c r="G277" s="14"/>
      <c r="M277" s="14"/>
    </row>
    <row r="278" spans="2:13" ht="13" x14ac:dyDescent="0.15">
      <c r="B278" s="14"/>
      <c r="C278" s="14"/>
      <c r="D278" s="14"/>
      <c r="E278" s="14"/>
      <c r="G278" s="14"/>
      <c r="M278" s="14"/>
    </row>
    <row r="279" spans="2:13" ht="13" x14ac:dyDescent="0.15">
      <c r="B279" s="14"/>
      <c r="C279" s="14"/>
      <c r="D279" s="14"/>
      <c r="E279" s="14"/>
      <c r="G279" s="14"/>
      <c r="M279" s="14"/>
    </row>
    <row r="280" spans="2:13" ht="13" x14ac:dyDescent="0.15">
      <c r="B280" s="14"/>
      <c r="C280" s="14"/>
      <c r="D280" s="14"/>
      <c r="E280" s="14"/>
      <c r="G280" s="14"/>
      <c r="M280" s="14"/>
    </row>
    <row r="281" spans="2:13" ht="13" x14ac:dyDescent="0.15">
      <c r="B281" s="14"/>
      <c r="C281" s="14"/>
      <c r="D281" s="14"/>
      <c r="E281" s="14"/>
      <c r="G281" s="14"/>
      <c r="M281" s="14"/>
    </row>
    <row r="282" spans="2:13" ht="13" x14ac:dyDescent="0.15">
      <c r="B282" s="14"/>
      <c r="C282" s="14"/>
      <c r="D282" s="14"/>
      <c r="E282" s="14"/>
      <c r="G282" s="14"/>
      <c r="M282" s="14"/>
    </row>
    <row r="283" spans="2:13" ht="13" x14ac:dyDescent="0.15">
      <c r="B283" s="14"/>
      <c r="C283" s="14"/>
      <c r="D283" s="14"/>
      <c r="E283" s="14"/>
      <c r="G283" s="14"/>
      <c r="M283" s="14"/>
    </row>
    <row r="284" spans="2:13" ht="13" x14ac:dyDescent="0.15">
      <c r="B284" s="14"/>
      <c r="C284" s="14"/>
      <c r="D284" s="14"/>
      <c r="E284" s="14"/>
      <c r="G284" s="14"/>
      <c r="M284" s="14"/>
    </row>
    <row r="285" spans="2:13" ht="13" x14ac:dyDescent="0.15">
      <c r="B285" s="14"/>
      <c r="C285" s="14"/>
      <c r="D285" s="14"/>
      <c r="E285" s="14"/>
      <c r="G285" s="14"/>
      <c r="M285" s="14"/>
    </row>
    <row r="286" spans="2:13" ht="13" x14ac:dyDescent="0.15">
      <c r="B286" s="14"/>
      <c r="C286" s="14"/>
      <c r="D286" s="14"/>
      <c r="E286" s="14"/>
      <c r="G286" s="14"/>
      <c r="M286" s="14"/>
    </row>
    <row r="287" spans="2:13" ht="13" x14ac:dyDescent="0.15">
      <c r="B287" s="14"/>
      <c r="C287" s="14"/>
      <c r="D287" s="14"/>
      <c r="E287" s="14"/>
      <c r="G287" s="14"/>
      <c r="M287" s="14"/>
    </row>
    <row r="288" spans="2:13" ht="13" x14ac:dyDescent="0.15">
      <c r="B288" s="14"/>
      <c r="C288" s="14"/>
      <c r="D288" s="14"/>
      <c r="E288" s="14"/>
      <c r="G288" s="14"/>
      <c r="M288" s="14"/>
    </row>
    <row r="289" spans="2:13" ht="13" x14ac:dyDescent="0.15">
      <c r="B289" s="14"/>
      <c r="C289" s="14"/>
      <c r="D289" s="14"/>
      <c r="E289" s="14"/>
      <c r="G289" s="14"/>
      <c r="M289" s="14"/>
    </row>
    <row r="290" spans="2:13" ht="13" x14ac:dyDescent="0.15">
      <c r="B290" s="14"/>
      <c r="C290" s="14"/>
      <c r="D290" s="14"/>
      <c r="E290" s="14"/>
      <c r="G290" s="14"/>
      <c r="M290" s="14"/>
    </row>
    <row r="291" spans="2:13" ht="13" x14ac:dyDescent="0.15">
      <c r="B291" s="14"/>
      <c r="C291" s="14"/>
      <c r="D291" s="14"/>
      <c r="E291" s="14"/>
      <c r="G291" s="14"/>
      <c r="M291" s="14"/>
    </row>
    <row r="292" spans="2:13" ht="13" x14ac:dyDescent="0.15">
      <c r="B292" s="14"/>
      <c r="C292" s="14"/>
      <c r="D292" s="14"/>
      <c r="E292" s="14"/>
      <c r="G292" s="14"/>
      <c r="M292" s="14"/>
    </row>
    <row r="293" spans="2:13" ht="13" x14ac:dyDescent="0.15">
      <c r="B293" s="14"/>
      <c r="C293" s="14"/>
      <c r="D293" s="14"/>
      <c r="E293" s="14"/>
      <c r="G293" s="14"/>
      <c r="M293" s="14"/>
    </row>
    <row r="294" spans="2:13" ht="13" x14ac:dyDescent="0.15">
      <c r="B294" s="14"/>
      <c r="C294" s="14"/>
      <c r="D294" s="14"/>
      <c r="E294" s="14"/>
      <c r="G294" s="14"/>
      <c r="M294" s="14"/>
    </row>
    <row r="295" spans="2:13" ht="13" x14ac:dyDescent="0.15">
      <c r="B295" s="14"/>
      <c r="C295" s="14"/>
      <c r="D295" s="14"/>
      <c r="E295" s="14"/>
      <c r="G295" s="14"/>
      <c r="M295" s="14"/>
    </row>
    <row r="296" spans="2:13" ht="13" x14ac:dyDescent="0.15">
      <c r="B296" s="14"/>
      <c r="C296" s="14"/>
      <c r="D296" s="14"/>
      <c r="E296" s="14"/>
      <c r="G296" s="14"/>
      <c r="M296" s="14"/>
    </row>
    <row r="297" spans="2:13" ht="13" x14ac:dyDescent="0.15">
      <c r="B297" s="14"/>
      <c r="C297" s="14"/>
      <c r="D297" s="14"/>
      <c r="E297" s="14"/>
      <c r="G297" s="14"/>
      <c r="M297" s="14"/>
    </row>
    <row r="298" spans="2:13" ht="13" x14ac:dyDescent="0.15">
      <c r="B298" s="14"/>
      <c r="C298" s="14"/>
      <c r="D298" s="14"/>
      <c r="E298" s="14"/>
      <c r="G298" s="14"/>
      <c r="M298" s="14"/>
    </row>
    <row r="299" spans="2:13" ht="13" x14ac:dyDescent="0.15">
      <c r="B299" s="14"/>
      <c r="C299" s="14"/>
      <c r="D299" s="14"/>
      <c r="E299" s="14"/>
      <c r="G299" s="14"/>
      <c r="M299" s="14"/>
    </row>
    <row r="300" spans="2:13" ht="13" x14ac:dyDescent="0.15">
      <c r="B300" s="14"/>
      <c r="C300" s="14"/>
      <c r="D300" s="14"/>
      <c r="E300" s="14"/>
      <c r="G300" s="14"/>
      <c r="M300" s="14"/>
    </row>
    <row r="301" spans="2:13" ht="13" x14ac:dyDescent="0.15">
      <c r="B301" s="14"/>
      <c r="C301" s="14"/>
      <c r="D301" s="14"/>
      <c r="E301" s="14"/>
      <c r="G301" s="14"/>
      <c r="M301" s="14"/>
    </row>
    <row r="302" spans="2:13" ht="13" x14ac:dyDescent="0.15">
      <c r="B302" s="14"/>
      <c r="C302" s="14"/>
      <c r="D302" s="14"/>
      <c r="E302" s="14"/>
      <c r="G302" s="14"/>
      <c r="M302" s="14"/>
    </row>
    <row r="303" spans="2:13" ht="13" x14ac:dyDescent="0.15">
      <c r="B303" s="14"/>
      <c r="C303" s="14"/>
      <c r="D303" s="14"/>
      <c r="E303" s="14"/>
      <c r="G303" s="14"/>
      <c r="M303" s="14"/>
    </row>
    <row r="304" spans="2:13" ht="13" x14ac:dyDescent="0.15">
      <c r="B304" s="14"/>
      <c r="C304" s="14"/>
      <c r="D304" s="14"/>
      <c r="E304" s="14"/>
      <c r="G304" s="14"/>
      <c r="M304" s="14"/>
    </row>
    <row r="305" spans="2:13" ht="13" x14ac:dyDescent="0.15">
      <c r="B305" s="14"/>
      <c r="C305" s="14"/>
      <c r="D305" s="14"/>
      <c r="E305" s="14"/>
      <c r="G305" s="14"/>
      <c r="M305" s="14"/>
    </row>
    <row r="306" spans="2:13" ht="13" x14ac:dyDescent="0.15">
      <c r="B306" s="14"/>
      <c r="C306" s="14"/>
      <c r="D306" s="14"/>
      <c r="E306" s="14"/>
      <c r="G306" s="14"/>
      <c r="M306" s="14"/>
    </row>
    <row r="307" spans="2:13" ht="13" x14ac:dyDescent="0.15">
      <c r="B307" s="14"/>
      <c r="C307" s="14"/>
      <c r="D307" s="14"/>
      <c r="E307" s="14"/>
      <c r="G307" s="14"/>
      <c r="M307" s="14"/>
    </row>
    <row r="308" spans="2:13" ht="13" x14ac:dyDescent="0.15">
      <c r="B308" s="14"/>
      <c r="C308" s="14"/>
      <c r="D308" s="14"/>
      <c r="E308" s="14"/>
      <c r="G308" s="14"/>
      <c r="M308" s="14"/>
    </row>
    <row r="309" spans="2:13" ht="13" x14ac:dyDescent="0.15">
      <c r="B309" s="14"/>
      <c r="C309" s="14"/>
      <c r="D309" s="14"/>
      <c r="E309" s="14"/>
      <c r="G309" s="14"/>
      <c r="M309" s="14"/>
    </row>
    <row r="310" spans="2:13" ht="13" x14ac:dyDescent="0.15">
      <c r="B310" s="14"/>
      <c r="C310" s="14"/>
      <c r="D310" s="14"/>
      <c r="E310" s="14"/>
      <c r="G310" s="14"/>
      <c r="M310" s="14"/>
    </row>
    <row r="311" spans="2:13" ht="13" x14ac:dyDescent="0.15">
      <c r="B311" s="14"/>
      <c r="C311" s="14"/>
      <c r="D311" s="14"/>
      <c r="E311" s="14"/>
      <c r="G311" s="14"/>
      <c r="M311" s="14"/>
    </row>
    <row r="312" spans="2:13" ht="13" x14ac:dyDescent="0.15">
      <c r="B312" s="14"/>
      <c r="C312" s="14"/>
      <c r="D312" s="14"/>
      <c r="E312" s="14"/>
      <c r="G312" s="14"/>
      <c r="M312" s="14"/>
    </row>
    <row r="313" spans="2:13" ht="13" x14ac:dyDescent="0.15">
      <c r="B313" s="14"/>
      <c r="C313" s="14"/>
      <c r="D313" s="14"/>
      <c r="E313" s="14"/>
      <c r="G313" s="14"/>
      <c r="M313" s="14"/>
    </row>
    <row r="314" spans="2:13" ht="13" x14ac:dyDescent="0.15">
      <c r="B314" s="14"/>
      <c r="C314" s="14"/>
      <c r="D314" s="14"/>
      <c r="E314" s="14"/>
      <c r="G314" s="14"/>
      <c r="M314" s="14"/>
    </row>
    <row r="315" spans="2:13" ht="13" x14ac:dyDescent="0.15">
      <c r="B315" s="14"/>
      <c r="C315" s="14"/>
      <c r="D315" s="14"/>
      <c r="E315" s="14"/>
      <c r="G315" s="14"/>
      <c r="M315" s="14"/>
    </row>
    <row r="316" spans="2:13" ht="13" x14ac:dyDescent="0.15">
      <c r="B316" s="14"/>
      <c r="C316" s="14"/>
      <c r="D316" s="14"/>
      <c r="E316" s="14"/>
      <c r="G316" s="14"/>
      <c r="M316" s="14"/>
    </row>
    <row r="317" spans="2:13" ht="13" x14ac:dyDescent="0.15">
      <c r="B317" s="14"/>
      <c r="C317" s="14"/>
      <c r="D317" s="14"/>
      <c r="E317" s="14"/>
      <c r="G317" s="14"/>
      <c r="M317" s="14"/>
    </row>
    <row r="318" spans="2:13" ht="13" x14ac:dyDescent="0.15">
      <c r="B318" s="14"/>
      <c r="C318" s="14"/>
      <c r="D318" s="14"/>
      <c r="E318" s="14"/>
      <c r="G318" s="14"/>
      <c r="M318" s="14"/>
    </row>
    <row r="319" spans="2:13" ht="13" x14ac:dyDescent="0.15">
      <c r="B319" s="14"/>
      <c r="C319" s="14"/>
      <c r="D319" s="14"/>
      <c r="E319" s="14"/>
      <c r="G319" s="14"/>
      <c r="M319" s="14"/>
    </row>
    <row r="320" spans="2:13" ht="13" x14ac:dyDescent="0.15">
      <c r="B320" s="14"/>
      <c r="C320" s="14"/>
      <c r="D320" s="14"/>
      <c r="E320" s="14"/>
      <c r="G320" s="14"/>
      <c r="M320" s="14"/>
    </row>
    <row r="321" spans="2:13" ht="13" x14ac:dyDescent="0.15">
      <c r="B321" s="14"/>
      <c r="C321" s="14"/>
      <c r="D321" s="14"/>
      <c r="E321" s="14"/>
      <c r="G321" s="14"/>
      <c r="M321" s="14"/>
    </row>
    <row r="322" spans="2:13" ht="13" x14ac:dyDescent="0.15">
      <c r="B322" s="14"/>
      <c r="C322" s="14"/>
      <c r="D322" s="14"/>
      <c r="E322" s="14"/>
      <c r="G322" s="14"/>
      <c r="M322" s="14"/>
    </row>
    <row r="323" spans="2:13" ht="13" x14ac:dyDescent="0.15">
      <c r="B323" s="14"/>
      <c r="C323" s="14"/>
      <c r="D323" s="14"/>
      <c r="E323" s="14"/>
      <c r="G323" s="14"/>
      <c r="M323" s="14"/>
    </row>
    <row r="324" spans="2:13" ht="13" x14ac:dyDescent="0.15">
      <c r="B324" s="14"/>
      <c r="C324" s="14"/>
      <c r="D324" s="14"/>
      <c r="E324" s="14"/>
      <c r="G324" s="14"/>
      <c r="M324" s="14"/>
    </row>
    <row r="325" spans="2:13" ht="13" x14ac:dyDescent="0.15">
      <c r="B325" s="14"/>
      <c r="C325" s="14"/>
      <c r="D325" s="14"/>
      <c r="E325" s="14"/>
      <c r="G325" s="14"/>
      <c r="M325" s="14"/>
    </row>
    <row r="326" spans="2:13" ht="13" x14ac:dyDescent="0.15">
      <c r="B326" s="14"/>
      <c r="C326" s="14"/>
      <c r="D326" s="14"/>
      <c r="E326" s="14"/>
      <c r="G326" s="14"/>
      <c r="M326" s="14"/>
    </row>
    <row r="327" spans="2:13" ht="13" x14ac:dyDescent="0.15">
      <c r="B327" s="14"/>
      <c r="C327" s="14"/>
      <c r="D327" s="14"/>
      <c r="E327" s="14"/>
      <c r="G327" s="14"/>
      <c r="M327" s="14"/>
    </row>
    <row r="328" spans="2:13" ht="13" x14ac:dyDescent="0.15">
      <c r="B328" s="14"/>
      <c r="C328" s="14"/>
      <c r="D328" s="14"/>
      <c r="E328" s="14"/>
      <c r="G328" s="14"/>
      <c r="M328" s="14"/>
    </row>
    <row r="329" spans="2:13" ht="13" x14ac:dyDescent="0.15">
      <c r="B329" s="14"/>
      <c r="C329" s="14"/>
      <c r="D329" s="14"/>
      <c r="E329" s="14"/>
      <c r="G329" s="14"/>
      <c r="M329" s="14"/>
    </row>
    <row r="330" spans="2:13" ht="13" x14ac:dyDescent="0.15">
      <c r="B330" s="14"/>
      <c r="C330" s="14"/>
      <c r="D330" s="14"/>
      <c r="E330" s="14"/>
      <c r="G330" s="14"/>
      <c r="M330" s="14"/>
    </row>
    <row r="331" spans="2:13" ht="13" x14ac:dyDescent="0.15">
      <c r="B331" s="14"/>
      <c r="C331" s="14"/>
      <c r="D331" s="14"/>
      <c r="E331" s="14"/>
      <c r="G331" s="14"/>
      <c r="M331" s="14"/>
    </row>
    <row r="332" spans="2:13" ht="13" x14ac:dyDescent="0.15">
      <c r="B332" s="14"/>
      <c r="C332" s="14"/>
      <c r="D332" s="14"/>
      <c r="E332" s="14"/>
      <c r="G332" s="14"/>
      <c r="M332" s="14"/>
    </row>
    <row r="333" spans="2:13" ht="13" x14ac:dyDescent="0.15">
      <c r="B333" s="14"/>
      <c r="C333" s="14"/>
      <c r="D333" s="14"/>
      <c r="E333" s="14"/>
      <c r="G333" s="14"/>
      <c r="M333" s="14"/>
    </row>
    <row r="334" spans="2:13" ht="13" x14ac:dyDescent="0.15">
      <c r="B334" s="14"/>
      <c r="C334" s="14"/>
      <c r="D334" s="14"/>
      <c r="E334" s="14"/>
      <c r="G334" s="14"/>
      <c r="M334" s="14"/>
    </row>
    <row r="335" spans="2:13" ht="13" x14ac:dyDescent="0.15">
      <c r="B335" s="14"/>
      <c r="C335" s="14"/>
      <c r="D335" s="14"/>
      <c r="E335" s="14"/>
      <c r="G335" s="14"/>
      <c r="M335" s="14"/>
    </row>
    <row r="336" spans="2:13" ht="13" x14ac:dyDescent="0.15">
      <c r="B336" s="14"/>
      <c r="C336" s="14"/>
      <c r="D336" s="14"/>
      <c r="E336" s="14"/>
      <c r="G336" s="14"/>
      <c r="M336" s="14"/>
    </row>
    <row r="337" spans="2:13" ht="13" x14ac:dyDescent="0.15">
      <c r="B337" s="14"/>
      <c r="C337" s="14"/>
      <c r="D337" s="14"/>
      <c r="E337" s="14"/>
      <c r="G337" s="14"/>
      <c r="M337" s="14"/>
    </row>
    <row r="338" spans="2:13" ht="13" x14ac:dyDescent="0.15">
      <c r="B338" s="14"/>
      <c r="C338" s="14"/>
      <c r="D338" s="14"/>
      <c r="E338" s="14"/>
      <c r="G338" s="14"/>
      <c r="M338" s="14"/>
    </row>
    <row r="339" spans="2:13" ht="13" x14ac:dyDescent="0.15">
      <c r="B339" s="14"/>
      <c r="C339" s="14"/>
      <c r="D339" s="14"/>
      <c r="E339" s="14"/>
      <c r="G339" s="14"/>
      <c r="M339" s="14"/>
    </row>
    <row r="340" spans="2:13" ht="13" x14ac:dyDescent="0.15">
      <c r="B340" s="14"/>
      <c r="C340" s="14"/>
      <c r="D340" s="14"/>
      <c r="E340" s="14"/>
      <c r="G340" s="14"/>
      <c r="M340" s="14"/>
    </row>
    <row r="341" spans="2:13" ht="13" x14ac:dyDescent="0.15">
      <c r="B341" s="14"/>
      <c r="C341" s="14"/>
      <c r="D341" s="14"/>
      <c r="E341" s="14"/>
      <c r="G341" s="14"/>
      <c r="M341" s="14"/>
    </row>
    <row r="342" spans="2:13" ht="13" x14ac:dyDescent="0.15">
      <c r="B342" s="14"/>
      <c r="C342" s="14"/>
      <c r="D342" s="14"/>
      <c r="E342" s="14"/>
      <c r="G342" s="14"/>
      <c r="M342" s="14"/>
    </row>
    <row r="343" spans="2:13" ht="13" x14ac:dyDescent="0.15">
      <c r="B343" s="14"/>
      <c r="C343" s="14"/>
      <c r="D343" s="14"/>
      <c r="E343" s="14"/>
      <c r="G343" s="14"/>
      <c r="M343" s="14"/>
    </row>
    <row r="344" spans="2:13" ht="13" x14ac:dyDescent="0.15">
      <c r="B344" s="14"/>
      <c r="C344" s="14"/>
      <c r="D344" s="14"/>
      <c r="E344" s="14"/>
      <c r="G344" s="14"/>
      <c r="M344" s="14"/>
    </row>
    <row r="345" spans="2:13" ht="13" x14ac:dyDescent="0.15">
      <c r="B345" s="14"/>
      <c r="C345" s="14"/>
      <c r="D345" s="14"/>
      <c r="E345" s="14"/>
      <c r="G345" s="14"/>
      <c r="M345" s="14"/>
    </row>
    <row r="346" spans="2:13" ht="13" x14ac:dyDescent="0.15">
      <c r="B346" s="14"/>
      <c r="C346" s="14"/>
      <c r="D346" s="14"/>
      <c r="E346" s="14"/>
      <c r="G346" s="14"/>
      <c r="M346" s="14"/>
    </row>
    <row r="347" spans="2:13" ht="13" x14ac:dyDescent="0.15">
      <c r="B347" s="14"/>
      <c r="C347" s="14"/>
      <c r="D347" s="14"/>
      <c r="E347" s="14"/>
      <c r="G347" s="14"/>
      <c r="M347" s="14"/>
    </row>
    <row r="348" spans="2:13" ht="13" x14ac:dyDescent="0.15">
      <c r="B348" s="14"/>
      <c r="C348" s="14"/>
      <c r="D348" s="14"/>
      <c r="E348" s="14"/>
      <c r="G348" s="14"/>
      <c r="M348" s="14"/>
    </row>
    <row r="349" spans="2:13" ht="13" x14ac:dyDescent="0.15">
      <c r="B349" s="14"/>
      <c r="C349" s="14"/>
      <c r="D349" s="14"/>
      <c r="E349" s="14"/>
      <c r="G349" s="14"/>
      <c r="M349" s="14"/>
    </row>
    <row r="350" spans="2:13" ht="13" x14ac:dyDescent="0.15">
      <c r="B350" s="14"/>
      <c r="C350" s="14"/>
      <c r="D350" s="14"/>
      <c r="E350" s="14"/>
      <c r="G350" s="14"/>
      <c r="M350" s="14"/>
    </row>
    <row r="351" spans="2:13" ht="13" x14ac:dyDescent="0.15">
      <c r="B351" s="14"/>
      <c r="C351" s="14"/>
      <c r="D351" s="14"/>
      <c r="E351" s="14"/>
      <c r="G351" s="14"/>
      <c r="M351" s="14"/>
    </row>
    <row r="352" spans="2:13" ht="13" x14ac:dyDescent="0.15">
      <c r="B352" s="14"/>
      <c r="C352" s="14"/>
      <c r="D352" s="14"/>
      <c r="E352" s="14"/>
      <c r="G352" s="14"/>
      <c r="M352" s="14"/>
    </row>
    <row r="353" spans="2:13" ht="13" x14ac:dyDescent="0.15">
      <c r="B353" s="14"/>
      <c r="C353" s="14"/>
      <c r="D353" s="14"/>
      <c r="E353" s="14"/>
      <c r="G353" s="14"/>
      <c r="M353" s="14"/>
    </row>
    <row r="354" spans="2:13" ht="13" x14ac:dyDescent="0.15">
      <c r="B354" s="14"/>
      <c r="C354" s="14"/>
      <c r="D354" s="14"/>
      <c r="E354" s="14"/>
      <c r="G354" s="14"/>
      <c r="M354" s="14"/>
    </row>
    <row r="355" spans="2:13" ht="13" x14ac:dyDescent="0.15">
      <c r="B355" s="14"/>
      <c r="C355" s="14"/>
      <c r="D355" s="14"/>
      <c r="E355" s="14"/>
      <c r="G355" s="14"/>
      <c r="M355" s="14"/>
    </row>
    <row r="356" spans="2:13" ht="13" x14ac:dyDescent="0.15">
      <c r="B356" s="14"/>
      <c r="C356" s="14"/>
      <c r="D356" s="14"/>
      <c r="E356" s="14"/>
      <c r="G356" s="14"/>
      <c r="M356" s="14"/>
    </row>
    <row r="357" spans="2:13" ht="13" x14ac:dyDescent="0.15">
      <c r="B357" s="14"/>
      <c r="C357" s="14"/>
      <c r="D357" s="14"/>
      <c r="E357" s="14"/>
      <c r="G357" s="14"/>
      <c r="M357" s="14"/>
    </row>
    <row r="358" spans="2:13" ht="13" x14ac:dyDescent="0.15">
      <c r="B358" s="14"/>
      <c r="C358" s="14"/>
      <c r="D358" s="14"/>
      <c r="E358" s="14"/>
      <c r="G358" s="14"/>
      <c r="M358" s="14"/>
    </row>
    <row r="359" spans="2:13" ht="13" x14ac:dyDescent="0.15">
      <c r="B359" s="14"/>
      <c r="C359" s="14"/>
      <c r="D359" s="14"/>
      <c r="E359" s="14"/>
      <c r="G359" s="14"/>
      <c r="M359" s="14"/>
    </row>
    <row r="360" spans="2:13" ht="13" x14ac:dyDescent="0.15">
      <c r="B360" s="14"/>
      <c r="C360" s="14"/>
      <c r="D360" s="14"/>
      <c r="E360" s="14"/>
      <c r="G360" s="14"/>
      <c r="M360" s="14"/>
    </row>
    <row r="361" spans="2:13" ht="13" x14ac:dyDescent="0.15">
      <c r="B361" s="14"/>
      <c r="C361" s="14"/>
      <c r="D361" s="14"/>
      <c r="E361" s="14"/>
      <c r="G361" s="14"/>
      <c r="M361" s="14"/>
    </row>
    <row r="362" spans="2:13" ht="13" x14ac:dyDescent="0.15">
      <c r="B362" s="14"/>
      <c r="C362" s="14"/>
      <c r="D362" s="14"/>
      <c r="E362" s="14"/>
      <c r="G362" s="14"/>
      <c r="M362" s="14"/>
    </row>
    <row r="363" spans="2:13" ht="13" x14ac:dyDescent="0.15">
      <c r="B363" s="14"/>
      <c r="C363" s="14"/>
      <c r="D363" s="14"/>
      <c r="E363" s="14"/>
      <c r="G363" s="14"/>
      <c r="M363" s="14"/>
    </row>
    <row r="364" spans="2:13" ht="13" x14ac:dyDescent="0.15">
      <c r="B364" s="14"/>
      <c r="C364" s="14"/>
      <c r="D364" s="14"/>
      <c r="E364" s="14"/>
      <c r="G364" s="14"/>
      <c r="M364" s="14"/>
    </row>
    <row r="365" spans="2:13" ht="13" x14ac:dyDescent="0.15">
      <c r="B365" s="14"/>
      <c r="C365" s="14"/>
      <c r="D365" s="14"/>
      <c r="E365" s="14"/>
      <c r="G365" s="14"/>
      <c r="M365" s="14"/>
    </row>
    <row r="366" spans="2:13" ht="13" x14ac:dyDescent="0.15">
      <c r="B366" s="14"/>
      <c r="C366" s="14"/>
      <c r="D366" s="14"/>
      <c r="E366" s="14"/>
      <c r="G366" s="14"/>
      <c r="M366" s="14"/>
    </row>
    <row r="367" spans="2:13" ht="13" x14ac:dyDescent="0.15">
      <c r="B367" s="14"/>
      <c r="C367" s="14"/>
      <c r="D367" s="14"/>
      <c r="E367" s="14"/>
      <c r="G367" s="14"/>
      <c r="M367" s="14"/>
    </row>
    <row r="368" spans="2:13" ht="13" x14ac:dyDescent="0.15">
      <c r="B368" s="14"/>
      <c r="C368" s="14"/>
      <c r="D368" s="14"/>
      <c r="E368" s="14"/>
      <c r="G368" s="14"/>
      <c r="M368" s="14"/>
    </row>
    <row r="369" spans="2:13" ht="13" x14ac:dyDescent="0.15">
      <c r="B369" s="14"/>
      <c r="C369" s="14"/>
      <c r="D369" s="14"/>
      <c r="E369" s="14"/>
      <c r="G369" s="14"/>
      <c r="M369" s="14"/>
    </row>
    <row r="370" spans="2:13" ht="13" x14ac:dyDescent="0.15">
      <c r="B370" s="14"/>
      <c r="C370" s="14"/>
      <c r="D370" s="14"/>
      <c r="E370" s="14"/>
      <c r="G370" s="14"/>
      <c r="M370" s="14"/>
    </row>
    <row r="371" spans="2:13" ht="13" x14ac:dyDescent="0.15">
      <c r="B371" s="14"/>
      <c r="C371" s="14"/>
      <c r="D371" s="14"/>
      <c r="E371" s="14"/>
      <c r="G371" s="14"/>
      <c r="M371" s="14"/>
    </row>
    <row r="372" spans="2:13" ht="13" x14ac:dyDescent="0.15">
      <c r="B372" s="14"/>
      <c r="C372" s="14"/>
      <c r="D372" s="14"/>
      <c r="E372" s="14"/>
      <c r="G372" s="14"/>
      <c r="M372" s="14"/>
    </row>
    <row r="373" spans="2:13" ht="13" x14ac:dyDescent="0.15">
      <c r="B373" s="14"/>
      <c r="C373" s="14"/>
      <c r="D373" s="14"/>
      <c r="E373" s="14"/>
      <c r="G373" s="14"/>
      <c r="M373" s="14"/>
    </row>
    <row r="374" spans="2:13" ht="13" x14ac:dyDescent="0.15">
      <c r="B374" s="14"/>
      <c r="C374" s="14"/>
      <c r="D374" s="14"/>
      <c r="E374" s="14"/>
      <c r="G374" s="14"/>
      <c r="M374" s="14"/>
    </row>
    <row r="375" spans="2:13" ht="13" x14ac:dyDescent="0.15">
      <c r="B375" s="14"/>
      <c r="C375" s="14"/>
      <c r="D375" s="14"/>
      <c r="E375" s="14"/>
      <c r="G375" s="14"/>
      <c r="M375" s="14"/>
    </row>
    <row r="376" spans="2:13" ht="13" x14ac:dyDescent="0.15">
      <c r="B376" s="14"/>
      <c r="C376" s="14"/>
      <c r="D376" s="14"/>
      <c r="E376" s="14"/>
      <c r="G376" s="14"/>
      <c r="M376" s="14"/>
    </row>
    <row r="377" spans="2:13" ht="13" x14ac:dyDescent="0.15">
      <c r="B377" s="14"/>
      <c r="C377" s="14"/>
      <c r="D377" s="14"/>
      <c r="E377" s="14"/>
      <c r="G377" s="14"/>
      <c r="M377" s="14"/>
    </row>
    <row r="378" spans="2:13" ht="13" x14ac:dyDescent="0.15">
      <c r="B378" s="14"/>
      <c r="C378" s="14"/>
      <c r="D378" s="14"/>
      <c r="E378" s="14"/>
      <c r="G378" s="14"/>
      <c r="M378" s="14"/>
    </row>
    <row r="379" spans="2:13" ht="13" x14ac:dyDescent="0.15">
      <c r="B379" s="14"/>
      <c r="C379" s="14"/>
      <c r="D379" s="14"/>
      <c r="E379" s="14"/>
      <c r="G379" s="14"/>
      <c r="M379" s="14"/>
    </row>
    <row r="380" spans="2:13" ht="13" x14ac:dyDescent="0.15">
      <c r="B380" s="14"/>
      <c r="C380" s="14"/>
      <c r="D380" s="14"/>
      <c r="E380" s="14"/>
      <c r="G380" s="14"/>
      <c r="M380" s="14"/>
    </row>
    <row r="381" spans="2:13" ht="13" x14ac:dyDescent="0.15">
      <c r="B381" s="14"/>
      <c r="C381" s="14"/>
      <c r="D381" s="14"/>
      <c r="E381" s="14"/>
      <c r="G381" s="14"/>
      <c r="M381" s="14"/>
    </row>
    <row r="382" spans="2:13" ht="13" x14ac:dyDescent="0.15">
      <c r="B382" s="14"/>
      <c r="C382" s="14"/>
      <c r="D382" s="14"/>
      <c r="E382" s="14"/>
      <c r="G382" s="14"/>
      <c r="M382" s="14"/>
    </row>
    <row r="383" spans="2:13" ht="13" x14ac:dyDescent="0.15">
      <c r="B383" s="14"/>
      <c r="C383" s="14"/>
      <c r="D383" s="14"/>
      <c r="E383" s="14"/>
      <c r="G383" s="14"/>
      <c r="M383" s="14"/>
    </row>
    <row r="384" spans="2:13" ht="13" x14ac:dyDescent="0.15">
      <c r="B384" s="14"/>
      <c r="C384" s="14"/>
      <c r="D384" s="14"/>
      <c r="E384" s="14"/>
      <c r="G384" s="14"/>
      <c r="M384" s="14"/>
    </row>
    <row r="385" spans="2:13" ht="13" x14ac:dyDescent="0.15">
      <c r="B385" s="14"/>
      <c r="C385" s="14"/>
      <c r="D385" s="14"/>
      <c r="E385" s="14"/>
      <c r="G385" s="14"/>
      <c r="M385" s="14"/>
    </row>
    <row r="386" spans="2:13" ht="13" x14ac:dyDescent="0.15">
      <c r="B386" s="14"/>
      <c r="C386" s="14"/>
      <c r="D386" s="14"/>
      <c r="E386" s="14"/>
      <c r="G386" s="14"/>
      <c r="M386" s="14"/>
    </row>
    <row r="387" spans="2:13" ht="13" x14ac:dyDescent="0.15">
      <c r="B387" s="14"/>
      <c r="C387" s="14"/>
      <c r="D387" s="14"/>
      <c r="E387" s="14"/>
      <c r="G387" s="14"/>
      <c r="M387" s="14"/>
    </row>
    <row r="388" spans="2:13" ht="13" x14ac:dyDescent="0.15">
      <c r="B388" s="14"/>
      <c r="C388" s="14"/>
      <c r="D388" s="14"/>
      <c r="E388" s="14"/>
      <c r="G388" s="14"/>
      <c r="M388" s="14"/>
    </row>
    <row r="389" spans="2:13" ht="13" x14ac:dyDescent="0.15">
      <c r="B389" s="14"/>
      <c r="C389" s="14"/>
      <c r="D389" s="14"/>
      <c r="E389" s="14"/>
      <c r="G389" s="14"/>
      <c r="M389" s="14"/>
    </row>
    <row r="390" spans="2:13" ht="13" x14ac:dyDescent="0.15">
      <c r="B390" s="14"/>
      <c r="C390" s="14"/>
      <c r="D390" s="14"/>
      <c r="E390" s="14"/>
      <c r="G390" s="14"/>
      <c r="M390" s="14"/>
    </row>
    <row r="391" spans="2:13" ht="13" x14ac:dyDescent="0.15">
      <c r="B391" s="14"/>
      <c r="C391" s="14"/>
      <c r="D391" s="14"/>
      <c r="E391" s="14"/>
      <c r="G391" s="14"/>
      <c r="M391" s="14"/>
    </row>
    <row r="392" spans="2:13" ht="13" x14ac:dyDescent="0.15">
      <c r="B392" s="14"/>
      <c r="C392" s="14"/>
      <c r="D392" s="14"/>
      <c r="E392" s="14"/>
      <c r="G392" s="14"/>
      <c r="M392" s="14"/>
    </row>
    <row r="393" spans="2:13" ht="13" x14ac:dyDescent="0.15">
      <c r="B393" s="14"/>
      <c r="C393" s="14"/>
      <c r="D393" s="14"/>
      <c r="E393" s="14"/>
      <c r="G393" s="14"/>
      <c r="M393" s="14"/>
    </row>
    <row r="394" spans="2:13" ht="13" x14ac:dyDescent="0.15">
      <c r="B394" s="14"/>
      <c r="C394" s="14"/>
      <c r="D394" s="14"/>
      <c r="E394" s="14"/>
      <c r="G394" s="14"/>
      <c r="M394" s="14"/>
    </row>
    <row r="395" spans="2:13" ht="13" x14ac:dyDescent="0.15">
      <c r="B395" s="14"/>
      <c r="C395" s="14"/>
      <c r="D395" s="14"/>
      <c r="E395" s="14"/>
      <c r="G395" s="14"/>
      <c r="M395" s="14"/>
    </row>
    <row r="396" spans="2:13" ht="13" x14ac:dyDescent="0.15">
      <c r="B396" s="14"/>
      <c r="C396" s="14"/>
      <c r="D396" s="14"/>
      <c r="E396" s="14"/>
      <c r="G396" s="14"/>
      <c r="M396" s="14"/>
    </row>
    <row r="397" spans="2:13" ht="13" x14ac:dyDescent="0.15">
      <c r="B397" s="14"/>
      <c r="C397" s="14"/>
      <c r="D397" s="14"/>
      <c r="E397" s="14"/>
      <c r="G397" s="14"/>
      <c r="M397" s="14"/>
    </row>
    <row r="398" spans="2:13" ht="13" x14ac:dyDescent="0.15">
      <c r="B398" s="14"/>
      <c r="C398" s="14"/>
      <c r="D398" s="14"/>
      <c r="E398" s="14"/>
      <c r="G398" s="14"/>
      <c r="M398" s="14"/>
    </row>
    <row r="399" spans="2:13" ht="13" x14ac:dyDescent="0.15">
      <c r="B399" s="14"/>
      <c r="C399" s="14"/>
      <c r="D399" s="14"/>
      <c r="E399" s="14"/>
      <c r="G399" s="14"/>
      <c r="M399" s="14"/>
    </row>
    <row r="400" spans="2:13" ht="13" x14ac:dyDescent="0.15">
      <c r="B400" s="14"/>
      <c r="C400" s="14"/>
      <c r="D400" s="14"/>
      <c r="E400" s="14"/>
      <c r="G400" s="14"/>
      <c r="M400" s="14"/>
    </row>
    <row r="401" spans="2:13" ht="13" x14ac:dyDescent="0.15">
      <c r="B401" s="14"/>
      <c r="C401" s="14"/>
      <c r="D401" s="14"/>
      <c r="E401" s="14"/>
      <c r="G401" s="14"/>
      <c r="M401" s="14"/>
    </row>
    <row r="402" spans="2:13" ht="13" x14ac:dyDescent="0.15">
      <c r="B402" s="14"/>
      <c r="C402" s="14"/>
      <c r="D402" s="14"/>
      <c r="E402" s="14"/>
      <c r="G402" s="14"/>
      <c r="M402" s="14"/>
    </row>
    <row r="403" spans="2:13" ht="13" x14ac:dyDescent="0.15">
      <c r="B403" s="14"/>
      <c r="C403" s="14"/>
      <c r="D403" s="14"/>
      <c r="E403" s="14"/>
      <c r="G403" s="14"/>
      <c r="M403" s="14"/>
    </row>
    <row r="404" spans="2:13" ht="13" x14ac:dyDescent="0.15">
      <c r="B404" s="14"/>
      <c r="C404" s="14"/>
      <c r="D404" s="14"/>
      <c r="E404" s="14"/>
      <c r="G404" s="14"/>
      <c r="M404" s="14"/>
    </row>
    <row r="405" spans="2:13" ht="13" x14ac:dyDescent="0.15">
      <c r="B405" s="14"/>
      <c r="C405" s="14"/>
      <c r="D405" s="14"/>
      <c r="E405" s="14"/>
      <c r="G405" s="14"/>
      <c r="M405" s="14"/>
    </row>
    <row r="406" spans="2:13" ht="13" x14ac:dyDescent="0.15">
      <c r="B406" s="14"/>
      <c r="C406" s="14"/>
      <c r="D406" s="14"/>
      <c r="E406" s="14"/>
      <c r="G406" s="14"/>
      <c r="M406" s="14"/>
    </row>
    <row r="407" spans="2:13" ht="13" x14ac:dyDescent="0.15">
      <c r="B407" s="14"/>
      <c r="C407" s="14"/>
      <c r="D407" s="14"/>
      <c r="E407" s="14"/>
      <c r="G407" s="14"/>
      <c r="M407" s="14"/>
    </row>
    <row r="408" spans="2:13" ht="13" x14ac:dyDescent="0.15">
      <c r="B408" s="14"/>
      <c r="C408" s="14"/>
      <c r="D408" s="14"/>
      <c r="E408" s="14"/>
      <c r="G408" s="14"/>
      <c r="M408" s="14"/>
    </row>
    <row r="409" spans="2:13" ht="13" x14ac:dyDescent="0.15">
      <c r="B409" s="14"/>
      <c r="C409" s="14"/>
      <c r="D409" s="14"/>
      <c r="E409" s="14"/>
      <c r="G409" s="14"/>
      <c r="M409" s="14"/>
    </row>
    <row r="410" spans="2:13" ht="13" x14ac:dyDescent="0.15">
      <c r="B410" s="14"/>
      <c r="C410" s="14"/>
      <c r="D410" s="14"/>
      <c r="E410" s="14"/>
      <c r="G410" s="14"/>
      <c r="M410" s="14"/>
    </row>
    <row r="411" spans="2:13" ht="13" x14ac:dyDescent="0.15">
      <c r="B411" s="14"/>
      <c r="C411" s="14"/>
      <c r="D411" s="14"/>
      <c r="E411" s="14"/>
      <c r="G411" s="14"/>
      <c r="M411" s="14"/>
    </row>
    <row r="412" spans="2:13" ht="13" x14ac:dyDescent="0.15">
      <c r="B412" s="14"/>
      <c r="C412" s="14"/>
      <c r="D412" s="14"/>
      <c r="E412" s="14"/>
      <c r="G412" s="14"/>
      <c r="M412" s="14"/>
    </row>
    <row r="413" spans="2:13" ht="13" x14ac:dyDescent="0.15">
      <c r="B413" s="14"/>
      <c r="C413" s="14"/>
      <c r="D413" s="14"/>
      <c r="E413" s="14"/>
      <c r="G413" s="14"/>
      <c r="M413" s="14"/>
    </row>
    <row r="414" spans="2:13" ht="13" x14ac:dyDescent="0.15">
      <c r="B414" s="14"/>
      <c r="C414" s="14"/>
      <c r="D414" s="14"/>
      <c r="E414" s="14"/>
      <c r="G414" s="14"/>
      <c r="M414" s="14"/>
    </row>
    <row r="415" spans="2:13" ht="13" x14ac:dyDescent="0.15">
      <c r="B415" s="14"/>
      <c r="C415" s="14"/>
      <c r="D415" s="14"/>
      <c r="E415" s="14"/>
      <c r="G415" s="14"/>
      <c r="M415" s="14"/>
    </row>
    <row r="416" spans="2:13" ht="13" x14ac:dyDescent="0.15">
      <c r="B416" s="14"/>
      <c r="C416" s="14"/>
      <c r="D416" s="14"/>
      <c r="E416" s="14"/>
      <c r="G416" s="14"/>
      <c r="M416" s="14"/>
    </row>
    <row r="417" spans="2:13" ht="13" x14ac:dyDescent="0.15">
      <c r="B417" s="14"/>
      <c r="C417" s="14"/>
      <c r="D417" s="14"/>
      <c r="E417" s="14"/>
      <c r="G417" s="14"/>
      <c r="M417" s="14"/>
    </row>
    <row r="418" spans="2:13" ht="13" x14ac:dyDescent="0.15">
      <c r="B418" s="14"/>
      <c r="C418" s="14"/>
      <c r="D418" s="14"/>
      <c r="E418" s="14"/>
      <c r="G418" s="14"/>
      <c r="M418" s="14"/>
    </row>
    <row r="419" spans="2:13" ht="13" x14ac:dyDescent="0.15">
      <c r="B419" s="14"/>
      <c r="C419" s="14"/>
      <c r="D419" s="14"/>
      <c r="E419" s="14"/>
      <c r="G419" s="14"/>
      <c r="M419" s="14"/>
    </row>
    <row r="420" spans="2:13" ht="13" x14ac:dyDescent="0.15">
      <c r="B420" s="14"/>
      <c r="C420" s="14"/>
      <c r="D420" s="14"/>
      <c r="E420" s="14"/>
      <c r="G420" s="14"/>
      <c r="M420" s="14"/>
    </row>
    <row r="421" spans="2:13" ht="13" x14ac:dyDescent="0.15">
      <c r="B421" s="14"/>
      <c r="C421" s="14"/>
      <c r="D421" s="14"/>
      <c r="E421" s="14"/>
      <c r="G421" s="14"/>
      <c r="M421" s="14"/>
    </row>
    <row r="422" spans="2:13" ht="13" x14ac:dyDescent="0.15">
      <c r="B422" s="14"/>
      <c r="C422" s="14"/>
      <c r="D422" s="14"/>
      <c r="E422" s="14"/>
      <c r="G422" s="14"/>
      <c r="M422" s="14"/>
    </row>
    <row r="423" spans="2:13" ht="13" x14ac:dyDescent="0.15">
      <c r="B423" s="14"/>
      <c r="C423" s="14"/>
      <c r="D423" s="14"/>
      <c r="E423" s="14"/>
      <c r="G423" s="14"/>
      <c r="M423" s="14"/>
    </row>
    <row r="424" spans="2:13" ht="13" x14ac:dyDescent="0.15">
      <c r="B424" s="14"/>
      <c r="C424" s="14"/>
      <c r="D424" s="14"/>
      <c r="E424" s="14"/>
      <c r="G424" s="14"/>
      <c r="M424" s="14"/>
    </row>
    <row r="425" spans="2:13" ht="13" x14ac:dyDescent="0.15">
      <c r="B425" s="14"/>
      <c r="C425" s="14"/>
      <c r="D425" s="14"/>
      <c r="E425" s="14"/>
      <c r="G425" s="14"/>
      <c r="M425" s="14"/>
    </row>
    <row r="426" spans="2:13" ht="13" x14ac:dyDescent="0.15">
      <c r="B426" s="14"/>
      <c r="C426" s="14"/>
      <c r="D426" s="14"/>
      <c r="E426" s="14"/>
      <c r="G426" s="14"/>
      <c r="M426" s="14"/>
    </row>
    <row r="427" spans="2:13" ht="13" x14ac:dyDescent="0.15">
      <c r="B427" s="14"/>
      <c r="C427" s="14"/>
      <c r="D427" s="14"/>
      <c r="E427" s="14"/>
      <c r="G427" s="14"/>
      <c r="M427" s="14"/>
    </row>
    <row r="428" spans="2:13" ht="13" x14ac:dyDescent="0.15">
      <c r="B428" s="14"/>
      <c r="C428" s="14"/>
      <c r="D428" s="14"/>
      <c r="E428" s="14"/>
      <c r="G428" s="14"/>
      <c r="M428" s="14"/>
    </row>
    <row r="429" spans="2:13" ht="13" x14ac:dyDescent="0.15">
      <c r="B429" s="14"/>
      <c r="C429" s="14"/>
      <c r="D429" s="14"/>
      <c r="E429" s="14"/>
      <c r="G429" s="14"/>
      <c r="M429" s="14"/>
    </row>
    <row r="430" spans="2:13" ht="13" x14ac:dyDescent="0.15">
      <c r="B430" s="14"/>
      <c r="C430" s="14"/>
      <c r="D430" s="14"/>
      <c r="E430" s="14"/>
      <c r="G430" s="14"/>
      <c r="M430" s="14"/>
    </row>
    <row r="431" spans="2:13" ht="13" x14ac:dyDescent="0.15">
      <c r="B431" s="14"/>
      <c r="C431" s="14"/>
      <c r="D431" s="14"/>
      <c r="E431" s="14"/>
      <c r="G431" s="14"/>
      <c r="M431" s="14"/>
    </row>
    <row r="432" spans="2:13" ht="13" x14ac:dyDescent="0.15">
      <c r="B432" s="14"/>
      <c r="C432" s="14"/>
      <c r="D432" s="14"/>
      <c r="E432" s="14"/>
      <c r="G432" s="14"/>
      <c r="M432" s="14"/>
    </row>
    <row r="433" spans="2:13" ht="13" x14ac:dyDescent="0.15">
      <c r="B433" s="14"/>
      <c r="C433" s="14"/>
      <c r="D433" s="14"/>
      <c r="E433" s="14"/>
      <c r="G433" s="14"/>
      <c r="M433" s="14"/>
    </row>
    <row r="434" spans="2:13" ht="13" x14ac:dyDescent="0.15">
      <c r="B434" s="14"/>
      <c r="C434" s="14"/>
      <c r="D434" s="14"/>
      <c r="E434" s="14"/>
      <c r="G434" s="14"/>
      <c r="M434" s="14"/>
    </row>
    <row r="435" spans="2:13" ht="13" x14ac:dyDescent="0.15">
      <c r="B435" s="14"/>
      <c r="C435" s="14"/>
      <c r="D435" s="14"/>
      <c r="E435" s="14"/>
      <c r="G435" s="14"/>
      <c r="M435" s="14"/>
    </row>
    <row r="436" spans="2:13" ht="13" x14ac:dyDescent="0.15">
      <c r="B436" s="14"/>
      <c r="C436" s="14"/>
      <c r="D436" s="14"/>
      <c r="E436" s="14"/>
      <c r="G436" s="14"/>
      <c r="M436" s="14"/>
    </row>
    <row r="437" spans="2:13" ht="13" x14ac:dyDescent="0.15">
      <c r="B437" s="14"/>
      <c r="C437" s="14"/>
      <c r="D437" s="14"/>
      <c r="E437" s="14"/>
      <c r="G437" s="14"/>
      <c r="M437" s="14"/>
    </row>
    <row r="438" spans="2:13" ht="13" x14ac:dyDescent="0.15">
      <c r="B438" s="14"/>
      <c r="C438" s="14"/>
      <c r="D438" s="14"/>
      <c r="E438" s="14"/>
      <c r="G438" s="14"/>
      <c r="M438" s="14"/>
    </row>
    <row r="439" spans="2:13" ht="13" x14ac:dyDescent="0.15">
      <c r="B439" s="14"/>
      <c r="C439" s="14"/>
      <c r="D439" s="14"/>
      <c r="E439" s="14"/>
      <c r="G439" s="14"/>
      <c r="M439" s="14"/>
    </row>
    <row r="440" spans="2:13" ht="13" x14ac:dyDescent="0.15">
      <c r="B440" s="14"/>
      <c r="C440" s="14"/>
      <c r="D440" s="14"/>
      <c r="E440" s="14"/>
      <c r="G440" s="14"/>
      <c r="M440" s="14"/>
    </row>
    <row r="441" spans="2:13" ht="13" x14ac:dyDescent="0.15">
      <c r="B441" s="14"/>
      <c r="C441" s="14"/>
      <c r="D441" s="14"/>
      <c r="E441" s="14"/>
      <c r="G441" s="14"/>
      <c r="M441" s="14"/>
    </row>
    <row r="442" spans="2:13" ht="13" x14ac:dyDescent="0.15">
      <c r="B442" s="14"/>
      <c r="C442" s="14"/>
      <c r="D442" s="14"/>
      <c r="E442" s="14"/>
      <c r="G442" s="14"/>
      <c r="M442" s="14"/>
    </row>
    <row r="443" spans="2:13" ht="13" x14ac:dyDescent="0.15">
      <c r="B443" s="14"/>
      <c r="C443" s="14"/>
      <c r="D443" s="14"/>
      <c r="E443" s="14"/>
      <c r="G443" s="14"/>
      <c r="M443" s="14"/>
    </row>
    <row r="444" spans="2:13" ht="13" x14ac:dyDescent="0.15">
      <c r="B444" s="14"/>
      <c r="C444" s="14"/>
      <c r="D444" s="14"/>
      <c r="E444" s="14"/>
      <c r="G444" s="14"/>
      <c r="M444" s="14"/>
    </row>
    <row r="445" spans="2:13" ht="13" x14ac:dyDescent="0.15">
      <c r="B445" s="14"/>
      <c r="C445" s="14"/>
      <c r="D445" s="14"/>
      <c r="E445" s="14"/>
      <c r="G445" s="14"/>
      <c r="M445" s="14"/>
    </row>
    <row r="446" spans="2:13" ht="13" x14ac:dyDescent="0.15">
      <c r="B446" s="14"/>
      <c r="C446" s="14"/>
      <c r="D446" s="14"/>
      <c r="E446" s="14"/>
      <c r="G446" s="14"/>
      <c r="M446" s="14"/>
    </row>
    <row r="447" spans="2:13" ht="13" x14ac:dyDescent="0.15">
      <c r="B447" s="14"/>
      <c r="C447" s="14"/>
      <c r="D447" s="14"/>
      <c r="E447" s="14"/>
      <c r="G447" s="14"/>
      <c r="M447" s="14"/>
    </row>
    <row r="448" spans="2:13" ht="13" x14ac:dyDescent="0.15">
      <c r="B448" s="14"/>
      <c r="C448" s="14"/>
      <c r="D448" s="14"/>
      <c r="E448" s="14"/>
      <c r="G448" s="14"/>
      <c r="M448" s="14"/>
    </row>
    <row r="449" spans="2:13" ht="13" x14ac:dyDescent="0.15">
      <c r="B449" s="14"/>
      <c r="C449" s="14"/>
      <c r="D449" s="14"/>
      <c r="E449" s="14"/>
      <c r="G449" s="14"/>
      <c r="M449" s="14"/>
    </row>
    <row r="450" spans="2:13" ht="13" x14ac:dyDescent="0.15">
      <c r="B450" s="14"/>
      <c r="C450" s="14"/>
      <c r="D450" s="14"/>
      <c r="E450" s="14"/>
      <c r="G450" s="14"/>
      <c r="M450" s="14"/>
    </row>
    <row r="451" spans="2:13" ht="13" x14ac:dyDescent="0.15">
      <c r="B451" s="14"/>
      <c r="C451" s="14"/>
      <c r="D451" s="14"/>
      <c r="E451" s="14"/>
      <c r="G451" s="14"/>
      <c r="M451" s="14"/>
    </row>
    <row r="452" spans="2:13" ht="13" x14ac:dyDescent="0.15">
      <c r="B452" s="14"/>
      <c r="C452" s="14"/>
      <c r="D452" s="14"/>
      <c r="E452" s="14"/>
      <c r="G452" s="14"/>
      <c r="M452" s="14"/>
    </row>
    <row r="453" spans="2:13" ht="13" x14ac:dyDescent="0.15">
      <c r="B453" s="14"/>
      <c r="C453" s="14"/>
      <c r="D453" s="14"/>
      <c r="E453" s="14"/>
      <c r="G453" s="14"/>
      <c r="M453" s="14"/>
    </row>
    <row r="454" spans="2:13" ht="13" x14ac:dyDescent="0.15">
      <c r="B454" s="14"/>
      <c r="C454" s="14"/>
      <c r="D454" s="14"/>
      <c r="E454" s="14"/>
      <c r="G454" s="14"/>
      <c r="M454" s="14"/>
    </row>
    <row r="455" spans="2:13" ht="13" x14ac:dyDescent="0.15">
      <c r="B455" s="14"/>
      <c r="C455" s="14"/>
      <c r="D455" s="14"/>
      <c r="E455" s="14"/>
      <c r="G455" s="14"/>
      <c r="M455" s="14"/>
    </row>
    <row r="456" spans="2:13" ht="13" x14ac:dyDescent="0.15">
      <c r="B456" s="14"/>
      <c r="C456" s="14"/>
      <c r="D456" s="14"/>
      <c r="E456" s="14"/>
      <c r="G456" s="14"/>
      <c r="M456" s="14"/>
    </row>
    <row r="457" spans="2:13" ht="13" x14ac:dyDescent="0.15">
      <c r="B457" s="14"/>
      <c r="C457" s="14"/>
      <c r="D457" s="14"/>
      <c r="E457" s="14"/>
      <c r="G457" s="14"/>
      <c r="M457" s="14"/>
    </row>
    <row r="458" spans="2:13" ht="13" x14ac:dyDescent="0.15">
      <c r="B458" s="14"/>
      <c r="C458" s="14"/>
      <c r="D458" s="14"/>
      <c r="E458" s="14"/>
      <c r="G458" s="14"/>
      <c r="M458" s="14"/>
    </row>
    <row r="459" spans="2:13" ht="13" x14ac:dyDescent="0.15">
      <c r="B459" s="14"/>
      <c r="C459" s="14"/>
      <c r="D459" s="14"/>
      <c r="E459" s="14"/>
      <c r="G459" s="14"/>
      <c r="M459" s="14"/>
    </row>
    <row r="460" spans="2:13" ht="13" x14ac:dyDescent="0.15">
      <c r="B460" s="14"/>
      <c r="C460" s="14"/>
      <c r="D460" s="14"/>
      <c r="E460" s="14"/>
      <c r="G460" s="14"/>
      <c r="M460" s="14"/>
    </row>
    <row r="461" spans="2:13" ht="13" x14ac:dyDescent="0.15">
      <c r="B461" s="14"/>
      <c r="C461" s="14"/>
      <c r="D461" s="14"/>
      <c r="E461" s="14"/>
      <c r="G461" s="14"/>
      <c r="M461" s="14"/>
    </row>
    <row r="462" spans="2:13" ht="13" x14ac:dyDescent="0.15">
      <c r="B462" s="14"/>
      <c r="C462" s="14"/>
      <c r="D462" s="14"/>
      <c r="E462" s="14"/>
      <c r="G462" s="14"/>
      <c r="M462" s="14"/>
    </row>
    <row r="463" spans="2:13" ht="13" x14ac:dyDescent="0.15">
      <c r="B463" s="14"/>
      <c r="C463" s="14"/>
      <c r="D463" s="14"/>
      <c r="E463" s="14"/>
      <c r="G463" s="14"/>
      <c r="M463" s="14"/>
    </row>
    <row r="464" spans="2:13" ht="13" x14ac:dyDescent="0.15">
      <c r="B464" s="14"/>
      <c r="C464" s="14"/>
      <c r="D464" s="14"/>
      <c r="E464" s="14"/>
      <c r="G464" s="14"/>
      <c r="M464" s="14"/>
    </row>
    <row r="465" spans="2:13" ht="13" x14ac:dyDescent="0.15">
      <c r="B465" s="14"/>
      <c r="C465" s="14"/>
      <c r="D465" s="14"/>
      <c r="E465" s="14"/>
      <c r="G465" s="14"/>
      <c r="M465" s="14"/>
    </row>
    <row r="466" spans="2:13" ht="13" x14ac:dyDescent="0.15">
      <c r="B466" s="14"/>
      <c r="C466" s="14"/>
      <c r="D466" s="14"/>
      <c r="E466" s="14"/>
      <c r="G466" s="14"/>
      <c r="M466" s="14"/>
    </row>
    <row r="467" spans="2:13" ht="13" x14ac:dyDescent="0.15">
      <c r="B467" s="14"/>
      <c r="C467" s="14"/>
      <c r="D467" s="14"/>
      <c r="E467" s="14"/>
      <c r="G467" s="14"/>
      <c r="M467" s="14"/>
    </row>
    <row r="468" spans="2:13" ht="13" x14ac:dyDescent="0.15">
      <c r="B468" s="14"/>
      <c r="C468" s="14"/>
      <c r="D468" s="14"/>
      <c r="E468" s="14"/>
      <c r="G468" s="14"/>
      <c r="M468" s="14"/>
    </row>
    <row r="469" spans="2:13" ht="13" x14ac:dyDescent="0.15">
      <c r="B469" s="14"/>
      <c r="C469" s="14"/>
      <c r="D469" s="14"/>
      <c r="E469" s="14"/>
      <c r="G469" s="14"/>
      <c r="M469" s="14"/>
    </row>
    <row r="470" spans="2:13" ht="13" x14ac:dyDescent="0.15">
      <c r="B470" s="14"/>
      <c r="C470" s="14"/>
      <c r="D470" s="14"/>
      <c r="E470" s="14"/>
      <c r="G470" s="14"/>
      <c r="M470" s="14"/>
    </row>
    <row r="471" spans="2:13" ht="13" x14ac:dyDescent="0.15">
      <c r="B471" s="14"/>
      <c r="C471" s="14"/>
      <c r="D471" s="14"/>
      <c r="E471" s="14"/>
      <c r="G471" s="14"/>
      <c r="M471" s="14"/>
    </row>
    <row r="472" spans="2:13" ht="13" x14ac:dyDescent="0.15">
      <c r="B472" s="14"/>
      <c r="C472" s="14"/>
      <c r="D472" s="14"/>
      <c r="E472" s="14"/>
      <c r="G472" s="14"/>
      <c r="M472" s="14"/>
    </row>
    <row r="473" spans="2:13" ht="13" x14ac:dyDescent="0.15">
      <c r="B473" s="14"/>
      <c r="C473" s="14"/>
      <c r="D473" s="14"/>
      <c r="E473" s="14"/>
      <c r="G473" s="14"/>
      <c r="M473" s="14"/>
    </row>
    <row r="474" spans="2:13" ht="13" x14ac:dyDescent="0.15">
      <c r="B474" s="14"/>
      <c r="C474" s="14"/>
      <c r="D474" s="14"/>
      <c r="E474" s="14"/>
      <c r="G474" s="14"/>
      <c r="M474" s="14"/>
    </row>
    <row r="475" spans="2:13" ht="13" x14ac:dyDescent="0.15">
      <c r="B475" s="14"/>
      <c r="C475" s="14"/>
      <c r="D475" s="14"/>
      <c r="E475" s="14"/>
      <c r="G475" s="14"/>
      <c r="M475" s="14"/>
    </row>
    <row r="476" spans="2:13" ht="13" x14ac:dyDescent="0.15">
      <c r="B476" s="14"/>
      <c r="C476" s="14"/>
      <c r="D476" s="14"/>
      <c r="E476" s="14"/>
      <c r="G476" s="14"/>
      <c r="M476" s="14"/>
    </row>
    <row r="477" spans="2:13" ht="13" x14ac:dyDescent="0.15">
      <c r="B477" s="14"/>
      <c r="C477" s="14"/>
      <c r="D477" s="14"/>
      <c r="E477" s="14"/>
      <c r="G477" s="14"/>
      <c r="M477" s="14"/>
    </row>
    <row r="478" spans="2:13" ht="13" x14ac:dyDescent="0.15">
      <c r="B478" s="14"/>
      <c r="C478" s="14"/>
      <c r="D478" s="14"/>
      <c r="E478" s="14"/>
      <c r="G478" s="14"/>
      <c r="M478" s="14"/>
    </row>
    <row r="479" spans="2:13" ht="13" x14ac:dyDescent="0.15">
      <c r="B479" s="14"/>
      <c r="C479" s="14"/>
      <c r="D479" s="14"/>
      <c r="E479" s="14"/>
      <c r="G479" s="14"/>
      <c r="M479" s="14"/>
    </row>
    <row r="480" spans="2:13" ht="13" x14ac:dyDescent="0.15">
      <c r="B480" s="14"/>
      <c r="C480" s="14"/>
      <c r="D480" s="14"/>
      <c r="E480" s="14"/>
      <c r="G480" s="14"/>
      <c r="M480" s="14"/>
    </row>
    <row r="481" spans="2:13" ht="13" x14ac:dyDescent="0.15">
      <c r="B481" s="14"/>
      <c r="C481" s="14"/>
      <c r="D481" s="14"/>
      <c r="E481" s="14"/>
      <c r="G481" s="14"/>
      <c r="M481" s="14"/>
    </row>
    <row r="482" spans="2:13" ht="13" x14ac:dyDescent="0.15">
      <c r="B482" s="14"/>
      <c r="C482" s="14"/>
      <c r="D482" s="14"/>
      <c r="E482" s="14"/>
      <c r="G482" s="14"/>
      <c r="M482" s="14"/>
    </row>
    <row r="483" spans="2:13" ht="13" x14ac:dyDescent="0.15">
      <c r="B483" s="14"/>
      <c r="C483" s="14"/>
      <c r="D483" s="14"/>
      <c r="E483" s="14"/>
      <c r="G483" s="14"/>
      <c r="M483" s="14"/>
    </row>
    <row r="484" spans="2:13" ht="13" x14ac:dyDescent="0.15">
      <c r="B484" s="14"/>
      <c r="C484" s="14"/>
      <c r="D484" s="14"/>
      <c r="E484" s="14"/>
      <c r="G484" s="14"/>
      <c r="M484" s="14"/>
    </row>
    <row r="485" spans="2:13" ht="13" x14ac:dyDescent="0.15">
      <c r="B485" s="14"/>
      <c r="C485" s="14"/>
      <c r="D485" s="14"/>
      <c r="E485" s="14"/>
      <c r="G485" s="14"/>
      <c r="M485" s="14"/>
    </row>
    <row r="486" spans="2:13" ht="13" x14ac:dyDescent="0.15">
      <c r="B486" s="14"/>
      <c r="C486" s="14"/>
      <c r="D486" s="14"/>
      <c r="E486" s="14"/>
      <c r="G486" s="14"/>
      <c r="M486" s="14"/>
    </row>
    <row r="487" spans="2:13" ht="13" x14ac:dyDescent="0.15">
      <c r="B487" s="14"/>
      <c r="C487" s="14"/>
      <c r="D487" s="14"/>
      <c r="E487" s="14"/>
      <c r="G487" s="14"/>
      <c r="M487" s="14"/>
    </row>
    <row r="488" spans="2:13" ht="13" x14ac:dyDescent="0.15">
      <c r="B488" s="14"/>
      <c r="C488" s="14"/>
      <c r="D488" s="14"/>
      <c r="E488" s="14"/>
      <c r="G488" s="14"/>
      <c r="M488" s="14"/>
    </row>
    <row r="489" spans="2:13" ht="13" x14ac:dyDescent="0.15">
      <c r="B489" s="14"/>
      <c r="C489" s="14"/>
      <c r="D489" s="14"/>
      <c r="E489" s="14"/>
      <c r="G489" s="14"/>
      <c r="M489" s="14"/>
    </row>
    <row r="490" spans="2:13" ht="13" x14ac:dyDescent="0.15">
      <c r="B490" s="14"/>
      <c r="C490" s="14"/>
      <c r="D490" s="14"/>
      <c r="E490" s="14"/>
      <c r="G490" s="14"/>
      <c r="M490" s="14"/>
    </row>
    <row r="491" spans="2:13" ht="13" x14ac:dyDescent="0.15">
      <c r="B491" s="14"/>
      <c r="C491" s="14"/>
      <c r="D491" s="14"/>
      <c r="E491" s="14"/>
      <c r="G491" s="14"/>
      <c r="M491" s="14"/>
    </row>
    <row r="492" spans="2:13" ht="13" x14ac:dyDescent="0.15">
      <c r="B492" s="14"/>
      <c r="C492" s="14"/>
      <c r="D492" s="14"/>
      <c r="E492" s="14"/>
      <c r="G492" s="14"/>
      <c r="M492" s="14"/>
    </row>
    <row r="493" spans="2:13" ht="13" x14ac:dyDescent="0.15">
      <c r="B493" s="14"/>
      <c r="C493" s="14"/>
      <c r="D493" s="14"/>
      <c r="E493" s="14"/>
      <c r="G493" s="14"/>
      <c r="M493" s="14"/>
    </row>
    <row r="494" spans="2:13" ht="13" x14ac:dyDescent="0.15">
      <c r="B494" s="14"/>
      <c r="C494" s="14"/>
      <c r="D494" s="14"/>
      <c r="E494" s="14"/>
      <c r="G494" s="14"/>
      <c r="M494" s="14"/>
    </row>
    <row r="495" spans="2:13" ht="13" x14ac:dyDescent="0.15">
      <c r="B495" s="14"/>
      <c r="C495" s="14"/>
      <c r="D495" s="14"/>
      <c r="E495" s="14"/>
      <c r="G495" s="14"/>
      <c r="M495" s="14"/>
    </row>
    <row r="496" spans="2:13" ht="13" x14ac:dyDescent="0.15">
      <c r="B496" s="14"/>
      <c r="C496" s="14"/>
      <c r="D496" s="14"/>
      <c r="E496" s="14"/>
      <c r="G496" s="14"/>
      <c r="M496" s="14"/>
    </row>
    <row r="497" spans="2:13" ht="13" x14ac:dyDescent="0.15">
      <c r="B497" s="14"/>
      <c r="C497" s="14"/>
      <c r="D497" s="14"/>
      <c r="E497" s="14"/>
      <c r="G497" s="14"/>
      <c r="M497" s="14"/>
    </row>
    <row r="498" spans="2:13" ht="13" x14ac:dyDescent="0.15">
      <c r="B498" s="14"/>
      <c r="C498" s="14"/>
      <c r="D498" s="14"/>
      <c r="E498" s="14"/>
      <c r="G498" s="14"/>
      <c r="M498" s="14"/>
    </row>
    <row r="499" spans="2:13" ht="13" x14ac:dyDescent="0.15">
      <c r="B499" s="14"/>
      <c r="C499" s="14"/>
      <c r="D499" s="14"/>
      <c r="E499" s="14"/>
      <c r="G499" s="14"/>
      <c r="M499" s="14"/>
    </row>
    <row r="500" spans="2:13" ht="13" x14ac:dyDescent="0.15">
      <c r="B500" s="14"/>
      <c r="C500" s="14"/>
      <c r="D500" s="14"/>
      <c r="E500" s="14"/>
      <c r="G500" s="14"/>
      <c r="M500" s="14"/>
    </row>
    <row r="501" spans="2:13" ht="13" x14ac:dyDescent="0.15">
      <c r="B501" s="14"/>
      <c r="C501" s="14"/>
      <c r="D501" s="14"/>
      <c r="E501" s="14"/>
      <c r="G501" s="14"/>
      <c r="M501" s="14"/>
    </row>
    <row r="502" spans="2:13" ht="13" x14ac:dyDescent="0.15">
      <c r="B502" s="14"/>
      <c r="C502" s="14"/>
      <c r="D502" s="14"/>
      <c r="E502" s="14"/>
      <c r="G502" s="14"/>
      <c r="M502" s="14"/>
    </row>
    <row r="503" spans="2:13" ht="13" x14ac:dyDescent="0.15">
      <c r="B503" s="14"/>
      <c r="C503" s="14"/>
      <c r="D503" s="14"/>
      <c r="E503" s="14"/>
      <c r="G503" s="14"/>
      <c r="M503" s="14"/>
    </row>
    <row r="504" spans="2:13" ht="13" x14ac:dyDescent="0.15">
      <c r="B504" s="14"/>
      <c r="C504" s="14"/>
      <c r="D504" s="14"/>
      <c r="E504" s="14"/>
      <c r="G504" s="14"/>
      <c r="M504" s="14"/>
    </row>
    <row r="505" spans="2:13" ht="13" x14ac:dyDescent="0.15">
      <c r="B505" s="14"/>
      <c r="C505" s="14"/>
      <c r="D505" s="14"/>
      <c r="E505" s="14"/>
      <c r="G505" s="14"/>
      <c r="M505" s="14"/>
    </row>
    <row r="506" spans="2:13" ht="13" x14ac:dyDescent="0.15">
      <c r="B506" s="14"/>
      <c r="C506" s="14"/>
      <c r="D506" s="14"/>
      <c r="E506" s="14"/>
      <c r="G506" s="14"/>
      <c r="M506" s="14"/>
    </row>
    <row r="507" spans="2:13" ht="13" x14ac:dyDescent="0.15">
      <c r="B507" s="14"/>
      <c r="C507" s="14"/>
      <c r="D507" s="14"/>
      <c r="E507" s="14"/>
      <c r="G507" s="14"/>
      <c r="M507" s="14"/>
    </row>
    <row r="508" spans="2:13" ht="13" x14ac:dyDescent="0.15">
      <c r="B508" s="14"/>
      <c r="C508" s="14"/>
      <c r="D508" s="14"/>
      <c r="E508" s="14"/>
      <c r="G508" s="14"/>
      <c r="M508" s="14"/>
    </row>
    <row r="509" spans="2:13" ht="13" x14ac:dyDescent="0.15">
      <c r="B509" s="14"/>
      <c r="C509" s="14"/>
      <c r="D509" s="14"/>
      <c r="E509" s="14"/>
      <c r="G509" s="14"/>
      <c r="M509" s="14"/>
    </row>
    <row r="510" spans="2:13" ht="13" x14ac:dyDescent="0.15">
      <c r="B510" s="14"/>
      <c r="C510" s="14"/>
      <c r="D510" s="14"/>
      <c r="E510" s="14"/>
      <c r="G510" s="14"/>
      <c r="M510" s="14"/>
    </row>
    <row r="511" spans="2:13" ht="13" x14ac:dyDescent="0.15">
      <c r="B511" s="14"/>
      <c r="C511" s="14"/>
      <c r="D511" s="14"/>
      <c r="E511" s="14"/>
      <c r="G511" s="14"/>
      <c r="M511" s="14"/>
    </row>
    <row r="512" spans="2:13" ht="13" x14ac:dyDescent="0.15">
      <c r="B512" s="14"/>
      <c r="C512" s="14"/>
      <c r="D512" s="14"/>
      <c r="E512" s="14"/>
      <c r="G512" s="14"/>
      <c r="M512" s="14"/>
    </row>
    <row r="513" spans="2:13" ht="13" x14ac:dyDescent="0.15">
      <c r="B513" s="14"/>
      <c r="C513" s="14"/>
      <c r="D513" s="14"/>
      <c r="E513" s="14"/>
      <c r="G513" s="14"/>
      <c r="M513" s="14"/>
    </row>
    <row r="514" spans="2:13" ht="13" x14ac:dyDescent="0.15">
      <c r="B514" s="14"/>
      <c r="C514" s="14"/>
      <c r="D514" s="14"/>
      <c r="E514" s="14"/>
      <c r="G514" s="14"/>
      <c r="M514" s="14"/>
    </row>
    <row r="515" spans="2:13" ht="13" x14ac:dyDescent="0.15">
      <c r="B515" s="14"/>
      <c r="C515" s="14"/>
      <c r="D515" s="14"/>
      <c r="E515" s="14"/>
      <c r="G515" s="14"/>
      <c r="M515" s="14"/>
    </row>
    <row r="516" spans="2:13" ht="13" x14ac:dyDescent="0.15">
      <c r="B516" s="14"/>
      <c r="C516" s="14"/>
      <c r="D516" s="14"/>
      <c r="E516" s="14"/>
      <c r="G516" s="14"/>
      <c r="M516" s="14"/>
    </row>
    <row r="517" spans="2:13" ht="13" x14ac:dyDescent="0.15">
      <c r="B517" s="14"/>
      <c r="C517" s="14"/>
      <c r="D517" s="14"/>
      <c r="E517" s="14"/>
      <c r="G517" s="14"/>
      <c r="M517" s="14"/>
    </row>
    <row r="518" spans="2:13" ht="13" x14ac:dyDescent="0.15">
      <c r="B518" s="14"/>
      <c r="C518" s="14"/>
      <c r="D518" s="14"/>
      <c r="E518" s="14"/>
      <c r="G518" s="14"/>
      <c r="M518" s="14"/>
    </row>
    <row r="519" spans="2:13" ht="13" x14ac:dyDescent="0.15">
      <c r="B519" s="14"/>
      <c r="C519" s="14"/>
      <c r="D519" s="14"/>
      <c r="E519" s="14"/>
      <c r="G519" s="14"/>
      <c r="M519" s="14"/>
    </row>
    <row r="520" spans="2:13" ht="13" x14ac:dyDescent="0.15">
      <c r="B520" s="14"/>
      <c r="C520" s="14"/>
      <c r="D520" s="14"/>
      <c r="E520" s="14"/>
      <c r="G520" s="14"/>
      <c r="M520" s="14"/>
    </row>
    <row r="521" spans="2:13" ht="13" x14ac:dyDescent="0.15">
      <c r="B521" s="14"/>
      <c r="C521" s="14"/>
      <c r="D521" s="14"/>
      <c r="E521" s="14"/>
      <c r="G521" s="14"/>
      <c r="M521" s="14"/>
    </row>
    <row r="522" spans="2:13" ht="13" x14ac:dyDescent="0.15">
      <c r="B522" s="14"/>
      <c r="C522" s="14"/>
      <c r="D522" s="14"/>
      <c r="E522" s="14"/>
      <c r="G522" s="14"/>
      <c r="M522" s="14"/>
    </row>
    <row r="523" spans="2:13" ht="13" x14ac:dyDescent="0.15">
      <c r="B523" s="14"/>
      <c r="C523" s="14"/>
      <c r="D523" s="14"/>
      <c r="E523" s="14"/>
      <c r="G523" s="14"/>
      <c r="M523" s="14"/>
    </row>
    <row r="524" spans="2:13" ht="13" x14ac:dyDescent="0.15">
      <c r="B524" s="14"/>
      <c r="C524" s="14"/>
      <c r="D524" s="14"/>
      <c r="E524" s="14"/>
      <c r="G524" s="14"/>
      <c r="M524" s="14"/>
    </row>
    <row r="525" spans="2:13" ht="13" x14ac:dyDescent="0.15">
      <c r="B525" s="14"/>
      <c r="C525" s="14"/>
      <c r="D525" s="14"/>
      <c r="E525" s="14"/>
      <c r="G525" s="14"/>
      <c r="M525" s="14"/>
    </row>
    <row r="526" spans="2:13" ht="13" x14ac:dyDescent="0.15">
      <c r="B526" s="14"/>
      <c r="C526" s="14"/>
      <c r="D526" s="14"/>
      <c r="E526" s="14"/>
      <c r="G526" s="14"/>
      <c r="M526" s="14"/>
    </row>
    <row r="527" spans="2:13" ht="13" x14ac:dyDescent="0.15">
      <c r="B527" s="14"/>
      <c r="C527" s="14"/>
      <c r="D527" s="14"/>
      <c r="E527" s="14"/>
      <c r="G527" s="14"/>
      <c r="M527" s="14"/>
    </row>
    <row r="528" spans="2:13" ht="13" x14ac:dyDescent="0.15">
      <c r="B528" s="14"/>
      <c r="C528" s="14"/>
      <c r="D528" s="14"/>
      <c r="E528" s="14"/>
      <c r="G528" s="14"/>
      <c r="M528" s="14"/>
    </row>
    <row r="529" spans="2:13" ht="13" x14ac:dyDescent="0.15">
      <c r="B529" s="14"/>
      <c r="C529" s="14"/>
      <c r="D529" s="14"/>
      <c r="E529" s="14"/>
      <c r="G529" s="14"/>
      <c r="M529" s="14"/>
    </row>
    <row r="530" spans="2:13" ht="13" x14ac:dyDescent="0.15">
      <c r="B530" s="14"/>
      <c r="C530" s="14"/>
      <c r="D530" s="14"/>
      <c r="E530" s="14"/>
      <c r="G530" s="14"/>
      <c r="M530" s="14"/>
    </row>
    <row r="531" spans="2:13" ht="13" x14ac:dyDescent="0.15">
      <c r="B531" s="14"/>
      <c r="C531" s="14"/>
      <c r="D531" s="14"/>
      <c r="E531" s="14"/>
      <c r="G531" s="14"/>
      <c r="M531" s="14"/>
    </row>
    <row r="532" spans="2:13" ht="13" x14ac:dyDescent="0.15">
      <c r="B532" s="14"/>
      <c r="C532" s="14"/>
      <c r="D532" s="14"/>
      <c r="E532" s="14"/>
      <c r="G532" s="14"/>
      <c r="M532" s="14"/>
    </row>
    <row r="533" spans="2:13" ht="13" x14ac:dyDescent="0.15">
      <c r="B533" s="14"/>
      <c r="C533" s="14"/>
      <c r="D533" s="14"/>
      <c r="E533" s="14"/>
      <c r="G533" s="14"/>
      <c r="M533" s="14"/>
    </row>
    <row r="534" spans="2:13" ht="13" x14ac:dyDescent="0.15">
      <c r="B534" s="14"/>
      <c r="C534" s="14"/>
      <c r="D534" s="14"/>
      <c r="E534" s="14"/>
      <c r="G534" s="14"/>
      <c r="M534" s="14"/>
    </row>
    <row r="535" spans="2:13" ht="13" x14ac:dyDescent="0.15">
      <c r="B535" s="14"/>
      <c r="C535" s="14"/>
      <c r="D535" s="14"/>
      <c r="E535" s="14"/>
      <c r="G535" s="14"/>
      <c r="M535" s="14"/>
    </row>
    <row r="536" spans="2:13" ht="13" x14ac:dyDescent="0.15">
      <c r="B536" s="14"/>
      <c r="C536" s="14"/>
      <c r="D536" s="14"/>
      <c r="E536" s="14"/>
      <c r="G536" s="14"/>
      <c r="M536" s="14"/>
    </row>
    <row r="537" spans="2:13" ht="13" x14ac:dyDescent="0.15">
      <c r="B537" s="14"/>
      <c r="C537" s="14"/>
      <c r="D537" s="14"/>
      <c r="E537" s="14"/>
      <c r="G537" s="14"/>
      <c r="M537" s="14"/>
    </row>
    <row r="538" spans="2:13" ht="13" x14ac:dyDescent="0.15">
      <c r="B538" s="14"/>
      <c r="C538" s="14"/>
      <c r="D538" s="14"/>
      <c r="E538" s="14"/>
      <c r="G538" s="14"/>
      <c r="M538" s="14"/>
    </row>
    <row r="539" spans="2:13" ht="13" x14ac:dyDescent="0.15">
      <c r="B539" s="14"/>
      <c r="C539" s="14"/>
      <c r="D539" s="14"/>
      <c r="E539" s="14"/>
      <c r="G539" s="14"/>
      <c r="M539" s="14"/>
    </row>
    <row r="540" spans="2:13" ht="13" x14ac:dyDescent="0.15">
      <c r="B540" s="14"/>
      <c r="C540" s="14"/>
      <c r="D540" s="14"/>
      <c r="E540" s="14"/>
      <c r="G540" s="14"/>
      <c r="M540" s="14"/>
    </row>
    <row r="541" spans="2:13" ht="13" x14ac:dyDescent="0.15">
      <c r="B541" s="14"/>
      <c r="C541" s="14"/>
      <c r="D541" s="14"/>
      <c r="E541" s="14"/>
      <c r="G541" s="14"/>
      <c r="M541" s="14"/>
    </row>
    <row r="542" spans="2:13" ht="13" x14ac:dyDescent="0.15">
      <c r="B542" s="14"/>
      <c r="C542" s="14"/>
      <c r="D542" s="14"/>
      <c r="E542" s="14"/>
      <c r="G542" s="14"/>
      <c r="M542" s="14"/>
    </row>
    <row r="543" spans="2:13" ht="13" x14ac:dyDescent="0.15">
      <c r="B543" s="14"/>
      <c r="C543" s="14"/>
      <c r="D543" s="14"/>
      <c r="E543" s="14"/>
      <c r="G543" s="14"/>
      <c r="M543" s="14"/>
    </row>
    <row r="544" spans="2:13" ht="13" x14ac:dyDescent="0.15">
      <c r="B544" s="14"/>
      <c r="C544" s="14"/>
      <c r="D544" s="14"/>
      <c r="E544" s="14"/>
      <c r="G544" s="14"/>
      <c r="M544" s="14"/>
    </row>
    <row r="545" spans="2:13" ht="13" x14ac:dyDescent="0.15">
      <c r="B545" s="14"/>
      <c r="C545" s="14"/>
      <c r="D545" s="14"/>
      <c r="E545" s="14"/>
      <c r="G545" s="14"/>
      <c r="M545" s="14"/>
    </row>
    <row r="546" spans="2:13" ht="13" x14ac:dyDescent="0.15">
      <c r="B546" s="14"/>
      <c r="C546" s="14"/>
      <c r="D546" s="14"/>
      <c r="E546" s="14"/>
      <c r="G546" s="14"/>
      <c r="M546" s="14"/>
    </row>
    <row r="547" spans="2:13" ht="13" x14ac:dyDescent="0.15">
      <c r="B547" s="14"/>
      <c r="C547" s="14"/>
      <c r="D547" s="14"/>
      <c r="E547" s="14"/>
      <c r="G547" s="14"/>
      <c r="M547" s="14"/>
    </row>
    <row r="548" spans="2:13" ht="13" x14ac:dyDescent="0.15">
      <c r="B548" s="14"/>
      <c r="C548" s="14"/>
      <c r="D548" s="14"/>
      <c r="E548" s="14"/>
      <c r="G548" s="14"/>
      <c r="M548" s="14"/>
    </row>
    <row r="549" spans="2:13" ht="13" x14ac:dyDescent="0.15">
      <c r="B549" s="14"/>
      <c r="C549" s="14"/>
      <c r="D549" s="14"/>
      <c r="E549" s="14"/>
      <c r="G549" s="14"/>
      <c r="M549" s="14"/>
    </row>
    <row r="550" spans="2:13" ht="13" x14ac:dyDescent="0.15">
      <c r="B550" s="14"/>
      <c r="C550" s="14"/>
      <c r="D550" s="14"/>
      <c r="E550" s="14"/>
      <c r="G550" s="14"/>
      <c r="M550" s="14"/>
    </row>
    <row r="551" spans="2:13" ht="13" x14ac:dyDescent="0.15">
      <c r="B551" s="14"/>
      <c r="C551" s="14"/>
      <c r="D551" s="14"/>
      <c r="E551" s="14"/>
      <c r="G551" s="14"/>
      <c r="M551" s="14"/>
    </row>
    <row r="552" spans="2:13" ht="13" x14ac:dyDescent="0.15">
      <c r="B552" s="14"/>
      <c r="C552" s="14"/>
      <c r="D552" s="14"/>
      <c r="E552" s="14"/>
      <c r="G552" s="14"/>
      <c r="M552" s="14"/>
    </row>
    <row r="553" spans="2:13" ht="13" x14ac:dyDescent="0.15">
      <c r="B553" s="14"/>
      <c r="C553" s="14"/>
      <c r="D553" s="14"/>
      <c r="E553" s="14"/>
      <c r="G553" s="14"/>
      <c r="M553" s="14"/>
    </row>
    <row r="554" spans="2:13" ht="13" x14ac:dyDescent="0.15">
      <c r="B554" s="14"/>
      <c r="C554" s="14"/>
      <c r="D554" s="14"/>
      <c r="E554" s="14"/>
      <c r="G554" s="14"/>
      <c r="M554" s="14"/>
    </row>
    <row r="555" spans="2:13" ht="13" x14ac:dyDescent="0.15">
      <c r="B555" s="14"/>
      <c r="C555" s="14"/>
      <c r="D555" s="14"/>
      <c r="E555" s="14"/>
      <c r="G555" s="14"/>
      <c r="M555" s="14"/>
    </row>
    <row r="556" spans="2:13" ht="13" x14ac:dyDescent="0.15">
      <c r="B556" s="14"/>
      <c r="C556" s="14"/>
      <c r="D556" s="14"/>
      <c r="E556" s="14"/>
      <c r="G556" s="14"/>
      <c r="M556" s="14"/>
    </row>
    <row r="557" spans="2:13" ht="13" x14ac:dyDescent="0.15">
      <c r="B557" s="14"/>
      <c r="C557" s="14"/>
      <c r="D557" s="14"/>
      <c r="E557" s="14"/>
      <c r="G557" s="14"/>
      <c r="M557" s="14"/>
    </row>
    <row r="558" spans="2:13" ht="13" x14ac:dyDescent="0.15">
      <c r="B558" s="14"/>
      <c r="C558" s="14"/>
      <c r="D558" s="14"/>
      <c r="E558" s="14"/>
      <c r="G558" s="14"/>
      <c r="M558" s="14"/>
    </row>
    <row r="559" spans="2:13" ht="13" x14ac:dyDescent="0.15">
      <c r="B559" s="14"/>
      <c r="C559" s="14"/>
      <c r="D559" s="14"/>
      <c r="E559" s="14"/>
      <c r="G559" s="14"/>
      <c r="M559" s="14"/>
    </row>
    <row r="560" spans="2:13" ht="13" x14ac:dyDescent="0.15">
      <c r="B560" s="14"/>
      <c r="C560" s="14"/>
      <c r="D560" s="14"/>
      <c r="E560" s="14"/>
      <c r="G560" s="14"/>
      <c r="M560" s="14"/>
    </row>
    <row r="561" spans="2:13" ht="13" x14ac:dyDescent="0.15">
      <c r="B561" s="14"/>
      <c r="C561" s="14"/>
      <c r="D561" s="14"/>
      <c r="E561" s="14"/>
      <c r="G561" s="14"/>
      <c r="M561" s="14"/>
    </row>
    <row r="562" spans="2:13" ht="13" x14ac:dyDescent="0.15">
      <c r="B562" s="14"/>
      <c r="C562" s="14"/>
      <c r="D562" s="14"/>
      <c r="E562" s="14"/>
      <c r="G562" s="14"/>
      <c r="M562" s="14"/>
    </row>
    <row r="563" spans="2:13" ht="13" x14ac:dyDescent="0.15">
      <c r="B563" s="14"/>
      <c r="C563" s="14"/>
      <c r="D563" s="14"/>
      <c r="E563" s="14"/>
      <c r="G563" s="14"/>
      <c r="M563" s="14"/>
    </row>
    <row r="564" spans="2:13" ht="13" x14ac:dyDescent="0.15">
      <c r="B564" s="14"/>
      <c r="C564" s="14"/>
      <c r="D564" s="14"/>
      <c r="E564" s="14"/>
      <c r="G564" s="14"/>
      <c r="M564" s="14"/>
    </row>
    <row r="565" spans="2:13" ht="13" x14ac:dyDescent="0.15">
      <c r="B565" s="14"/>
      <c r="C565" s="14"/>
      <c r="D565" s="14"/>
      <c r="E565" s="14"/>
      <c r="G565" s="14"/>
      <c r="M565" s="14"/>
    </row>
    <row r="566" spans="2:13" ht="13" x14ac:dyDescent="0.15">
      <c r="B566" s="14"/>
      <c r="C566" s="14"/>
      <c r="D566" s="14"/>
      <c r="E566" s="14"/>
      <c r="G566" s="14"/>
      <c r="M566" s="14"/>
    </row>
    <row r="567" spans="2:13" ht="13" x14ac:dyDescent="0.15">
      <c r="B567" s="14"/>
      <c r="C567" s="14"/>
      <c r="D567" s="14"/>
      <c r="E567" s="14"/>
      <c r="G567" s="14"/>
      <c r="M567" s="14"/>
    </row>
    <row r="568" spans="2:13" ht="13" x14ac:dyDescent="0.15">
      <c r="B568" s="14"/>
      <c r="C568" s="14"/>
      <c r="D568" s="14"/>
      <c r="E568" s="14"/>
      <c r="G568" s="14"/>
      <c r="M568" s="14"/>
    </row>
    <row r="569" spans="2:13" ht="13" x14ac:dyDescent="0.15">
      <c r="B569" s="14"/>
      <c r="C569" s="14"/>
      <c r="D569" s="14"/>
      <c r="E569" s="14"/>
      <c r="G569" s="14"/>
      <c r="M569" s="14"/>
    </row>
    <row r="570" spans="2:13" ht="13" x14ac:dyDescent="0.15">
      <c r="B570" s="14"/>
      <c r="C570" s="14"/>
      <c r="D570" s="14"/>
      <c r="E570" s="14"/>
      <c r="G570" s="14"/>
      <c r="M570" s="14"/>
    </row>
    <row r="571" spans="2:13" ht="13" x14ac:dyDescent="0.15">
      <c r="B571" s="14"/>
      <c r="C571" s="14"/>
      <c r="D571" s="14"/>
      <c r="E571" s="14"/>
      <c r="G571" s="14"/>
      <c r="M571" s="14"/>
    </row>
    <row r="572" spans="2:13" ht="13" x14ac:dyDescent="0.15">
      <c r="B572" s="14"/>
      <c r="C572" s="14"/>
      <c r="D572" s="14"/>
      <c r="E572" s="14"/>
      <c r="G572" s="14"/>
      <c r="M572" s="14"/>
    </row>
    <row r="573" spans="2:13" ht="13" x14ac:dyDescent="0.15">
      <c r="B573" s="14"/>
      <c r="C573" s="14"/>
      <c r="D573" s="14"/>
      <c r="E573" s="14"/>
      <c r="G573" s="14"/>
      <c r="M573" s="14"/>
    </row>
    <row r="574" spans="2:13" ht="13" x14ac:dyDescent="0.15">
      <c r="B574" s="14"/>
      <c r="C574" s="14"/>
      <c r="D574" s="14"/>
      <c r="E574" s="14"/>
      <c r="G574" s="14"/>
      <c r="M574" s="14"/>
    </row>
    <row r="575" spans="2:13" ht="13" x14ac:dyDescent="0.15">
      <c r="B575" s="14"/>
      <c r="C575" s="14"/>
      <c r="D575" s="14"/>
      <c r="E575" s="14"/>
      <c r="G575" s="14"/>
      <c r="M575" s="14"/>
    </row>
    <row r="576" spans="2:13" ht="13" x14ac:dyDescent="0.15">
      <c r="B576" s="14"/>
      <c r="C576" s="14"/>
      <c r="D576" s="14"/>
      <c r="E576" s="14"/>
      <c r="G576" s="14"/>
      <c r="M576" s="14"/>
    </row>
    <row r="577" spans="2:13" ht="13" x14ac:dyDescent="0.15">
      <c r="B577" s="14"/>
      <c r="C577" s="14"/>
      <c r="D577" s="14"/>
      <c r="E577" s="14"/>
      <c r="G577" s="14"/>
      <c r="M577" s="14"/>
    </row>
    <row r="578" spans="2:13" ht="13" x14ac:dyDescent="0.15">
      <c r="B578" s="14"/>
      <c r="C578" s="14"/>
      <c r="D578" s="14"/>
      <c r="E578" s="14"/>
      <c r="G578" s="14"/>
      <c r="M578" s="14"/>
    </row>
    <row r="579" spans="2:13" ht="13" x14ac:dyDescent="0.15">
      <c r="B579" s="14"/>
      <c r="C579" s="14"/>
      <c r="D579" s="14"/>
      <c r="E579" s="14"/>
      <c r="G579" s="14"/>
      <c r="M579" s="14"/>
    </row>
    <row r="580" spans="2:13" ht="13" x14ac:dyDescent="0.15">
      <c r="B580" s="14"/>
      <c r="C580" s="14"/>
      <c r="D580" s="14"/>
      <c r="E580" s="14"/>
      <c r="G580" s="14"/>
      <c r="M580" s="14"/>
    </row>
    <row r="581" spans="2:13" ht="13" x14ac:dyDescent="0.15">
      <c r="B581" s="14"/>
      <c r="C581" s="14"/>
      <c r="D581" s="14"/>
      <c r="E581" s="14"/>
      <c r="G581" s="14"/>
      <c r="M581" s="14"/>
    </row>
    <row r="582" spans="2:13" ht="13" x14ac:dyDescent="0.15">
      <c r="B582" s="14"/>
      <c r="C582" s="14"/>
      <c r="D582" s="14"/>
      <c r="E582" s="14"/>
      <c r="G582" s="14"/>
      <c r="M582" s="14"/>
    </row>
    <row r="583" spans="2:13" ht="13" x14ac:dyDescent="0.15">
      <c r="B583" s="14"/>
      <c r="C583" s="14"/>
      <c r="D583" s="14"/>
      <c r="E583" s="14"/>
      <c r="G583" s="14"/>
      <c r="M583" s="14"/>
    </row>
    <row r="584" spans="2:13" ht="13" x14ac:dyDescent="0.15">
      <c r="B584" s="14"/>
      <c r="C584" s="14"/>
      <c r="D584" s="14"/>
      <c r="E584" s="14"/>
      <c r="G584" s="14"/>
      <c r="M584" s="14"/>
    </row>
    <row r="585" spans="2:13" ht="13" x14ac:dyDescent="0.15">
      <c r="B585" s="14"/>
      <c r="C585" s="14"/>
      <c r="D585" s="14"/>
      <c r="E585" s="14"/>
      <c r="G585" s="14"/>
      <c r="M585" s="14"/>
    </row>
    <row r="586" spans="2:13" ht="13" x14ac:dyDescent="0.15">
      <c r="B586" s="14"/>
      <c r="C586" s="14"/>
      <c r="D586" s="14"/>
      <c r="E586" s="14"/>
      <c r="G586" s="14"/>
      <c r="M586" s="14"/>
    </row>
    <row r="587" spans="2:13" ht="13" x14ac:dyDescent="0.15">
      <c r="B587" s="14"/>
      <c r="C587" s="14"/>
      <c r="D587" s="14"/>
      <c r="E587" s="14"/>
      <c r="G587" s="14"/>
      <c r="M587" s="14"/>
    </row>
    <row r="588" spans="2:13" ht="13" x14ac:dyDescent="0.15">
      <c r="B588" s="14"/>
      <c r="C588" s="14"/>
      <c r="D588" s="14"/>
      <c r="E588" s="14"/>
      <c r="G588" s="14"/>
      <c r="M588" s="14"/>
    </row>
    <row r="589" spans="2:13" ht="13" x14ac:dyDescent="0.15">
      <c r="B589" s="14"/>
      <c r="C589" s="14"/>
      <c r="D589" s="14"/>
      <c r="E589" s="14"/>
      <c r="G589" s="14"/>
      <c r="M589" s="14"/>
    </row>
    <row r="590" spans="2:13" ht="13" x14ac:dyDescent="0.15">
      <c r="B590" s="14"/>
      <c r="C590" s="14"/>
      <c r="D590" s="14"/>
      <c r="E590" s="14"/>
      <c r="G590" s="14"/>
      <c r="M590" s="14"/>
    </row>
    <row r="591" spans="2:13" ht="13" x14ac:dyDescent="0.15">
      <c r="B591" s="14"/>
      <c r="C591" s="14"/>
      <c r="D591" s="14"/>
      <c r="E591" s="14"/>
      <c r="G591" s="14"/>
      <c r="M591" s="14"/>
    </row>
    <row r="592" spans="2:13" ht="13" x14ac:dyDescent="0.15">
      <c r="B592" s="14"/>
      <c r="C592" s="14"/>
      <c r="D592" s="14"/>
      <c r="E592" s="14"/>
      <c r="G592" s="14"/>
      <c r="M592" s="14"/>
    </row>
    <row r="593" spans="2:13" ht="13" x14ac:dyDescent="0.15">
      <c r="B593" s="14"/>
      <c r="C593" s="14"/>
      <c r="D593" s="14"/>
      <c r="E593" s="14"/>
      <c r="G593" s="14"/>
      <c r="M593" s="14"/>
    </row>
    <row r="594" spans="2:13" ht="13" x14ac:dyDescent="0.15">
      <c r="B594" s="14"/>
      <c r="C594" s="14"/>
      <c r="D594" s="14"/>
      <c r="E594" s="14"/>
      <c r="G594" s="14"/>
      <c r="M594" s="14"/>
    </row>
    <row r="595" spans="2:13" ht="13" x14ac:dyDescent="0.15">
      <c r="B595" s="14"/>
      <c r="C595" s="14"/>
      <c r="D595" s="14"/>
      <c r="E595" s="14"/>
      <c r="G595" s="14"/>
      <c r="M595" s="14"/>
    </row>
    <row r="596" spans="2:13" ht="13" x14ac:dyDescent="0.15">
      <c r="B596" s="14"/>
      <c r="C596" s="14"/>
      <c r="D596" s="14"/>
      <c r="E596" s="14"/>
      <c r="G596" s="14"/>
      <c r="M596" s="14"/>
    </row>
    <row r="597" spans="2:13" ht="13" x14ac:dyDescent="0.15">
      <c r="B597" s="14"/>
      <c r="C597" s="14"/>
      <c r="D597" s="14"/>
      <c r="E597" s="14"/>
      <c r="G597" s="14"/>
      <c r="M597" s="14"/>
    </row>
    <row r="598" spans="2:13" ht="13" x14ac:dyDescent="0.15">
      <c r="B598" s="14"/>
      <c r="C598" s="14"/>
      <c r="D598" s="14"/>
      <c r="E598" s="14"/>
      <c r="G598" s="14"/>
      <c r="M598" s="14"/>
    </row>
    <row r="599" spans="2:13" ht="13" x14ac:dyDescent="0.15">
      <c r="B599" s="14"/>
      <c r="C599" s="14"/>
      <c r="D599" s="14"/>
      <c r="E599" s="14"/>
      <c r="G599" s="14"/>
      <c r="M599" s="14"/>
    </row>
    <row r="600" spans="2:13" ht="13" x14ac:dyDescent="0.15">
      <c r="B600" s="14"/>
      <c r="C600" s="14"/>
      <c r="D600" s="14"/>
      <c r="E600" s="14"/>
      <c r="G600" s="14"/>
      <c r="M600" s="14"/>
    </row>
    <row r="601" spans="2:13" ht="13" x14ac:dyDescent="0.15">
      <c r="B601" s="14"/>
      <c r="C601" s="14"/>
      <c r="D601" s="14"/>
      <c r="E601" s="14"/>
      <c r="G601" s="14"/>
      <c r="M601" s="14"/>
    </row>
    <row r="602" spans="2:13" ht="13" x14ac:dyDescent="0.15">
      <c r="B602" s="14"/>
      <c r="C602" s="14"/>
      <c r="D602" s="14"/>
      <c r="E602" s="14"/>
      <c r="G602" s="14"/>
      <c r="M602" s="14"/>
    </row>
    <row r="603" spans="2:13" ht="13" x14ac:dyDescent="0.15">
      <c r="B603" s="14"/>
      <c r="C603" s="14"/>
      <c r="D603" s="14"/>
      <c r="E603" s="14"/>
      <c r="G603" s="14"/>
      <c r="M603" s="14"/>
    </row>
    <row r="604" spans="2:13" ht="13" x14ac:dyDescent="0.15">
      <c r="B604" s="14"/>
      <c r="C604" s="14"/>
      <c r="D604" s="14"/>
      <c r="E604" s="14"/>
      <c r="G604" s="14"/>
      <c r="M604" s="14"/>
    </row>
    <row r="605" spans="2:13" ht="13" x14ac:dyDescent="0.15">
      <c r="B605" s="14"/>
      <c r="C605" s="14"/>
      <c r="D605" s="14"/>
      <c r="E605" s="14"/>
      <c r="G605" s="14"/>
      <c r="M605" s="14"/>
    </row>
    <row r="606" spans="2:13" ht="13" x14ac:dyDescent="0.15">
      <c r="B606" s="14"/>
      <c r="C606" s="14"/>
      <c r="D606" s="14"/>
      <c r="E606" s="14"/>
      <c r="G606" s="14"/>
      <c r="M606" s="14"/>
    </row>
    <row r="607" spans="2:13" ht="13" x14ac:dyDescent="0.15">
      <c r="B607" s="14"/>
      <c r="C607" s="14"/>
      <c r="D607" s="14"/>
      <c r="E607" s="14"/>
      <c r="G607" s="14"/>
      <c r="M607" s="14"/>
    </row>
    <row r="608" spans="2:13" ht="13" x14ac:dyDescent="0.15">
      <c r="B608" s="14"/>
      <c r="C608" s="14"/>
      <c r="D608" s="14"/>
      <c r="E608" s="14"/>
      <c r="G608" s="14"/>
      <c r="M608" s="14"/>
    </row>
    <row r="609" spans="2:13" ht="13" x14ac:dyDescent="0.15">
      <c r="B609" s="14"/>
      <c r="C609" s="14"/>
      <c r="D609" s="14"/>
      <c r="E609" s="14"/>
      <c r="G609" s="14"/>
      <c r="M609" s="14"/>
    </row>
    <row r="610" spans="2:13" ht="13" x14ac:dyDescent="0.15">
      <c r="B610" s="14"/>
      <c r="C610" s="14"/>
      <c r="D610" s="14"/>
      <c r="E610" s="14"/>
      <c r="G610" s="14"/>
      <c r="M610" s="14"/>
    </row>
    <row r="611" spans="2:13" ht="13" x14ac:dyDescent="0.15">
      <c r="B611" s="14"/>
      <c r="C611" s="14"/>
      <c r="D611" s="14"/>
      <c r="E611" s="14"/>
      <c r="G611" s="14"/>
      <c r="M611" s="14"/>
    </row>
    <row r="612" spans="2:13" ht="13" x14ac:dyDescent="0.15">
      <c r="B612" s="14"/>
      <c r="C612" s="14"/>
      <c r="D612" s="14"/>
      <c r="E612" s="14"/>
      <c r="G612" s="14"/>
      <c r="M612" s="14"/>
    </row>
    <row r="613" spans="2:13" ht="13" x14ac:dyDescent="0.15">
      <c r="B613" s="14"/>
      <c r="C613" s="14"/>
      <c r="D613" s="14"/>
      <c r="E613" s="14"/>
      <c r="G613" s="14"/>
      <c r="M613" s="14"/>
    </row>
    <row r="614" spans="2:13" ht="13" x14ac:dyDescent="0.15">
      <c r="B614" s="14"/>
      <c r="C614" s="14"/>
      <c r="D614" s="14"/>
      <c r="E614" s="14"/>
      <c r="G614" s="14"/>
      <c r="M614" s="14"/>
    </row>
    <row r="615" spans="2:13" ht="13" x14ac:dyDescent="0.15">
      <c r="B615" s="14"/>
      <c r="C615" s="14"/>
      <c r="D615" s="14"/>
      <c r="E615" s="14"/>
      <c r="G615" s="14"/>
      <c r="M615" s="14"/>
    </row>
    <row r="616" spans="2:13" ht="13" x14ac:dyDescent="0.15">
      <c r="B616" s="14"/>
      <c r="C616" s="14"/>
      <c r="D616" s="14"/>
      <c r="E616" s="14"/>
      <c r="G616" s="14"/>
      <c r="M616" s="14"/>
    </row>
    <row r="617" spans="2:13" ht="13" x14ac:dyDescent="0.15">
      <c r="B617" s="14"/>
      <c r="C617" s="14"/>
      <c r="D617" s="14"/>
      <c r="E617" s="14"/>
      <c r="G617" s="14"/>
      <c r="M617" s="14"/>
    </row>
    <row r="618" spans="2:13" ht="13" x14ac:dyDescent="0.15">
      <c r="B618" s="14"/>
      <c r="C618" s="14"/>
      <c r="D618" s="14"/>
      <c r="E618" s="14"/>
      <c r="G618" s="14"/>
      <c r="M618" s="14"/>
    </row>
    <row r="619" spans="2:13" ht="13" x14ac:dyDescent="0.15">
      <c r="B619" s="14"/>
      <c r="C619" s="14"/>
      <c r="D619" s="14"/>
      <c r="E619" s="14"/>
      <c r="G619" s="14"/>
      <c r="M619" s="14"/>
    </row>
    <row r="620" spans="2:13" ht="13" x14ac:dyDescent="0.15">
      <c r="B620" s="14"/>
      <c r="C620" s="14"/>
      <c r="D620" s="14"/>
      <c r="E620" s="14"/>
      <c r="G620" s="14"/>
      <c r="M620" s="14"/>
    </row>
    <row r="621" spans="2:13" ht="13" x14ac:dyDescent="0.15">
      <c r="B621" s="14"/>
      <c r="C621" s="14"/>
      <c r="D621" s="14"/>
      <c r="E621" s="14"/>
      <c r="G621" s="14"/>
      <c r="M621" s="14"/>
    </row>
    <row r="622" spans="2:13" ht="13" x14ac:dyDescent="0.15">
      <c r="B622" s="14"/>
      <c r="C622" s="14"/>
      <c r="D622" s="14"/>
      <c r="E622" s="14"/>
      <c r="G622" s="14"/>
      <c r="M622" s="14"/>
    </row>
    <row r="623" spans="2:13" ht="13" x14ac:dyDescent="0.15">
      <c r="B623" s="14"/>
      <c r="C623" s="14"/>
      <c r="D623" s="14"/>
      <c r="E623" s="14"/>
      <c r="G623" s="14"/>
      <c r="M623" s="14"/>
    </row>
    <row r="624" spans="2:13" ht="13" x14ac:dyDescent="0.15">
      <c r="B624" s="14"/>
      <c r="C624" s="14"/>
      <c r="D624" s="14"/>
      <c r="E624" s="14"/>
      <c r="G624" s="14"/>
      <c r="M624" s="14"/>
    </row>
    <row r="625" spans="2:13" ht="13" x14ac:dyDescent="0.15">
      <c r="B625" s="14"/>
      <c r="C625" s="14"/>
      <c r="D625" s="14"/>
      <c r="E625" s="14"/>
      <c r="G625" s="14"/>
      <c r="M625" s="14"/>
    </row>
    <row r="626" spans="2:13" ht="13" x14ac:dyDescent="0.15">
      <c r="B626" s="14"/>
      <c r="C626" s="14"/>
      <c r="D626" s="14"/>
      <c r="E626" s="14"/>
      <c r="G626" s="14"/>
      <c r="M626" s="14"/>
    </row>
    <row r="627" spans="2:13" ht="13" x14ac:dyDescent="0.15">
      <c r="B627" s="14"/>
      <c r="C627" s="14"/>
      <c r="D627" s="14"/>
      <c r="E627" s="14"/>
      <c r="G627" s="14"/>
      <c r="M627" s="14"/>
    </row>
    <row r="628" spans="2:13" ht="13" x14ac:dyDescent="0.15">
      <c r="B628" s="14"/>
      <c r="C628" s="14"/>
      <c r="D628" s="14"/>
      <c r="E628" s="14"/>
      <c r="G628" s="14"/>
      <c r="M628" s="14"/>
    </row>
    <row r="629" spans="2:13" ht="13" x14ac:dyDescent="0.15">
      <c r="B629" s="14"/>
      <c r="C629" s="14"/>
      <c r="D629" s="14"/>
      <c r="E629" s="14"/>
      <c r="G629" s="14"/>
      <c r="M629" s="14"/>
    </row>
    <row r="630" spans="2:13" ht="13" x14ac:dyDescent="0.15">
      <c r="B630" s="14"/>
      <c r="C630" s="14"/>
      <c r="D630" s="14"/>
      <c r="E630" s="14"/>
      <c r="G630" s="14"/>
      <c r="M630" s="14"/>
    </row>
    <row r="631" spans="2:13" ht="13" x14ac:dyDescent="0.15">
      <c r="B631" s="14"/>
      <c r="C631" s="14"/>
      <c r="D631" s="14"/>
      <c r="E631" s="14"/>
      <c r="G631" s="14"/>
      <c r="M631" s="14"/>
    </row>
    <row r="632" spans="2:13" ht="13" x14ac:dyDescent="0.15">
      <c r="B632" s="14"/>
      <c r="C632" s="14"/>
      <c r="D632" s="14"/>
      <c r="E632" s="14"/>
      <c r="G632" s="14"/>
      <c r="M632" s="14"/>
    </row>
    <row r="633" spans="2:13" ht="13" x14ac:dyDescent="0.15">
      <c r="B633" s="14"/>
      <c r="C633" s="14"/>
      <c r="D633" s="14"/>
      <c r="E633" s="14"/>
      <c r="G633" s="14"/>
      <c r="M633" s="14"/>
    </row>
    <row r="634" spans="2:13" ht="13" x14ac:dyDescent="0.15">
      <c r="B634" s="14"/>
      <c r="C634" s="14"/>
      <c r="D634" s="14"/>
      <c r="E634" s="14"/>
      <c r="G634" s="14"/>
      <c r="M634" s="14"/>
    </row>
    <row r="635" spans="2:13" ht="13" x14ac:dyDescent="0.15">
      <c r="B635" s="14"/>
      <c r="C635" s="14"/>
      <c r="D635" s="14"/>
      <c r="E635" s="14"/>
      <c r="G635" s="14"/>
      <c r="M635" s="14"/>
    </row>
    <row r="636" spans="2:13" ht="13" x14ac:dyDescent="0.15">
      <c r="B636" s="14"/>
      <c r="C636" s="14"/>
      <c r="D636" s="14"/>
      <c r="E636" s="14"/>
      <c r="G636" s="14"/>
      <c r="M636" s="14"/>
    </row>
    <row r="637" spans="2:13" ht="13" x14ac:dyDescent="0.15">
      <c r="B637" s="14"/>
      <c r="C637" s="14"/>
      <c r="D637" s="14"/>
      <c r="E637" s="14"/>
      <c r="G637" s="14"/>
      <c r="M637" s="14"/>
    </row>
    <row r="638" spans="2:13" ht="13" x14ac:dyDescent="0.15">
      <c r="B638" s="14"/>
      <c r="C638" s="14"/>
      <c r="D638" s="14"/>
      <c r="E638" s="14"/>
      <c r="G638" s="14"/>
      <c r="M638" s="14"/>
    </row>
    <row r="639" spans="2:13" ht="13" x14ac:dyDescent="0.15">
      <c r="B639" s="14"/>
      <c r="C639" s="14"/>
      <c r="D639" s="14"/>
      <c r="E639" s="14"/>
      <c r="G639" s="14"/>
      <c r="M639" s="14"/>
    </row>
    <row r="640" spans="2:13" ht="13" x14ac:dyDescent="0.15">
      <c r="B640" s="14"/>
      <c r="C640" s="14"/>
      <c r="D640" s="14"/>
      <c r="E640" s="14"/>
      <c r="G640" s="14"/>
      <c r="M640" s="14"/>
    </row>
    <row r="641" spans="2:13" ht="13" x14ac:dyDescent="0.15">
      <c r="B641" s="14"/>
      <c r="C641" s="14"/>
      <c r="D641" s="14"/>
      <c r="E641" s="14"/>
      <c r="G641" s="14"/>
      <c r="M641" s="14"/>
    </row>
    <row r="642" spans="2:13" ht="13" x14ac:dyDescent="0.15">
      <c r="B642" s="14"/>
      <c r="C642" s="14"/>
      <c r="D642" s="14"/>
      <c r="E642" s="14"/>
      <c r="G642" s="14"/>
      <c r="M642" s="14"/>
    </row>
    <row r="643" spans="2:13" ht="13" x14ac:dyDescent="0.15">
      <c r="B643" s="14"/>
      <c r="C643" s="14"/>
      <c r="D643" s="14"/>
      <c r="E643" s="14"/>
      <c r="G643" s="14"/>
      <c r="M643" s="14"/>
    </row>
    <row r="644" spans="2:13" ht="13" x14ac:dyDescent="0.15">
      <c r="B644" s="14"/>
      <c r="C644" s="14"/>
      <c r="D644" s="14"/>
      <c r="E644" s="14"/>
      <c r="G644" s="14"/>
      <c r="M644" s="14"/>
    </row>
    <row r="645" spans="2:13" ht="13" x14ac:dyDescent="0.15">
      <c r="B645" s="14"/>
      <c r="C645" s="14"/>
      <c r="D645" s="14"/>
      <c r="E645" s="14"/>
      <c r="G645" s="14"/>
      <c r="M645" s="14"/>
    </row>
    <row r="646" spans="2:13" ht="13" x14ac:dyDescent="0.15">
      <c r="B646" s="14"/>
      <c r="C646" s="14"/>
      <c r="D646" s="14"/>
      <c r="E646" s="14"/>
      <c r="G646" s="14"/>
      <c r="M646" s="14"/>
    </row>
    <row r="647" spans="2:13" ht="13" x14ac:dyDescent="0.15">
      <c r="B647" s="14"/>
      <c r="C647" s="14"/>
      <c r="D647" s="14"/>
      <c r="E647" s="14"/>
      <c r="G647" s="14"/>
      <c r="M647" s="14"/>
    </row>
    <row r="648" spans="2:13" ht="13" x14ac:dyDescent="0.15">
      <c r="B648" s="14"/>
      <c r="C648" s="14"/>
      <c r="D648" s="14"/>
      <c r="E648" s="14"/>
      <c r="G648" s="14"/>
      <c r="M648" s="14"/>
    </row>
    <row r="649" spans="2:13" ht="13" x14ac:dyDescent="0.15">
      <c r="B649" s="14"/>
      <c r="C649" s="14"/>
      <c r="D649" s="14"/>
      <c r="E649" s="14"/>
      <c r="G649" s="14"/>
      <c r="M649" s="14"/>
    </row>
    <row r="650" spans="2:13" ht="13" x14ac:dyDescent="0.15">
      <c r="B650" s="14"/>
      <c r="C650" s="14"/>
      <c r="D650" s="14"/>
      <c r="E650" s="14"/>
      <c r="G650" s="14"/>
      <c r="M650" s="14"/>
    </row>
    <row r="651" spans="2:13" ht="13" x14ac:dyDescent="0.15">
      <c r="B651" s="14"/>
      <c r="C651" s="14"/>
      <c r="D651" s="14"/>
      <c r="E651" s="14"/>
      <c r="G651" s="14"/>
      <c r="M651" s="14"/>
    </row>
    <row r="652" spans="2:13" ht="13" x14ac:dyDescent="0.15">
      <c r="B652" s="14"/>
      <c r="C652" s="14"/>
      <c r="D652" s="14"/>
      <c r="E652" s="14"/>
      <c r="G652" s="14"/>
      <c r="M652" s="14"/>
    </row>
    <row r="653" spans="2:13" ht="13" x14ac:dyDescent="0.15">
      <c r="B653" s="14"/>
      <c r="C653" s="14"/>
      <c r="D653" s="14"/>
      <c r="E653" s="14"/>
      <c r="G653" s="14"/>
      <c r="M653" s="14"/>
    </row>
    <row r="654" spans="2:13" ht="13" x14ac:dyDescent="0.15">
      <c r="B654" s="14"/>
      <c r="C654" s="14"/>
      <c r="D654" s="14"/>
      <c r="E654" s="14"/>
      <c r="G654" s="14"/>
      <c r="M654" s="14"/>
    </row>
    <row r="655" spans="2:13" ht="13" x14ac:dyDescent="0.15">
      <c r="B655" s="14"/>
      <c r="C655" s="14"/>
      <c r="D655" s="14"/>
      <c r="E655" s="14"/>
      <c r="G655" s="14"/>
      <c r="M655" s="14"/>
    </row>
    <row r="656" spans="2:13" ht="13" x14ac:dyDescent="0.15">
      <c r="B656" s="14"/>
      <c r="C656" s="14"/>
      <c r="D656" s="14"/>
      <c r="E656" s="14"/>
      <c r="G656" s="14"/>
      <c r="M656" s="14"/>
    </row>
    <row r="657" spans="2:13" ht="13" x14ac:dyDescent="0.15">
      <c r="B657" s="14"/>
      <c r="C657" s="14"/>
      <c r="D657" s="14"/>
      <c r="E657" s="14"/>
      <c r="G657" s="14"/>
      <c r="M657" s="14"/>
    </row>
    <row r="658" spans="2:13" ht="13" x14ac:dyDescent="0.15">
      <c r="B658" s="14"/>
      <c r="C658" s="14"/>
      <c r="D658" s="14"/>
      <c r="E658" s="14"/>
      <c r="G658" s="14"/>
      <c r="M658" s="14"/>
    </row>
    <row r="659" spans="2:13" ht="13" x14ac:dyDescent="0.15">
      <c r="B659" s="14"/>
      <c r="C659" s="14"/>
      <c r="D659" s="14"/>
      <c r="E659" s="14"/>
      <c r="G659" s="14"/>
      <c r="M659" s="14"/>
    </row>
    <row r="660" spans="2:13" ht="13" x14ac:dyDescent="0.15">
      <c r="B660" s="14"/>
      <c r="C660" s="14"/>
      <c r="D660" s="14"/>
      <c r="E660" s="14"/>
      <c r="G660" s="14"/>
      <c r="M660" s="14"/>
    </row>
    <row r="661" spans="2:13" ht="13" x14ac:dyDescent="0.15">
      <c r="B661" s="14"/>
      <c r="C661" s="14"/>
      <c r="D661" s="14"/>
      <c r="E661" s="14"/>
      <c r="G661" s="14"/>
      <c r="M661" s="14"/>
    </row>
    <row r="662" spans="2:13" ht="13" x14ac:dyDescent="0.15">
      <c r="B662" s="14"/>
      <c r="C662" s="14"/>
      <c r="D662" s="14"/>
      <c r="E662" s="14"/>
      <c r="G662" s="14"/>
      <c r="M662" s="14"/>
    </row>
    <row r="663" spans="2:13" ht="13" x14ac:dyDescent="0.15">
      <c r="B663" s="14"/>
      <c r="C663" s="14"/>
      <c r="D663" s="14"/>
      <c r="E663" s="14"/>
      <c r="G663" s="14"/>
      <c r="M663" s="14"/>
    </row>
    <row r="664" spans="2:13" ht="13" x14ac:dyDescent="0.15">
      <c r="B664" s="14"/>
      <c r="C664" s="14"/>
      <c r="D664" s="14"/>
      <c r="E664" s="14"/>
      <c r="G664" s="14"/>
      <c r="M664" s="14"/>
    </row>
    <row r="665" spans="2:13" ht="13" x14ac:dyDescent="0.15">
      <c r="B665" s="14"/>
      <c r="C665" s="14"/>
      <c r="D665" s="14"/>
      <c r="E665" s="14"/>
      <c r="G665" s="14"/>
      <c r="M665" s="14"/>
    </row>
    <row r="666" spans="2:13" ht="13" x14ac:dyDescent="0.15">
      <c r="B666" s="14"/>
      <c r="C666" s="14"/>
      <c r="D666" s="14"/>
      <c r="E666" s="14"/>
      <c r="G666" s="14"/>
      <c r="M666" s="14"/>
    </row>
    <row r="667" spans="2:13" ht="13" x14ac:dyDescent="0.15">
      <c r="B667" s="14"/>
      <c r="C667" s="14"/>
      <c r="D667" s="14"/>
      <c r="E667" s="14"/>
      <c r="G667" s="14"/>
      <c r="M667" s="14"/>
    </row>
    <row r="668" spans="2:13" ht="13" x14ac:dyDescent="0.15">
      <c r="B668" s="14"/>
      <c r="C668" s="14"/>
      <c r="D668" s="14"/>
      <c r="E668" s="14"/>
      <c r="G668" s="14"/>
      <c r="M668" s="14"/>
    </row>
    <row r="669" spans="2:13" ht="13" x14ac:dyDescent="0.15">
      <c r="B669" s="14"/>
      <c r="C669" s="14"/>
      <c r="D669" s="14"/>
      <c r="E669" s="14"/>
      <c r="G669" s="14"/>
      <c r="M669" s="14"/>
    </row>
    <row r="670" spans="2:13" ht="13" x14ac:dyDescent="0.15">
      <c r="B670" s="14"/>
      <c r="C670" s="14"/>
      <c r="D670" s="14"/>
      <c r="E670" s="14"/>
      <c r="G670" s="14"/>
      <c r="M670" s="14"/>
    </row>
    <row r="671" spans="2:13" ht="13" x14ac:dyDescent="0.15">
      <c r="B671" s="14"/>
      <c r="C671" s="14"/>
      <c r="D671" s="14"/>
      <c r="E671" s="14"/>
      <c r="G671" s="14"/>
      <c r="M671" s="14"/>
    </row>
    <row r="672" spans="2:13" ht="13" x14ac:dyDescent="0.15">
      <c r="B672" s="14"/>
      <c r="C672" s="14"/>
      <c r="D672" s="14"/>
      <c r="E672" s="14"/>
      <c r="G672" s="14"/>
      <c r="M672" s="14"/>
    </row>
    <row r="673" spans="2:13" ht="13" x14ac:dyDescent="0.15">
      <c r="B673" s="14"/>
      <c r="C673" s="14"/>
      <c r="D673" s="14"/>
      <c r="E673" s="14"/>
      <c r="G673" s="14"/>
      <c r="M673" s="14"/>
    </row>
    <row r="674" spans="2:13" ht="13" x14ac:dyDescent="0.15">
      <c r="B674" s="14"/>
      <c r="C674" s="14"/>
      <c r="D674" s="14"/>
      <c r="E674" s="14"/>
      <c r="G674" s="14"/>
      <c r="M674" s="14"/>
    </row>
    <row r="675" spans="2:13" ht="13" x14ac:dyDescent="0.15">
      <c r="B675" s="14"/>
      <c r="C675" s="14"/>
      <c r="D675" s="14"/>
      <c r="E675" s="14"/>
      <c r="G675" s="14"/>
      <c r="M675" s="14"/>
    </row>
    <row r="676" spans="2:13" ht="13" x14ac:dyDescent="0.15">
      <c r="B676" s="14"/>
      <c r="C676" s="14"/>
      <c r="D676" s="14"/>
      <c r="E676" s="14"/>
      <c r="G676" s="14"/>
      <c r="M676" s="14"/>
    </row>
    <row r="677" spans="2:13" ht="13" x14ac:dyDescent="0.15">
      <c r="B677" s="14"/>
      <c r="C677" s="14"/>
      <c r="D677" s="14"/>
      <c r="E677" s="14"/>
      <c r="G677" s="14"/>
      <c r="M677" s="14"/>
    </row>
    <row r="678" spans="2:13" ht="13" x14ac:dyDescent="0.15">
      <c r="B678" s="14"/>
      <c r="C678" s="14"/>
      <c r="D678" s="14"/>
      <c r="E678" s="14"/>
      <c r="G678" s="14"/>
      <c r="M678" s="14"/>
    </row>
    <row r="679" spans="2:13" ht="13" x14ac:dyDescent="0.15">
      <c r="B679" s="14"/>
      <c r="C679" s="14"/>
      <c r="D679" s="14"/>
      <c r="E679" s="14"/>
      <c r="G679" s="14"/>
      <c r="M679" s="14"/>
    </row>
    <row r="680" spans="2:13" ht="13" x14ac:dyDescent="0.15">
      <c r="B680" s="14"/>
      <c r="C680" s="14"/>
      <c r="D680" s="14"/>
      <c r="E680" s="14"/>
      <c r="G680" s="14"/>
      <c r="M680" s="14"/>
    </row>
    <row r="681" spans="2:13" ht="13" x14ac:dyDescent="0.15">
      <c r="B681" s="14"/>
      <c r="C681" s="14"/>
      <c r="D681" s="14"/>
      <c r="E681" s="14"/>
      <c r="G681" s="14"/>
      <c r="M681" s="14"/>
    </row>
    <row r="682" spans="2:13" ht="13" x14ac:dyDescent="0.15">
      <c r="B682" s="14"/>
      <c r="C682" s="14"/>
      <c r="D682" s="14"/>
      <c r="E682" s="14"/>
      <c r="G682" s="14"/>
      <c r="M682" s="14"/>
    </row>
    <row r="683" spans="2:13" ht="13" x14ac:dyDescent="0.15">
      <c r="B683" s="14"/>
      <c r="C683" s="14"/>
      <c r="D683" s="14"/>
      <c r="E683" s="14"/>
      <c r="G683" s="14"/>
      <c r="M683" s="14"/>
    </row>
    <row r="684" spans="2:13" ht="13" x14ac:dyDescent="0.15">
      <c r="B684" s="14"/>
      <c r="C684" s="14"/>
      <c r="D684" s="14"/>
      <c r="E684" s="14"/>
      <c r="G684" s="14"/>
      <c r="M684" s="14"/>
    </row>
    <row r="685" spans="2:13" ht="13" x14ac:dyDescent="0.15">
      <c r="B685" s="14"/>
      <c r="C685" s="14"/>
      <c r="D685" s="14"/>
      <c r="E685" s="14"/>
      <c r="G685" s="14"/>
      <c r="M685" s="14"/>
    </row>
    <row r="686" spans="2:13" ht="13" x14ac:dyDescent="0.15">
      <c r="B686" s="14"/>
      <c r="C686" s="14"/>
      <c r="D686" s="14"/>
      <c r="E686" s="14"/>
      <c r="G686" s="14"/>
      <c r="M686" s="14"/>
    </row>
    <row r="687" spans="2:13" ht="13" x14ac:dyDescent="0.15">
      <c r="B687" s="14"/>
      <c r="C687" s="14"/>
      <c r="D687" s="14"/>
      <c r="E687" s="14"/>
      <c r="G687" s="14"/>
      <c r="M687" s="14"/>
    </row>
    <row r="688" spans="2:13" ht="13" x14ac:dyDescent="0.15">
      <c r="B688" s="14"/>
      <c r="C688" s="14"/>
      <c r="D688" s="14"/>
      <c r="E688" s="14"/>
      <c r="G688" s="14"/>
      <c r="M688" s="14"/>
    </row>
    <row r="689" spans="2:13" ht="13" x14ac:dyDescent="0.15">
      <c r="B689" s="14"/>
      <c r="C689" s="14"/>
      <c r="D689" s="14"/>
      <c r="E689" s="14"/>
      <c r="G689" s="14"/>
      <c r="M689" s="14"/>
    </row>
    <row r="690" spans="2:13" ht="13" x14ac:dyDescent="0.15">
      <c r="B690" s="14"/>
      <c r="C690" s="14"/>
      <c r="D690" s="14"/>
      <c r="E690" s="14"/>
      <c r="G690" s="14"/>
      <c r="M690" s="14"/>
    </row>
    <row r="691" spans="2:13" ht="13" x14ac:dyDescent="0.15">
      <c r="B691" s="14"/>
      <c r="C691" s="14"/>
      <c r="D691" s="14"/>
      <c r="E691" s="14"/>
      <c r="G691" s="14"/>
      <c r="M691" s="14"/>
    </row>
    <row r="692" spans="2:13" ht="13" x14ac:dyDescent="0.15">
      <c r="B692" s="14"/>
      <c r="C692" s="14"/>
      <c r="D692" s="14"/>
      <c r="E692" s="14"/>
      <c r="G692" s="14"/>
      <c r="M692" s="14"/>
    </row>
    <row r="693" spans="2:13" ht="13" x14ac:dyDescent="0.15">
      <c r="B693" s="14"/>
      <c r="C693" s="14"/>
      <c r="D693" s="14"/>
      <c r="E693" s="14"/>
      <c r="G693" s="14"/>
      <c r="M693" s="14"/>
    </row>
    <row r="694" spans="2:13" ht="13" x14ac:dyDescent="0.15">
      <c r="B694" s="14"/>
      <c r="C694" s="14"/>
      <c r="D694" s="14"/>
      <c r="E694" s="14"/>
      <c r="G694" s="14"/>
      <c r="M694" s="14"/>
    </row>
    <row r="695" spans="2:13" ht="13" x14ac:dyDescent="0.15">
      <c r="B695" s="14"/>
      <c r="C695" s="14"/>
      <c r="D695" s="14"/>
      <c r="E695" s="14"/>
      <c r="G695" s="14"/>
      <c r="M695" s="14"/>
    </row>
    <row r="696" spans="2:13" ht="13" x14ac:dyDescent="0.15">
      <c r="B696" s="14"/>
      <c r="C696" s="14"/>
      <c r="D696" s="14"/>
      <c r="E696" s="14"/>
      <c r="G696" s="14"/>
      <c r="M696" s="14"/>
    </row>
    <row r="697" spans="2:13" ht="13" x14ac:dyDescent="0.15">
      <c r="B697" s="14"/>
      <c r="C697" s="14"/>
      <c r="D697" s="14"/>
      <c r="E697" s="14"/>
      <c r="G697" s="14"/>
      <c r="M697" s="14"/>
    </row>
    <row r="698" spans="2:13" ht="13" x14ac:dyDescent="0.15">
      <c r="B698" s="14"/>
      <c r="C698" s="14"/>
      <c r="D698" s="14"/>
      <c r="E698" s="14"/>
      <c r="G698" s="14"/>
      <c r="M698" s="14"/>
    </row>
    <row r="699" spans="2:13" ht="13" x14ac:dyDescent="0.15">
      <c r="B699" s="14"/>
      <c r="C699" s="14"/>
      <c r="D699" s="14"/>
      <c r="E699" s="14"/>
      <c r="G699" s="14"/>
      <c r="M699" s="14"/>
    </row>
    <row r="700" spans="2:13" ht="13" x14ac:dyDescent="0.15">
      <c r="B700" s="14"/>
      <c r="C700" s="14"/>
      <c r="D700" s="14"/>
      <c r="E700" s="14"/>
      <c r="G700" s="14"/>
      <c r="M700" s="14"/>
    </row>
    <row r="701" spans="2:13" ht="13" x14ac:dyDescent="0.15">
      <c r="B701" s="14"/>
      <c r="C701" s="14"/>
      <c r="D701" s="14"/>
      <c r="E701" s="14"/>
      <c r="G701" s="14"/>
      <c r="M701" s="14"/>
    </row>
    <row r="702" spans="2:13" ht="13" x14ac:dyDescent="0.15">
      <c r="B702" s="14"/>
      <c r="C702" s="14"/>
      <c r="D702" s="14"/>
      <c r="E702" s="14"/>
      <c r="G702" s="14"/>
      <c r="M702" s="14"/>
    </row>
    <row r="703" spans="2:13" ht="13" x14ac:dyDescent="0.15">
      <c r="B703" s="14"/>
      <c r="C703" s="14"/>
      <c r="D703" s="14"/>
      <c r="E703" s="14"/>
      <c r="G703" s="14"/>
      <c r="M703" s="14"/>
    </row>
    <row r="704" spans="2:13" ht="13" x14ac:dyDescent="0.15">
      <c r="B704" s="14"/>
      <c r="C704" s="14"/>
      <c r="D704" s="14"/>
      <c r="E704" s="14"/>
      <c r="G704" s="14"/>
      <c r="M704" s="14"/>
    </row>
    <row r="705" spans="2:13" ht="13" x14ac:dyDescent="0.15">
      <c r="B705" s="14"/>
      <c r="C705" s="14"/>
      <c r="D705" s="14"/>
      <c r="E705" s="14"/>
      <c r="G705" s="14"/>
      <c r="M705" s="14"/>
    </row>
    <row r="706" spans="2:13" ht="13" x14ac:dyDescent="0.15">
      <c r="B706" s="14"/>
      <c r="C706" s="14"/>
      <c r="D706" s="14"/>
      <c r="E706" s="14"/>
      <c r="G706" s="14"/>
      <c r="M706" s="14"/>
    </row>
    <row r="707" spans="2:13" ht="13" x14ac:dyDescent="0.15">
      <c r="B707" s="14"/>
      <c r="C707" s="14"/>
      <c r="D707" s="14"/>
      <c r="E707" s="14"/>
      <c r="G707" s="14"/>
      <c r="M707" s="14"/>
    </row>
    <row r="708" spans="2:13" ht="13" x14ac:dyDescent="0.15">
      <c r="B708" s="14"/>
      <c r="C708" s="14"/>
      <c r="D708" s="14"/>
      <c r="E708" s="14"/>
      <c r="G708" s="14"/>
      <c r="M708" s="14"/>
    </row>
    <row r="709" spans="2:13" ht="13" x14ac:dyDescent="0.15">
      <c r="B709" s="14"/>
      <c r="C709" s="14"/>
      <c r="D709" s="14"/>
      <c r="E709" s="14"/>
      <c r="G709" s="14"/>
      <c r="M709" s="14"/>
    </row>
    <row r="710" spans="2:13" ht="13" x14ac:dyDescent="0.15">
      <c r="B710" s="14"/>
      <c r="C710" s="14"/>
      <c r="D710" s="14"/>
      <c r="E710" s="14"/>
      <c r="G710" s="14"/>
      <c r="M710" s="14"/>
    </row>
    <row r="711" spans="2:13" ht="13" x14ac:dyDescent="0.15">
      <c r="B711" s="14"/>
      <c r="C711" s="14"/>
      <c r="D711" s="14"/>
      <c r="E711" s="14"/>
      <c r="G711" s="14"/>
      <c r="M711" s="14"/>
    </row>
    <row r="712" spans="2:13" ht="13" x14ac:dyDescent="0.15">
      <c r="B712" s="14"/>
      <c r="C712" s="14"/>
      <c r="D712" s="14"/>
      <c r="E712" s="14"/>
      <c r="G712" s="14"/>
      <c r="M712" s="14"/>
    </row>
    <row r="713" spans="2:13" ht="13" x14ac:dyDescent="0.15">
      <c r="B713" s="14"/>
      <c r="C713" s="14"/>
      <c r="D713" s="14"/>
      <c r="E713" s="14"/>
      <c r="G713" s="14"/>
      <c r="M713" s="14"/>
    </row>
    <row r="714" spans="2:13" ht="13" x14ac:dyDescent="0.15">
      <c r="B714" s="14"/>
      <c r="C714" s="14"/>
      <c r="D714" s="14"/>
      <c r="E714" s="14"/>
      <c r="G714" s="14"/>
      <c r="M714" s="14"/>
    </row>
    <row r="715" spans="2:13" ht="13" x14ac:dyDescent="0.15">
      <c r="B715" s="14"/>
      <c r="C715" s="14"/>
      <c r="D715" s="14"/>
      <c r="E715" s="14"/>
      <c r="G715" s="14"/>
      <c r="M715" s="14"/>
    </row>
    <row r="716" spans="2:13" ht="13" x14ac:dyDescent="0.15">
      <c r="B716" s="14"/>
      <c r="C716" s="14"/>
      <c r="D716" s="14"/>
      <c r="E716" s="14"/>
      <c r="G716" s="14"/>
      <c r="M716" s="14"/>
    </row>
    <row r="717" spans="2:13" ht="13" x14ac:dyDescent="0.15">
      <c r="B717" s="14"/>
      <c r="C717" s="14"/>
      <c r="D717" s="14"/>
      <c r="E717" s="14"/>
      <c r="G717" s="14"/>
      <c r="M717" s="14"/>
    </row>
    <row r="718" spans="2:13" ht="13" x14ac:dyDescent="0.15">
      <c r="B718" s="14"/>
      <c r="C718" s="14"/>
      <c r="D718" s="14"/>
      <c r="E718" s="14"/>
      <c r="G718" s="14"/>
      <c r="M718" s="14"/>
    </row>
    <row r="719" spans="2:13" ht="13" x14ac:dyDescent="0.15">
      <c r="B719" s="14"/>
      <c r="C719" s="14"/>
      <c r="D719" s="14"/>
      <c r="E719" s="14"/>
      <c r="G719" s="14"/>
      <c r="M719" s="14"/>
    </row>
    <row r="720" spans="2:13" ht="13" x14ac:dyDescent="0.15">
      <c r="B720" s="14"/>
      <c r="C720" s="14"/>
      <c r="D720" s="14"/>
      <c r="E720" s="14"/>
      <c r="G720" s="14"/>
      <c r="M720" s="14"/>
    </row>
    <row r="721" spans="2:13" ht="13" x14ac:dyDescent="0.15">
      <c r="B721" s="14"/>
      <c r="C721" s="14"/>
      <c r="D721" s="14"/>
      <c r="E721" s="14"/>
      <c r="G721" s="14"/>
      <c r="M721" s="14"/>
    </row>
    <row r="722" spans="2:13" ht="13" x14ac:dyDescent="0.15">
      <c r="B722" s="14"/>
      <c r="C722" s="14"/>
      <c r="D722" s="14"/>
      <c r="E722" s="14"/>
      <c r="G722" s="14"/>
      <c r="M722" s="14"/>
    </row>
    <row r="723" spans="2:13" ht="13" x14ac:dyDescent="0.15">
      <c r="B723" s="14"/>
      <c r="C723" s="14"/>
      <c r="D723" s="14"/>
      <c r="E723" s="14"/>
      <c r="G723" s="14"/>
      <c r="M723" s="14"/>
    </row>
    <row r="724" spans="2:13" ht="13" x14ac:dyDescent="0.15">
      <c r="B724" s="14"/>
      <c r="C724" s="14"/>
      <c r="D724" s="14"/>
      <c r="E724" s="14"/>
      <c r="G724" s="14"/>
      <c r="M724" s="14"/>
    </row>
    <row r="725" spans="2:13" ht="13" x14ac:dyDescent="0.15">
      <c r="B725" s="14"/>
      <c r="C725" s="14"/>
      <c r="D725" s="14"/>
      <c r="E725" s="14"/>
      <c r="G725" s="14"/>
      <c r="M725" s="14"/>
    </row>
    <row r="726" spans="2:13" ht="13" x14ac:dyDescent="0.15">
      <c r="B726" s="14"/>
      <c r="C726" s="14"/>
      <c r="D726" s="14"/>
      <c r="E726" s="14"/>
      <c r="G726" s="14"/>
      <c r="M726" s="14"/>
    </row>
    <row r="727" spans="2:13" ht="13" x14ac:dyDescent="0.15">
      <c r="B727" s="14"/>
      <c r="C727" s="14"/>
      <c r="D727" s="14"/>
      <c r="E727" s="14"/>
      <c r="G727" s="14"/>
      <c r="M727" s="14"/>
    </row>
    <row r="728" spans="2:13" ht="13" x14ac:dyDescent="0.15">
      <c r="B728" s="14"/>
      <c r="C728" s="14"/>
      <c r="D728" s="14"/>
      <c r="E728" s="14"/>
      <c r="G728" s="14"/>
      <c r="M728" s="14"/>
    </row>
    <row r="729" spans="2:13" ht="13" x14ac:dyDescent="0.15">
      <c r="B729" s="14"/>
      <c r="C729" s="14"/>
      <c r="D729" s="14"/>
      <c r="E729" s="14"/>
      <c r="G729" s="14"/>
      <c r="M729" s="14"/>
    </row>
    <row r="730" spans="2:13" ht="13" x14ac:dyDescent="0.15">
      <c r="B730" s="14"/>
      <c r="C730" s="14"/>
      <c r="D730" s="14"/>
      <c r="E730" s="14"/>
      <c r="G730" s="14"/>
      <c r="M730" s="14"/>
    </row>
    <row r="731" spans="2:13" ht="13" x14ac:dyDescent="0.15">
      <c r="B731" s="14"/>
      <c r="C731" s="14"/>
      <c r="D731" s="14"/>
      <c r="E731" s="14"/>
      <c r="G731" s="14"/>
      <c r="M731" s="14"/>
    </row>
    <row r="732" spans="2:13" ht="13" x14ac:dyDescent="0.15">
      <c r="B732" s="14"/>
      <c r="C732" s="14"/>
      <c r="D732" s="14"/>
      <c r="E732" s="14"/>
      <c r="G732" s="14"/>
      <c r="M732" s="14"/>
    </row>
    <row r="733" spans="2:13" ht="13" x14ac:dyDescent="0.15">
      <c r="B733" s="14"/>
      <c r="C733" s="14"/>
      <c r="D733" s="14"/>
      <c r="E733" s="14"/>
      <c r="G733" s="14"/>
      <c r="M733" s="14"/>
    </row>
    <row r="734" spans="2:13" ht="13" x14ac:dyDescent="0.15">
      <c r="B734" s="14"/>
      <c r="C734" s="14"/>
      <c r="D734" s="14"/>
      <c r="E734" s="14"/>
      <c r="G734" s="14"/>
      <c r="M734" s="14"/>
    </row>
    <row r="735" spans="2:13" ht="13" x14ac:dyDescent="0.15">
      <c r="B735" s="14"/>
      <c r="C735" s="14"/>
      <c r="D735" s="14"/>
      <c r="E735" s="14"/>
      <c r="G735" s="14"/>
      <c r="M735" s="14"/>
    </row>
    <row r="736" spans="2:13" ht="13" x14ac:dyDescent="0.15">
      <c r="B736" s="14"/>
      <c r="C736" s="14"/>
      <c r="D736" s="14"/>
      <c r="E736" s="14"/>
      <c r="G736" s="14"/>
      <c r="M736" s="14"/>
    </row>
    <row r="737" spans="2:13" ht="13" x14ac:dyDescent="0.15">
      <c r="B737" s="14"/>
      <c r="C737" s="14"/>
      <c r="D737" s="14"/>
      <c r="E737" s="14"/>
      <c r="G737" s="14"/>
      <c r="M737" s="14"/>
    </row>
    <row r="738" spans="2:13" ht="13" x14ac:dyDescent="0.15">
      <c r="B738" s="14"/>
      <c r="C738" s="14"/>
      <c r="D738" s="14"/>
      <c r="E738" s="14"/>
      <c r="G738" s="14"/>
      <c r="M738" s="14"/>
    </row>
    <row r="739" spans="2:13" ht="13" x14ac:dyDescent="0.15">
      <c r="B739" s="14"/>
      <c r="C739" s="14"/>
      <c r="D739" s="14"/>
      <c r="E739" s="14"/>
      <c r="G739" s="14"/>
      <c r="M739" s="14"/>
    </row>
    <row r="740" spans="2:13" ht="13" x14ac:dyDescent="0.15">
      <c r="B740" s="14"/>
      <c r="C740" s="14"/>
      <c r="D740" s="14"/>
      <c r="E740" s="14"/>
      <c r="G740" s="14"/>
      <c r="M740" s="14"/>
    </row>
    <row r="741" spans="2:13" ht="13" x14ac:dyDescent="0.15">
      <c r="B741" s="14"/>
      <c r="C741" s="14"/>
      <c r="D741" s="14"/>
      <c r="E741" s="14"/>
      <c r="G741" s="14"/>
      <c r="M741" s="14"/>
    </row>
    <row r="742" spans="2:13" ht="13" x14ac:dyDescent="0.15">
      <c r="B742" s="14"/>
      <c r="C742" s="14"/>
      <c r="D742" s="14"/>
      <c r="E742" s="14"/>
      <c r="G742" s="14"/>
      <c r="M742" s="14"/>
    </row>
    <row r="743" spans="2:13" ht="13" x14ac:dyDescent="0.15">
      <c r="B743" s="14"/>
      <c r="C743" s="14"/>
      <c r="D743" s="14"/>
      <c r="E743" s="14"/>
      <c r="G743" s="14"/>
      <c r="M743" s="14"/>
    </row>
    <row r="744" spans="2:13" ht="13" x14ac:dyDescent="0.15">
      <c r="B744" s="14"/>
      <c r="C744" s="14"/>
      <c r="D744" s="14"/>
      <c r="E744" s="14"/>
      <c r="G744" s="14"/>
      <c r="M744" s="14"/>
    </row>
    <row r="745" spans="2:13" ht="13" x14ac:dyDescent="0.15">
      <c r="B745" s="14"/>
      <c r="C745" s="14"/>
      <c r="D745" s="14"/>
      <c r="E745" s="14"/>
      <c r="G745" s="14"/>
      <c r="M745" s="14"/>
    </row>
    <row r="746" spans="2:13" ht="13" x14ac:dyDescent="0.15">
      <c r="B746" s="14"/>
      <c r="C746" s="14"/>
      <c r="D746" s="14"/>
      <c r="E746" s="14"/>
      <c r="G746" s="14"/>
      <c r="M746" s="14"/>
    </row>
    <row r="747" spans="2:13" ht="13" x14ac:dyDescent="0.15">
      <c r="B747" s="14"/>
      <c r="C747" s="14"/>
      <c r="D747" s="14"/>
      <c r="E747" s="14"/>
      <c r="G747" s="14"/>
      <c r="M747" s="14"/>
    </row>
    <row r="748" spans="2:13" ht="13" x14ac:dyDescent="0.15">
      <c r="B748" s="14"/>
      <c r="C748" s="14"/>
      <c r="D748" s="14"/>
      <c r="E748" s="14"/>
      <c r="G748" s="14"/>
      <c r="M748" s="14"/>
    </row>
    <row r="749" spans="2:13" ht="13" x14ac:dyDescent="0.15">
      <c r="B749" s="14"/>
      <c r="C749" s="14"/>
      <c r="D749" s="14"/>
      <c r="E749" s="14"/>
      <c r="G749" s="14"/>
      <c r="M749" s="14"/>
    </row>
    <row r="750" spans="2:13" ht="13" x14ac:dyDescent="0.15">
      <c r="B750" s="14"/>
      <c r="C750" s="14"/>
      <c r="D750" s="14"/>
      <c r="E750" s="14"/>
      <c r="G750" s="14"/>
      <c r="M750" s="14"/>
    </row>
    <row r="751" spans="2:13" ht="13" x14ac:dyDescent="0.15">
      <c r="B751" s="14"/>
      <c r="C751" s="14"/>
      <c r="D751" s="14"/>
      <c r="E751" s="14"/>
      <c r="G751" s="14"/>
      <c r="M751" s="14"/>
    </row>
    <row r="752" spans="2:13" ht="13" x14ac:dyDescent="0.15">
      <c r="B752" s="14"/>
      <c r="C752" s="14"/>
      <c r="D752" s="14"/>
      <c r="E752" s="14"/>
      <c r="G752" s="14"/>
      <c r="M752" s="14"/>
    </row>
    <row r="753" spans="2:13" ht="13" x14ac:dyDescent="0.15">
      <c r="B753" s="14"/>
      <c r="C753" s="14"/>
      <c r="D753" s="14"/>
      <c r="E753" s="14"/>
      <c r="G753" s="14"/>
      <c r="M753" s="14"/>
    </row>
    <row r="754" spans="2:13" ht="13" x14ac:dyDescent="0.15">
      <c r="B754" s="14"/>
      <c r="C754" s="14"/>
      <c r="D754" s="14"/>
      <c r="E754" s="14"/>
      <c r="G754" s="14"/>
      <c r="M754" s="14"/>
    </row>
    <row r="755" spans="2:13" ht="13" x14ac:dyDescent="0.15">
      <c r="B755" s="14"/>
      <c r="C755" s="14"/>
      <c r="D755" s="14"/>
      <c r="E755" s="14"/>
      <c r="G755" s="14"/>
      <c r="M755" s="14"/>
    </row>
    <row r="756" spans="2:13" ht="13" x14ac:dyDescent="0.15">
      <c r="B756" s="14"/>
      <c r="C756" s="14"/>
      <c r="D756" s="14"/>
      <c r="E756" s="14"/>
      <c r="G756" s="14"/>
      <c r="M756" s="14"/>
    </row>
    <row r="757" spans="2:13" ht="13" x14ac:dyDescent="0.15">
      <c r="B757" s="14"/>
      <c r="C757" s="14"/>
      <c r="D757" s="14"/>
      <c r="E757" s="14"/>
      <c r="G757" s="14"/>
      <c r="M757" s="14"/>
    </row>
    <row r="758" spans="2:13" ht="13" x14ac:dyDescent="0.15">
      <c r="B758" s="14"/>
      <c r="C758" s="14"/>
      <c r="D758" s="14"/>
      <c r="E758" s="14"/>
      <c r="G758" s="14"/>
      <c r="M758" s="14"/>
    </row>
    <row r="759" spans="2:13" ht="13" x14ac:dyDescent="0.15">
      <c r="B759" s="14"/>
      <c r="C759" s="14"/>
      <c r="D759" s="14"/>
      <c r="E759" s="14"/>
      <c r="G759" s="14"/>
      <c r="M759" s="14"/>
    </row>
    <row r="760" spans="2:13" ht="13" x14ac:dyDescent="0.15">
      <c r="B760" s="14"/>
      <c r="C760" s="14"/>
      <c r="D760" s="14"/>
      <c r="E760" s="14"/>
      <c r="G760" s="14"/>
      <c r="M760" s="14"/>
    </row>
    <row r="761" spans="2:13" ht="13" x14ac:dyDescent="0.15">
      <c r="B761" s="14"/>
      <c r="C761" s="14"/>
      <c r="D761" s="14"/>
      <c r="E761" s="14"/>
      <c r="G761" s="14"/>
      <c r="M761" s="14"/>
    </row>
    <row r="762" spans="2:13" ht="13" x14ac:dyDescent="0.15">
      <c r="B762" s="14"/>
      <c r="C762" s="14"/>
      <c r="D762" s="14"/>
      <c r="E762" s="14"/>
      <c r="G762" s="14"/>
      <c r="M762" s="14"/>
    </row>
    <row r="763" spans="2:13" ht="13" x14ac:dyDescent="0.15">
      <c r="B763" s="14"/>
      <c r="C763" s="14"/>
      <c r="D763" s="14"/>
      <c r="E763" s="14"/>
      <c r="G763" s="14"/>
      <c r="M763" s="14"/>
    </row>
    <row r="764" spans="2:13" ht="13" x14ac:dyDescent="0.15">
      <c r="B764" s="14"/>
      <c r="C764" s="14"/>
      <c r="D764" s="14"/>
      <c r="E764" s="14"/>
      <c r="G764" s="14"/>
      <c r="M764" s="14"/>
    </row>
    <row r="765" spans="2:13" ht="13" x14ac:dyDescent="0.15">
      <c r="B765" s="14"/>
      <c r="C765" s="14"/>
      <c r="D765" s="14"/>
      <c r="E765" s="14"/>
      <c r="G765" s="14"/>
      <c r="M765" s="14"/>
    </row>
    <row r="766" spans="2:13" ht="13" x14ac:dyDescent="0.15">
      <c r="B766" s="14"/>
      <c r="C766" s="14"/>
      <c r="D766" s="14"/>
      <c r="E766" s="14"/>
      <c r="G766" s="14"/>
      <c r="M766" s="14"/>
    </row>
    <row r="767" spans="2:13" ht="13" x14ac:dyDescent="0.15">
      <c r="B767" s="14"/>
      <c r="C767" s="14"/>
      <c r="D767" s="14"/>
      <c r="E767" s="14"/>
      <c r="G767" s="14"/>
      <c r="M767" s="14"/>
    </row>
    <row r="768" spans="2:13" ht="13" x14ac:dyDescent="0.15">
      <c r="B768" s="14"/>
      <c r="C768" s="14"/>
      <c r="D768" s="14"/>
      <c r="E768" s="14"/>
      <c r="G768" s="14"/>
      <c r="M768" s="14"/>
    </row>
    <row r="769" spans="2:13" ht="13" x14ac:dyDescent="0.15">
      <c r="B769" s="14"/>
      <c r="C769" s="14"/>
      <c r="D769" s="14"/>
      <c r="E769" s="14"/>
      <c r="G769" s="14"/>
      <c r="M769" s="14"/>
    </row>
    <row r="770" spans="2:13" ht="13" x14ac:dyDescent="0.15">
      <c r="B770" s="14"/>
      <c r="C770" s="14"/>
      <c r="D770" s="14"/>
      <c r="E770" s="14"/>
      <c r="G770" s="14"/>
      <c r="M770" s="14"/>
    </row>
    <row r="771" spans="2:13" ht="13" x14ac:dyDescent="0.15">
      <c r="B771" s="14"/>
      <c r="C771" s="14"/>
      <c r="D771" s="14"/>
      <c r="E771" s="14"/>
      <c r="G771" s="14"/>
      <c r="M771" s="14"/>
    </row>
    <row r="772" spans="2:13" ht="13" x14ac:dyDescent="0.15">
      <c r="B772" s="14"/>
      <c r="C772" s="14"/>
      <c r="D772" s="14"/>
      <c r="E772" s="14"/>
      <c r="G772" s="14"/>
      <c r="M772" s="14"/>
    </row>
    <row r="773" spans="2:13" ht="13" x14ac:dyDescent="0.15">
      <c r="B773" s="14"/>
      <c r="C773" s="14"/>
      <c r="D773" s="14"/>
      <c r="E773" s="14"/>
      <c r="G773" s="14"/>
      <c r="M773" s="14"/>
    </row>
    <row r="774" spans="2:13" ht="13" x14ac:dyDescent="0.15">
      <c r="B774" s="14"/>
      <c r="C774" s="14"/>
      <c r="D774" s="14"/>
      <c r="E774" s="14"/>
      <c r="G774" s="14"/>
      <c r="M774" s="14"/>
    </row>
    <row r="775" spans="2:13" ht="13" x14ac:dyDescent="0.15">
      <c r="B775" s="14"/>
      <c r="C775" s="14"/>
      <c r="D775" s="14"/>
      <c r="E775" s="14"/>
      <c r="G775" s="14"/>
      <c r="M775" s="14"/>
    </row>
    <row r="776" spans="2:13" ht="13" x14ac:dyDescent="0.15">
      <c r="B776" s="14"/>
      <c r="C776" s="14"/>
      <c r="D776" s="14"/>
      <c r="E776" s="14"/>
      <c r="G776" s="14"/>
      <c r="M776" s="14"/>
    </row>
    <row r="777" spans="2:13" ht="13" x14ac:dyDescent="0.15">
      <c r="B777" s="14"/>
      <c r="C777" s="14"/>
      <c r="D777" s="14"/>
      <c r="E777" s="14"/>
      <c r="G777" s="14"/>
      <c r="M777" s="14"/>
    </row>
    <row r="778" spans="2:13" ht="13" x14ac:dyDescent="0.15">
      <c r="B778" s="14"/>
      <c r="C778" s="14"/>
      <c r="D778" s="14"/>
      <c r="E778" s="14"/>
      <c r="G778" s="14"/>
      <c r="M778" s="14"/>
    </row>
    <row r="779" spans="2:13" ht="13" x14ac:dyDescent="0.15">
      <c r="B779" s="14"/>
      <c r="C779" s="14"/>
      <c r="D779" s="14"/>
      <c r="E779" s="14"/>
      <c r="G779" s="14"/>
      <c r="M779" s="14"/>
    </row>
    <row r="780" spans="2:13" ht="13" x14ac:dyDescent="0.15">
      <c r="B780" s="14"/>
      <c r="C780" s="14"/>
      <c r="D780" s="14"/>
      <c r="E780" s="14"/>
      <c r="G780" s="14"/>
      <c r="M780" s="14"/>
    </row>
    <row r="781" spans="2:13" ht="13" x14ac:dyDescent="0.15">
      <c r="B781" s="14"/>
      <c r="C781" s="14"/>
      <c r="D781" s="14"/>
      <c r="E781" s="14"/>
      <c r="G781" s="14"/>
      <c r="M781" s="14"/>
    </row>
    <row r="782" spans="2:13" ht="13" x14ac:dyDescent="0.15">
      <c r="B782" s="14"/>
      <c r="C782" s="14"/>
      <c r="D782" s="14"/>
      <c r="E782" s="14"/>
      <c r="G782" s="14"/>
      <c r="M782" s="14"/>
    </row>
    <row r="783" spans="2:13" ht="13" x14ac:dyDescent="0.15">
      <c r="B783" s="14"/>
      <c r="C783" s="14"/>
      <c r="D783" s="14"/>
      <c r="E783" s="14"/>
      <c r="G783" s="14"/>
      <c r="M783" s="14"/>
    </row>
    <row r="784" spans="2:13" ht="13" x14ac:dyDescent="0.15">
      <c r="B784" s="14"/>
      <c r="C784" s="14"/>
      <c r="D784" s="14"/>
      <c r="E784" s="14"/>
      <c r="G784" s="14"/>
      <c r="M784" s="14"/>
    </row>
    <row r="785" spans="2:13" ht="13" x14ac:dyDescent="0.15">
      <c r="B785" s="14"/>
      <c r="C785" s="14"/>
      <c r="D785" s="14"/>
      <c r="E785" s="14"/>
      <c r="G785" s="14"/>
      <c r="M785" s="14"/>
    </row>
    <row r="786" spans="2:13" ht="13" x14ac:dyDescent="0.15">
      <c r="B786" s="14"/>
      <c r="C786" s="14"/>
      <c r="D786" s="14"/>
      <c r="E786" s="14"/>
      <c r="G786" s="14"/>
      <c r="M786" s="14"/>
    </row>
    <row r="787" spans="2:13" ht="13" x14ac:dyDescent="0.15">
      <c r="B787" s="14"/>
      <c r="C787" s="14"/>
      <c r="D787" s="14"/>
      <c r="E787" s="14"/>
      <c r="G787" s="14"/>
      <c r="M787" s="14"/>
    </row>
    <row r="788" spans="2:13" ht="13" x14ac:dyDescent="0.15">
      <c r="B788" s="14"/>
      <c r="C788" s="14"/>
      <c r="D788" s="14"/>
      <c r="E788" s="14"/>
      <c r="G788" s="14"/>
      <c r="M788" s="14"/>
    </row>
    <row r="789" spans="2:13" ht="13" x14ac:dyDescent="0.15">
      <c r="B789" s="14"/>
      <c r="C789" s="14"/>
      <c r="D789" s="14"/>
      <c r="E789" s="14"/>
      <c r="G789" s="14"/>
      <c r="M789" s="14"/>
    </row>
    <row r="790" spans="2:13" ht="13" x14ac:dyDescent="0.15">
      <c r="B790" s="14"/>
      <c r="C790" s="14"/>
      <c r="D790" s="14"/>
      <c r="E790" s="14"/>
      <c r="G790" s="14"/>
      <c r="M790" s="14"/>
    </row>
    <row r="791" spans="2:13" ht="13" x14ac:dyDescent="0.15">
      <c r="B791" s="14"/>
      <c r="C791" s="14"/>
      <c r="D791" s="14"/>
      <c r="E791" s="14"/>
      <c r="G791" s="14"/>
      <c r="M791" s="14"/>
    </row>
    <row r="792" spans="2:13" ht="13" x14ac:dyDescent="0.15">
      <c r="B792" s="14"/>
      <c r="C792" s="14"/>
      <c r="D792" s="14"/>
      <c r="E792" s="14"/>
      <c r="G792" s="14"/>
      <c r="M792" s="14"/>
    </row>
    <row r="793" spans="2:13" ht="13" x14ac:dyDescent="0.15">
      <c r="B793" s="14"/>
      <c r="C793" s="14"/>
      <c r="D793" s="14"/>
      <c r="E793" s="14"/>
      <c r="G793" s="14"/>
      <c r="M793" s="14"/>
    </row>
    <row r="794" spans="2:13" ht="13" x14ac:dyDescent="0.15">
      <c r="B794" s="14"/>
      <c r="C794" s="14"/>
      <c r="D794" s="14"/>
      <c r="E794" s="14"/>
      <c r="G794" s="14"/>
      <c r="M794" s="14"/>
    </row>
    <row r="795" spans="2:13" ht="13" x14ac:dyDescent="0.15">
      <c r="B795" s="14"/>
      <c r="C795" s="14"/>
      <c r="D795" s="14"/>
      <c r="E795" s="14"/>
      <c r="G795" s="14"/>
      <c r="M795" s="14"/>
    </row>
    <row r="796" spans="2:13" ht="13" x14ac:dyDescent="0.15">
      <c r="B796" s="14"/>
      <c r="C796" s="14"/>
      <c r="D796" s="14"/>
      <c r="E796" s="14"/>
      <c r="G796" s="14"/>
      <c r="M796" s="14"/>
    </row>
    <row r="797" spans="2:13" ht="13" x14ac:dyDescent="0.15">
      <c r="B797" s="14"/>
      <c r="C797" s="14"/>
      <c r="D797" s="14"/>
      <c r="E797" s="14"/>
      <c r="G797" s="14"/>
      <c r="M797" s="14"/>
    </row>
    <row r="798" spans="2:13" ht="13" x14ac:dyDescent="0.15">
      <c r="B798" s="14"/>
      <c r="C798" s="14"/>
      <c r="D798" s="14"/>
      <c r="E798" s="14"/>
      <c r="G798" s="14"/>
      <c r="M798" s="14"/>
    </row>
    <row r="799" spans="2:13" ht="13" x14ac:dyDescent="0.15">
      <c r="B799" s="14"/>
      <c r="C799" s="14"/>
      <c r="D799" s="14"/>
      <c r="E799" s="14"/>
      <c r="G799" s="14"/>
      <c r="M799" s="14"/>
    </row>
    <row r="800" spans="2:13" ht="13" x14ac:dyDescent="0.15">
      <c r="B800" s="14"/>
      <c r="C800" s="14"/>
      <c r="D800" s="14"/>
      <c r="E800" s="14"/>
      <c r="G800" s="14"/>
      <c r="M800" s="14"/>
    </row>
    <row r="801" spans="2:13" ht="13" x14ac:dyDescent="0.15">
      <c r="B801" s="14"/>
      <c r="C801" s="14"/>
      <c r="D801" s="14"/>
      <c r="E801" s="14"/>
      <c r="G801" s="14"/>
      <c r="M801" s="14"/>
    </row>
    <row r="802" spans="2:13" ht="13" x14ac:dyDescent="0.15">
      <c r="B802" s="14"/>
      <c r="C802" s="14"/>
      <c r="D802" s="14"/>
      <c r="E802" s="14"/>
      <c r="G802" s="14"/>
      <c r="M802" s="14"/>
    </row>
    <row r="803" spans="2:13" ht="13" x14ac:dyDescent="0.15">
      <c r="B803" s="14"/>
      <c r="C803" s="14"/>
      <c r="D803" s="14"/>
      <c r="E803" s="14"/>
      <c r="G803" s="14"/>
      <c r="M803" s="14"/>
    </row>
    <row r="804" spans="2:13" ht="13" x14ac:dyDescent="0.15">
      <c r="B804" s="14"/>
      <c r="C804" s="14"/>
      <c r="D804" s="14"/>
      <c r="E804" s="14"/>
      <c r="G804" s="14"/>
      <c r="M804" s="14"/>
    </row>
    <row r="805" spans="2:13" ht="13" x14ac:dyDescent="0.15">
      <c r="B805" s="14"/>
      <c r="C805" s="14"/>
      <c r="D805" s="14"/>
      <c r="E805" s="14"/>
      <c r="G805" s="14"/>
      <c r="M805" s="14"/>
    </row>
    <row r="806" spans="2:13" ht="13" x14ac:dyDescent="0.15">
      <c r="B806" s="14"/>
      <c r="C806" s="14"/>
      <c r="D806" s="14"/>
      <c r="E806" s="14"/>
      <c r="G806" s="14"/>
      <c r="M806" s="14"/>
    </row>
    <row r="807" spans="2:13" ht="13" x14ac:dyDescent="0.15">
      <c r="B807" s="14"/>
      <c r="C807" s="14"/>
      <c r="D807" s="14"/>
      <c r="E807" s="14"/>
      <c r="G807" s="14"/>
      <c r="M807" s="14"/>
    </row>
    <row r="808" spans="2:13" ht="13" x14ac:dyDescent="0.15">
      <c r="B808" s="14"/>
      <c r="C808" s="14"/>
      <c r="D808" s="14"/>
      <c r="E808" s="14"/>
      <c r="G808" s="14"/>
      <c r="M808" s="14"/>
    </row>
    <row r="809" spans="2:13" ht="13" x14ac:dyDescent="0.15">
      <c r="B809" s="14"/>
      <c r="C809" s="14"/>
      <c r="D809" s="14"/>
      <c r="E809" s="14"/>
      <c r="G809" s="14"/>
      <c r="M809" s="14"/>
    </row>
    <row r="810" spans="2:13" ht="13" x14ac:dyDescent="0.15">
      <c r="B810" s="14"/>
      <c r="C810" s="14"/>
      <c r="D810" s="14"/>
      <c r="E810" s="14"/>
      <c r="G810" s="14"/>
      <c r="M810" s="14"/>
    </row>
    <row r="811" spans="2:13" ht="13" x14ac:dyDescent="0.15">
      <c r="B811" s="14"/>
      <c r="C811" s="14"/>
      <c r="D811" s="14"/>
      <c r="E811" s="14"/>
      <c r="G811" s="14"/>
      <c r="M811" s="14"/>
    </row>
    <row r="812" spans="2:13" ht="13" x14ac:dyDescent="0.15">
      <c r="B812" s="14"/>
      <c r="C812" s="14"/>
      <c r="D812" s="14"/>
      <c r="E812" s="14"/>
      <c r="G812" s="14"/>
      <c r="M812" s="14"/>
    </row>
    <row r="813" spans="2:13" ht="13" x14ac:dyDescent="0.15">
      <c r="B813" s="14"/>
      <c r="C813" s="14"/>
      <c r="D813" s="14"/>
      <c r="E813" s="14"/>
      <c r="G813" s="14"/>
      <c r="M813" s="14"/>
    </row>
    <row r="814" spans="2:13" ht="13" x14ac:dyDescent="0.15">
      <c r="B814" s="14"/>
      <c r="C814" s="14"/>
      <c r="D814" s="14"/>
      <c r="E814" s="14"/>
      <c r="G814" s="14"/>
      <c r="M814" s="14"/>
    </row>
    <row r="815" spans="2:13" ht="13" x14ac:dyDescent="0.15">
      <c r="B815" s="14"/>
      <c r="C815" s="14"/>
      <c r="D815" s="14"/>
      <c r="E815" s="14"/>
      <c r="G815" s="14"/>
      <c r="M815" s="14"/>
    </row>
    <row r="816" spans="2:13" ht="13" x14ac:dyDescent="0.15">
      <c r="B816" s="14"/>
      <c r="C816" s="14"/>
      <c r="D816" s="14"/>
      <c r="E816" s="14"/>
      <c r="G816" s="14"/>
      <c r="M816" s="14"/>
    </row>
    <row r="817" spans="2:13" ht="13" x14ac:dyDescent="0.15">
      <c r="B817" s="14"/>
      <c r="C817" s="14"/>
      <c r="D817" s="14"/>
      <c r="E817" s="14"/>
      <c r="G817" s="14"/>
      <c r="M817" s="14"/>
    </row>
    <row r="818" spans="2:13" ht="13" x14ac:dyDescent="0.15">
      <c r="B818" s="14"/>
      <c r="C818" s="14"/>
      <c r="D818" s="14"/>
      <c r="E818" s="14"/>
      <c r="G818" s="14"/>
      <c r="M818" s="14"/>
    </row>
    <row r="819" spans="2:13" ht="13" x14ac:dyDescent="0.15">
      <c r="B819" s="14"/>
      <c r="C819" s="14"/>
      <c r="D819" s="14"/>
      <c r="E819" s="14"/>
      <c r="G819" s="14"/>
      <c r="M819" s="14"/>
    </row>
    <row r="820" spans="2:13" ht="13" x14ac:dyDescent="0.15">
      <c r="B820" s="14"/>
      <c r="C820" s="14"/>
      <c r="D820" s="14"/>
      <c r="E820" s="14"/>
      <c r="G820" s="14"/>
      <c r="M820" s="14"/>
    </row>
    <row r="821" spans="2:13" ht="13" x14ac:dyDescent="0.15">
      <c r="B821" s="14"/>
      <c r="C821" s="14"/>
      <c r="D821" s="14"/>
      <c r="E821" s="14"/>
      <c r="G821" s="14"/>
      <c r="M821" s="14"/>
    </row>
    <row r="822" spans="2:13" ht="13" x14ac:dyDescent="0.15">
      <c r="B822" s="14"/>
      <c r="C822" s="14"/>
      <c r="D822" s="14"/>
      <c r="E822" s="14"/>
      <c r="G822" s="14"/>
      <c r="M822" s="14"/>
    </row>
    <row r="823" spans="2:13" ht="13" x14ac:dyDescent="0.15">
      <c r="B823" s="14"/>
      <c r="C823" s="14"/>
      <c r="D823" s="14"/>
      <c r="E823" s="14"/>
      <c r="G823" s="14"/>
      <c r="M823" s="14"/>
    </row>
    <row r="824" spans="2:13" ht="13" x14ac:dyDescent="0.15">
      <c r="B824" s="14"/>
      <c r="C824" s="14"/>
      <c r="D824" s="14"/>
      <c r="E824" s="14"/>
      <c r="G824" s="14"/>
      <c r="M824" s="14"/>
    </row>
    <row r="825" spans="2:13" ht="13" x14ac:dyDescent="0.15">
      <c r="B825" s="14"/>
      <c r="C825" s="14"/>
      <c r="D825" s="14"/>
      <c r="E825" s="14"/>
      <c r="G825" s="14"/>
      <c r="M825" s="14"/>
    </row>
    <row r="826" spans="2:13" ht="13" x14ac:dyDescent="0.15">
      <c r="B826" s="14"/>
      <c r="C826" s="14"/>
      <c r="D826" s="14"/>
      <c r="E826" s="14"/>
      <c r="G826" s="14"/>
      <c r="M826" s="14"/>
    </row>
    <row r="827" spans="2:13" ht="13" x14ac:dyDescent="0.15">
      <c r="B827" s="14"/>
      <c r="C827" s="14"/>
      <c r="D827" s="14"/>
      <c r="E827" s="14"/>
      <c r="G827" s="14"/>
      <c r="M827" s="14"/>
    </row>
    <row r="828" spans="2:13" ht="13" x14ac:dyDescent="0.15">
      <c r="B828" s="14"/>
      <c r="C828" s="14"/>
      <c r="D828" s="14"/>
      <c r="E828" s="14"/>
      <c r="G828" s="14"/>
      <c r="M828" s="14"/>
    </row>
    <row r="829" spans="2:13" ht="13" x14ac:dyDescent="0.15">
      <c r="B829" s="14"/>
      <c r="C829" s="14"/>
      <c r="D829" s="14"/>
      <c r="E829" s="14"/>
      <c r="G829" s="14"/>
      <c r="M829" s="14"/>
    </row>
    <row r="830" spans="2:13" ht="13" x14ac:dyDescent="0.15">
      <c r="B830" s="14"/>
      <c r="C830" s="14"/>
      <c r="D830" s="14"/>
      <c r="E830" s="14"/>
      <c r="G830" s="14"/>
      <c r="M830" s="14"/>
    </row>
    <row r="831" spans="2:13" ht="13" x14ac:dyDescent="0.15">
      <c r="B831" s="14"/>
      <c r="C831" s="14"/>
      <c r="D831" s="14"/>
      <c r="E831" s="14"/>
      <c r="G831" s="14"/>
      <c r="M831" s="14"/>
    </row>
    <row r="832" spans="2:13" ht="13" x14ac:dyDescent="0.15">
      <c r="B832" s="14"/>
      <c r="C832" s="14"/>
      <c r="D832" s="14"/>
      <c r="E832" s="14"/>
      <c r="G832" s="14"/>
      <c r="M832" s="14"/>
    </row>
    <row r="833" spans="2:13" ht="13" x14ac:dyDescent="0.15">
      <c r="B833" s="14"/>
      <c r="C833" s="14"/>
      <c r="D833" s="14"/>
      <c r="E833" s="14"/>
      <c r="G833" s="14"/>
      <c r="M833" s="14"/>
    </row>
    <row r="834" spans="2:13" ht="13" x14ac:dyDescent="0.15">
      <c r="B834" s="14"/>
      <c r="C834" s="14"/>
      <c r="D834" s="14"/>
      <c r="E834" s="14"/>
      <c r="G834" s="14"/>
      <c r="M834" s="14"/>
    </row>
    <row r="835" spans="2:13" ht="13" x14ac:dyDescent="0.15">
      <c r="B835" s="14"/>
      <c r="C835" s="14"/>
      <c r="D835" s="14"/>
      <c r="E835" s="14"/>
      <c r="G835" s="14"/>
      <c r="M835" s="14"/>
    </row>
    <row r="836" spans="2:13" ht="13" x14ac:dyDescent="0.15">
      <c r="B836" s="14"/>
      <c r="C836" s="14"/>
      <c r="D836" s="14"/>
      <c r="E836" s="14"/>
      <c r="G836" s="14"/>
      <c r="M836" s="14"/>
    </row>
    <row r="837" spans="2:13" ht="13" x14ac:dyDescent="0.15">
      <c r="B837" s="14"/>
      <c r="C837" s="14"/>
      <c r="D837" s="14"/>
      <c r="E837" s="14"/>
      <c r="G837" s="14"/>
      <c r="M837" s="14"/>
    </row>
    <row r="838" spans="2:13" ht="13" x14ac:dyDescent="0.15">
      <c r="B838" s="14"/>
      <c r="C838" s="14"/>
      <c r="D838" s="14"/>
      <c r="E838" s="14"/>
      <c r="G838" s="14"/>
      <c r="M838" s="14"/>
    </row>
    <row r="839" spans="2:13" ht="13" x14ac:dyDescent="0.15">
      <c r="B839" s="14"/>
      <c r="C839" s="14"/>
      <c r="D839" s="14"/>
      <c r="E839" s="14"/>
      <c r="G839" s="14"/>
      <c r="M839" s="14"/>
    </row>
    <row r="840" spans="2:13" ht="13" x14ac:dyDescent="0.15">
      <c r="B840" s="14"/>
      <c r="C840" s="14"/>
      <c r="D840" s="14"/>
      <c r="E840" s="14"/>
      <c r="G840" s="14"/>
      <c r="M840" s="14"/>
    </row>
    <row r="841" spans="2:13" ht="13" x14ac:dyDescent="0.15">
      <c r="B841" s="14"/>
      <c r="C841" s="14"/>
      <c r="D841" s="14"/>
      <c r="E841" s="14"/>
      <c r="G841" s="14"/>
      <c r="M841" s="14"/>
    </row>
    <row r="842" spans="2:13" ht="13" x14ac:dyDescent="0.15">
      <c r="B842" s="14"/>
      <c r="C842" s="14"/>
      <c r="D842" s="14"/>
      <c r="E842" s="14"/>
      <c r="G842" s="14"/>
      <c r="M842" s="14"/>
    </row>
    <row r="843" spans="2:13" ht="13" x14ac:dyDescent="0.15">
      <c r="B843" s="14"/>
      <c r="C843" s="14"/>
      <c r="D843" s="14"/>
      <c r="E843" s="14"/>
      <c r="G843" s="14"/>
      <c r="M843" s="14"/>
    </row>
    <row r="844" spans="2:13" ht="13" x14ac:dyDescent="0.15">
      <c r="B844" s="14"/>
      <c r="C844" s="14"/>
      <c r="D844" s="14"/>
      <c r="E844" s="14"/>
      <c r="G844" s="14"/>
      <c r="M844" s="14"/>
    </row>
    <row r="845" spans="2:13" ht="13" x14ac:dyDescent="0.15">
      <c r="B845" s="14"/>
      <c r="C845" s="14"/>
      <c r="D845" s="14"/>
      <c r="E845" s="14"/>
      <c r="G845" s="14"/>
      <c r="M845" s="14"/>
    </row>
    <row r="846" spans="2:13" ht="13" x14ac:dyDescent="0.15">
      <c r="B846" s="14"/>
      <c r="C846" s="14"/>
      <c r="D846" s="14"/>
      <c r="E846" s="14"/>
      <c r="G846" s="14"/>
      <c r="M846" s="14"/>
    </row>
    <row r="847" spans="2:13" ht="13" x14ac:dyDescent="0.15">
      <c r="B847" s="14"/>
      <c r="C847" s="14"/>
      <c r="D847" s="14"/>
      <c r="E847" s="14"/>
      <c r="G847" s="14"/>
      <c r="M847" s="14"/>
    </row>
    <row r="848" spans="2:13" ht="13" x14ac:dyDescent="0.15">
      <c r="B848" s="14"/>
      <c r="C848" s="14"/>
      <c r="D848" s="14"/>
      <c r="E848" s="14"/>
      <c r="G848" s="14"/>
      <c r="M848" s="14"/>
    </row>
    <row r="849" spans="2:13" ht="13" x14ac:dyDescent="0.15">
      <c r="B849" s="14"/>
      <c r="C849" s="14"/>
      <c r="D849" s="14"/>
      <c r="E849" s="14"/>
      <c r="G849" s="14"/>
      <c r="M849" s="14"/>
    </row>
    <row r="850" spans="2:13" ht="13" x14ac:dyDescent="0.15">
      <c r="B850" s="14"/>
      <c r="C850" s="14"/>
      <c r="D850" s="14"/>
      <c r="E850" s="14"/>
      <c r="G850" s="14"/>
      <c r="M850" s="14"/>
    </row>
    <row r="851" spans="2:13" ht="13" x14ac:dyDescent="0.15">
      <c r="B851" s="14"/>
      <c r="C851" s="14"/>
      <c r="D851" s="14"/>
      <c r="E851" s="14"/>
      <c r="G851" s="14"/>
      <c r="M851" s="14"/>
    </row>
    <row r="852" spans="2:13" ht="13" x14ac:dyDescent="0.15">
      <c r="B852" s="14"/>
      <c r="C852" s="14"/>
      <c r="D852" s="14"/>
      <c r="E852" s="14"/>
      <c r="G852" s="14"/>
      <c r="M852" s="14"/>
    </row>
    <row r="853" spans="2:13" ht="13" x14ac:dyDescent="0.15">
      <c r="B853" s="14"/>
      <c r="C853" s="14"/>
      <c r="D853" s="14"/>
      <c r="E853" s="14"/>
      <c r="G853" s="14"/>
      <c r="M853" s="14"/>
    </row>
    <row r="854" spans="2:13" ht="13" x14ac:dyDescent="0.15">
      <c r="B854" s="14"/>
      <c r="C854" s="14"/>
      <c r="D854" s="14"/>
      <c r="E854" s="14"/>
      <c r="G854" s="14"/>
      <c r="M854" s="14"/>
    </row>
    <row r="855" spans="2:13" ht="13" x14ac:dyDescent="0.15">
      <c r="B855" s="14"/>
      <c r="C855" s="14"/>
      <c r="D855" s="14"/>
      <c r="E855" s="14"/>
      <c r="G855" s="14"/>
      <c r="M855" s="14"/>
    </row>
    <row r="856" spans="2:13" ht="13" x14ac:dyDescent="0.15">
      <c r="B856" s="14"/>
      <c r="C856" s="14"/>
      <c r="D856" s="14"/>
      <c r="E856" s="14"/>
      <c r="G856" s="14"/>
      <c r="M856" s="14"/>
    </row>
    <row r="857" spans="2:13" ht="13" x14ac:dyDescent="0.15">
      <c r="B857" s="14"/>
      <c r="C857" s="14"/>
      <c r="D857" s="14"/>
      <c r="E857" s="14"/>
      <c r="G857" s="14"/>
      <c r="M857" s="14"/>
    </row>
    <row r="858" spans="2:13" ht="13" x14ac:dyDescent="0.15">
      <c r="B858" s="14"/>
      <c r="C858" s="14"/>
      <c r="D858" s="14"/>
      <c r="E858" s="14"/>
      <c r="G858" s="14"/>
      <c r="M858" s="14"/>
    </row>
    <row r="859" spans="2:13" ht="13" x14ac:dyDescent="0.15">
      <c r="B859" s="14"/>
      <c r="C859" s="14"/>
      <c r="D859" s="14"/>
      <c r="E859" s="14"/>
      <c r="G859" s="14"/>
      <c r="M859" s="14"/>
    </row>
    <row r="860" spans="2:13" ht="13" x14ac:dyDescent="0.15">
      <c r="B860" s="14"/>
      <c r="C860" s="14"/>
      <c r="D860" s="14"/>
      <c r="E860" s="14"/>
      <c r="G860" s="14"/>
      <c r="M860" s="14"/>
    </row>
    <row r="861" spans="2:13" ht="13" x14ac:dyDescent="0.15">
      <c r="B861" s="14"/>
      <c r="C861" s="14"/>
      <c r="D861" s="14"/>
      <c r="E861" s="14"/>
      <c r="G861" s="14"/>
      <c r="M861" s="14"/>
    </row>
    <row r="862" spans="2:13" ht="13" x14ac:dyDescent="0.15">
      <c r="B862" s="14"/>
      <c r="C862" s="14"/>
      <c r="D862" s="14"/>
      <c r="E862" s="14"/>
      <c r="G862" s="14"/>
      <c r="M862" s="14"/>
    </row>
    <row r="863" spans="2:13" ht="13" x14ac:dyDescent="0.15">
      <c r="B863" s="14"/>
      <c r="C863" s="14"/>
      <c r="D863" s="14"/>
      <c r="E863" s="14"/>
      <c r="G863" s="14"/>
      <c r="M863" s="14"/>
    </row>
    <row r="864" spans="2:13" ht="13" x14ac:dyDescent="0.15">
      <c r="B864" s="14"/>
      <c r="C864" s="14"/>
      <c r="D864" s="14"/>
      <c r="E864" s="14"/>
      <c r="G864" s="14"/>
      <c r="M864" s="14"/>
    </row>
    <row r="865" spans="2:13" ht="13" x14ac:dyDescent="0.15">
      <c r="B865" s="14"/>
      <c r="C865" s="14"/>
      <c r="D865" s="14"/>
      <c r="E865" s="14"/>
      <c r="G865" s="14"/>
      <c r="M865" s="14"/>
    </row>
    <row r="866" spans="2:13" ht="13" x14ac:dyDescent="0.15">
      <c r="B866" s="14"/>
      <c r="C866" s="14"/>
      <c r="D866" s="14"/>
      <c r="E866" s="14"/>
      <c r="G866" s="14"/>
      <c r="M866" s="14"/>
    </row>
    <row r="867" spans="2:13" ht="13" x14ac:dyDescent="0.15">
      <c r="B867" s="14"/>
      <c r="C867" s="14"/>
      <c r="D867" s="14"/>
      <c r="E867" s="14"/>
      <c r="G867" s="14"/>
      <c r="M867" s="14"/>
    </row>
    <row r="868" spans="2:13" ht="13" x14ac:dyDescent="0.15">
      <c r="B868" s="14"/>
      <c r="C868" s="14"/>
      <c r="D868" s="14"/>
      <c r="E868" s="14"/>
      <c r="G868" s="14"/>
      <c r="M868" s="14"/>
    </row>
    <row r="869" spans="2:13" ht="13" x14ac:dyDescent="0.15">
      <c r="B869" s="14"/>
      <c r="C869" s="14"/>
      <c r="D869" s="14"/>
      <c r="E869" s="14"/>
      <c r="G869" s="14"/>
      <c r="M869" s="14"/>
    </row>
    <row r="870" spans="2:13" ht="13" x14ac:dyDescent="0.15">
      <c r="B870" s="14"/>
      <c r="C870" s="14"/>
      <c r="D870" s="14"/>
      <c r="E870" s="14"/>
      <c r="G870" s="14"/>
      <c r="M870" s="14"/>
    </row>
    <row r="871" spans="2:13" ht="13" x14ac:dyDescent="0.15">
      <c r="B871" s="14"/>
      <c r="C871" s="14"/>
      <c r="D871" s="14"/>
      <c r="E871" s="14"/>
      <c r="G871" s="14"/>
      <c r="M871" s="14"/>
    </row>
    <row r="872" spans="2:13" ht="13" x14ac:dyDescent="0.15">
      <c r="B872" s="14"/>
      <c r="C872" s="14"/>
      <c r="D872" s="14"/>
      <c r="E872" s="14"/>
      <c r="G872" s="14"/>
      <c r="M872" s="14"/>
    </row>
    <row r="873" spans="2:13" ht="13" x14ac:dyDescent="0.15">
      <c r="B873" s="14"/>
      <c r="C873" s="14"/>
      <c r="D873" s="14"/>
      <c r="E873" s="14"/>
      <c r="G873" s="14"/>
      <c r="M873" s="14"/>
    </row>
    <row r="874" spans="2:13" ht="13" x14ac:dyDescent="0.15">
      <c r="B874" s="14"/>
      <c r="C874" s="14"/>
      <c r="D874" s="14"/>
      <c r="E874" s="14"/>
      <c r="G874" s="14"/>
      <c r="M874" s="14"/>
    </row>
    <row r="875" spans="2:13" ht="13" x14ac:dyDescent="0.15">
      <c r="B875" s="14"/>
      <c r="C875" s="14"/>
      <c r="D875" s="14"/>
      <c r="E875" s="14"/>
      <c r="G875" s="14"/>
      <c r="M875" s="14"/>
    </row>
    <row r="876" spans="2:13" ht="13" x14ac:dyDescent="0.15">
      <c r="B876" s="14"/>
      <c r="C876" s="14"/>
      <c r="D876" s="14"/>
      <c r="E876" s="14"/>
      <c r="G876" s="14"/>
      <c r="M876" s="14"/>
    </row>
    <row r="877" spans="2:13" ht="13" x14ac:dyDescent="0.15">
      <c r="B877" s="14"/>
      <c r="C877" s="14"/>
      <c r="D877" s="14"/>
      <c r="E877" s="14"/>
      <c r="G877" s="14"/>
      <c r="M877" s="14"/>
    </row>
    <row r="878" spans="2:13" ht="13" x14ac:dyDescent="0.15">
      <c r="B878" s="14"/>
      <c r="C878" s="14"/>
      <c r="D878" s="14"/>
      <c r="E878" s="14"/>
      <c r="G878" s="14"/>
      <c r="M878" s="14"/>
    </row>
    <row r="879" spans="2:13" ht="13" x14ac:dyDescent="0.15">
      <c r="B879" s="14"/>
      <c r="C879" s="14"/>
      <c r="D879" s="14"/>
      <c r="E879" s="14"/>
      <c r="G879" s="14"/>
      <c r="M879" s="14"/>
    </row>
    <row r="880" spans="2:13" ht="13" x14ac:dyDescent="0.15">
      <c r="B880" s="14"/>
      <c r="C880" s="14"/>
      <c r="D880" s="14"/>
      <c r="E880" s="14"/>
      <c r="G880" s="14"/>
      <c r="M880" s="14"/>
    </row>
    <row r="881" spans="2:13" ht="13" x14ac:dyDescent="0.15">
      <c r="B881" s="14"/>
      <c r="C881" s="14"/>
      <c r="D881" s="14"/>
      <c r="E881" s="14"/>
      <c r="G881" s="14"/>
      <c r="M881" s="14"/>
    </row>
    <row r="882" spans="2:13" ht="13" x14ac:dyDescent="0.15">
      <c r="B882" s="14"/>
      <c r="C882" s="14"/>
      <c r="D882" s="14"/>
      <c r="E882" s="14"/>
      <c r="G882" s="14"/>
      <c r="M882" s="14"/>
    </row>
    <row r="883" spans="2:13" ht="13" x14ac:dyDescent="0.15">
      <c r="B883" s="14"/>
      <c r="C883" s="14"/>
      <c r="D883" s="14"/>
      <c r="E883" s="14"/>
      <c r="G883" s="14"/>
      <c r="M883" s="14"/>
    </row>
    <row r="884" spans="2:13" ht="13" x14ac:dyDescent="0.15">
      <c r="B884" s="14"/>
      <c r="C884" s="14"/>
      <c r="D884" s="14"/>
      <c r="E884" s="14"/>
      <c r="G884" s="14"/>
      <c r="M884" s="14"/>
    </row>
    <row r="885" spans="2:13" ht="13" x14ac:dyDescent="0.15">
      <c r="B885" s="14"/>
      <c r="C885" s="14"/>
      <c r="D885" s="14"/>
      <c r="E885" s="14"/>
      <c r="G885" s="14"/>
      <c r="M885" s="14"/>
    </row>
    <row r="886" spans="2:13" ht="13" x14ac:dyDescent="0.15">
      <c r="B886" s="14"/>
      <c r="C886" s="14"/>
      <c r="D886" s="14"/>
      <c r="E886" s="14"/>
      <c r="G886" s="14"/>
      <c r="M886" s="14"/>
    </row>
    <row r="887" spans="2:13" ht="13" x14ac:dyDescent="0.15">
      <c r="B887" s="14"/>
      <c r="C887" s="14"/>
      <c r="D887" s="14"/>
      <c r="E887" s="14"/>
      <c r="G887" s="14"/>
      <c r="M887" s="14"/>
    </row>
    <row r="888" spans="2:13" ht="13" x14ac:dyDescent="0.15">
      <c r="B888" s="14"/>
      <c r="C888" s="14"/>
      <c r="D888" s="14"/>
      <c r="E888" s="14"/>
      <c r="G888" s="14"/>
      <c r="M888" s="14"/>
    </row>
    <row r="889" spans="2:13" ht="13" x14ac:dyDescent="0.15">
      <c r="B889" s="14"/>
      <c r="C889" s="14"/>
      <c r="D889" s="14"/>
      <c r="E889" s="14"/>
      <c r="G889" s="14"/>
      <c r="M889" s="14"/>
    </row>
    <row r="890" spans="2:13" ht="13" x14ac:dyDescent="0.15">
      <c r="B890" s="14"/>
      <c r="C890" s="14"/>
      <c r="D890" s="14"/>
      <c r="E890" s="14"/>
      <c r="G890" s="14"/>
      <c r="M890" s="14"/>
    </row>
    <row r="891" spans="2:13" ht="13" x14ac:dyDescent="0.15">
      <c r="B891" s="14"/>
      <c r="C891" s="14"/>
      <c r="D891" s="14"/>
      <c r="E891" s="14"/>
      <c r="G891" s="14"/>
      <c r="M891" s="14"/>
    </row>
    <row r="892" spans="2:13" ht="13" x14ac:dyDescent="0.15">
      <c r="B892" s="14"/>
      <c r="C892" s="14"/>
      <c r="D892" s="14"/>
      <c r="E892" s="14"/>
      <c r="G892" s="14"/>
      <c r="M892" s="14"/>
    </row>
    <row r="893" spans="2:13" ht="13" x14ac:dyDescent="0.15">
      <c r="B893" s="14"/>
      <c r="C893" s="14"/>
      <c r="D893" s="14"/>
      <c r="E893" s="14"/>
      <c r="G893" s="14"/>
      <c r="M893" s="14"/>
    </row>
    <row r="894" spans="2:13" ht="13" x14ac:dyDescent="0.15">
      <c r="B894" s="14"/>
      <c r="C894" s="14"/>
      <c r="D894" s="14"/>
      <c r="E894" s="14"/>
      <c r="G894" s="14"/>
      <c r="M894" s="14"/>
    </row>
    <row r="895" spans="2:13" ht="13" x14ac:dyDescent="0.15">
      <c r="B895" s="14"/>
      <c r="C895" s="14"/>
      <c r="D895" s="14"/>
      <c r="E895" s="14"/>
      <c r="G895" s="14"/>
      <c r="M895" s="14"/>
    </row>
    <row r="896" spans="2:13" ht="13" x14ac:dyDescent="0.15">
      <c r="B896" s="14"/>
      <c r="C896" s="14"/>
      <c r="D896" s="14"/>
      <c r="E896" s="14"/>
      <c r="G896" s="14"/>
      <c r="M896" s="14"/>
    </row>
    <row r="897" spans="2:13" ht="13" x14ac:dyDescent="0.15">
      <c r="B897" s="14"/>
      <c r="C897" s="14"/>
      <c r="D897" s="14"/>
      <c r="E897" s="14"/>
      <c r="G897" s="14"/>
      <c r="M897" s="14"/>
    </row>
    <row r="898" spans="2:13" ht="13" x14ac:dyDescent="0.15">
      <c r="B898" s="14"/>
      <c r="C898" s="14"/>
      <c r="D898" s="14"/>
      <c r="E898" s="14"/>
      <c r="G898" s="14"/>
      <c r="M898" s="14"/>
    </row>
    <row r="899" spans="2:13" ht="13" x14ac:dyDescent="0.15">
      <c r="B899" s="14"/>
      <c r="C899" s="14"/>
      <c r="D899" s="14"/>
      <c r="E899" s="14"/>
      <c r="G899" s="14"/>
      <c r="M899" s="14"/>
    </row>
    <row r="900" spans="2:13" ht="13" x14ac:dyDescent="0.15">
      <c r="B900" s="14"/>
      <c r="C900" s="14"/>
      <c r="D900" s="14"/>
      <c r="E900" s="14"/>
      <c r="G900" s="14"/>
      <c r="M900" s="14"/>
    </row>
    <row r="901" spans="2:13" ht="13" x14ac:dyDescent="0.15">
      <c r="B901" s="14"/>
      <c r="C901" s="14"/>
      <c r="D901" s="14"/>
      <c r="E901" s="14"/>
      <c r="G901" s="14"/>
      <c r="M901" s="14"/>
    </row>
    <row r="902" spans="2:13" ht="13" x14ac:dyDescent="0.15">
      <c r="B902" s="14"/>
      <c r="C902" s="14"/>
      <c r="D902" s="14"/>
      <c r="E902" s="14"/>
      <c r="G902" s="14"/>
      <c r="M902" s="14"/>
    </row>
    <row r="903" spans="2:13" ht="13" x14ac:dyDescent="0.15">
      <c r="B903" s="14"/>
      <c r="C903" s="14"/>
      <c r="D903" s="14"/>
      <c r="E903" s="14"/>
      <c r="G903" s="14"/>
      <c r="M903" s="14"/>
    </row>
    <row r="904" spans="2:13" ht="13" x14ac:dyDescent="0.15">
      <c r="B904" s="14"/>
      <c r="C904" s="14"/>
      <c r="D904" s="14"/>
      <c r="E904" s="14"/>
      <c r="G904" s="14"/>
      <c r="M904" s="14"/>
    </row>
    <row r="905" spans="2:13" ht="13" x14ac:dyDescent="0.15">
      <c r="B905" s="14"/>
      <c r="C905" s="14"/>
      <c r="D905" s="14"/>
      <c r="E905" s="14"/>
      <c r="G905" s="14"/>
      <c r="M905" s="14"/>
    </row>
    <row r="906" spans="2:13" ht="13" x14ac:dyDescent="0.15">
      <c r="B906" s="14"/>
      <c r="C906" s="14"/>
      <c r="D906" s="14"/>
      <c r="E906" s="14"/>
      <c r="G906" s="14"/>
      <c r="M906" s="14"/>
    </row>
    <row r="907" spans="2:13" ht="13" x14ac:dyDescent="0.15">
      <c r="B907" s="14"/>
      <c r="C907" s="14"/>
      <c r="D907" s="14"/>
      <c r="E907" s="14"/>
      <c r="G907" s="14"/>
      <c r="M907" s="14"/>
    </row>
    <row r="908" spans="2:13" ht="13" x14ac:dyDescent="0.15">
      <c r="B908" s="14"/>
      <c r="C908" s="14"/>
      <c r="D908" s="14"/>
      <c r="E908" s="14"/>
      <c r="G908" s="14"/>
      <c r="M908" s="14"/>
    </row>
    <row r="909" spans="2:13" ht="13" x14ac:dyDescent="0.15">
      <c r="B909" s="14"/>
      <c r="C909" s="14"/>
      <c r="D909" s="14"/>
      <c r="E909" s="14"/>
      <c r="G909" s="14"/>
      <c r="M909" s="14"/>
    </row>
    <row r="910" spans="2:13" ht="13" x14ac:dyDescent="0.15">
      <c r="B910" s="14"/>
      <c r="C910" s="14"/>
      <c r="D910" s="14"/>
      <c r="E910" s="14"/>
      <c r="G910" s="14"/>
      <c r="M910" s="14"/>
    </row>
    <row r="911" spans="2:13" ht="13" x14ac:dyDescent="0.15">
      <c r="B911" s="14"/>
      <c r="C911" s="14"/>
      <c r="D911" s="14"/>
      <c r="E911" s="14"/>
      <c r="G911" s="14"/>
      <c r="M911" s="14"/>
    </row>
    <row r="912" spans="2:13" ht="13" x14ac:dyDescent="0.15">
      <c r="B912" s="14"/>
      <c r="C912" s="14"/>
      <c r="D912" s="14"/>
      <c r="E912" s="14"/>
      <c r="G912" s="14"/>
      <c r="M912" s="14"/>
    </row>
    <row r="913" spans="2:13" ht="13" x14ac:dyDescent="0.15">
      <c r="B913" s="14"/>
      <c r="C913" s="14"/>
      <c r="D913" s="14"/>
      <c r="E913" s="14"/>
      <c r="G913" s="14"/>
      <c r="M913" s="14"/>
    </row>
    <row r="914" spans="2:13" ht="13" x14ac:dyDescent="0.15">
      <c r="B914" s="14"/>
      <c r="C914" s="14"/>
      <c r="D914" s="14"/>
      <c r="E914" s="14"/>
      <c r="G914" s="14"/>
      <c r="M914" s="14"/>
    </row>
    <row r="915" spans="2:13" ht="13" x14ac:dyDescent="0.15">
      <c r="B915" s="14"/>
      <c r="C915" s="14"/>
      <c r="D915" s="14"/>
      <c r="E915" s="14"/>
      <c r="G915" s="14"/>
      <c r="M915" s="14"/>
    </row>
    <row r="916" spans="2:13" ht="13" x14ac:dyDescent="0.15">
      <c r="B916" s="14"/>
      <c r="C916" s="14"/>
      <c r="D916" s="14"/>
      <c r="E916" s="14"/>
      <c r="G916" s="14"/>
      <c r="M916" s="14"/>
    </row>
    <row r="917" spans="2:13" ht="13" x14ac:dyDescent="0.15">
      <c r="B917" s="14"/>
      <c r="C917" s="14"/>
      <c r="D917" s="14"/>
      <c r="E917" s="14"/>
      <c r="G917" s="14"/>
      <c r="M917" s="14"/>
    </row>
    <row r="918" spans="2:13" ht="13" x14ac:dyDescent="0.15">
      <c r="B918" s="14"/>
      <c r="C918" s="14"/>
      <c r="D918" s="14"/>
      <c r="E918" s="14"/>
      <c r="G918" s="14"/>
      <c r="M918" s="14"/>
    </row>
    <row r="919" spans="2:13" ht="13" x14ac:dyDescent="0.15">
      <c r="B919" s="14"/>
      <c r="C919" s="14"/>
      <c r="D919" s="14"/>
      <c r="E919" s="14"/>
      <c r="G919" s="14"/>
      <c r="M919" s="14"/>
    </row>
    <row r="920" spans="2:13" ht="13" x14ac:dyDescent="0.15">
      <c r="B920" s="14"/>
      <c r="C920" s="14"/>
      <c r="D920" s="14"/>
      <c r="E920" s="14"/>
      <c r="G920" s="14"/>
      <c r="M920" s="14"/>
    </row>
    <row r="921" spans="2:13" ht="13" x14ac:dyDescent="0.15">
      <c r="B921" s="14"/>
      <c r="C921" s="14"/>
      <c r="D921" s="14"/>
      <c r="E921" s="14"/>
      <c r="G921" s="14"/>
      <c r="M921" s="14"/>
    </row>
    <row r="922" spans="2:13" ht="13" x14ac:dyDescent="0.15">
      <c r="B922" s="14"/>
      <c r="C922" s="14"/>
      <c r="D922" s="14"/>
      <c r="E922" s="14"/>
      <c r="G922" s="14"/>
      <c r="M922" s="14"/>
    </row>
    <row r="923" spans="2:13" ht="13" x14ac:dyDescent="0.15">
      <c r="B923" s="14"/>
      <c r="C923" s="14"/>
      <c r="D923" s="14"/>
      <c r="E923" s="14"/>
      <c r="G923" s="14"/>
      <c r="M923" s="14"/>
    </row>
    <row r="924" spans="2:13" ht="13" x14ac:dyDescent="0.15">
      <c r="B924" s="14"/>
      <c r="C924" s="14"/>
      <c r="D924" s="14"/>
      <c r="E924" s="14"/>
      <c r="G924" s="14"/>
      <c r="M924" s="14"/>
    </row>
    <row r="925" spans="2:13" ht="13" x14ac:dyDescent="0.15">
      <c r="B925" s="14"/>
      <c r="C925" s="14"/>
      <c r="D925" s="14"/>
      <c r="E925" s="14"/>
      <c r="G925" s="14"/>
      <c r="M925" s="14"/>
    </row>
    <row r="926" spans="2:13" ht="13" x14ac:dyDescent="0.15">
      <c r="B926" s="14"/>
      <c r="C926" s="14"/>
      <c r="D926" s="14"/>
      <c r="E926" s="14"/>
      <c r="G926" s="14"/>
      <c r="M926" s="14"/>
    </row>
    <row r="927" spans="2:13" ht="13" x14ac:dyDescent="0.15">
      <c r="B927" s="14"/>
      <c r="C927" s="14"/>
      <c r="D927" s="14"/>
      <c r="E927" s="14"/>
      <c r="G927" s="14"/>
      <c r="M927" s="14"/>
    </row>
    <row r="928" spans="2:13" ht="13" x14ac:dyDescent="0.15">
      <c r="B928" s="14"/>
      <c r="C928" s="14"/>
      <c r="D928" s="14"/>
      <c r="E928" s="14"/>
      <c r="G928" s="14"/>
      <c r="M928" s="14"/>
    </row>
    <row r="929" spans="2:13" ht="13" x14ac:dyDescent="0.15">
      <c r="B929" s="14"/>
      <c r="C929" s="14"/>
      <c r="D929" s="14"/>
      <c r="E929" s="14"/>
      <c r="G929" s="14"/>
      <c r="M929" s="14"/>
    </row>
    <row r="930" spans="2:13" ht="13" x14ac:dyDescent="0.15">
      <c r="B930" s="14"/>
      <c r="C930" s="14"/>
      <c r="D930" s="14"/>
      <c r="E930" s="14"/>
      <c r="G930" s="14"/>
      <c r="M930" s="14"/>
    </row>
    <row r="931" spans="2:13" ht="13" x14ac:dyDescent="0.15">
      <c r="B931" s="14"/>
      <c r="C931" s="14"/>
      <c r="D931" s="14"/>
      <c r="E931" s="14"/>
      <c r="G931" s="14"/>
      <c r="M931" s="14"/>
    </row>
    <row r="932" spans="2:13" ht="13" x14ac:dyDescent="0.15">
      <c r="B932" s="14"/>
      <c r="C932" s="14"/>
      <c r="D932" s="14"/>
      <c r="E932" s="14"/>
      <c r="G932" s="14"/>
      <c r="M932" s="14"/>
    </row>
    <row r="933" spans="2:13" ht="13" x14ac:dyDescent="0.15">
      <c r="B933" s="14"/>
      <c r="C933" s="14"/>
      <c r="D933" s="14"/>
      <c r="E933" s="14"/>
      <c r="G933" s="14"/>
      <c r="M933" s="14"/>
    </row>
    <row r="934" spans="2:13" ht="13" x14ac:dyDescent="0.15">
      <c r="B934" s="14"/>
      <c r="C934" s="14"/>
      <c r="D934" s="14"/>
      <c r="E934" s="14"/>
      <c r="G934" s="14"/>
      <c r="M934" s="14"/>
    </row>
    <row r="935" spans="2:13" ht="13" x14ac:dyDescent="0.15">
      <c r="B935" s="14"/>
      <c r="C935" s="14"/>
      <c r="D935" s="14"/>
      <c r="E935" s="14"/>
      <c r="G935" s="14"/>
      <c r="M935" s="14"/>
    </row>
    <row r="936" spans="2:13" ht="13" x14ac:dyDescent="0.15">
      <c r="B936" s="14"/>
      <c r="C936" s="14"/>
      <c r="D936" s="14"/>
      <c r="E936" s="14"/>
      <c r="G936" s="14"/>
      <c r="M936" s="14"/>
    </row>
    <row r="937" spans="2:13" ht="13" x14ac:dyDescent="0.15">
      <c r="B937" s="14"/>
      <c r="C937" s="14"/>
      <c r="D937" s="14"/>
      <c r="E937" s="14"/>
      <c r="G937" s="14"/>
      <c r="M937" s="14"/>
    </row>
    <row r="938" spans="2:13" ht="13" x14ac:dyDescent="0.15">
      <c r="B938" s="14"/>
      <c r="C938" s="14"/>
      <c r="D938" s="14"/>
      <c r="E938" s="14"/>
      <c r="G938" s="14"/>
      <c r="M938" s="14"/>
    </row>
    <row r="939" spans="2:13" ht="13" x14ac:dyDescent="0.15">
      <c r="B939" s="14"/>
      <c r="C939" s="14"/>
      <c r="D939" s="14"/>
      <c r="E939" s="14"/>
      <c r="G939" s="14"/>
      <c r="M939" s="14"/>
    </row>
    <row r="940" spans="2:13" ht="13" x14ac:dyDescent="0.15">
      <c r="B940" s="14"/>
      <c r="C940" s="14"/>
      <c r="D940" s="14"/>
      <c r="E940" s="14"/>
      <c r="G940" s="14"/>
      <c r="M940" s="14"/>
    </row>
    <row r="941" spans="2:13" ht="13" x14ac:dyDescent="0.15">
      <c r="B941" s="14"/>
      <c r="C941" s="14"/>
      <c r="D941" s="14"/>
      <c r="E941" s="14"/>
      <c r="G941" s="14"/>
      <c r="M941" s="14"/>
    </row>
    <row r="942" spans="2:13" ht="13" x14ac:dyDescent="0.15">
      <c r="B942" s="14"/>
      <c r="C942" s="14"/>
      <c r="D942" s="14"/>
      <c r="E942" s="14"/>
      <c r="G942" s="14"/>
      <c r="M942" s="14"/>
    </row>
    <row r="943" spans="2:13" ht="13" x14ac:dyDescent="0.15">
      <c r="B943" s="14"/>
      <c r="C943" s="14"/>
      <c r="D943" s="14"/>
      <c r="E943" s="14"/>
      <c r="G943" s="14"/>
      <c r="M943" s="14"/>
    </row>
    <row r="944" spans="2:13" ht="13" x14ac:dyDescent="0.15">
      <c r="B944" s="14"/>
      <c r="C944" s="14"/>
      <c r="D944" s="14"/>
      <c r="E944" s="14"/>
      <c r="G944" s="14"/>
      <c r="M944" s="14"/>
    </row>
    <row r="945" spans="2:13" ht="13" x14ac:dyDescent="0.15">
      <c r="B945" s="14"/>
      <c r="C945" s="14"/>
      <c r="D945" s="14"/>
      <c r="E945" s="14"/>
      <c r="G945" s="14"/>
      <c r="M945" s="14"/>
    </row>
    <row r="946" spans="2:13" ht="13" x14ac:dyDescent="0.15">
      <c r="B946" s="14"/>
      <c r="C946" s="14"/>
      <c r="D946" s="14"/>
      <c r="E946" s="14"/>
      <c r="G946" s="14"/>
      <c r="M946" s="14"/>
    </row>
    <row r="947" spans="2:13" ht="13" x14ac:dyDescent="0.15">
      <c r="B947" s="14"/>
      <c r="C947" s="14"/>
      <c r="D947" s="14"/>
      <c r="E947" s="14"/>
      <c r="G947" s="14"/>
      <c r="M947" s="14"/>
    </row>
    <row r="948" spans="2:13" ht="13" x14ac:dyDescent="0.15">
      <c r="B948" s="14"/>
      <c r="C948" s="14"/>
      <c r="D948" s="14"/>
      <c r="E948" s="14"/>
      <c r="G948" s="14"/>
      <c r="M948" s="14"/>
    </row>
    <row r="949" spans="2:13" ht="13" x14ac:dyDescent="0.15">
      <c r="B949" s="14"/>
      <c r="C949" s="14"/>
      <c r="D949" s="14"/>
      <c r="E949" s="14"/>
      <c r="G949" s="14"/>
      <c r="M949" s="14"/>
    </row>
    <row r="950" spans="2:13" ht="13" x14ac:dyDescent="0.15">
      <c r="B950" s="14"/>
      <c r="C950" s="14"/>
      <c r="D950" s="14"/>
      <c r="E950" s="14"/>
      <c r="G950" s="14"/>
      <c r="M950" s="14"/>
    </row>
    <row r="951" spans="2:13" ht="13" x14ac:dyDescent="0.15">
      <c r="B951" s="14"/>
      <c r="C951" s="14"/>
      <c r="D951" s="14"/>
      <c r="E951" s="14"/>
      <c r="G951" s="14"/>
      <c r="M951" s="14"/>
    </row>
    <row r="952" spans="2:13" ht="13" x14ac:dyDescent="0.15">
      <c r="B952" s="14"/>
      <c r="C952" s="14"/>
      <c r="D952" s="14"/>
      <c r="E952" s="14"/>
      <c r="G952" s="14"/>
      <c r="M952" s="14"/>
    </row>
    <row r="953" spans="2:13" ht="13" x14ac:dyDescent="0.15">
      <c r="B953" s="14"/>
      <c r="C953" s="14"/>
      <c r="D953" s="14"/>
      <c r="E953" s="14"/>
      <c r="G953" s="14"/>
      <c r="M953" s="14"/>
    </row>
    <row r="954" spans="2:13" ht="13" x14ac:dyDescent="0.15">
      <c r="B954" s="14"/>
      <c r="C954" s="14"/>
      <c r="D954" s="14"/>
      <c r="E954" s="14"/>
      <c r="G954" s="14"/>
      <c r="M954" s="14"/>
    </row>
    <row r="955" spans="2:13" ht="13" x14ac:dyDescent="0.15">
      <c r="B955" s="14"/>
      <c r="C955" s="14"/>
      <c r="D955" s="14"/>
      <c r="E955" s="14"/>
      <c r="G955" s="14"/>
      <c r="M955" s="14"/>
    </row>
    <row r="956" spans="2:13" ht="13" x14ac:dyDescent="0.15">
      <c r="B956" s="14"/>
      <c r="C956" s="14"/>
      <c r="D956" s="14"/>
      <c r="E956" s="14"/>
      <c r="G956" s="14"/>
      <c r="M956" s="14"/>
    </row>
    <row r="957" spans="2:13" ht="13" x14ac:dyDescent="0.15">
      <c r="B957" s="14"/>
      <c r="C957" s="14"/>
      <c r="D957" s="14"/>
      <c r="E957" s="14"/>
      <c r="G957" s="14"/>
      <c r="M957" s="14"/>
    </row>
    <row r="958" spans="2:13" ht="13" x14ac:dyDescent="0.15">
      <c r="B958" s="14"/>
      <c r="C958" s="14"/>
      <c r="D958" s="14"/>
      <c r="E958" s="14"/>
      <c r="G958" s="14"/>
      <c r="M958" s="14"/>
    </row>
    <row r="959" spans="2:13" ht="13" x14ac:dyDescent="0.15">
      <c r="B959" s="14"/>
      <c r="C959" s="14"/>
      <c r="D959" s="14"/>
      <c r="E959" s="14"/>
      <c r="G959" s="14"/>
      <c r="M959" s="14"/>
    </row>
    <row r="960" spans="2:13" ht="13" x14ac:dyDescent="0.15">
      <c r="B960" s="14"/>
      <c r="C960" s="14"/>
      <c r="D960" s="14"/>
      <c r="E960" s="14"/>
      <c r="G960" s="14"/>
      <c r="M960" s="14"/>
    </row>
    <row r="961" spans="2:13" ht="13" x14ac:dyDescent="0.15">
      <c r="B961" s="14"/>
      <c r="C961" s="14"/>
      <c r="D961" s="14"/>
      <c r="E961" s="14"/>
      <c r="G961" s="14"/>
      <c r="M961" s="14"/>
    </row>
    <row r="962" spans="2:13" ht="13" x14ac:dyDescent="0.15">
      <c r="B962" s="14"/>
      <c r="C962" s="14"/>
      <c r="D962" s="14"/>
      <c r="E962" s="14"/>
      <c r="G962" s="14"/>
      <c r="M962" s="14"/>
    </row>
    <row r="963" spans="2:13" ht="13" x14ac:dyDescent="0.15">
      <c r="B963" s="14"/>
      <c r="C963" s="14"/>
      <c r="D963" s="14"/>
      <c r="E963" s="14"/>
      <c r="G963" s="14"/>
      <c r="M963" s="14"/>
    </row>
    <row r="964" spans="2:13" ht="13" x14ac:dyDescent="0.15">
      <c r="B964" s="14"/>
      <c r="C964" s="14"/>
      <c r="D964" s="14"/>
      <c r="E964" s="14"/>
      <c r="G964" s="14"/>
      <c r="M964" s="14"/>
    </row>
    <row r="965" spans="2:13" ht="13" x14ac:dyDescent="0.15">
      <c r="B965" s="14"/>
      <c r="C965" s="14"/>
      <c r="D965" s="14"/>
      <c r="E965" s="14"/>
      <c r="G965" s="14"/>
      <c r="M965" s="14"/>
    </row>
    <row r="966" spans="2:13" ht="13" x14ac:dyDescent="0.15">
      <c r="B966" s="14"/>
      <c r="C966" s="14"/>
      <c r="D966" s="14"/>
      <c r="E966" s="14"/>
      <c r="G966" s="14"/>
      <c r="M966" s="14"/>
    </row>
    <row r="967" spans="2:13" ht="13" x14ac:dyDescent="0.15">
      <c r="B967" s="14"/>
      <c r="C967" s="14"/>
      <c r="D967" s="14"/>
      <c r="E967" s="14"/>
      <c r="G967" s="14"/>
      <c r="M967" s="14"/>
    </row>
    <row r="968" spans="2:13" ht="13" x14ac:dyDescent="0.15">
      <c r="B968" s="14"/>
      <c r="C968" s="14"/>
      <c r="D968" s="14"/>
      <c r="E968" s="14"/>
      <c r="G968" s="14"/>
      <c r="M968" s="14"/>
    </row>
    <row r="969" spans="2:13" ht="13" x14ac:dyDescent="0.15">
      <c r="B969" s="14"/>
      <c r="C969" s="14"/>
      <c r="D969" s="14"/>
      <c r="E969" s="14"/>
      <c r="G969" s="14"/>
      <c r="M969" s="14"/>
    </row>
    <row r="970" spans="2:13" ht="13" x14ac:dyDescent="0.15">
      <c r="B970" s="14"/>
      <c r="C970" s="14"/>
      <c r="D970" s="14"/>
      <c r="E970" s="14"/>
      <c r="G970" s="14"/>
      <c r="M970" s="14"/>
    </row>
    <row r="971" spans="2:13" ht="13" x14ac:dyDescent="0.15">
      <c r="B971" s="14"/>
      <c r="C971" s="14"/>
      <c r="D971" s="14"/>
      <c r="E971" s="14"/>
      <c r="G971" s="14"/>
      <c r="M971" s="14"/>
    </row>
    <row r="972" spans="2:13" ht="13" x14ac:dyDescent="0.15">
      <c r="B972" s="14"/>
      <c r="C972" s="14"/>
      <c r="D972" s="14"/>
      <c r="E972" s="14"/>
      <c r="G972" s="14"/>
      <c r="M972" s="14"/>
    </row>
    <row r="973" spans="2:13" ht="13" x14ac:dyDescent="0.15">
      <c r="B973" s="14"/>
      <c r="C973" s="14"/>
      <c r="D973" s="14"/>
      <c r="E973" s="14"/>
      <c r="G973" s="14"/>
      <c r="M973" s="14"/>
    </row>
    <row r="974" spans="2:13" ht="13" x14ac:dyDescent="0.15">
      <c r="B974" s="14"/>
      <c r="C974" s="14"/>
      <c r="D974" s="14"/>
      <c r="E974" s="14"/>
      <c r="G974" s="14"/>
      <c r="M974" s="14"/>
    </row>
    <row r="975" spans="2:13" ht="13" x14ac:dyDescent="0.15">
      <c r="B975" s="14"/>
      <c r="C975" s="14"/>
      <c r="D975" s="14"/>
      <c r="E975" s="14"/>
      <c r="G975" s="14"/>
      <c r="M975" s="14"/>
    </row>
    <row r="976" spans="2:13" ht="13" x14ac:dyDescent="0.15">
      <c r="B976" s="14"/>
      <c r="C976" s="14"/>
      <c r="D976" s="14"/>
      <c r="E976" s="14"/>
      <c r="G976" s="14"/>
      <c r="M976" s="14"/>
    </row>
    <row r="977" spans="2:13" ht="13" x14ac:dyDescent="0.15">
      <c r="B977" s="14"/>
      <c r="C977" s="14"/>
      <c r="D977" s="14"/>
      <c r="E977" s="14"/>
      <c r="G977" s="14"/>
      <c r="M977" s="14"/>
    </row>
    <row r="978" spans="2:13" ht="13" x14ac:dyDescent="0.15">
      <c r="B978" s="14"/>
      <c r="C978" s="14"/>
      <c r="D978" s="14"/>
      <c r="E978" s="14"/>
      <c r="G978" s="14"/>
      <c r="M978" s="14"/>
    </row>
    <row r="979" spans="2:13" ht="13" x14ac:dyDescent="0.15">
      <c r="B979" s="14"/>
      <c r="C979" s="14"/>
      <c r="D979" s="14"/>
      <c r="E979" s="14"/>
      <c r="G979" s="14"/>
      <c r="M979" s="14"/>
    </row>
    <row r="980" spans="2:13" ht="13" x14ac:dyDescent="0.15">
      <c r="B980" s="14"/>
      <c r="C980" s="14"/>
      <c r="D980" s="14"/>
      <c r="E980" s="14"/>
      <c r="G980" s="14"/>
      <c r="M980" s="14"/>
    </row>
    <row r="981" spans="2:13" ht="13" x14ac:dyDescent="0.15">
      <c r="B981" s="14"/>
      <c r="C981" s="14"/>
      <c r="D981" s="14"/>
      <c r="E981" s="14"/>
      <c r="G981" s="14"/>
      <c r="M981" s="14"/>
    </row>
    <row r="982" spans="2:13" ht="13" x14ac:dyDescent="0.15">
      <c r="B982" s="14"/>
      <c r="C982" s="14"/>
      <c r="D982" s="14"/>
      <c r="E982" s="14"/>
      <c r="G982" s="14"/>
      <c r="M982" s="14"/>
    </row>
    <row r="983" spans="2:13" ht="13" x14ac:dyDescent="0.15">
      <c r="B983" s="14"/>
      <c r="C983" s="14"/>
      <c r="D983" s="14"/>
      <c r="E983" s="14"/>
      <c r="G983" s="14"/>
      <c r="M983" s="14"/>
    </row>
    <row r="984" spans="2:13" ht="13" x14ac:dyDescent="0.15">
      <c r="B984" s="14"/>
      <c r="C984" s="14"/>
      <c r="D984" s="14"/>
      <c r="E984" s="14"/>
      <c r="G984" s="14"/>
      <c r="M984" s="14"/>
    </row>
    <row r="985" spans="2:13" ht="13" x14ac:dyDescent="0.15">
      <c r="B985" s="14"/>
      <c r="C985" s="14"/>
      <c r="D985" s="14"/>
      <c r="E985" s="14"/>
      <c r="G985" s="14"/>
      <c r="M985" s="14"/>
    </row>
    <row r="986" spans="2:13" ht="13" x14ac:dyDescent="0.15">
      <c r="B986" s="14"/>
      <c r="C986" s="14"/>
      <c r="D986" s="14"/>
      <c r="E986" s="14"/>
      <c r="G986" s="14"/>
      <c r="M986" s="14"/>
    </row>
    <row r="987" spans="2:13" ht="13" x14ac:dyDescent="0.15">
      <c r="B987" s="14"/>
      <c r="C987" s="14"/>
      <c r="D987" s="14"/>
      <c r="E987" s="14"/>
      <c r="G987" s="14"/>
      <c r="M987" s="14"/>
    </row>
    <row r="988" spans="2:13" ht="13" x14ac:dyDescent="0.15">
      <c r="B988" s="14"/>
      <c r="C988" s="14"/>
      <c r="D988" s="14"/>
      <c r="E988" s="14"/>
      <c r="G988" s="14"/>
      <c r="M988" s="14"/>
    </row>
    <row r="989" spans="2:13" ht="13" x14ac:dyDescent="0.15">
      <c r="B989" s="14"/>
      <c r="C989" s="14"/>
      <c r="D989" s="14"/>
      <c r="E989" s="14"/>
      <c r="G989" s="14"/>
      <c r="M989" s="14"/>
    </row>
    <row r="990" spans="2:13" ht="13" x14ac:dyDescent="0.15">
      <c r="B990" s="14"/>
      <c r="C990" s="14"/>
      <c r="D990" s="14"/>
      <c r="E990" s="14"/>
      <c r="G990" s="14"/>
      <c r="M990" s="14"/>
    </row>
    <row r="991" spans="2:13" ht="13" x14ac:dyDescent="0.15">
      <c r="B991" s="14"/>
      <c r="C991" s="14"/>
      <c r="D991" s="14"/>
      <c r="E991" s="14"/>
      <c r="G991" s="14"/>
      <c r="M991" s="14"/>
    </row>
    <row r="992" spans="2:13" ht="13" x14ac:dyDescent="0.15">
      <c r="B992" s="14"/>
      <c r="C992" s="14"/>
      <c r="D992" s="14"/>
      <c r="E992" s="14"/>
      <c r="G992" s="14"/>
      <c r="M992" s="14"/>
    </row>
    <row r="993" spans="2:13" ht="13" x14ac:dyDescent="0.15">
      <c r="B993" s="14"/>
      <c r="C993" s="14"/>
      <c r="D993" s="14"/>
      <c r="E993" s="14"/>
      <c r="G993" s="14"/>
      <c r="M993" s="14"/>
    </row>
    <row r="994" spans="2:13" ht="13" x14ac:dyDescent="0.15">
      <c r="B994" s="14"/>
      <c r="C994" s="14"/>
      <c r="D994" s="14"/>
      <c r="E994" s="14"/>
      <c r="G994" s="14"/>
      <c r="M994" s="14"/>
    </row>
    <row r="995" spans="2:13" ht="13" x14ac:dyDescent="0.15">
      <c r="B995" s="14"/>
      <c r="C995" s="14"/>
      <c r="D995" s="14"/>
      <c r="E995" s="14"/>
      <c r="G995" s="14"/>
      <c r="M995" s="14"/>
    </row>
    <row r="996" spans="2:13" ht="13" x14ac:dyDescent="0.15">
      <c r="B996" s="14"/>
      <c r="C996" s="14"/>
      <c r="D996" s="14"/>
      <c r="E996" s="14"/>
      <c r="G996" s="14"/>
      <c r="M996" s="14"/>
    </row>
    <row r="997" spans="2:13" ht="13" x14ac:dyDescent="0.15">
      <c r="B997" s="14"/>
      <c r="C997" s="14"/>
      <c r="D997" s="14"/>
      <c r="E997" s="14"/>
      <c r="G997" s="14"/>
      <c r="M997" s="14"/>
    </row>
    <row r="998" spans="2:13" ht="13" x14ac:dyDescent="0.15">
      <c r="B998" s="14"/>
      <c r="C998" s="14"/>
      <c r="D998" s="14"/>
      <c r="E998" s="14"/>
      <c r="G998" s="14"/>
      <c r="M998" s="14"/>
    </row>
    <row r="999" spans="2:13" ht="13" x14ac:dyDescent="0.15">
      <c r="B999" s="14"/>
      <c r="C999" s="14"/>
      <c r="D999" s="14"/>
      <c r="E999" s="14"/>
      <c r="G999" s="14"/>
      <c r="M999" s="14"/>
    </row>
    <row r="1000" spans="2:13" ht="13" x14ac:dyDescent="0.15">
      <c r="B1000" s="14"/>
      <c r="C1000" s="14"/>
      <c r="D1000" s="14"/>
      <c r="E1000" s="14"/>
      <c r="G1000" s="14"/>
      <c r="M1000" s="14"/>
    </row>
  </sheetData>
  <conditionalFormatting sqref="C2:C1000">
    <cfRule type="expression" dxfId="0" priority="1">
      <formula>X1=TRUE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 xr:uid="{00000000-0002-0000-0400-000000000000}">
          <x14:formula1>
            <xm:f>Site!$A$2</xm:f>
          </x14:formula1>
          <xm:sqref>C2:C1000</xm:sqref>
        </x14:dataValidation>
        <x14:dataValidation type="list" allowBlank="1" showErrorMessage="1" xr:uid="{00000000-0002-0000-0400-000004000000}">
          <x14:formula1>
            <xm:f>'System Validation'!$G$2</xm:f>
          </x14:formula1>
          <xm:sqref>B2:B1000</xm:sqref>
        </x14:dataValidation>
        <x14:dataValidation type="list" allowBlank="1" showErrorMessage="1" xr:uid="{00000000-0002-0000-0400-000001000000}">
          <x14:formula1>
            <xm:f>'System Validation'!$A$2:$A1000</xm:f>
          </x14:formula1>
          <xm:sqref>E2:E1000</xm:sqref>
        </x14:dataValidation>
        <x14:dataValidation type="list" allowBlank="1" showErrorMessage="1" xr:uid="{00000000-0002-0000-0400-000002000000}">
          <x14:formula1>
            <xm:f>'System Validation'!$C$2:$C1000</xm:f>
          </x14:formula1>
          <xm:sqref>M2:M1000</xm:sqref>
        </x14:dataValidation>
        <x14:dataValidation type="list" allowBlank="1" showErrorMessage="1" xr:uid="{00000000-0002-0000-0400-000003000000}">
          <x14:formula1>
            <xm:f>'System Validation'!$D$2:$D1000</xm:f>
          </x14:formula1>
          <xm:sqref>G2:G1000</xm:sqref>
        </x14:dataValidation>
        <x14:dataValidation type="list" allowBlank="1" showErrorMessage="1" xr:uid="{00000000-0002-0000-0400-000005000000}">
          <x14:formula1>
            <xm:f>Locations!D:D</xm:f>
          </x14:formula1>
          <xm:sqref>D2:D1000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235"/>
  <sheetViews>
    <sheetView workbookViewId="0"/>
  </sheetViews>
  <sheetFormatPr baseColWidth="10" defaultColWidth="12.6640625" defaultRowHeight="15.75" customHeight="1" x14ac:dyDescent="0.15"/>
  <cols>
    <col min="1" max="2" width="20.5" customWidth="1"/>
    <col min="3" max="3" width="26.83203125" customWidth="1"/>
    <col min="4" max="4" width="23.6640625" customWidth="1"/>
    <col min="5" max="5" width="20.5" customWidth="1"/>
    <col min="6" max="6" width="18.33203125" customWidth="1"/>
    <col min="7" max="7" width="15.33203125" customWidth="1"/>
    <col min="9" max="9" width="15" customWidth="1"/>
    <col min="10" max="10" width="24.6640625" customWidth="1"/>
    <col min="11" max="11" width="22.1640625" customWidth="1"/>
    <col min="12" max="12" width="25" customWidth="1"/>
    <col min="13" max="13" width="21.6640625" customWidth="1"/>
    <col min="14" max="14" width="25.33203125" customWidth="1"/>
    <col min="15" max="15" width="20.5" customWidth="1"/>
    <col min="17" max="17" width="26.83203125" customWidth="1"/>
    <col min="18" max="18" width="15.1640625" customWidth="1"/>
    <col min="19" max="19" width="18.1640625" customWidth="1"/>
    <col min="20" max="20" width="18.33203125" customWidth="1"/>
    <col min="21" max="21" width="22.83203125" customWidth="1"/>
    <col min="22" max="22" width="23" customWidth="1"/>
    <col min="23" max="25" width="14.33203125" customWidth="1"/>
  </cols>
  <sheetData>
    <row r="1" spans="1:25" ht="15.75" customHeight="1" x14ac:dyDescent="0.15">
      <c r="A1" s="20" t="s">
        <v>52</v>
      </c>
      <c r="B1" s="21" t="s">
        <v>52</v>
      </c>
      <c r="C1" s="22" t="s">
        <v>53</v>
      </c>
      <c r="D1" s="23"/>
      <c r="E1" s="21" t="s">
        <v>53</v>
      </c>
      <c r="F1" s="24" t="s">
        <v>54</v>
      </c>
      <c r="G1" s="25" t="s">
        <v>55</v>
      </c>
      <c r="H1" s="25" t="s">
        <v>56</v>
      </c>
      <c r="I1" s="25" t="s">
        <v>57</v>
      </c>
      <c r="J1" s="25" t="s">
        <v>58</v>
      </c>
      <c r="K1" s="25" t="s">
        <v>59</v>
      </c>
      <c r="L1" s="25" t="s">
        <v>60</v>
      </c>
      <c r="M1" s="25" t="s">
        <v>61</v>
      </c>
      <c r="N1" s="25" t="s">
        <v>62</v>
      </c>
      <c r="O1" s="25" t="s">
        <v>63</v>
      </c>
      <c r="P1" s="25" t="s">
        <v>64</v>
      </c>
      <c r="Q1" s="25" t="s">
        <v>65</v>
      </c>
      <c r="R1" s="25" t="s">
        <v>66</v>
      </c>
      <c r="S1" s="25" t="s">
        <v>67</v>
      </c>
      <c r="T1" s="25" t="s">
        <v>68</v>
      </c>
      <c r="U1" s="25" t="s">
        <v>69</v>
      </c>
      <c r="V1" s="25" t="s">
        <v>70</v>
      </c>
      <c r="W1" s="25" t="s">
        <v>71</v>
      </c>
      <c r="Y1" s="26" t="s">
        <v>72</v>
      </c>
    </row>
    <row r="2" spans="1:25" ht="15.75" customHeight="1" x14ac:dyDescent="0.15">
      <c r="A2" s="27" t="s">
        <v>54</v>
      </c>
      <c r="B2" s="28" t="s">
        <v>54</v>
      </c>
      <c r="C2" s="27" t="s">
        <v>73</v>
      </c>
      <c r="D2" s="29" t="e">
        <f>Site!A2&lt;&gt;#REF!</f>
        <v>#REF!</v>
      </c>
      <c r="E2" s="27" t="s">
        <v>54</v>
      </c>
      <c r="F2" s="27" t="s">
        <v>73</v>
      </c>
      <c r="G2" s="27" t="s">
        <v>74</v>
      </c>
      <c r="H2" s="30" t="s">
        <v>75</v>
      </c>
      <c r="I2" s="27" t="s">
        <v>76</v>
      </c>
      <c r="J2" s="27" t="s">
        <v>77</v>
      </c>
      <c r="K2" s="30" t="s">
        <v>78</v>
      </c>
      <c r="L2" s="27" t="s">
        <v>79</v>
      </c>
      <c r="M2" s="30" t="s">
        <v>80</v>
      </c>
      <c r="N2" s="30" t="s">
        <v>81</v>
      </c>
      <c r="O2" s="27" t="s">
        <v>78</v>
      </c>
      <c r="P2" s="30" t="s">
        <v>82</v>
      </c>
      <c r="Q2" s="27" t="s">
        <v>83</v>
      </c>
      <c r="R2" s="27" t="s">
        <v>84</v>
      </c>
      <c r="S2" s="27" t="s">
        <v>85</v>
      </c>
      <c r="T2" s="27" t="s">
        <v>86</v>
      </c>
      <c r="U2" s="30" t="s">
        <v>87</v>
      </c>
      <c r="V2" s="27" t="s">
        <v>88</v>
      </c>
      <c r="W2" s="27" t="s">
        <v>89</v>
      </c>
      <c r="Y2" s="31" t="s">
        <v>56</v>
      </c>
    </row>
    <row r="3" spans="1:25" ht="15.75" customHeight="1" x14ac:dyDescent="0.15">
      <c r="A3" s="28" t="s">
        <v>55</v>
      </c>
      <c r="B3" s="32" t="s">
        <v>54</v>
      </c>
      <c r="C3" s="30" t="s">
        <v>90</v>
      </c>
      <c r="D3" s="29"/>
      <c r="E3" s="30" t="s">
        <v>55</v>
      </c>
      <c r="F3" s="30" t="s">
        <v>90</v>
      </c>
      <c r="H3" s="27" t="s">
        <v>82</v>
      </c>
      <c r="I3" s="30" t="s">
        <v>91</v>
      </c>
      <c r="J3" s="30" t="s">
        <v>92</v>
      </c>
      <c r="K3" s="27" t="s">
        <v>93</v>
      </c>
      <c r="L3" s="30" t="s">
        <v>94</v>
      </c>
      <c r="M3" s="27" t="s">
        <v>95</v>
      </c>
      <c r="N3" s="27" t="s">
        <v>96</v>
      </c>
      <c r="O3" s="30" t="s">
        <v>93</v>
      </c>
      <c r="P3" s="27" t="s">
        <v>97</v>
      </c>
      <c r="Q3" s="30" t="s">
        <v>98</v>
      </c>
      <c r="R3" s="30" t="s">
        <v>99</v>
      </c>
      <c r="S3" s="30" t="s">
        <v>100</v>
      </c>
      <c r="T3" s="30" t="s">
        <v>101</v>
      </c>
      <c r="U3" s="27" t="s">
        <v>102</v>
      </c>
      <c r="V3" s="30" t="s">
        <v>103</v>
      </c>
      <c r="W3" s="30" t="s">
        <v>104</v>
      </c>
      <c r="Y3" s="31" t="s">
        <v>105</v>
      </c>
    </row>
    <row r="4" spans="1:25" ht="15.75" customHeight="1" x14ac:dyDescent="0.15">
      <c r="A4" s="30" t="s">
        <v>56</v>
      </c>
      <c r="B4" s="28" t="s">
        <v>54</v>
      </c>
      <c r="C4" s="27" t="s">
        <v>106</v>
      </c>
      <c r="D4" s="29"/>
      <c r="E4" s="30" t="s">
        <v>56</v>
      </c>
      <c r="F4" s="27" t="s">
        <v>106</v>
      </c>
      <c r="H4" s="30" t="s">
        <v>107</v>
      </c>
      <c r="I4" s="27" t="s">
        <v>108</v>
      </c>
      <c r="J4" s="27" t="s">
        <v>109</v>
      </c>
      <c r="K4" s="30" t="s">
        <v>110</v>
      </c>
      <c r="L4" s="27" t="s">
        <v>111</v>
      </c>
      <c r="M4" s="30" t="s">
        <v>112</v>
      </c>
      <c r="N4" s="30" t="s">
        <v>113</v>
      </c>
      <c r="O4" s="27" t="s">
        <v>114</v>
      </c>
      <c r="Q4" s="27" t="s">
        <v>115</v>
      </c>
      <c r="R4" s="27" t="s">
        <v>116</v>
      </c>
      <c r="S4" s="27" t="s">
        <v>117</v>
      </c>
      <c r="T4" s="27" t="s">
        <v>118</v>
      </c>
      <c r="U4" s="30" t="s">
        <v>119</v>
      </c>
      <c r="V4" s="27" t="s">
        <v>106</v>
      </c>
      <c r="W4" s="27" t="s">
        <v>120</v>
      </c>
      <c r="Y4" s="31" t="s">
        <v>121</v>
      </c>
    </row>
    <row r="5" spans="1:25" ht="15.75" customHeight="1" x14ac:dyDescent="0.15">
      <c r="A5" s="30" t="s">
        <v>57</v>
      </c>
      <c r="B5" s="32" t="s">
        <v>54</v>
      </c>
      <c r="C5" s="30" t="s">
        <v>122</v>
      </c>
      <c r="D5" s="29"/>
      <c r="E5" s="30" t="s">
        <v>57</v>
      </c>
      <c r="F5" s="30" t="s">
        <v>122</v>
      </c>
      <c r="H5" s="27" t="s">
        <v>123</v>
      </c>
      <c r="I5" s="30" t="s">
        <v>124</v>
      </c>
      <c r="J5" s="30" t="s">
        <v>125</v>
      </c>
      <c r="K5" s="27" t="s">
        <v>126</v>
      </c>
      <c r="L5" s="30" t="s">
        <v>127</v>
      </c>
      <c r="M5" s="27" t="s">
        <v>128</v>
      </c>
      <c r="N5" s="27" t="s">
        <v>129</v>
      </c>
      <c r="Q5" s="30" t="s">
        <v>130</v>
      </c>
      <c r="R5" s="30" t="s">
        <v>131</v>
      </c>
      <c r="S5" s="30" t="s">
        <v>132</v>
      </c>
      <c r="T5" s="30" t="s">
        <v>133</v>
      </c>
      <c r="U5" s="27" t="s">
        <v>118</v>
      </c>
      <c r="V5" s="30" t="s">
        <v>134</v>
      </c>
      <c r="Y5" s="31" t="s">
        <v>58</v>
      </c>
    </row>
    <row r="6" spans="1:25" ht="15.75" customHeight="1" x14ac:dyDescent="0.15">
      <c r="A6" s="27" t="s">
        <v>58</v>
      </c>
      <c r="B6" s="28" t="s">
        <v>54</v>
      </c>
      <c r="C6" s="27" t="s">
        <v>135</v>
      </c>
      <c r="D6" s="29"/>
      <c r="E6" s="27" t="s">
        <v>58</v>
      </c>
      <c r="F6" s="27" t="s">
        <v>135</v>
      </c>
      <c r="H6" s="30" t="s">
        <v>136</v>
      </c>
      <c r="I6" s="27" t="s">
        <v>137</v>
      </c>
      <c r="J6" s="27" t="s">
        <v>138</v>
      </c>
      <c r="K6" s="30" t="s">
        <v>139</v>
      </c>
      <c r="L6" s="27" t="s">
        <v>140</v>
      </c>
      <c r="M6" s="30" t="s">
        <v>141</v>
      </c>
      <c r="N6" s="30" t="s">
        <v>142</v>
      </c>
      <c r="Q6" s="27" t="s">
        <v>143</v>
      </c>
      <c r="T6" s="27" t="s">
        <v>144</v>
      </c>
      <c r="U6" s="30" t="s">
        <v>145</v>
      </c>
      <c r="V6" s="27" t="s">
        <v>146</v>
      </c>
      <c r="Y6" s="31" t="s">
        <v>147</v>
      </c>
    </row>
    <row r="7" spans="1:25" ht="15.75" customHeight="1" x14ac:dyDescent="0.15">
      <c r="A7" s="27" t="s">
        <v>59</v>
      </c>
      <c r="B7" s="32" t="s">
        <v>54</v>
      </c>
      <c r="C7" s="30" t="s">
        <v>148</v>
      </c>
      <c r="D7" s="29"/>
      <c r="E7" s="27" t="s">
        <v>59</v>
      </c>
      <c r="F7" s="30" t="s">
        <v>148</v>
      </c>
      <c r="I7" s="30" t="s">
        <v>149</v>
      </c>
      <c r="J7" s="30" t="s">
        <v>150</v>
      </c>
      <c r="K7" s="27" t="s">
        <v>151</v>
      </c>
      <c r="L7" s="30" t="s">
        <v>152</v>
      </c>
      <c r="M7" s="27" t="s">
        <v>153</v>
      </c>
      <c r="N7" s="27" t="s">
        <v>33</v>
      </c>
      <c r="T7" s="30" t="s">
        <v>154</v>
      </c>
      <c r="U7" s="27" t="s">
        <v>155</v>
      </c>
      <c r="V7" s="30" t="s">
        <v>156</v>
      </c>
      <c r="Y7" s="31" t="s">
        <v>157</v>
      </c>
    </row>
    <row r="8" spans="1:25" ht="15.75" customHeight="1" x14ac:dyDescent="0.15">
      <c r="A8" s="30" t="s">
        <v>60</v>
      </c>
      <c r="B8" s="28" t="s">
        <v>55</v>
      </c>
      <c r="C8" s="27" t="s">
        <v>74</v>
      </c>
      <c r="D8" s="29"/>
      <c r="E8" s="30" t="s">
        <v>158</v>
      </c>
      <c r="F8" s="27"/>
      <c r="I8" s="27" t="s">
        <v>159</v>
      </c>
      <c r="J8" s="27" t="s">
        <v>160</v>
      </c>
      <c r="K8" s="30" t="s">
        <v>161</v>
      </c>
      <c r="L8" s="27" t="s">
        <v>162</v>
      </c>
      <c r="M8" s="30" t="s">
        <v>163</v>
      </c>
      <c r="N8" s="30" t="s">
        <v>164</v>
      </c>
      <c r="T8" s="27" t="s">
        <v>165</v>
      </c>
      <c r="Y8" s="31" t="s">
        <v>166</v>
      </c>
    </row>
    <row r="9" spans="1:25" ht="15.75" customHeight="1" x14ac:dyDescent="0.15">
      <c r="A9" s="30" t="s">
        <v>61</v>
      </c>
      <c r="B9" s="32" t="s">
        <v>56</v>
      </c>
      <c r="C9" s="30" t="s">
        <v>75</v>
      </c>
      <c r="D9" s="29"/>
      <c r="E9" s="30" t="s">
        <v>61</v>
      </c>
      <c r="I9" s="30" t="s">
        <v>167</v>
      </c>
      <c r="J9" s="30" t="s">
        <v>168</v>
      </c>
      <c r="K9" s="27" t="s">
        <v>169</v>
      </c>
      <c r="L9" s="30" t="s">
        <v>170</v>
      </c>
      <c r="M9" s="27" t="s">
        <v>171</v>
      </c>
      <c r="N9" s="27" t="s">
        <v>172</v>
      </c>
      <c r="T9" s="30" t="s">
        <v>173</v>
      </c>
      <c r="Y9" s="31" t="s">
        <v>62</v>
      </c>
    </row>
    <row r="10" spans="1:25" ht="15.75" customHeight="1" x14ac:dyDescent="0.15">
      <c r="A10" s="27" t="s">
        <v>62</v>
      </c>
      <c r="B10" s="28" t="s">
        <v>56</v>
      </c>
      <c r="C10" s="27" t="s">
        <v>82</v>
      </c>
      <c r="D10" s="29"/>
      <c r="E10" s="27" t="s">
        <v>62</v>
      </c>
      <c r="J10" s="27" t="s">
        <v>174</v>
      </c>
      <c r="L10" s="27" t="s">
        <v>175</v>
      </c>
      <c r="M10" s="30" t="s">
        <v>176</v>
      </c>
      <c r="N10" s="30" t="s">
        <v>177</v>
      </c>
      <c r="T10" s="27" t="s">
        <v>178</v>
      </c>
      <c r="Y10" s="31" t="s">
        <v>179</v>
      </c>
    </row>
    <row r="11" spans="1:25" ht="15.75" customHeight="1" x14ac:dyDescent="0.15">
      <c r="A11" s="27" t="s">
        <v>180</v>
      </c>
      <c r="B11" s="32" t="s">
        <v>56</v>
      </c>
      <c r="C11" s="30" t="s">
        <v>107</v>
      </c>
      <c r="D11" s="29"/>
      <c r="E11" s="27" t="s">
        <v>63</v>
      </c>
      <c r="J11" s="30" t="s">
        <v>181</v>
      </c>
      <c r="L11" s="30" t="s">
        <v>182</v>
      </c>
      <c r="M11" s="27" t="s">
        <v>183</v>
      </c>
      <c r="N11" s="27" t="s">
        <v>184</v>
      </c>
      <c r="T11" s="30" t="s">
        <v>185</v>
      </c>
      <c r="Y11" s="31" t="s">
        <v>186</v>
      </c>
    </row>
    <row r="12" spans="1:25" ht="15.75" customHeight="1" x14ac:dyDescent="0.15">
      <c r="A12" s="27" t="s">
        <v>64</v>
      </c>
      <c r="B12" s="28" t="s">
        <v>56</v>
      </c>
      <c r="C12" s="27" t="s">
        <v>123</v>
      </c>
      <c r="D12" s="29"/>
      <c r="E12" s="27" t="s">
        <v>64</v>
      </c>
      <c r="J12" s="27" t="s">
        <v>187</v>
      </c>
      <c r="L12" s="27" t="s">
        <v>188</v>
      </c>
      <c r="M12" s="30" t="s">
        <v>189</v>
      </c>
      <c r="N12" s="30" t="s">
        <v>34</v>
      </c>
      <c r="T12" s="27" t="s">
        <v>155</v>
      </c>
      <c r="Y12" s="31" t="s">
        <v>68</v>
      </c>
    </row>
    <row r="13" spans="1:25" ht="15.75" customHeight="1" x14ac:dyDescent="0.15">
      <c r="A13" s="30" t="s">
        <v>65</v>
      </c>
      <c r="B13" s="32" t="s">
        <v>56</v>
      </c>
      <c r="C13" s="30" t="s">
        <v>136</v>
      </c>
      <c r="D13" s="29"/>
      <c r="E13" s="30" t="s">
        <v>65</v>
      </c>
      <c r="J13" s="30" t="s">
        <v>190</v>
      </c>
      <c r="L13" s="30" t="s">
        <v>191</v>
      </c>
      <c r="M13" s="27" t="s">
        <v>192</v>
      </c>
      <c r="N13" s="27" t="s">
        <v>193</v>
      </c>
      <c r="T13" s="30" t="s">
        <v>194</v>
      </c>
      <c r="Y13" s="31" t="s">
        <v>195</v>
      </c>
    </row>
    <row r="14" spans="1:25" ht="15.75" customHeight="1" x14ac:dyDescent="0.15">
      <c r="A14" s="30" t="s">
        <v>66</v>
      </c>
      <c r="B14" s="28" t="s">
        <v>57</v>
      </c>
      <c r="C14" s="27" t="s">
        <v>76</v>
      </c>
      <c r="D14" s="29"/>
      <c r="E14" s="30" t="s">
        <v>66</v>
      </c>
      <c r="J14" s="27" t="s">
        <v>196</v>
      </c>
      <c r="L14" s="27" t="s">
        <v>197</v>
      </c>
      <c r="M14" s="30" t="s">
        <v>198</v>
      </c>
      <c r="N14" s="30" t="s">
        <v>199</v>
      </c>
      <c r="T14" s="27" t="s">
        <v>200</v>
      </c>
      <c r="Y14" s="31" t="s">
        <v>201</v>
      </c>
    </row>
    <row r="15" spans="1:25" ht="15.75" customHeight="1" x14ac:dyDescent="0.15">
      <c r="A15" s="27" t="s">
        <v>67</v>
      </c>
      <c r="B15" s="32" t="s">
        <v>57</v>
      </c>
      <c r="C15" s="30" t="s">
        <v>91</v>
      </c>
      <c r="D15" s="29"/>
      <c r="E15" s="27" t="s">
        <v>67</v>
      </c>
      <c r="J15" s="30" t="s">
        <v>202</v>
      </c>
      <c r="L15" s="30" t="s">
        <v>203</v>
      </c>
      <c r="M15" s="27" t="s">
        <v>204</v>
      </c>
      <c r="N15" s="27" t="s">
        <v>205</v>
      </c>
      <c r="T15" s="30" t="s">
        <v>206</v>
      </c>
      <c r="Y15" s="31" t="s">
        <v>207</v>
      </c>
    </row>
    <row r="16" spans="1:25" ht="15.75" customHeight="1" x14ac:dyDescent="0.15">
      <c r="A16" s="30" t="s">
        <v>68</v>
      </c>
      <c r="B16" s="28" t="s">
        <v>57</v>
      </c>
      <c r="C16" s="27" t="s">
        <v>108</v>
      </c>
      <c r="D16" s="29"/>
      <c r="E16" s="30" t="s">
        <v>68</v>
      </c>
      <c r="J16" s="27" t="s">
        <v>208</v>
      </c>
      <c r="L16" s="27" t="s">
        <v>209</v>
      </c>
      <c r="M16" s="30" t="s">
        <v>210</v>
      </c>
      <c r="N16" s="30" t="s">
        <v>79</v>
      </c>
    </row>
    <row r="17" spans="1:14" ht="15.75" customHeight="1" x14ac:dyDescent="0.15">
      <c r="A17" s="27" t="s">
        <v>69</v>
      </c>
      <c r="B17" s="32" t="s">
        <v>57</v>
      </c>
      <c r="C17" s="30" t="s">
        <v>124</v>
      </c>
      <c r="D17" s="29"/>
      <c r="E17" s="27" t="s">
        <v>69</v>
      </c>
      <c r="J17" s="30" t="s">
        <v>211</v>
      </c>
      <c r="L17" s="30" t="s">
        <v>212</v>
      </c>
      <c r="M17" s="27" t="s">
        <v>213</v>
      </c>
      <c r="N17" s="27" t="s">
        <v>214</v>
      </c>
    </row>
    <row r="18" spans="1:14" ht="15.75" customHeight="1" x14ac:dyDescent="0.15">
      <c r="A18" s="30" t="s">
        <v>70</v>
      </c>
      <c r="B18" s="28" t="s">
        <v>57</v>
      </c>
      <c r="C18" s="27" t="s">
        <v>137</v>
      </c>
      <c r="D18" s="29"/>
      <c r="E18" s="30" t="s">
        <v>70</v>
      </c>
      <c r="J18" s="27" t="s">
        <v>215</v>
      </c>
      <c r="L18" s="27" t="s">
        <v>216</v>
      </c>
      <c r="M18" s="30" t="s">
        <v>217</v>
      </c>
      <c r="N18" s="30" t="s">
        <v>218</v>
      </c>
    </row>
    <row r="19" spans="1:14" ht="15.75" customHeight="1" x14ac:dyDescent="0.15">
      <c r="A19" s="33" t="s">
        <v>71</v>
      </c>
      <c r="B19" s="32" t="s">
        <v>57</v>
      </c>
      <c r="C19" s="30" t="s">
        <v>149</v>
      </c>
      <c r="D19" s="29"/>
      <c r="E19" s="33" t="s">
        <v>71</v>
      </c>
      <c r="J19" s="30" t="s">
        <v>219</v>
      </c>
      <c r="L19" s="30" t="s">
        <v>220</v>
      </c>
      <c r="M19" s="27" t="s">
        <v>221</v>
      </c>
      <c r="N19" s="27" t="s">
        <v>222</v>
      </c>
    </row>
    <row r="20" spans="1:14" ht="15.75" customHeight="1" x14ac:dyDescent="0.15">
      <c r="A20" s="34"/>
      <c r="B20" s="28" t="s">
        <v>57</v>
      </c>
      <c r="C20" s="27" t="s">
        <v>159</v>
      </c>
      <c r="D20" s="29"/>
      <c r="E20" s="34"/>
      <c r="J20" s="27" t="s">
        <v>223</v>
      </c>
      <c r="L20" s="27" t="s">
        <v>224</v>
      </c>
      <c r="M20" s="30" t="s">
        <v>225</v>
      </c>
      <c r="N20" s="30" t="s">
        <v>226</v>
      </c>
    </row>
    <row r="21" spans="1:14" ht="15.75" customHeight="1" x14ac:dyDescent="0.15">
      <c r="A21" s="35"/>
      <c r="B21" s="32" t="s">
        <v>57</v>
      </c>
      <c r="C21" s="30" t="s">
        <v>167</v>
      </c>
      <c r="D21" s="29"/>
      <c r="E21" s="35"/>
      <c r="J21" s="30" t="s">
        <v>227</v>
      </c>
      <c r="L21" s="30" t="s">
        <v>228</v>
      </c>
      <c r="M21" s="27" t="s">
        <v>229</v>
      </c>
      <c r="N21" s="27" t="s">
        <v>230</v>
      </c>
    </row>
    <row r="22" spans="1:14" ht="15.75" customHeight="1" x14ac:dyDescent="0.15">
      <c r="A22" s="34"/>
      <c r="B22" s="28" t="s">
        <v>58</v>
      </c>
      <c r="C22" s="27" t="s">
        <v>77</v>
      </c>
      <c r="D22" s="29"/>
      <c r="E22" s="34"/>
      <c r="J22" s="27" t="s">
        <v>231</v>
      </c>
      <c r="L22" s="27" t="s">
        <v>232</v>
      </c>
      <c r="M22" s="30" t="s">
        <v>233</v>
      </c>
      <c r="N22" s="30" t="s">
        <v>234</v>
      </c>
    </row>
    <row r="23" spans="1:14" ht="15.75" customHeight="1" x14ac:dyDescent="0.15">
      <c r="A23" s="35"/>
      <c r="B23" s="32" t="s">
        <v>58</v>
      </c>
      <c r="C23" s="30" t="s">
        <v>92</v>
      </c>
      <c r="D23" s="29"/>
      <c r="E23" s="35"/>
      <c r="M23" s="27" t="s">
        <v>235</v>
      </c>
      <c r="N23" s="27" t="s">
        <v>236</v>
      </c>
    </row>
    <row r="24" spans="1:14" ht="15.75" customHeight="1" x14ac:dyDescent="0.15">
      <c r="A24" s="34"/>
      <c r="B24" s="28" t="s">
        <v>58</v>
      </c>
      <c r="C24" s="27" t="s">
        <v>109</v>
      </c>
      <c r="D24" s="29"/>
      <c r="E24" s="34"/>
      <c r="M24" s="30" t="s">
        <v>237</v>
      </c>
      <c r="N24" s="30" t="s">
        <v>238</v>
      </c>
    </row>
    <row r="25" spans="1:14" ht="15.75" customHeight="1" x14ac:dyDescent="0.15">
      <c r="A25" s="35"/>
      <c r="B25" s="32" t="s">
        <v>58</v>
      </c>
      <c r="C25" s="30" t="s">
        <v>125</v>
      </c>
      <c r="D25" s="29"/>
      <c r="E25" s="35"/>
      <c r="M25" s="27" t="s">
        <v>239</v>
      </c>
      <c r="N25" s="27" t="s">
        <v>240</v>
      </c>
    </row>
    <row r="26" spans="1:14" ht="15.75" customHeight="1" x14ac:dyDescent="0.15">
      <c r="A26" s="34"/>
      <c r="B26" s="28" t="s">
        <v>58</v>
      </c>
      <c r="C26" s="27" t="s">
        <v>138</v>
      </c>
      <c r="D26" s="29"/>
      <c r="E26" s="34"/>
      <c r="M26" s="30" t="s">
        <v>241</v>
      </c>
      <c r="N26" s="30" t="s">
        <v>242</v>
      </c>
    </row>
    <row r="27" spans="1:14" ht="15.75" customHeight="1" x14ac:dyDescent="0.15">
      <c r="A27" s="35"/>
      <c r="B27" s="32" t="s">
        <v>58</v>
      </c>
      <c r="C27" s="30" t="s">
        <v>150</v>
      </c>
      <c r="D27" s="29"/>
      <c r="E27" s="35"/>
      <c r="M27" s="27" t="s">
        <v>243</v>
      </c>
      <c r="N27" s="27" t="s">
        <v>244</v>
      </c>
    </row>
    <row r="28" spans="1:14" ht="15.75" customHeight="1" x14ac:dyDescent="0.15">
      <c r="A28" s="34"/>
      <c r="B28" s="28" t="s">
        <v>58</v>
      </c>
      <c r="C28" s="27" t="s">
        <v>160</v>
      </c>
      <c r="D28" s="29"/>
      <c r="E28" s="34"/>
      <c r="M28" s="30" t="s">
        <v>245</v>
      </c>
      <c r="N28" s="30" t="s">
        <v>246</v>
      </c>
    </row>
    <row r="29" spans="1:14" ht="15.75" customHeight="1" x14ac:dyDescent="0.15">
      <c r="A29" s="35"/>
      <c r="B29" s="32" t="s">
        <v>58</v>
      </c>
      <c r="C29" s="30" t="s">
        <v>168</v>
      </c>
      <c r="D29" s="29"/>
      <c r="E29" s="35"/>
      <c r="M29" s="27" t="s">
        <v>247</v>
      </c>
      <c r="N29" s="27" t="s">
        <v>248</v>
      </c>
    </row>
    <row r="30" spans="1:14" ht="15.75" customHeight="1" x14ac:dyDescent="0.15">
      <c r="A30" s="34"/>
      <c r="B30" s="28" t="s">
        <v>58</v>
      </c>
      <c r="C30" s="27" t="s">
        <v>174</v>
      </c>
      <c r="D30" s="29"/>
      <c r="E30" s="34"/>
      <c r="M30" s="30" t="s">
        <v>249</v>
      </c>
      <c r="N30" s="30" t="s">
        <v>250</v>
      </c>
    </row>
    <row r="31" spans="1:14" ht="15.75" customHeight="1" x14ac:dyDescent="0.15">
      <c r="A31" s="35"/>
      <c r="B31" s="32" t="s">
        <v>58</v>
      </c>
      <c r="C31" s="30" t="s">
        <v>181</v>
      </c>
      <c r="D31" s="29"/>
      <c r="E31" s="35"/>
      <c r="M31" s="27" t="s">
        <v>251</v>
      </c>
      <c r="N31" s="27" t="s">
        <v>252</v>
      </c>
    </row>
    <row r="32" spans="1:14" ht="15.75" customHeight="1" x14ac:dyDescent="0.15">
      <c r="A32" s="34"/>
      <c r="B32" s="28" t="s">
        <v>58</v>
      </c>
      <c r="C32" s="27" t="s">
        <v>187</v>
      </c>
      <c r="D32" s="29"/>
      <c r="E32" s="34"/>
      <c r="M32" s="30" t="s">
        <v>253</v>
      </c>
      <c r="N32" s="30" t="s">
        <v>254</v>
      </c>
    </row>
    <row r="33" spans="1:14" ht="15.75" customHeight="1" x14ac:dyDescent="0.15">
      <c r="A33" s="35"/>
      <c r="B33" s="32" t="s">
        <v>58</v>
      </c>
      <c r="C33" s="30" t="s">
        <v>190</v>
      </c>
      <c r="D33" s="29"/>
      <c r="E33" s="35"/>
      <c r="M33" s="27" t="s">
        <v>255</v>
      </c>
      <c r="N33" s="27" t="s">
        <v>245</v>
      </c>
    </row>
    <row r="34" spans="1:14" ht="15.75" customHeight="1" x14ac:dyDescent="0.15">
      <c r="A34" s="34"/>
      <c r="B34" s="28" t="s">
        <v>58</v>
      </c>
      <c r="C34" s="27" t="s">
        <v>196</v>
      </c>
      <c r="D34" s="29"/>
      <c r="E34" s="34"/>
      <c r="M34" s="30" t="s">
        <v>256</v>
      </c>
      <c r="N34" s="30" t="s">
        <v>257</v>
      </c>
    </row>
    <row r="35" spans="1:14" ht="15.75" customHeight="1" x14ac:dyDescent="0.15">
      <c r="A35" s="35"/>
      <c r="B35" s="32" t="s">
        <v>58</v>
      </c>
      <c r="C35" s="30" t="s">
        <v>202</v>
      </c>
      <c r="D35" s="29"/>
      <c r="E35" s="35"/>
      <c r="M35" s="27" t="s">
        <v>258</v>
      </c>
      <c r="N35" s="27" t="s">
        <v>259</v>
      </c>
    </row>
    <row r="36" spans="1:14" ht="15.75" customHeight="1" x14ac:dyDescent="0.15">
      <c r="A36" s="34"/>
      <c r="B36" s="28" t="s">
        <v>58</v>
      </c>
      <c r="C36" s="27" t="s">
        <v>208</v>
      </c>
      <c r="D36" s="29"/>
      <c r="E36" s="34"/>
      <c r="M36" s="30" t="s">
        <v>260</v>
      </c>
      <c r="N36" s="30" t="s">
        <v>101</v>
      </c>
    </row>
    <row r="37" spans="1:14" ht="15.75" customHeight="1" x14ac:dyDescent="0.15">
      <c r="A37" s="35"/>
      <c r="B37" s="32" t="s">
        <v>58</v>
      </c>
      <c r="C37" s="30" t="s">
        <v>211</v>
      </c>
      <c r="D37" s="29"/>
      <c r="E37" s="35"/>
      <c r="M37" s="27" t="s">
        <v>261</v>
      </c>
      <c r="N37" s="27" t="s">
        <v>262</v>
      </c>
    </row>
    <row r="38" spans="1:14" ht="15.75" customHeight="1" x14ac:dyDescent="0.15">
      <c r="A38" s="34"/>
      <c r="B38" s="28" t="s">
        <v>58</v>
      </c>
      <c r="C38" s="27" t="s">
        <v>215</v>
      </c>
      <c r="D38" s="29"/>
      <c r="E38" s="34"/>
      <c r="M38" s="30" t="s">
        <v>263</v>
      </c>
      <c r="N38" s="30" t="s">
        <v>264</v>
      </c>
    </row>
    <row r="39" spans="1:14" ht="15.75" customHeight="1" x14ac:dyDescent="0.15">
      <c r="A39" s="35"/>
      <c r="B39" s="32" t="s">
        <v>58</v>
      </c>
      <c r="C39" s="30" t="s">
        <v>219</v>
      </c>
      <c r="D39" s="29"/>
      <c r="E39" s="35"/>
      <c r="M39" s="27" t="s">
        <v>265</v>
      </c>
      <c r="N39" s="27" t="s">
        <v>118</v>
      </c>
    </row>
    <row r="40" spans="1:14" ht="15.75" customHeight="1" x14ac:dyDescent="0.15">
      <c r="A40" s="34"/>
      <c r="B40" s="28" t="s">
        <v>58</v>
      </c>
      <c r="C40" s="27" t="s">
        <v>223</v>
      </c>
      <c r="D40" s="29"/>
      <c r="E40" s="34"/>
      <c r="M40" s="30" t="s">
        <v>266</v>
      </c>
      <c r="N40" s="30" t="s">
        <v>267</v>
      </c>
    </row>
    <row r="41" spans="1:14" ht="15.75" customHeight="1" x14ac:dyDescent="0.15">
      <c r="A41" s="35"/>
      <c r="B41" s="32" t="s">
        <v>58</v>
      </c>
      <c r="C41" s="30" t="s">
        <v>227</v>
      </c>
      <c r="D41" s="29"/>
      <c r="E41" s="35"/>
      <c r="M41" s="27" t="s">
        <v>268</v>
      </c>
      <c r="N41" s="27" t="s">
        <v>269</v>
      </c>
    </row>
    <row r="42" spans="1:14" ht="15.75" customHeight="1" x14ac:dyDescent="0.15">
      <c r="A42" s="34"/>
      <c r="B42" s="28" t="s">
        <v>58</v>
      </c>
      <c r="C42" s="27" t="s">
        <v>231</v>
      </c>
      <c r="D42" s="29"/>
      <c r="E42" s="34"/>
      <c r="M42" s="30" t="s">
        <v>270</v>
      </c>
      <c r="N42" s="30" t="s">
        <v>271</v>
      </c>
    </row>
    <row r="43" spans="1:14" ht="15.75" customHeight="1" x14ac:dyDescent="0.15">
      <c r="A43" s="35"/>
      <c r="B43" s="32" t="s">
        <v>59</v>
      </c>
      <c r="C43" s="30" t="s">
        <v>78</v>
      </c>
      <c r="D43" s="29"/>
      <c r="E43" s="35"/>
      <c r="M43" s="27" t="s">
        <v>272</v>
      </c>
      <c r="N43" s="27" t="s">
        <v>273</v>
      </c>
    </row>
    <row r="44" spans="1:14" ht="15.75" customHeight="1" x14ac:dyDescent="0.15">
      <c r="A44" s="34"/>
      <c r="B44" s="32" t="s">
        <v>59</v>
      </c>
      <c r="C44" s="27" t="s">
        <v>93</v>
      </c>
      <c r="D44" s="29"/>
      <c r="E44" s="34"/>
      <c r="M44" s="30" t="s">
        <v>274</v>
      </c>
      <c r="N44" s="30" t="s">
        <v>275</v>
      </c>
    </row>
    <row r="45" spans="1:14" ht="15.75" customHeight="1" x14ac:dyDescent="0.15">
      <c r="A45" s="35"/>
      <c r="B45" s="32" t="s">
        <v>59</v>
      </c>
      <c r="C45" s="30" t="s">
        <v>110</v>
      </c>
      <c r="D45" s="29"/>
      <c r="E45" s="35"/>
      <c r="M45" s="27" t="s">
        <v>276</v>
      </c>
      <c r="N45" s="27" t="s">
        <v>277</v>
      </c>
    </row>
    <row r="46" spans="1:14" ht="15.75" customHeight="1" x14ac:dyDescent="0.15">
      <c r="A46" s="34"/>
      <c r="B46" s="32" t="s">
        <v>59</v>
      </c>
      <c r="C46" s="27" t="s">
        <v>126</v>
      </c>
      <c r="D46" s="29"/>
      <c r="E46" s="34"/>
      <c r="M46" s="30" t="s">
        <v>278</v>
      </c>
      <c r="N46" s="30" t="s">
        <v>279</v>
      </c>
    </row>
    <row r="47" spans="1:14" ht="15.75" customHeight="1" x14ac:dyDescent="0.15">
      <c r="A47" s="35"/>
      <c r="B47" s="32" t="s">
        <v>59</v>
      </c>
      <c r="C47" s="30" t="s">
        <v>139</v>
      </c>
      <c r="D47" s="29"/>
      <c r="E47" s="35"/>
      <c r="M47" s="27" t="s">
        <v>280</v>
      </c>
      <c r="N47" s="27" t="s">
        <v>281</v>
      </c>
    </row>
    <row r="48" spans="1:14" ht="15.75" customHeight="1" x14ac:dyDescent="0.15">
      <c r="A48" s="34"/>
      <c r="B48" s="32" t="s">
        <v>59</v>
      </c>
      <c r="C48" s="27" t="s">
        <v>151</v>
      </c>
      <c r="D48" s="29"/>
      <c r="E48" s="34"/>
      <c r="M48" s="30" t="s">
        <v>282</v>
      </c>
      <c r="N48" s="30" t="s">
        <v>165</v>
      </c>
    </row>
    <row r="49" spans="1:14" ht="15.75" customHeight="1" x14ac:dyDescent="0.15">
      <c r="A49" s="35"/>
      <c r="B49" s="32" t="s">
        <v>59</v>
      </c>
      <c r="C49" s="30" t="s">
        <v>161</v>
      </c>
      <c r="D49" s="29"/>
      <c r="E49" s="35"/>
      <c r="M49" s="27" t="s">
        <v>283</v>
      </c>
      <c r="N49" s="27" t="s">
        <v>173</v>
      </c>
    </row>
    <row r="50" spans="1:14" ht="15.75" customHeight="1" x14ac:dyDescent="0.15">
      <c r="A50" s="34"/>
      <c r="B50" s="32" t="s">
        <v>59</v>
      </c>
      <c r="C50" s="27" t="s">
        <v>169</v>
      </c>
      <c r="D50" s="29"/>
      <c r="E50" s="34"/>
      <c r="M50" s="30" t="s">
        <v>32</v>
      </c>
      <c r="N50" s="30" t="s">
        <v>178</v>
      </c>
    </row>
    <row r="51" spans="1:14" ht="15.75" customHeight="1" x14ac:dyDescent="0.15">
      <c r="A51" s="35"/>
      <c r="B51" s="28" t="s">
        <v>60</v>
      </c>
      <c r="C51" s="27" t="s">
        <v>79</v>
      </c>
      <c r="D51" s="29"/>
      <c r="E51" s="35"/>
      <c r="M51" s="27" t="s">
        <v>284</v>
      </c>
      <c r="N51" s="27" t="s">
        <v>285</v>
      </c>
    </row>
    <row r="52" spans="1:14" ht="15.75" customHeight="1" x14ac:dyDescent="0.15">
      <c r="A52" s="34"/>
      <c r="B52" s="32" t="s">
        <v>60</v>
      </c>
      <c r="C52" s="30" t="s">
        <v>94</v>
      </c>
      <c r="D52" s="29"/>
      <c r="E52" s="34"/>
      <c r="M52" s="30" t="s">
        <v>286</v>
      </c>
      <c r="N52" s="30" t="s">
        <v>287</v>
      </c>
    </row>
    <row r="53" spans="1:14" ht="15.75" customHeight="1" x14ac:dyDescent="0.15">
      <c r="A53" s="35"/>
      <c r="B53" s="28" t="s">
        <v>60</v>
      </c>
      <c r="C53" s="27" t="s">
        <v>111</v>
      </c>
      <c r="D53" s="29"/>
      <c r="E53" s="35"/>
      <c r="M53" s="27" t="s">
        <v>165</v>
      </c>
      <c r="N53" s="27" t="s">
        <v>288</v>
      </c>
    </row>
    <row r="54" spans="1:14" ht="15.75" customHeight="1" x14ac:dyDescent="0.15">
      <c r="A54" s="34"/>
      <c r="B54" s="32" t="s">
        <v>60</v>
      </c>
      <c r="C54" s="30" t="s">
        <v>127</v>
      </c>
      <c r="D54" s="29"/>
      <c r="E54" s="34"/>
      <c r="M54" s="30" t="s">
        <v>289</v>
      </c>
      <c r="N54" s="30" t="s">
        <v>290</v>
      </c>
    </row>
    <row r="55" spans="1:14" ht="15.75" customHeight="1" x14ac:dyDescent="0.15">
      <c r="A55" s="35"/>
      <c r="B55" s="28" t="s">
        <v>60</v>
      </c>
      <c r="C55" s="27" t="s">
        <v>140</v>
      </c>
      <c r="D55" s="29"/>
      <c r="E55" s="35"/>
      <c r="M55" s="27" t="s">
        <v>291</v>
      </c>
      <c r="N55" s="27" t="s">
        <v>292</v>
      </c>
    </row>
    <row r="56" spans="1:14" ht="15.75" customHeight="1" x14ac:dyDescent="0.15">
      <c r="A56" s="34"/>
      <c r="B56" s="32" t="s">
        <v>60</v>
      </c>
      <c r="C56" s="30" t="s">
        <v>152</v>
      </c>
      <c r="D56" s="29"/>
      <c r="E56" s="34"/>
      <c r="M56" s="30" t="s">
        <v>293</v>
      </c>
      <c r="N56" s="30" t="s">
        <v>294</v>
      </c>
    </row>
    <row r="57" spans="1:14" ht="15.75" customHeight="1" x14ac:dyDescent="0.15">
      <c r="A57" s="35"/>
      <c r="B57" s="28" t="s">
        <v>60</v>
      </c>
      <c r="C57" s="27" t="s">
        <v>162</v>
      </c>
      <c r="D57" s="29"/>
      <c r="E57" s="35"/>
      <c r="M57" s="27" t="s">
        <v>295</v>
      </c>
      <c r="N57" s="27" t="s">
        <v>296</v>
      </c>
    </row>
    <row r="58" spans="1:14" ht="15.75" customHeight="1" x14ac:dyDescent="0.15">
      <c r="A58" s="34"/>
      <c r="B58" s="32" t="s">
        <v>60</v>
      </c>
      <c r="C58" s="30" t="s">
        <v>170</v>
      </c>
      <c r="D58" s="29"/>
      <c r="E58" s="34"/>
      <c r="M58" s="30" t="s">
        <v>297</v>
      </c>
      <c r="N58" s="30" t="s">
        <v>185</v>
      </c>
    </row>
    <row r="59" spans="1:14" ht="15.75" customHeight="1" x14ac:dyDescent="0.15">
      <c r="A59" s="35"/>
      <c r="B59" s="28" t="s">
        <v>60</v>
      </c>
      <c r="C59" s="27" t="s">
        <v>175</v>
      </c>
      <c r="D59" s="29"/>
      <c r="E59" s="35"/>
      <c r="M59" s="27" t="s">
        <v>97</v>
      </c>
    </row>
    <row r="60" spans="1:14" ht="15.75" customHeight="1" x14ac:dyDescent="0.15">
      <c r="A60" s="34"/>
      <c r="B60" s="32" t="s">
        <v>60</v>
      </c>
      <c r="C60" s="30" t="s">
        <v>182</v>
      </c>
      <c r="D60" s="29"/>
      <c r="E60" s="34"/>
      <c r="M60" s="30" t="s">
        <v>298</v>
      </c>
    </row>
    <row r="61" spans="1:14" ht="15.75" customHeight="1" x14ac:dyDescent="0.15">
      <c r="A61" s="35"/>
      <c r="B61" s="28" t="s">
        <v>60</v>
      </c>
      <c r="C61" s="27" t="s">
        <v>188</v>
      </c>
      <c r="D61" s="29"/>
      <c r="E61" s="35"/>
      <c r="M61" s="27" t="s">
        <v>299</v>
      </c>
    </row>
    <row r="62" spans="1:14" ht="15.75" customHeight="1" x14ac:dyDescent="0.15">
      <c r="A62" s="34"/>
      <c r="B62" s="32" t="s">
        <v>60</v>
      </c>
      <c r="C62" s="30" t="s">
        <v>191</v>
      </c>
      <c r="D62" s="29"/>
      <c r="E62" s="34"/>
    </row>
    <row r="63" spans="1:14" ht="15.75" customHeight="1" x14ac:dyDescent="0.15">
      <c r="A63" s="35"/>
      <c r="B63" s="28" t="s">
        <v>60</v>
      </c>
      <c r="C63" s="27" t="s">
        <v>197</v>
      </c>
      <c r="D63" s="29"/>
      <c r="E63" s="35"/>
    </row>
    <row r="64" spans="1:14" ht="15.75" customHeight="1" x14ac:dyDescent="0.15">
      <c r="A64" s="34"/>
      <c r="B64" s="32" t="s">
        <v>60</v>
      </c>
      <c r="C64" s="30" t="s">
        <v>203</v>
      </c>
      <c r="D64" s="29"/>
      <c r="E64" s="34"/>
    </row>
    <row r="65" spans="1:5" ht="15.75" customHeight="1" x14ac:dyDescent="0.15">
      <c r="A65" s="35"/>
      <c r="B65" s="28" t="s">
        <v>60</v>
      </c>
      <c r="C65" s="27" t="s">
        <v>209</v>
      </c>
      <c r="D65" s="29"/>
      <c r="E65" s="35"/>
    </row>
    <row r="66" spans="1:5" ht="15.75" customHeight="1" x14ac:dyDescent="0.15">
      <c r="A66" s="34"/>
      <c r="B66" s="32" t="s">
        <v>60</v>
      </c>
      <c r="C66" s="30" t="s">
        <v>212</v>
      </c>
      <c r="D66" s="29"/>
      <c r="E66" s="34"/>
    </row>
    <row r="67" spans="1:5" ht="15.75" customHeight="1" x14ac:dyDescent="0.15">
      <c r="A67" s="35"/>
      <c r="B67" s="28" t="s">
        <v>60</v>
      </c>
      <c r="C67" s="27" t="s">
        <v>216</v>
      </c>
      <c r="D67" s="29"/>
      <c r="E67" s="35"/>
    </row>
    <row r="68" spans="1:5" ht="15.75" customHeight="1" x14ac:dyDescent="0.15">
      <c r="A68" s="34"/>
      <c r="B68" s="32" t="s">
        <v>60</v>
      </c>
      <c r="C68" s="30" t="s">
        <v>220</v>
      </c>
      <c r="D68" s="29"/>
      <c r="E68" s="34"/>
    </row>
    <row r="69" spans="1:5" ht="15.75" customHeight="1" x14ac:dyDescent="0.15">
      <c r="A69" s="35"/>
      <c r="B69" s="28" t="s">
        <v>60</v>
      </c>
      <c r="C69" s="27" t="s">
        <v>224</v>
      </c>
      <c r="D69" s="29"/>
      <c r="E69" s="35"/>
    </row>
    <row r="70" spans="1:5" ht="15.75" customHeight="1" x14ac:dyDescent="0.15">
      <c r="A70" s="34"/>
      <c r="B70" s="32" t="s">
        <v>60</v>
      </c>
      <c r="C70" s="30" t="s">
        <v>228</v>
      </c>
      <c r="D70" s="29"/>
      <c r="E70" s="34"/>
    </row>
    <row r="71" spans="1:5" ht="15.75" customHeight="1" x14ac:dyDescent="0.15">
      <c r="A71" s="35"/>
      <c r="B71" s="28" t="s">
        <v>60</v>
      </c>
      <c r="C71" s="27" t="s">
        <v>232</v>
      </c>
      <c r="D71" s="29"/>
      <c r="E71" s="35"/>
    </row>
    <row r="72" spans="1:5" ht="15.75" customHeight="1" x14ac:dyDescent="0.15">
      <c r="A72" s="34"/>
      <c r="B72" s="32" t="s">
        <v>61</v>
      </c>
      <c r="C72" s="30" t="s">
        <v>80</v>
      </c>
      <c r="D72" s="29"/>
      <c r="E72" s="34"/>
    </row>
    <row r="73" spans="1:5" ht="15.75" customHeight="1" x14ac:dyDescent="0.15">
      <c r="A73" s="35"/>
      <c r="B73" s="28" t="s">
        <v>61</v>
      </c>
      <c r="C73" s="27" t="s">
        <v>95</v>
      </c>
      <c r="D73" s="29"/>
      <c r="E73" s="35"/>
    </row>
    <row r="74" spans="1:5" ht="15.75" customHeight="1" x14ac:dyDescent="0.15">
      <c r="A74" s="34"/>
      <c r="B74" s="32" t="s">
        <v>61</v>
      </c>
      <c r="C74" s="30" t="s">
        <v>112</v>
      </c>
      <c r="D74" s="29"/>
      <c r="E74" s="34"/>
    </row>
    <row r="75" spans="1:5" ht="15.75" customHeight="1" x14ac:dyDescent="0.15">
      <c r="A75" s="35"/>
      <c r="B75" s="28" t="s">
        <v>61</v>
      </c>
      <c r="C75" s="27" t="s">
        <v>128</v>
      </c>
      <c r="D75" s="29"/>
      <c r="E75" s="35"/>
    </row>
    <row r="76" spans="1:5" ht="15.75" customHeight="1" x14ac:dyDescent="0.15">
      <c r="A76" s="34"/>
      <c r="B76" s="32" t="s">
        <v>61</v>
      </c>
      <c r="C76" s="30" t="s">
        <v>141</v>
      </c>
      <c r="D76" s="29"/>
      <c r="E76" s="34"/>
    </row>
    <row r="77" spans="1:5" ht="15.75" customHeight="1" x14ac:dyDescent="0.15">
      <c r="A77" s="35"/>
      <c r="B77" s="28" t="s">
        <v>61</v>
      </c>
      <c r="C77" s="27" t="s">
        <v>153</v>
      </c>
      <c r="D77" s="29"/>
      <c r="E77" s="35"/>
    </row>
    <row r="78" spans="1:5" ht="15.75" customHeight="1" x14ac:dyDescent="0.15">
      <c r="A78" s="34"/>
      <c r="B78" s="32" t="s">
        <v>61</v>
      </c>
      <c r="C78" s="30" t="s">
        <v>163</v>
      </c>
      <c r="D78" s="29"/>
      <c r="E78" s="34"/>
    </row>
    <row r="79" spans="1:5" ht="15.75" customHeight="1" x14ac:dyDescent="0.15">
      <c r="A79" s="35"/>
      <c r="B79" s="28" t="s">
        <v>61</v>
      </c>
      <c r="C79" s="27" t="s">
        <v>171</v>
      </c>
      <c r="D79" s="29"/>
      <c r="E79" s="35"/>
    </row>
    <row r="80" spans="1:5" ht="15.75" customHeight="1" x14ac:dyDescent="0.15">
      <c r="A80" s="34"/>
      <c r="B80" s="32" t="s">
        <v>61</v>
      </c>
      <c r="C80" s="30" t="s">
        <v>176</v>
      </c>
      <c r="D80" s="29"/>
      <c r="E80" s="34"/>
    </row>
    <row r="81" spans="1:5" ht="15.75" customHeight="1" x14ac:dyDescent="0.15">
      <c r="A81" s="35"/>
      <c r="B81" s="28" t="s">
        <v>61</v>
      </c>
      <c r="C81" s="27" t="s">
        <v>183</v>
      </c>
      <c r="D81" s="29"/>
      <c r="E81" s="35"/>
    </row>
    <row r="82" spans="1:5" ht="15.75" customHeight="1" x14ac:dyDescent="0.15">
      <c r="A82" s="34"/>
      <c r="B82" s="32" t="s">
        <v>61</v>
      </c>
      <c r="C82" s="30" t="s">
        <v>189</v>
      </c>
      <c r="D82" s="29"/>
      <c r="E82" s="34"/>
    </row>
    <row r="83" spans="1:5" ht="15.75" customHeight="1" x14ac:dyDescent="0.15">
      <c r="A83" s="35"/>
      <c r="B83" s="28" t="s">
        <v>61</v>
      </c>
      <c r="C83" s="27" t="s">
        <v>192</v>
      </c>
      <c r="D83" s="29"/>
      <c r="E83" s="35"/>
    </row>
    <row r="84" spans="1:5" ht="15.75" customHeight="1" x14ac:dyDescent="0.15">
      <c r="A84" s="34"/>
      <c r="B84" s="32" t="s">
        <v>61</v>
      </c>
      <c r="C84" s="30" t="s">
        <v>198</v>
      </c>
      <c r="D84" s="29"/>
      <c r="E84" s="34"/>
    </row>
    <row r="85" spans="1:5" ht="15.75" customHeight="1" x14ac:dyDescent="0.15">
      <c r="A85" s="35"/>
      <c r="B85" s="28" t="s">
        <v>61</v>
      </c>
      <c r="C85" s="27" t="s">
        <v>204</v>
      </c>
      <c r="D85" s="29"/>
      <c r="E85" s="35"/>
    </row>
    <row r="86" spans="1:5" ht="15.75" customHeight="1" x14ac:dyDescent="0.15">
      <c r="A86" s="34"/>
      <c r="B86" s="32" t="s">
        <v>61</v>
      </c>
      <c r="C86" s="30" t="s">
        <v>210</v>
      </c>
      <c r="D86" s="29"/>
      <c r="E86" s="34"/>
    </row>
    <row r="87" spans="1:5" ht="14" x14ac:dyDescent="0.15">
      <c r="A87" s="35"/>
      <c r="B87" s="28" t="s">
        <v>61</v>
      </c>
      <c r="C87" s="27" t="s">
        <v>213</v>
      </c>
      <c r="D87" s="29"/>
      <c r="E87" s="35"/>
    </row>
    <row r="88" spans="1:5" ht="14" x14ac:dyDescent="0.15">
      <c r="A88" s="34"/>
      <c r="B88" s="32" t="s">
        <v>61</v>
      </c>
      <c r="C88" s="30" t="s">
        <v>217</v>
      </c>
      <c r="D88" s="29"/>
      <c r="E88" s="34"/>
    </row>
    <row r="89" spans="1:5" ht="14" x14ac:dyDescent="0.15">
      <c r="A89" s="35"/>
      <c r="B89" s="28" t="s">
        <v>61</v>
      </c>
      <c r="C89" s="27" t="s">
        <v>221</v>
      </c>
      <c r="D89" s="29"/>
      <c r="E89" s="35"/>
    </row>
    <row r="90" spans="1:5" ht="14" x14ac:dyDescent="0.15">
      <c r="A90" s="34"/>
      <c r="B90" s="32" t="s">
        <v>61</v>
      </c>
      <c r="C90" s="30" t="s">
        <v>225</v>
      </c>
      <c r="D90" s="29"/>
      <c r="E90" s="34"/>
    </row>
    <row r="91" spans="1:5" ht="14" x14ac:dyDescent="0.15">
      <c r="A91" s="35"/>
      <c r="B91" s="28" t="s">
        <v>61</v>
      </c>
      <c r="C91" s="27" t="s">
        <v>229</v>
      </c>
      <c r="D91" s="29"/>
      <c r="E91" s="35"/>
    </row>
    <row r="92" spans="1:5" ht="14" x14ac:dyDescent="0.15">
      <c r="A92" s="34"/>
      <c r="B92" s="32" t="s">
        <v>61</v>
      </c>
      <c r="C92" s="30" t="s">
        <v>233</v>
      </c>
      <c r="D92" s="29"/>
      <c r="E92" s="34"/>
    </row>
    <row r="93" spans="1:5" ht="14" x14ac:dyDescent="0.15">
      <c r="A93" s="35"/>
      <c r="B93" s="28" t="s">
        <v>61</v>
      </c>
      <c r="C93" s="27" t="s">
        <v>235</v>
      </c>
      <c r="D93" s="29"/>
      <c r="E93" s="35"/>
    </row>
    <row r="94" spans="1:5" ht="14" x14ac:dyDescent="0.15">
      <c r="A94" s="34"/>
      <c r="B94" s="32" t="s">
        <v>61</v>
      </c>
      <c r="C94" s="30" t="s">
        <v>237</v>
      </c>
      <c r="D94" s="29"/>
      <c r="E94" s="34"/>
    </row>
    <row r="95" spans="1:5" ht="14" x14ac:dyDescent="0.15">
      <c r="A95" s="35"/>
      <c r="B95" s="28" t="s">
        <v>61</v>
      </c>
      <c r="C95" s="27" t="s">
        <v>239</v>
      </c>
      <c r="D95" s="29"/>
      <c r="E95" s="35"/>
    </row>
    <row r="96" spans="1:5" ht="14" x14ac:dyDescent="0.15">
      <c r="A96" s="34"/>
      <c r="B96" s="32" t="s">
        <v>61</v>
      </c>
      <c r="C96" s="30" t="s">
        <v>241</v>
      </c>
      <c r="D96" s="29"/>
      <c r="E96" s="34"/>
    </row>
    <row r="97" spans="1:5" ht="14" x14ac:dyDescent="0.15">
      <c r="A97" s="35"/>
      <c r="B97" s="28" t="s">
        <v>61</v>
      </c>
      <c r="C97" s="27" t="s">
        <v>243</v>
      </c>
      <c r="D97" s="29"/>
      <c r="E97" s="35"/>
    </row>
    <row r="98" spans="1:5" ht="14" x14ac:dyDescent="0.15">
      <c r="A98" s="34"/>
      <c r="B98" s="32" t="s">
        <v>61</v>
      </c>
      <c r="C98" s="30" t="s">
        <v>245</v>
      </c>
      <c r="D98" s="29"/>
      <c r="E98" s="34"/>
    </row>
    <row r="99" spans="1:5" ht="14" x14ac:dyDescent="0.15">
      <c r="A99" s="35"/>
      <c r="B99" s="28" t="s">
        <v>61</v>
      </c>
      <c r="C99" s="27" t="s">
        <v>247</v>
      </c>
      <c r="D99" s="29"/>
      <c r="E99" s="35"/>
    </row>
    <row r="100" spans="1:5" ht="14" x14ac:dyDescent="0.15">
      <c r="A100" s="34"/>
      <c r="B100" s="32" t="s">
        <v>61</v>
      </c>
      <c r="C100" s="30" t="s">
        <v>249</v>
      </c>
      <c r="D100" s="29"/>
      <c r="E100" s="34"/>
    </row>
    <row r="101" spans="1:5" ht="14" x14ac:dyDescent="0.15">
      <c r="A101" s="35"/>
      <c r="B101" s="28" t="s">
        <v>61</v>
      </c>
      <c r="C101" s="27" t="s">
        <v>251</v>
      </c>
      <c r="D101" s="29"/>
      <c r="E101" s="35"/>
    </row>
    <row r="102" spans="1:5" ht="14" x14ac:dyDescent="0.15">
      <c r="A102" s="34"/>
      <c r="B102" s="32" t="s">
        <v>61</v>
      </c>
      <c r="C102" s="30" t="s">
        <v>253</v>
      </c>
      <c r="D102" s="29"/>
      <c r="E102" s="34"/>
    </row>
    <row r="103" spans="1:5" ht="14" x14ac:dyDescent="0.15">
      <c r="A103" s="35"/>
      <c r="B103" s="28" t="s">
        <v>61</v>
      </c>
      <c r="C103" s="27" t="s">
        <v>255</v>
      </c>
      <c r="D103" s="29"/>
      <c r="E103" s="35"/>
    </row>
    <row r="104" spans="1:5" ht="14" x14ac:dyDescent="0.15">
      <c r="A104" s="34"/>
      <c r="B104" s="32" t="s">
        <v>61</v>
      </c>
      <c r="C104" s="30" t="s">
        <v>256</v>
      </c>
      <c r="D104" s="29"/>
      <c r="E104" s="34"/>
    </row>
    <row r="105" spans="1:5" ht="14" x14ac:dyDescent="0.15">
      <c r="A105" s="35"/>
      <c r="B105" s="28" t="s">
        <v>61</v>
      </c>
      <c r="C105" s="27" t="s">
        <v>258</v>
      </c>
      <c r="D105" s="29"/>
      <c r="E105" s="35"/>
    </row>
    <row r="106" spans="1:5" ht="14" x14ac:dyDescent="0.15">
      <c r="A106" s="34"/>
      <c r="B106" s="32" t="s">
        <v>61</v>
      </c>
      <c r="C106" s="30" t="s">
        <v>260</v>
      </c>
      <c r="D106" s="29"/>
      <c r="E106" s="34"/>
    </row>
    <row r="107" spans="1:5" ht="14" x14ac:dyDescent="0.15">
      <c r="A107" s="35"/>
      <c r="B107" s="28" t="s">
        <v>61</v>
      </c>
      <c r="C107" s="27" t="s">
        <v>261</v>
      </c>
      <c r="D107" s="29"/>
      <c r="E107" s="35"/>
    </row>
    <row r="108" spans="1:5" ht="14" x14ac:dyDescent="0.15">
      <c r="A108" s="34"/>
      <c r="B108" s="32" t="s">
        <v>61</v>
      </c>
      <c r="C108" s="30" t="s">
        <v>263</v>
      </c>
      <c r="D108" s="29"/>
      <c r="E108" s="34"/>
    </row>
    <row r="109" spans="1:5" ht="14" x14ac:dyDescent="0.15">
      <c r="A109" s="35"/>
      <c r="B109" s="28" t="s">
        <v>61</v>
      </c>
      <c r="C109" s="27" t="s">
        <v>265</v>
      </c>
      <c r="D109" s="29"/>
      <c r="E109" s="35"/>
    </row>
    <row r="110" spans="1:5" ht="14" x14ac:dyDescent="0.15">
      <c r="A110" s="34"/>
      <c r="B110" s="32" t="s">
        <v>61</v>
      </c>
      <c r="C110" s="30" t="s">
        <v>266</v>
      </c>
      <c r="D110" s="29"/>
      <c r="E110" s="34"/>
    </row>
    <row r="111" spans="1:5" ht="14" x14ac:dyDescent="0.15">
      <c r="A111" s="35"/>
      <c r="B111" s="28" t="s">
        <v>61</v>
      </c>
      <c r="C111" s="27" t="s">
        <v>268</v>
      </c>
      <c r="D111" s="29"/>
      <c r="E111" s="35"/>
    </row>
    <row r="112" spans="1:5" ht="14" x14ac:dyDescent="0.15">
      <c r="A112" s="34"/>
      <c r="B112" s="32" t="s">
        <v>61</v>
      </c>
      <c r="C112" s="30" t="s">
        <v>270</v>
      </c>
      <c r="D112" s="29"/>
      <c r="E112" s="34"/>
    </row>
    <row r="113" spans="1:5" ht="14" x14ac:dyDescent="0.15">
      <c r="A113" s="35"/>
      <c r="B113" s="28" t="s">
        <v>61</v>
      </c>
      <c r="C113" s="27" t="s">
        <v>272</v>
      </c>
      <c r="D113" s="29"/>
      <c r="E113" s="35"/>
    </row>
    <row r="114" spans="1:5" ht="14" x14ac:dyDescent="0.15">
      <c r="A114" s="34"/>
      <c r="B114" s="32" t="s">
        <v>61</v>
      </c>
      <c r="C114" s="30" t="s">
        <v>274</v>
      </c>
      <c r="D114" s="29"/>
      <c r="E114" s="34"/>
    </row>
    <row r="115" spans="1:5" ht="14" x14ac:dyDescent="0.15">
      <c r="A115" s="35"/>
      <c r="B115" s="28" t="s">
        <v>61</v>
      </c>
      <c r="C115" s="27" t="s">
        <v>276</v>
      </c>
      <c r="D115" s="29"/>
      <c r="E115" s="35"/>
    </row>
    <row r="116" spans="1:5" ht="14" x14ac:dyDescent="0.15">
      <c r="A116" s="34"/>
      <c r="B116" s="32" t="s">
        <v>61</v>
      </c>
      <c r="C116" s="30" t="s">
        <v>278</v>
      </c>
      <c r="D116" s="29"/>
      <c r="E116" s="34"/>
    </row>
    <row r="117" spans="1:5" ht="14" x14ac:dyDescent="0.15">
      <c r="A117" s="35"/>
      <c r="B117" s="28" t="s">
        <v>61</v>
      </c>
      <c r="C117" s="27" t="s">
        <v>280</v>
      </c>
      <c r="D117" s="29"/>
      <c r="E117" s="35"/>
    </row>
    <row r="118" spans="1:5" ht="14" x14ac:dyDescent="0.15">
      <c r="A118" s="34"/>
      <c r="B118" s="32" t="s">
        <v>61</v>
      </c>
      <c r="C118" s="30" t="s">
        <v>282</v>
      </c>
      <c r="D118" s="29"/>
      <c r="E118" s="34"/>
    </row>
    <row r="119" spans="1:5" ht="14" x14ac:dyDescent="0.15">
      <c r="A119" s="35"/>
      <c r="B119" s="28" t="s">
        <v>61</v>
      </c>
      <c r="C119" s="27" t="s">
        <v>283</v>
      </c>
      <c r="D119" s="29"/>
      <c r="E119" s="35"/>
    </row>
    <row r="120" spans="1:5" ht="14" x14ac:dyDescent="0.15">
      <c r="A120" s="34"/>
      <c r="B120" s="32" t="s">
        <v>61</v>
      </c>
      <c r="C120" s="30" t="s">
        <v>32</v>
      </c>
      <c r="D120" s="29"/>
      <c r="E120" s="34"/>
    </row>
    <row r="121" spans="1:5" ht="14" x14ac:dyDescent="0.15">
      <c r="A121" s="35"/>
      <c r="B121" s="28" t="s">
        <v>61</v>
      </c>
      <c r="C121" s="27" t="s">
        <v>284</v>
      </c>
      <c r="D121" s="29"/>
      <c r="E121" s="35"/>
    </row>
    <row r="122" spans="1:5" ht="14" x14ac:dyDescent="0.15">
      <c r="A122" s="34"/>
      <c r="B122" s="32" t="s">
        <v>61</v>
      </c>
      <c r="C122" s="30" t="s">
        <v>286</v>
      </c>
      <c r="D122" s="29"/>
      <c r="E122" s="34"/>
    </row>
    <row r="123" spans="1:5" ht="14" x14ac:dyDescent="0.15">
      <c r="A123" s="35"/>
      <c r="B123" s="28" t="s">
        <v>61</v>
      </c>
      <c r="C123" s="27" t="s">
        <v>165</v>
      </c>
      <c r="D123" s="29"/>
      <c r="E123" s="35"/>
    </row>
    <row r="124" spans="1:5" ht="14" x14ac:dyDescent="0.15">
      <c r="A124" s="34"/>
      <c r="B124" s="32" t="s">
        <v>61</v>
      </c>
      <c r="C124" s="30" t="s">
        <v>289</v>
      </c>
      <c r="D124" s="29"/>
      <c r="E124" s="34"/>
    </row>
    <row r="125" spans="1:5" ht="14" x14ac:dyDescent="0.15">
      <c r="A125" s="35"/>
      <c r="B125" s="28" t="s">
        <v>61</v>
      </c>
      <c r="C125" s="27" t="s">
        <v>291</v>
      </c>
      <c r="D125" s="29"/>
      <c r="E125" s="35"/>
    </row>
    <row r="126" spans="1:5" ht="14" x14ac:dyDescent="0.15">
      <c r="A126" s="34"/>
      <c r="B126" s="32" t="s">
        <v>61</v>
      </c>
      <c r="C126" s="30" t="s">
        <v>293</v>
      </c>
      <c r="D126" s="29"/>
      <c r="E126" s="34"/>
    </row>
    <row r="127" spans="1:5" ht="14" x14ac:dyDescent="0.15">
      <c r="A127" s="35"/>
      <c r="B127" s="28" t="s">
        <v>61</v>
      </c>
      <c r="C127" s="27" t="s">
        <v>295</v>
      </c>
      <c r="D127" s="29"/>
      <c r="E127" s="35"/>
    </row>
    <row r="128" spans="1:5" ht="14" x14ac:dyDescent="0.15">
      <c r="A128" s="34"/>
      <c r="B128" s="32" t="s">
        <v>61</v>
      </c>
      <c r="C128" s="30" t="s">
        <v>297</v>
      </c>
      <c r="D128" s="29"/>
      <c r="E128" s="34"/>
    </row>
    <row r="129" spans="1:5" ht="14" x14ac:dyDescent="0.15">
      <c r="A129" s="35"/>
      <c r="B129" s="28" t="s">
        <v>61</v>
      </c>
      <c r="C129" s="27" t="s">
        <v>97</v>
      </c>
      <c r="D129" s="29"/>
      <c r="E129" s="35"/>
    </row>
    <row r="130" spans="1:5" ht="14" x14ac:dyDescent="0.15">
      <c r="A130" s="34"/>
      <c r="B130" s="32" t="s">
        <v>61</v>
      </c>
      <c r="C130" s="30" t="s">
        <v>298</v>
      </c>
      <c r="D130" s="29"/>
      <c r="E130" s="34"/>
    </row>
    <row r="131" spans="1:5" ht="14" x14ac:dyDescent="0.15">
      <c r="A131" s="35"/>
      <c r="B131" s="28" t="s">
        <v>61</v>
      </c>
      <c r="C131" s="27" t="s">
        <v>299</v>
      </c>
      <c r="D131" s="29"/>
      <c r="E131" s="35"/>
    </row>
    <row r="132" spans="1:5" ht="14" x14ac:dyDescent="0.15">
      <c r="A132" s="34"/>
      <c r="B132" s="32" t="s">
        <v>62</v>
      </c>
      <c r="C132" s="30" t="s">
        <v>81</v>
      </c>
      <c r="D132" s="29"/>
      <c r="E132" s="34"/>
    </row>
    <row r="133" spans="1:5" ht="14" x14ac:dyDescent="0.15">
      <c r="A133" s="35"/>
      <c r="B133" s="28" t="s">
        <v>62</v>
      </c>
      <c r="C133" s="27" t="s">
        <v>96</v>
      </c>
      <c r="D133" s="29"/>
      <c r="E133" s="35"/>
    </row>
    <row r="134" spans="1:5" ht="14" x14ac:dyDescent="0.15">
      <c r="A134" s="34"/>
      <c r="B134" s="32" t="s">
        <v>62</v>
      </c>
      <c r="C134" s="30" t="s">
        <v>113</v>
      </c>
      <c r="D134" s="29"/>
      <c r="E134" s="34"/>
    </row>
    <row r="135" spans="1:5" ht="14" x14ac:dyDescent="0.15">
      <c r="A135" s="35"/>
      <c r="B135" s="28" t="s">
        <v>62</v>
      </c>
      <c r="C135" s="27" t="s">
        <v>129</v>
      </c>
      <c r="D135" s="29"/>
      <c r="E135" s="35"/>
    </row>
    <row r="136" spans="1:5" ht="14" x14ac:dyDescent="0.15">
      <c r="A136" s="34"/>
      <c r="B136" s="32" t="s">
        <v>62</v>
      </c>
      <c r="C136" s="30" t="s">
        <v>142</v>
      </c>
      <c r="D136" s="29"/>
      <c r="E136" s="34"/>
    </row>
    <row r="137" spans="1:5" ht="14" x14ac:dyDescent="0.15">
      <c r="A137" s="35"/>
      <c r="B137" s="28" t="s">
        <v>62</v>
      </c>
      <c r="C137" s="27" t="s">
        <v>33</v>
      </c>
      <c r="D137" s="29"/>
      <c r="E137" s="35"/>
    </row>
    <row r="138" spans="1:5" ht="14" x14ac:dyDescent="0.15">
      <c r="A138" s="34"/>
      <c r="B138" s="32" t="s">
        <v>62</v>
      </c>
      <c r="C138" s="30" t="s">
        <v>164</v>
      </c>
      <c r="D138" s="29"/>
      <c r="E138" s="34"/>
    </row>
    <row r="139" spans="1:5" ht="14" x14ac:dyDescent="0.15">
      <c r="A139" s="35"/>
      <c r="B139" s="28" t="s">
        <v>62</v>
      </c>
      <c r="C139" s="27" t="s">
        <v>172</v>
      </c>
      <c r="D139" s="29"/>
      <c r="E139" s="35"/>
    </row>
    <row r="140" spans="1:5" ht="14" x14ac:dyDescent="0.15">
      <c r="A140" s="34"/>
      <c r="B140" s="32" t="s">
        <v>62</v>
      </c>
      <c r="C140" s="30" t="s">
        <v>177</v>
      </c>
      <c r="D140" s="29"/>
      <c r="E140" s="34"/>
    </row>
    <row r="141" spans="1:5" ht="14" x14ac:dyDescent="0.15">
      <c r="A141" s="35"/>
      <c r="B141" s="28" t="s">
        <v>62</v>
      </c>
      <c r="C141" s="27" t="s">
        <v>184</v>
      </c>
      <c r="D141" s="29"/>
      <c r="E141" s="35"/>
    </row>
    <row r="142" spans="1:5" ht="14" x14ac:dyDescent="0.15">
      <c r="A142" s="34"/>
      <c r="B142" s="32" t="s">
        <v>62</v>
      </c>
      <c r="C142" s="30" t="s">
        <v>34</v>
      </c>
      <c r="D142" s="29"/>
      <c r="E142" s="34"/>
    </row>
    <row r="143" spans="1:5" ht="14" x14ac:dyDescent="0.15">
      <c r="A143" s="35"/>
      <c r="B143" s="28" t="s">
        <v>62</v>
      </c>
      <c r="C143" s="27" t="s">
        <v>193</v>
      </c>
      <c r="D143" s="29"/>
      <c r="E143" s="35"/>
    </row>
    <row r="144" spans="1:5" ht="14" x14ac:dyDescent="0.15">
      <c r="A144" s="34"/>
      <c r="B144" s="32" t="s">
        <v>62</v>
      </c>
      <c r="C144" s="30" t="s">
        <v>199</v>
      </c>
      <c r="D144" s="29"/>
      <c r="E144" s="34"/>
    </row>
    <row r="145" spans="1:5" ht="14" x14ac:dyDescent="0.15">
      <c r="A145" s="35"/>
      <c r="B145" s="28" t="s">
        <v>62</v>
      </c>
      <c r="C145" s="27" t="s">
        <v>205</v>
      </c>
      <c r="D145" s="29"/>
      <c r="E145" s="35"/>
    </row>
    <row r="146" spans="1:5" ht="14" x14ac:dyDescent="0.15">
      <c r="A146" s="34"/>
      <c r="B146" s="32" t="s">
        <v>62</v>
      </c>
      <c r="C146" s="30" t="s">
        <v>79</v>
      </c>
      <c r="D146" s="29"/>
      <c r="E146" s="34"/>
    </row>
    <row r="147" spans="1:5" ht="14" x14ac:dyDescent="0.15">
      <c r="A147" s="35"/>
      <c r="B147" s="28" t="s">
        <v>62</v>
      </c>
      <c r="C147" s="27" t="s">
        <v>214</v>
      </c>
      <c r="D147" s="29"/>
      <c r="E147" s="35"/>
    </row>
    <row r="148" spans="1:5" ht="14" x14ac:dyDescent="0.15">
      <c r="A148" s="34"/>
      <c r="B148" s="32" t="s">
        <v>62</v>
      </c>
      <c r="C148" s="30" t="s">
        <v>218</v>
      </c>
      <c r="D148" s="29"/>
      <c r="E148" s="34"/>
    </row>
    <row r="149" spans="1:5" ht="14" x14ac:dyDescent="0.15">
      <c r="A149" s="35"/>
      <c r="B149" s="28" t="s">
        <v>62</v>
      </c>
      <c r="C149" s="27" t="s">
        <v>222</v>
      </c>
      <c r="D149" s="29"/>
      <c r="E149" s="35"/>
    </row>
    <row r="150" spans="1:5" ht="14" x14ac:dyDescent="0.15">
      <c r="A150" s="34"/>
      <c r="B150" s="32" t="s">
        <v>62</v>
      </c>
      <c r="C150" s="30" t="s">
        <v>226</v>
      </c>
      <c r="D150" s="29"/>
      <c r="E150" s="34"/>
    </row>
    <row r="151" spans="1:5" ht="14" x14ac:dyDescent="0.15">
      <c r="A151" s="35"/>
      <c r="B151" s="28" t="s">
        <v>62</v>
      </c>
      <c r="C151" s="27" t="s">
        <v>230</v>
      </c>
      <c r="D151" s="29"/>
      <c r="E151" s="35"/>
    </row>
    <row r="152" spans="1:5" ht="14" x14ac:dyDescent="0.15">
      <c r="A152" s="34"/>
      <c r="B152" s="32" t="s">
        <v>62</v>
      </c>
      <c r="C152" s="30" t="s">
        <v>234</v>
      </c>
      <c r="D152" s="29"/>
      <c r="E152" s="34"/>
    </row>
    <row r="153" spans="1:5" ht="14" x14ac:dyDescent="0.15">
      <c r="A153" s="35"/>
      <c r="B153" s="28" t="s">
        <v>62</v>
      </c>
      <c r="C153" s="27" t="s">
        <v>236</v>
      </c>
      <c r="D153" s="29"/>
      <c r="E153" s="35"/>
    </row>
    <row r="154" spans="1:5" ht="14" x14ac:dyDescent="0.15">
      <c r="A154" s="34"/>
      <c r="B154" s="32" t="s">
        <v>62</v>
      </c>
      <c r="C154" s="30" t="s">
        <v>238</v>
      </c>
      <c r="D154" s="29"/>
      <c r="E154" s="34"/>
    </row>
    <row r="155" spans="1:5" ht="14" x14ac:dyDescent="0.15">
      <c r="A155" s="35"/>
      <c r="B155" s="28" t="s">
        <v>62</v>
      </c>
      <c r="C155" s="27" t="s">
        <v>240</v>
      </c>
      <c r="D155" s="29"/>
      <c r="E155" s="35"/>
    </row>
    <row r="156" spans="1:5" ht="14" x14ac:dyDescent="0.15">
      <c r="A156" s="34"/>
      <c r="B156" s="32" t="s">
        <v>62</v>
      </c>
      <c r="C156" s="30" t="s">
        <v>242</v>
      </c>
      <c r="D156" s="29"/>
      <c r="E156" s="34"/>
    </row>
    <row r="157" spans="1:5" ht="14" x14ac:dyDescent="0.15">
      <c r="A157" s="35"/>
      <c r="B157" s="28" t="s">
        <v>62</v>
      </c>
      <c r="C157" s="27" t="s">
        <v>244</v>
      </c>
      <c r="D157" s="29"/>
      <c r="E157" s="35"/>
    </row>
    <row r="158" spans="1:5" ht="14" x14ac:dyDescent="0.15">
      <c r="A158" s="34"/>
      <c r="B158" s="32" t="s">
        <v>62</v>
      </c>
      <c r="C158" s="30" t="s">
        <v>246</v>
      </c>
      <c r="D158" s="29"/>
      <c r="E158" s="34"/>
    </row>
    <row r="159" spans="1:5" ht="14" x14ac:dyDescent="0.15">
      <c r="A159" s="35"/>
      <c r="B159" s="28" t="s">
        <v>62</v>
      </c>
      <c r="C159" s="27" t="s">
        <v>248</v>
      </c>
      <c r="D159" s="29"/>
      <c r="E159" s="35"/>
    </row>
    <row r="160" spans="1:5" ht="14" x14ac:dyDescent="0.15">
      <c r="A160" s="34"/>
      <c r="B160" s="32" t="s">
        <v>62</v>
      </c>
      <c r="C160" s="30" t="s">
        <v>250</v>
      </c>
      <c r="D160" s="29"/>
      <c r="E160" s="34"/>
    </row>
    <row r="161" spans="1:5" ht="14" x14ac:dyDescent="0.15">
      <c r="A161" s="35"/>
      <c r="B161" s="28" t="s">
        <v>62</v>
      </c>
      <c r="C161" s="27" t="s">
        <v>252</v>
      </c>
      <c r="D161" s="29"/>
      <c r="E161" s="35"/>
    </row>
    <row r="162" spans="1:5" ht="14" x14ac:dyDescent="0.15">
      <c r="A162" s="34"/>
      <c r="B162" s="32" t="s">
        <v>62</v>
      </c>
      <c r="C162" s="30" t="s">
        <v>254</v>
      </c>
      <c r="D162" s="29"/>
      <c r="E162" s="34"/>
    </row>
    <row r="163" spans="1:5" ht="14" x14ac:dyDescent="0.15">
      <c r="A163" s="35"/>
      <c r="B163" s="28" t="s">
        <v>62</v>
      </c>
      <c r="C163" s="27" t="s">
        <v>245</v>
      </c>
      <c r="D163" s="29"/>
      <c r="E163" s="35"/>
    </row>
    <row r="164" spans="1:5" ht="14" x14ac:dyDescent="0.15">
      <c r="A164" s="34"/>
      <c r="B164" s="32" t="s">
        <v>62</v>
      </c>
      <c r="C164" s="30" t="s">
        <v>257</v>
      </c>
      <c r="D164" s="29"/>
      <c r="E164" s="34"/>
    </row>
    <row r="165" spans="1:5" ht="14" x14ac:dyDescent="0.15">
      <c r="A165" s="35"/>
      <c r="B165" s="28" t="s">
        <v>62</v>
      </c>
      <c r="C165" s="27" t="s">
        <v>259</v>
      </c>
      <c r="D165" s="29"/>
      <c r="E165" s="35"/>
    </row>
    <row r="166" spans="1:5" ht="14" x14ac:dyDescent="0.15">
      <c r="A166" s="34"/>
      <c r="B166" s="32" t="s">
        <v>62</v>
      </c>
      <c r="C166" s="30" t="s">
        <v>101</v>
      </c>
      <c r="D166" s="29"/>
      <c r="E166" s="34"/>
    </row>
    <row r="167" spans="1:5" ht="14" x14ac:dyDescent="0.15">
      <c r="A167" s="35"/>
      <c r="B167" s="28" t="s">
        <v>62</v>
      </c>
      <c r="C167" s="27" t="s">
        <v>262</v>
      </c>
      <c r="D167" s="29"/>
      <c r="E167" s="35"/>
    </row>
    <row r="168" spans="1:5" ht="14" x14ac:dyDescent="0.15">
      <c r="A168" s="34"/>
      <c r="B168" s="32" t="s">
        <v>62</v>
      </c>
      <c r="C168" s="30" t="s">
        <v>264</v>
      </c>
      <c r="D168" s="29"/>
      <c r="E168" s="34"/>
    </row>
    <row r="169" spans="1:5" ht="14" x14ac:dyDescent="0.15">
      <c r="A169" s="35"/>
      <c r="B169" s="28" t="s">
        <v>62</v>
      </c>
      <c r="C169" s="27" t="s">
        <v>118</v>
      </c>
      <c r="D169" s="29"/>
      <c r="E169" s="35"/>
    </row>
    <row r="170" spans="1:5" ht="14" x14ac:dyDescent="0.15">
      <c r="A170" s="34"/>
      <c r="B170" s="32" t="s">
        <v>62</v>
      </c>
      <c r="C170" s="30" t="s">
        <v>267</v>
      </c>
      <c r="D170" s="29"/>
      <c r="E170" s="34"/>
    </row>
    <row r="171" spans="1:5" ht="14" x14ac:dyDescent="0.15">
      <c r="A171" s="35"/>
      <c r="B171" s="28" t="s">
        <v>62</v>
      </c>
      <c r="C171" s="27" t="s">
        <v>269</v>
      </c>
      <c r="D171" s="29"/>
      <c r="E171" s="35"/>
    </row>
    <row r="172" spans="1:5" ht="14" x14ac:dyDescent="0.15">
      <c r="A172" s="34"/>
      <c r="B172" s="32" t="s">
        <v>62</v>
      </c>
      <c r="C172" s="30" t="s">
        <v>271</v>
      </c>
      <c r="D172" s="29"/>
      <c r="E172" s="34"/>
    </row>
    <row r="173" spans="1:5" ht="14" x14ac:dyDescent="0.15">
      <c r="A173" s="35"/>
      <c r="B173" s="28" t="s">
        <v>62</v>
      </c>
      <c r="C173" s="27" t="s">
        <v>273</v>
      </c>
      <c r="D173" s="29"/>
      <c r="E173" s="35"/>
    </row>
    <row r="174" spans="1:5" ht="14" x14ac:dyDescent="0.15">
      <c r="A174" s="34"/>
      <c r="B174" s="32" t="s">
        <v>62</v>
      </c>
      <c r="C174" s="30" t="s">
        <v>275</v>
      </c>
      <c r="D174" s="29"/>
      <c r="E174" s="34"/>
    </row>
    <row r="175" spans="1:5" ht="14" x14ac:dyDescent="0.15">
      <c r="A175" s="35"/>
      <c r="B175" s="28" t="s">
        <v>62</v>
      </c>
      <c r="C175" s="27" t="s">
        <v>277</v>
      </c>
      <c r="D175" s="29"/>
      <c r="E175" s="35"/>
    </row>
    <row r="176" spans="1:5" ht="14" x14ac:dyDescent="0.15">
      <c r="A176" s="34"/>
      <c r="B176" s="32" t="s">
        <v>62</v>
      </c>
      <c r="C176" s="30" t="s">
        <v>279</v>
      </c>
      <c r="D176" s="29"/>
      <c r="E176" s="34"/>
    </row>
    <row r="177" spans="1:5" ht="14" x14ac:dyDescent="0.15">
      <c r="A177" s="35"/>
      <c r="B177" s="28" t="s">
        <v>62</v>
      </c>
      <c r="C177" s="27" t="s">
        <v>281</v>
      </c>
      <c r="D177" s="29"/>
      <c r="E177" s="35"/>
    </row>
    <row r="178" spans="1:5" ht="14" x14ac:dyDescent="0.15">
      <c r="A178" s="34"/>
      <c r="B178" s="32" t="s">
        <v>62</v>
      </c>
      <c r="C178" s="30" t="s">
        <v>165</v>
      </c>
      <c r="D178" s="29"/>
      <c r="E178" s="34"/>
    </row>
    <row r="179" spans="1:5" ht="14" x14ac:dyDescent="0.15">
      <c r="A179" s="35"/>
      <c r="B179" s="28" t="s">
        <v>62</v>
      </c>
      <c r="C179" s="27" t="s">
        <v>173</v>
      </c>
      <c r="D179" s="29"/>
      <c r="E179" s="35"/>
    </row>
    <row r="180" spans="1:5" ht="14" x14ac:dyDescent="0.15">
      <c r="A180" s="34"/>
      <c r="B180" s="32" t="s">
        <v>62</v>
      </c>
      <c r="C180" s="30" t="s">
        <v>178</v>
      </c>
      <c r="D180" s="29"/>
      <c r="E180" s="34"/>
    </row>
    <row r="181" spans="1:5" ht="14" x14ac:dyDescent="0.15">
      <c r="A181" s="35"/>
      <c r="B181" s="28" t="s">
        <v>62</v>
      </c>
      <c r="C181" s="27" t="s">
        <v>285</v>
      </c>
      <c r="D181" s="29"/>
      <c r="E181" s="35"/>
    </row>
    <row r="182" spans="1:5" ht="14" x14ac:dyDescent="0.15">
      <c r="A182" s="34"/>
      <c r="B182" s="32" t="s">
        <v>62</v>
      </c>
      <c r="C182" s="30" t="s">
        <v>287</v>
      </c>
      <c r="D182" s="29"/>
      <c r="E182" s="34"/>
    </row>
    <row r="183" spans="1:5" ht="14" x14ac:dyDescent="0.15">
      <c r="A183" s="35"/>
      <c r="B183" s="28" t="s">
        <v>62</v>
      </c>
      <c r="C183" s="27" t="s">
        <v>288</v>
      </c>
      <c r="D183" s="29"/>
      <c r="E183" s="35"/>
    </row>
    <row r="184" spans="1:5" ht="14" x14ac:dyDescent="0.15">
      <c r="A184" s="34"/>
      <c r="B184" s="32" t="s">
        <v>62</v>
      </c>
      <c r="C184" s="30" t="s">
        <v>290</v>
      </c>
      <c r="D184" s="29"/>
      <c r="E184" s="34"/>
    </row>
    <row r="185" spans="1:5" ht="14" x14ac:dyDescent="0.15">
      <c r="A185" s="35"/>
      <c r="B185" s="28" t="s">
        <v>62</v>
      </c>
      <c r="C185" s="27" t="s">
        <v>292</v>
      </c>
      <c r="D185" s="29"/>
      <c r="E185" s="35"/>
    </row>
    <row r="186" spans="1:5" ht="14" x14ac:dyDescent="0.15">
      <c r="A186" s="34"/>
      <c r="B186" s="32" t="s">
        <v>62</v>
      </c>
      <c r="C186" s="30" t="s">
        <v>294</v>
      </c>
      <c r="D186" s="29"/>
      <c r="E186" s="34"/>
    </row>
    <row r="187" spans="1:5" ht="14" x14ac:dyDescent="0.15">
      <c r="A187" s="35"/>
      <c r="B187" s="28" t="s">
        <v>62</v>
      </c>
      <c r="C187" s="27" t="s">
        <v>296</v>
      </c>
      <c r="D187" s="29"/>
      <c r="E187" s="35"/>
    </row>
    <row r="188" spans="1:5" ht="14" x14ac:dyDescent="0.15">
      <c r="A188" s="34"/>
      <c r="B188" s="32" t="s">
        <v>62</v>
      </c>
      <c r="C188" s="30" t="s">
        <v>185</v>
      </c>
      <c r="D188" s="29"/>
      <c r="E188" s="34"/>
    </row>
    <row r="189" spans="1:5" ht="14" x14ac:dyDescent="0.15">
      <c r="A189" s="35"/>
      <c r="B189" s="28" t="s">
        <v>63</v>
      </c>
      <c r="C189" s="27" t="s">
        <v>78</v>
      </c>
      <c r="D189" s="29"/>
      <c r="E189" s="35"/>
    </row>
    <row r="190" spans="1:5" ht="14" x14ac:dyDescent="0.15">
      <c r="A190" s="34"/>
      <c r="B190" s="32" t="s">
        <v>63</v>
      </c>
      <c r="C190" s="30" t="s">
        <v>93</v>
      </c>
      <c r="D190" s="29"/>
      <c r="E190" s="34"/>
    </row>
    <row r="191" spans="1:5" ht="14" x14ac:dyDescent="0.15">
      <c r="A191" s="35"/>
      <c r="B191" s="28" t="s">
        <v>63</v>
      </c>
      <c r="C191" s="27" t="s">
        <v>114</v>
      </c>
      <c r="D191" s="29"/>
      <c r="E191" s="35"/>
    </row>
    <row r="192" spans="1:5" ht="14" x14ac:dyDescent="0.15">
      <c r="A192" s="34"/>
      <c r="B192" s="32" t="s">
        <v>64</v>
      </c>
      <c r="C192" s="30" t="s">
        <v>82</v>
      </c>
      <c r="D192" s="29"/>
      <c r="E192" s="34"/>
    </row>
    <row r="193" spans="1:5" ht="14" x14ac:dyDescent="0.15">
      <c r="A193" s="35"/>
      <c r="B193" s="28" t="s">
        <v>64</v>
      </c>
      <c r="C193" s="27" t="s">
        <v>97</v>
      </c>
      <c r="D193" s="29"/>
      <c r="E193" s="35"/>
    </row>
    <row r="194" spans="1:5" ht="14" x14ac:dyDescent="0.15">
      <c r="A194" s="34"/>
      <c r="B194" s="28" t="s">
        <v>65</v>
      </c>
      <c r="C194" s="27" t="s">
        <v>83</v>
      </c>
      <c r="D194" s="29"/>
      <c r="E194" s="34"/>
    </row>
    <row r="195" spans="1:5" ht="14" x14ac:dyDescent="0.15">
      <c r="A195" s="35"/>
      <c r="B195" s="32" t="s">
        <v>65</v>
      </c>
      <c r="C195" s="30" t="s">
        <v>98</v>
      </c>
      <c r="D195" s="29"/>
      <c r="E195" s="35"/>
    </row>
    <row r="196" spans="1:5" ht="14" x14ac:dyDescent="0.15">
      <c r="A196" s="34"/>
      <c r="B196" s="28" t="s">
        <v>65</v>
      </c>
      <c r="C196" s="27" t="s">
        <v>115</v>
      </c>
      <c r="D196" s="29"/>
      <c r="E196" s="34"/>
    </row>
    <row r="197" spans="1:5" ht="14" x14ac:dyDescent="0.15">
      <c r="A197" s="35"/>
      <c r="B197" s="32" t="s">
        <v>65</v>
      </c>
      <c r="C197" s="30" t="s">
        <v>130</v>
      </c>
      <c r="D197" s="29"/>
      <c r="E197" s="35"/>
    </row>
    <row r="198" spans="1:5" ht="14" x14ac:dyDescent="0.15">
      <c r="A198" s="34"/>
      <c r="B198" s="28" t="s">
        <v>65</v>
      </c>
      <c r="C198" s="27" t="s">
        <v>143</v>
      </c>
      <c r="D198" s="29"/>
      <c r="E198" s="34"/>
    </row>
    <row r="199" spans="1:5" ht="14" x14ac:dyDescent="0.15">
      <c r="A199" s="35"/>
      <c r="B199" s="28" t="s">
        <v>66</v>
      </c>
      <c r="C199" s="27" t="s">
        <v>84</v>
      </c>
      <c r="D199" s="29"/>
      <c r="E199" s="35"/>
    </row>
    <row r="200" spans="1:5" ht="14" x14ac:dyDescent="0.15">
      <c r="A200" s="34"/>
      <c r="B200" s="32" t="s">
        <v>66</v>
      </c>
      <c r="C200" s="30" t="s">
        <v>99</v>
      </c>
      <c r="D200" s="29"/>
      <c r="E200" s="34"/>
    </row>
    <row r="201" spans="1:5" ht="14" x14ac:dyDescent="0.15">
      <c r="A201" s="35"/>
      <c r="B201" s="28" t="s">
        <v>66</v>
      </c>
      <c r="C201" s="27" t="s">
        <v>116</v>
      </c>
      <c r="D201" s="29"/>
      <c r="E201" s="35"/>
    </row>
    <row r="202" spans="1:5" ht="14" x14ac:dyDescent="0.15">
      <c r="A202" s="34"/>
      <c r="B202" s="32" t="s">
        <v>66</v>
      </c>
      <c r="C202" s="30" t="s">
        <v>131</v>
      </c>
      <c r="D202" s="29"/>
      <c r="E202" s="34"/>
    </row>
    <row r="203" spans="1:5" ht="14" x14ac:dyDescent="0.15">
      <c r="A203" s="35"/>
      <c r="B203" s="28" t="s">
        <v>67</v>
      </c>
      <c r="C203" s="27" t="s">
        <v>85</v>
      </c>
      <c r="D203" s="29"/>
      <c r="E203" s="35"/>
    </row>
    <row r="204" spans="1:5" ht="14" x14ac:dyDescent="0.15">
      <c r="A204" s="34"/>
      <c r="B204" s="32" t="s">
        <v>67</v>
      </c>
      <c r="C204" s="30" t="s">
        <v>100</v>
      </c>
      <c r="D204" s="29"/>
      <c r="E204" s="34"/>
    </row>
    <row r="205" spans="1:5" ht="14" x14ac:dyDescent="0.15">
      <c r="A205" s="35"/>
      <c r="B205" s="28" t="s">
        <v>67</v>
      </c>
      <c r="C205" s="27" t="s">
        <v>117</v>
      </c>
      <c r="D205" s="29"/>
      <c r="E205" s="35"/>
    </row>
    <row r="206" spans="1:5" ht="14" x14ac:dyDescent="0.15">
      <c r="A206" s="34"/>
      <c r="B206" s="32" t="s">
        <v>67</v>
      </c>
      <c r="C206" s="30" t="s">
        <v>132</v>
      </c>
      <c r="D206" s="29"/>
      <c r="E206" s="34"/>
    </row>
    <row r="207" spans="1:5" ht="14" x14ac:dyDescent="0.15">
      <c r="A207" s="35"/>
      <c r="B207" s="28" t="s">
        <v>68</v>
      </c>
      <c r="C207" s="27" t="s">
        <v>86</v>
      </c>
      <c r="D207" s="29"/>
      <c r="E207" s="35"/>
    </row>
    <row r="208" spans="1:5" ht="14" x14ac:dyDescent="0.15">
      <c r="A208" s="34"/>
      <c r="B208" s="32" t="s">
        <v>68</v>
      </c>
      <c r="C208" s="30" t="s">
        <v>101</v>
      </c>
      <c r="D208" s="29"/>
      <c r="E208" s="34"/>
    </row>
    <row r="209" spans="1:5" ht="14" x14ac:dyDescent="0.15">
      <c r="A209" s="35"/>
      <c r="B209" s="28" t="s">
        <v>68</v>
      </c>
      <c r="C209" s="27" t="s">
        <v>118</v>
      </c>
      <c r="D209" s="29"/>
      <c r="E209" s="35"/>
    </row>
    <row r="210" spans="1:5" ht="14" x14ac:dyDescent="0.15">
      <c r="A210" s="34"/>
      <c r="B210" s="32" t="s">
        <v>68</v>
      </c>
      <c r="C210" s="30" t="s">
        <v>133</v>
      </c>
      <c r="D210" s="29"/>
      <c r="E210" s="34"/>
    </row>
    <row r="211" spans="1:5" ht="14" x14ac:dyDescent="0.15">
      <c r="A211" s="35"/>
      <c r="B211" s="28" t="s">
        <v>68</v>
      </c>
      <c r="C211" s="27" t="s">
        <v>144</v>
      </c>
      <c r="D211" s="29"/>
      <c r="E211" s="35"/>
    </row>
    <row r="212" spans="1:5" ht="14" x14ac:dyDescent="0.15">
      <c r="A212" s="34"/>
      <c r="B212" s="32" t="s">
        <v>68</v>
      </c>
      <c r="C212" s="30" t="s">
        <v>154</v>
      </c>
      <c r="D212" s="29"/>
      <c r="E212" s="34"/>
    </row>
    <row r="213" spans="1:5" ht="14" x14ac:dyDescent="0.15">
      <c r="A213" s="35"/>
      <c r="B213" s="28" t="s">
        <v>68</v>
      </c>
      <c r="C213" s="27" t="s">
        <v>165</v>
      </c>
      <c r="D213" s="29"/>
      <c r="E213" s="35"/>
    </row>
    <row r="214" spans="1:5" ht="14" x14ac:dyDescent="0.15">
      <c r="A214" s="34"/>
      <c r="B214" s="32" t="s">
        <v>68</v>
      </c>
      <c r="C214" s="30" t="s">
        <v>173</v>
      </c>
      <c r="D214" s="29"/>
      <c r="E214" s="34"/>
    </row>
    <row r="215" spans="1:5" ht="14" x14ac:dyDescent="0.15">
      <c r="A215" s="35"/>
      <c r="B215" s="28" t="s">
        <v>68</v>
      </c>
      <c r="C215" s="27" t="s">
        <v>178</v>
      </c>
      <c r="D215" s="29"/>
      <c r="E215" s="35"/>
    </row>
    <row r="216" spans="1:5" ht="14" x14ac:dyDescent="0.15">
      <c r="A216" s="34"/>
      <c r="B216" s="32" t="s">
        <v>68</v>
      </c>
      <c r="C216" s="30" t="s">
        <v>185</v>
      </c>
      <c r="D216" s="29"/>
      <c r="E216" s="34"/>
    </row>
    <row r="217" spans="1:5" ht="14" x14ac:dyDescent="0.15">
      <c r="A217" s="35"/>
      <c r="B217" s="28" t="s">
        <v>68</v>
      </c>
      <c r="C217" s="27" t="s">
        <v>155</v>
      </c>
      <c r="D217" s="29"/>
      <c r="E217" s="35"/>
    </row>
    <row r="218" spans="1:5" ht="14" x14ac:dyDescent="0.15">
      <c r="A218" s="34"/>
      <c r="B218" s="32" t="s">
        <v>68</v>
      </c>
      <c r="C218" s="30" t="s">
        <v>194</v>
      </c>
      <c r="D218" s="29"/>
      <c r="E218" s="34"/>
    </row>
    <row r="219" spans="1:5" ht="14" x14ac:dyDescent="0.15">
      <c r="A219" s="35"/>
      <c r="B219" s="28" t="s">
        <v>68</v>
      </c>
      <c r="C219" s="27" t="s">
        <v>200</v>
      </c>
      <c r="D219" s="29"/>
      <c r="E219" s="35"/>
    </row>
    <row r="220" spans="1:5" ht="14" x14ac:dyDescent="0.15">
      <c r="A220" s="34"/>
      <c r="B220" s="32" t="s">
        <v>68</v>
      </c>
      <c r="C220" s="30" t="s">
        <v>206</v>
      </c>
      <c r="D220" s="29"/>
      <c r="E220" s="34"/>
    </row>
    <row r="221" spans="1:5" ht="14" x14ac:dyDescent="0.15">
      <c r="A221" s="35"/>
      <c r="B221" s="32" t="s">
        <v>69</v>
      </c>
      <c r="C221" s="30" t="s">
        <v>87</v>
      </c>
      <c r="D221" s="29"/>
      <c r="E221" s="35"/>
    </row>
    <row r="222" spans="1:5" ht="14" x14ac:dyDescent="0.15">
      <c r="A222" s="34"/>
      <c r="B222" s="28" t="s">
        <v>69</v>
      </c>
      <c r="C222" s="27" t="s">
        <v>102</v>
      </c>
      <c r="D222" s="29"/>
      <c r="E222" s="34"/>
    </row>
    <row r="223" spans="1:5" ht="14" x14ac:dyDescent="0.15">
      <c r="A223" s="35"/>
      <c r="B223" s="32" t="s">
        <v>69</v>
      </c>
      <c r="C223" s="30" t="s">
        <v>119</v>
      </c>
      <c r="D223" s="29"/>
      <c r="E223" s="35"/>
    </row>
    <row r="224" spans="1:5" ht="14" x14ac:dyDescent="0.15">
      <c r="A224" s="34"/>
      <c r="B224" s="28" t="s">
        <v>69</v>
      </c>
      <c r="C224" s="27" t="s">
        <v>118</v>
      </c>
      <c r="D224" s="29"/>
      <c r="E224" s="34"/>
    </row>
    <row r="225" spans="1:5" ht="14" x14ac:dyDescent="0.15">
      <c r="A225" s="35"/>
      <c r="B225" s="32" t="s">
        <v>69</v>
      </c>
      <c r="C225" s="30" t="s">
        <v>145</v>
      </c>
      <c r="D225" s="29"/>
      <c r="E225" s="35"/>
    </row>
    <row r="226" spans="1:5" ht="14" x14ac:dyDescent="0.15">
      <c r="A226" s="34"/>
      <c r="B226" s="28" t="s">
        <v>69</v>
      </c>
      <c r="C226" s="27" t="s">
        <v>155</v>
      </c>
      <c r="D226" s="29"/>
      <c r="E226" s="34"/>
    </row>
    <row r="227" spans="1:5" ht="14" x14ac:dyDescent="0.15">
      <c r="A227" s="35"/>
      <c r="B227" s="28" t="s">
        <v>70</v>
      </c>
      <c r="C227" s="27" t="s">
        <v>88</v>
      </c>
      <c r="D227" s="29"/>
      <c r="E227" s="35"/>
    </row>
    <row r="228" spans="1:5" ht="14" x14ac:dyDescent="0.15">
      <c r="A228" s="36"/>
      <c r="B228" s="32" t="s">
        <v>70</v>
      </c>
      <c r="C228" s="30" t="s">
        <v>103</v>
      </c>
      <c r="D228" s="29"/>
      <c r="E228" s="36"/>
    </row>
    <row r="229" spans="1:5" ht="14" x14ac:dyDescent="0.15">
      <c r="A229" s="29"/>
      <c r="B229" s="28" t="s">
        <v>70</v>
      </c>
      <c r="C229" s="27" t="s">
        <v>106</v>
      </c>
      <c r="D229" s="29"/>
      <c r="E229" s="29"/>
    </row>
    <row r="230" spans="1:5" ht="14" x14ac:dyDescent="0.15">
      <c r="A230" s="29"/>
      <c r="B230" s="32" t="s">
        <v>70</v>
      </c>
      <c r="C230" s="30" t="s">
        <v>134</v>
      </c>
      <c r="D230" s="29"/>
      <c r="E230" s="29"/>
    </row>
    <row r="231" spans="1:5" ht="14" x14ac:dyDescent="0.15">
      <c r="A231" s="29"/>
      <c r="B231" s="28" t="s">
        <v>70</v>
      </c>
      <c r="C231" s="27" t="s">
        <v>146</v>
      </c>
      <c r="D231" s="29"/>
      <c r="E231" s="29"/>
    </row>
    <row r="232" spans="1:5" ht="14" x14ac:dyDescent="0.15">
      <c r="A232" s="29"/>
      <c r="B232" s="32" t="s">
        <v>70</v>
      </c>
      <c r="C232" s="30" t="s">
        <v>156</v>
      </c>
      <c r="D232" s="29"/>
      <c r="E232" s="29"/>
    </row>
    <row r="233" spans="1:5" ht="14" x14ac:dyDescent="0.15">
      <c r="A233" s="29"/>
      <c r="B233" s="28" t="s">
        <v>71</v>
      </c>
      <c r="C233" s="27" t="s">
        <v>89</v>
      </c>
      <c r="D233" s="29"/>
      <c r="E233" s="29"/>
    </row>
    <row r="234" spans="1:5" ht="14" x14ac:dyDescent="0.15">
      <c r="A234" s="29"/>
      <c r="B234" s="32" t="s">
        <v>71</v>
      </c>
      <c r="C234" s="30" t="s">
        <v>104</v>
      </c>
      <c r="D234" s="29"/>
      <c r="E234" s="29"/>
    </row>
    <row r="235" spans="1:5" ht="14" x14ac:dyDescent="0.15">
      <c r="A235" s="29"/>
      <c r="B235" s="28" t="s">
        <v>71</v>
      </c>
      <c r="C235" s="27" t="s">
        <v>120</v>
      </c>
      <c r="D235" s="29"/>
      <c r="E235" s="2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235"/>
  <sheetViews>
    <sheetView workbookViewId="0"/>
  </sheetViews>
  <sheetFormatPr baseColWidth="10" defaultColWidth="12.6640625" defaultRowHeight="15.75" customHeight="1" x14ac:dyDescent="0.15"/>
  <cols>
    <col min="1" max="1" width="38.5" customWidth="1"/>
    <col min="3" max="3" width="12.33203125" customWidth="1"/>
    <col min="4" max="4" width="18" customWidth="1"/>
    <col min="5" max="5" width="8.1640625" customWidth="1"/>
    <col min="7" max="7" width="6.83203125" customWidth="1"/>
  </cols>
  <sheetData>
    <row r="1" spans="1:7" ht="15.75" customHeight="1" x14ac:dyDescent="0.15">
      <c r="A1" s="22" t="s">
        <v>300</v>
      </c>
      <c r="B1" s="29"/>
      <c r="C1" s="22" t="s">
        <v>301</v>
      </c>
      <c r="D1" s="22" t="s">
        <v>302</v>
      </c>
      <c r="E1" s="37" t="s">
        <v>303</v>
      </c>
      <c r="F1" s="29"/>
      <c r="G1" s="29" t="s">
        <v>36</v>
      </c>
    </row>
    <row r="2" spans="1:7" ht="15.75" customHeight="1" x14ac:dyDescent="0.15">
      <c r="A2" s="38" t="s">
        <v>57</v>
      </c>
      <c r="B2" s="29"/>
      <c r="C2" s="38" t="s">
        <v>304</v>
      </c>
      <c r="D2" s="38" t="s">
        <v>305</v>
      </c>
      <c r="E2" s="39">
        <v>6</v>
      </c>
      <c r="F2" s="29"/>
      <c r="G2" s="40" t="b">
        <v>1</v>
      </c>
    </row>
    <row r="3" spans="1:7" ht="15.75" customHeight="1" x14ac:dyDescent="0.15">
      <c r="A3" s="41" t="s">
        <v>306</v>
      </c>
      <c r="B3" s="29"/>
      <c r="C3" s="41" t="s">
        <v>307</v>
      </c>
      <c r="D3" s="41" t="s">
        <v>308</v>
      </c>
      <c r="E3" s="42">
        <v>20</v>
      </c>
      <c r="F3" s="29"/>
      <c r="G3" s="29"/>
    </row>
    <row r="4" spans="1:7" ht="15.75" customHeight="1" x14ac:dyDescent="0.15">
      <c r="A4" s="43" t="s">
        <v>309</v>
      </c>
      <c r="B4" s="29"/>
      <c r="C4" s="43" t="s">
        <v>310</v>
      </c>
      <c r="D4" s="41" t="s">
        <v>311</v>
      </c>
      <c r="E4" s="42">
        <v>21</v>
      </c>
      <c r="F4" s="29"/>
      <c r="G4" s="29"/>
    </row>
    <row r="5" spans="1:7" ht="15.75" customHeight="1" x14ac:dyDescent="0.15">
      <c r="A5" s="41" t="s">
        <v>312</v>
      </c>
      <c r="B5" s="29"/>
      <c r="C5" s="41" t="s">
        <v>313</v>
      </c>
      <c r="D5" s="43" t="s">
        <v>314</v>
      </c>
      <c r="E5" s="44">
        <v>22</v>
      </c>
      <c r="F5" s="29"/>
      <c r="G5" s="29"/>
    </row>
    <row r="6" spans="1:7" ht="15.75" customHeight="1" x14ac:dyDescent="0.15">
      <c r="A6" s="43" t="s">
        <v>315</v>
      </c>
      <c r="B6" s="29"/>
      <c r="C6" s="43" t="s">
        <v>316</v>
      </c>
      <c r="D6" s="29"/>
      <c r="E6" s="29"/>
      <c r="F6" s="29"/>
      <c r="G6" s="29"/>
    </row>
    <row r="7" spans="1:7" ht="15.75" customHeight="1" x14ac:dyDescent="0.15">
      <c r="A7" s="41" t="s">
        <v>317</v>
      </c>
      <c r="B7" s="29"/>
      <c r="C7" s="43" t="s">
        <v>318</v>
      </c>
      <c r="D7" s="29"/>
      <c r="E7" s="29"/>
      <c r="F7" s="29"/>
      <c r="G7" s="29"/>
    </row>
    <row r="8" spans="1:7" ht="15.75" customHeight="1" x14ac:dyDescent="0.15">
      <c r="A8" s="43" t="s">
        <v>319</v>
      </c>
      <c r="B8" s="29"/>
      <c r="C8" s="43" t="s">
        <v>320</v>
      </c>
      <c r="D8" s="29"/>
      <c r="E8" s="29"/>
      <c r="F8" s="29"/>
      <c r="G8" s="29"/>
    </row>
    <row r="9" spans="1:7" ht="15.75" customHeight="1" x14ac:dyDescent="0.15">
      <c r="A9" s="41" t="s">
        <v>321</v>
      </c>
      <c r="B9" s="29"/>
      <c r="C9" s="29"/>
      <c r="D9" s="29"/>
      <c r="E9" s="29"/>
      <c r="F9" s="29"/>
      <c r="G9" s="29"/>
    </row>
    <row r="10" spans="1:7" ht="15.75" customHeight="1" x14ac:dyDescent="0.15">
      <c r="A10" s="43" t="s">
        <v>322</v>
      </c>
      <c r="B10" s="29"/>
      <c r="C10" s="29"/>
      <c r="D10" s="29"/>
      <c r="E10" s="29"/>
      <c r="F10" s="29"/>
      <c r="G10" s="29"/>
    </row>
    <row r="11" spans="1:7" ht="15.75" customHeight="1" x14ac:dyDescent="0.15">
      <c r="A11" s="41" t="s">
        <v>323</v>
      </c>
      <c r="B11" s="29"/>
      <c r="C11" s="29"/>
      <c r="D11" s="29"/>
      <c r="E11" s="29"/>
      <c r="F11" s="29"/>
      <c r="G11" s="29"/>
    </row>
    <row r="12" spans="1:7" ht="15.75" customHeight="1" x14ac:dyDescent="0.15">
      <c r="A12" s="43" t="s">
        <v>324</v>
      </c>
      <c r="B12" s="29"/>
      <c r="C12" s="29"/>
      <c r="D12" s="29"/>
      <c r="E12" s="29"/>
      <c r="F12" s="29"/>
      <c r="G12" s="29"/>
    </row>
    <row r="13" spans="1:7" ht="15.75" customHeight="1" x14ac:dyDescent="0.15">
      <c r="A13" s="41" t="s">
        <v>325</v>
      </c>
      <c r="B13" s="29"/>
      <c r="C13" s="29"/>
      <c r="D13" s="29"/>
      <c r="E13" s="29"/>
      <c r="F13" s="29"/>
      <c r="G13" s="29"/>
    </row>
    <row r="14" spans="1:7" ht="15.75" customHeight="1" x14ac:dyDescent="0.15">
      <c r="A14" s="43" t="s">
        <v>326</v>
      </c>
      <c r="B14" s="29"/>
      <c r="C14" s="29"/>
      <c r="D14" s="29"/>
      <c r="E14" s="29"/>
      <c r="F14" s="29"/>
      <c r="G14" s="29"/>
    </row>
    <row r="15" spans="1:7" ht="15.75" customHeight="1" x14ac:dyDescent="0.15">
      <c r="A15" s="41" t="s">
        <v>327</v>
      </c>
      <c r="B15" s="29"/>
      <c r="C15" s="29"/>
      <c r="D15" s="29"/>
      <c r="E15" s="29"/>
      <c r="F15" s="29"/>
      <c r="G15" s="29"/>
    </row>
    <row r="16" spans="1:7" ht="15.75" customHeight="1" x14ac:dyDescent="0.15">
      <c r="A16" s="43" t="s">
        <v>328</v>
      </c>
      <c r="B16" s="29"/>
      <c r="C16" s="29"/>
      <c r="D16" s="29"/>
      <c r="E16" s="29"/>
      <c r="F16" s="29"/>
      <c r="G16" s="29"/>
    </row>
    <row r="17" spans="1:7" ht="15.75" customHeight="1" x14ac:dyDescent="0.15">
      <c r="A17" s="41" t="s">
        <v>329</v>
      </c>
      <c r="B17" s="29"/>
      <c r="C17" s="29"/>
      <c r="D17" s="29"/>
      <c r="E17" s="29"/>
      <c r="F17" s="29"/>
      <c r="G17" s="29"/>
    </row>
    <row r="18" spans="1:7" ht="15.75" customHeight="1" x14ac:dyDescent="0.15">
      <c r="A18" s="43" t="s">
        <v>330</v>
      </c>
      <c r="B18" s="29"/>
      <c r="C18" s="29"/>
      <c r="D18" s="29"/>
      <c r="E18" s="29"/>
      <c r="F18" s="29"/>
      <c r="G18" s="29"/>
    </row>
    <row r="19" spans="1:7" ht="15.75" customHeight="1" x14ac:dyDescent="0.15">
      <c r="A19" s="41" t="s">
        <v>331</v>
      </c>
      <c r="B19" s="29"/>
      <c r="C19" s="29"/>
      <c r="D19" s="29"/>
      <c r="E19" s="29"/>
      <c r="F19" s="29"/>
      <c r="G19" s="29"/>
    </row>
    <row r="20" spans="1:7" ht="15.75" customHeight="1" x14ac:dyDescent="0.15">
      <c r="A20" s="43" t="s">
        <v>332</v>
      </c>
      <c r="B20" s="29"/>
      <c r="C20" s="29"/>
      <c r="D20" s="29"/>
      <c r="E20" s="29"/>
      <c r="F20" s="29"/>
      <c r="G20" s="29"/>
    </row>
    <row r="21" spans="1:7" ht="15.75" customHeight="1" x14ac:dyDescent="0.15">
      <c r="A21" s="41" t="s">
        <v>333</v>
      </c>
      <c r="B21" s="29"/>
      <c r="C21" s="29"/>
      <c r="D21" s="29"/>
      <c r="E21" s="29"/>
      <c r="F21" s="29"/>
      <c r="G21" s="29"/>
    </row>
    <row r="22" spans="1:7" ht="15.75" customHeight="1" x14ac:dyDescent="0.15">
      <c r="A22" s="43" t="s">
        <v>334</v>
      </c>
      <c r="B22" s="29"/>
      <c r="C22" s="29"/>
      <c r="D22" s="29"/>
      <c r="E22" s="29"/>
      <c r="F22" s="29"/>
      <c r="G22" s="29"/>
    </row>
    <row r="23" spans="1:7" ht="15.75" customHeight="1" x14ac:dyDescent="0.15">
      <c r="A23" s="41" t="s">
        <v>335</v>
      </c>
      <c r="B23" s="29"/>
      <c r="C23" s="29"/>
      <c r="D23" s="29"/>
      <c r="E23" s="29"/>
      <c r="F23" s="29"/>
      <c r="G23" s="29"/>
    </row>
    <row r="24" spans="1:7" ht="15.75" customHeight="1" x14ac:dyDescent="0.15">
      <c r="A24" s="43" t="s">
        <v>336</v>
      </c>
      <c r="B24" s="29"/>
      <c r="C24" s="29"/>
      <c r="D24" s="29"/>
      <c r="E24" s="29"/>
      <c r="F24" s="29"/>
      <c r="G24" s="29"/>
    </row>
    <row r="25" spans="1:7" ht="15.75" customHeight="1" x14ac:dyDescent="0.15">
      <c r="A25" s="41" t="s">
        <v>337</v>
      </c>
      <c r="B25" s="29"/>
      <c r="C25" s="29"/>
      <c r="D25" s="29"/>
      <c r="E25" s="29"/>
      <c r="F25" s="29"/>
      <c r="G25" s="29"/>
    </row>
    <row r="26" spans="1:7" ht="15.75" customHeight="1" x14ac:dyDescent="0.15">
      <c r="A26" s="43" t="s">
        <v>338</v>
      </c>
      <c r="B26" s="29"/>
      <c r="C26" s="29"/>
      <c r="D26" s="29"/>
      <c r="E26" s="29"/>
      <c r="F26" s="29"/>
      <c r="G26" s="29"/>
    </row>
    <row r="27" spans="1:7" ht="15.75" customHeight="1" x14ac:dyDescent="0.15">
      <c r="A27" s="41" t="s">
        <v>339</v>
      </c>
      <c r="B27" s="29"/>
      <c r="C27" s="29"/>
      <c r="D27" s="29"/>
      <c r="E27" s="29"/>
      <c r="F27" s="29"/>
      <c r="G27" s="29"/>
    </row>
    <row r="28" spans="1:7" ht="15.75" customHeight="1" x14ac:dyDescent="0.15">
      <c r="A28" s="43" t="s">
        <v>340</v>
      </c>
      <c r="B28" s="29"/>
      <c r="C28" s="29"/>
      <c r="D28" s="29"/>
      <c r="E28" s="29"/>
      <c r="F28" s="29"/>
      <c r="G28" s="29"/>
    </row>
    <row r="29" spans="1:7" ht="15.75" customHeight="1" x14ac:dyDescent="0.15">
      <c r="A29" s="41" t="s">
        <v>341</v>
      </c>
      <c r="B29" s="29"/>
      <c r="C29" s="29"/>
      <c r="D29" s="29"/>
      <c r="E29" s="29"/>
      <c r="F29" s="29"/>
      <c r="G29" s="29"/>
    </row>
    <row r="30" spans="1:7" ht="15.75" customHeight="1" x14ac:dyDescent="0.15">
      <c r="A30" s="43" t="s">
        <v>342</v>
      </c>
      <c r="B30" s="29"/>
      <c r="C30" s="29"/>
      <c r="D30" s="29"/>
      <c r="E30" s="29"/>
      <c r="F30" s="29"/>
      <c r="G30" s="29"/>
    </row>
    <row r="31" spans="1:7" ht="15.75" customHeight="1" x14ac:dyDescent="0.15">
      <c r="A31" s="41" t="s">
        <v>343</v>
      </c>
      <c r="B31" s="29"/>
      <c r="C31" s="29"/>
      <c r="D31" s="29"/>
      <c r="E31" s="29"/>
      <c r="F31" s="29"/>
      <c r="G31" s="29"/>
    </row>
    <row r="32" spans="1:7" ht="15.75" customHeight="1" x14ac:dyDescent="0.15">
      <c r="A32" s="43" t="s">
        <v>344</v>
      </c>
      <c r="B32" s="29"/>
      <c r="C32" s="29"/>
      <c r="D32" s="29"/>
      <c r="E32" s="29"/>
      <c r="F32" s="29"/>
      <c r="G32" s="29"/>
    </row>
    <row r="33" spans="1:7" ht="15.75" customHeight="1" x14ac:dyDescent="0.15">
      <c r="A33" s="41" t="s">
        <v>201</v>
      </c>
      <c r="B33" s="29"/>
      <c r="C33" s="29"/>
      <c r="D33" s="29"/>
      <c r="E33" s="29"/>
      <c r="F33" s="29"/>
      <c r="G33" s="29"/>
    </row>
    <row r="34" spans="1:7" ht="15.75" customHeight="1" x14ac:dyDescent="0.15">
      <c r="A34" s="43" t="s">
        <v>345</v>
      </c>
      <c r="B34" s="29"/>
      <c r="C34" s="29"/>
      <c r="D34" s="29"/>
      <c r="E34" s="29"/>
      <c r="F34" s="29"/>
      <c r="G34" s="29"/>
    </row>
    <row r="35" spans="1:7" ht="15.75" customHeight="1" x14ac:dyDescent="0.15">
      <c r="A35" s="41"/>
      <c r="B35" s="29"/>
      <c r="C35" s="29"/>
      <c r="D35" s="29"/>
      <c r="E35" s="29"/>
      <c r="F35" s="29"/>
      <c r="G35" s="29"/>
    </row>
    <row r="36" spans="1:7" ht="15.75" customHeight="1" x14ac:dyDescent="0.15">
      <c r="A36" s="43"/>
      <c r="B36" s="29"/>
      <c r="C36" s="29"/>
      <c r="D36" s="29"/>
      <c r="E36" s="29"/>
      <c r="F36" s="29"/>
      <c r="G36" s="29"/>
    </row>
    <row r="37" spans="1:7" ht="15.75" customHeight="1" x14ac:dyDescent="0.15">
      <c r="A37" s="41"/>
      <c r="B37" s="29"/>
      <c r="C37" s="29"/>
      <c r="D37" s="29"/>
      <c r="E37" s="29"/>
      <c r="F37" s="29"/>
      <c r="G37" s="29"/>
    </row>
    <row r="38" spans="1:7" ht="15.75" customHeight="1" x14ac:dyDescent="0.15">
      <c r="A38" s="43"/>
      <c r="B38" s="29"/>
      <c r="C38" s="29"/>
      <c r="D38" s="29"/>
      <c r="E38" s="29"/>
      <c r="F38" s="29"/>
      <c r="G38" s="29"/>
    </row>
    <row r="39" spans="1:7" ht="15.75" customHeight="1" x14ac:dyDescent="0.15">
      <c r="A39" s="41"/>
      <c r="B39" s="29"/>
      <c r="C39" s="29"/>
      <c r="D39" s="29"/>
      <c r="E39" s="29"/>
      <c r="F39" s="29"/>
      <c r="G39" s="29"/>
    </row>
    <row r="40" spans="1:7" ht="15.75" customHeight="1" x14ac:dyDescent="0.15">
      <c r="A40" s="43"/>
      <c r="B40" s="29"/>
      <c r="C40" s="29"/>
      <c r="D40" s="29"/>
      <c r="E40" s="29"/>
      <c r="F40" s="29"/>
      <c r="G40" s="29"/>
    </row>
    <row r="41" spans="1:7" ht="15.75" customHeight="1" x14ac:dyDescent="0.15">
      <c r="A41" s="41"/>
      <c r="B41" s="29"/>
      <c r="C41" s="29"/>
      <c r="D41" s="29"/>
      <c r="E41" s="29"/>
      <c r="F41" s="29"/>
      <c r="G41" s="29"/>
    </row>
    <row r="42" spans="1:7" ht="15.75" customHeight="1" x14ac:dyDescent="0.15">
      <c r="A42" s="43"/>
      <c r="B42" s="29"/>
      <c r="C42" s="29"/>
      <c r="D42" s="29"/>
      <c r="E42" s="29"/>
      <c r="F42" s="29"/>
      <c r="G42" s="29"/>
    </row>
    <row r="43" spans="1:7" ht="15.75" customHeight="1" x14ac:dyDescent="0.15">
      <c r="A43" s="41"/>
      <c r="B43" s="29"/>
      <c r="C43" s="29"/>
      <c r="D43" s="29"/>
      <c r="E43" s="29"/>
      <c r="F43" s="29"/>
      <c r="G43" s="29"/>
    </row>
    <row r="44" spans="1:7" ht="15.75" customHeight="1" x14ac:dyDescent="0.15">
      <c r="A44" s="43"/>
      <c r="B44" s="29"/>
      <c r="C44" s="29"/>
      <c r="D44" s="29"/>
      <c r="E44" s="29"/>
      <c r="F44" s="29"/>
      <c r="G44" s="29"/>
    </row>
    <row r="45" spans="1:7" ht="15.75" customHeight="1" x14ac:dyDescent="0.15">
      <c r="A45" s="41"/>
      <c r="B45" s="29"/>
      <c r="C45" s="29"/>
      <c r="D45" s="29"/>
      <c r="E45" s="29"/>
      <c r="F45" s="29"/>
      <c r="G45" s="29"/>
    </row>
    <row r="46" spans="1:7" ht="15.75" customHeight="1" x14ac:dyDescent="0.15">
      <c r="A46" s="43"/>
      <c r="B46" s="29"/>
      <c r="C46" s="29"/>
      <c r="D46" s="29"/>
      <c r="E46" s="29"/>
      <c r="F46" s="29"/>
      <c r="G46" s="29"/>
    </row>
    <row r="47" spans="1:7" ht="15.75" customHeight="1" x14ac:dyDescent="0.15">
      <c r="A47" s="41"/>
      <c r="B47" s="29"/>
      <c r="C47" s="29"/>
      <c r="D47" s="29"/>
      <c r="E47" s="29"/>
      <c r="F47" s="29"/>
      <c r="G47" s="29"/>
    </row>
    <row r="48" spans="1:7" ht="15.75" customHeight="1" x14ac:dyDescent="0.15">
      <c r="A48" s="43"/>
      <c r="B48" s="29"/>
      <c r="C48" s="29"/>
      <c r="D48" s="29"/>
      <c r="E48" s="29"/>
      <c r="F48" s="29"/>
      <c r="G48" s="29"/>
    </row>
    <row r="49" spans="1:7" ht="15.75" customHeight="1" x14ac:dyDescent="0.15">
      <c r="A49" s="41"/>
      <c r="B49" s="29"/>
      <c r="C49" s="29"/>
      <c r="D49" s="29"/>
      <c r="E49" s="29"/>
      <c r="F49" s="29"/>
      <c r="G49" s="29"/>
    </row>
    <row r="50" spans="1:7" ht="15.75" customHeight="1" x14ac:dyDescent="0.15">
      <c r="A50" s="43"/>
      <c r="B50" s="29"/>
      <c r="C50" s="29"/>
      <c r="D50" s="29"/>
      <c r="E50" s="29"/>
      <c r="F50" s="29"/>
      <c r="G50" s="29"/>
    </row>
    <row r="51" spans="1:7" ht="15.75" customHeight="1" x14ac:dyDescent="0.15">
      <c r="A51" s="43"/>
      <c r="B51" s="29"/>
      <c r="C51" s="29"/>
      <c r="D51" s="29"/>
      <c r="E51" s="29"/>
      <c r="F51" s="29"/>
      <c r="G51" s="29"/>
    </row>
    <row r="52" spans="1:7" ht="15.75" customHeight="1" x14ac:dyDescent="0.15">
      <c r="A52" s="41"/>
      <c r="B52" s="29"/>
      <c r="C52" s="29"/>
      <c r="D52" s="29"/>
      <c r="E52" s="29"/>
      <c r="F52" s="29"/>
      <c r="G52" s="29"/>
    </row>
    <row r="53" spans="1:7" ht="15.75" customHeight="1" x14ac:dyDescent="0.15">
      <c r="A53" s="43"/>
      <c r="B53" s="29"/>
      <c r="C53" s="29"/>
      <c r="D53" s="29"/>
      <c r="E53" s="29"/>
      <c r="F53" s="29"/>
      <c r="G53" s="29"/>
    </row>
    <row r="54" spans="1:7" ht="15.75" customHeight="1" x14ac:dyDescent="0.15">
      <c r="A54" s="41"/>
      <c r="B54" s="29"/>
      <c r="C54" s="29"/>
      <c r="D54" s="29"/>
      <c r="E54" s="29"/>
      <c r="F54" s="29"/>
      <c r="G54" s="29"/>
    </row>
    <row r="55" spans="1:7" ht="15.75" customHeight="1" x14ac:dyDescent="0.15">
      <c r="A55" s="43"/>
      <c r="B55" s="29"/>
      <c r="C55" s="29"/>
      <c r="D55" s="29"/>
      <c r="E55" s="29"/>
      <c r="F55" s="29"/>
      <c r="G55" s="29"/>
    </row>
    <row r="56" spans="1:7" ht="15.75" customHeight="1" x14ac:dyDescent="0.15">
      <c r="A56" s="41"/>
      <c r="B56" s="29"/>
      <c r="C56" s="29"/>
      <c r="D56" s="29"/>
      <c r="E56" s="29"/>
      <c r="F56" s="29"/>
      <c r="G56" s="29"/>
    </row>
    <row r="57" spans="1:7" ht="15.75" customHeight="1" x14ac:dyDescent="0.15">
      <c r="A57" s="43"/>
      <c r="B57" s="29"/>
      <c r="C57" s="29"/>
      <c r="D57" s="29"/>
      <c r="E57" s="29"/>
      <c r="F57" s="29"/>
      <c r="G57" s="29"/>
    </row>
    <row r="58" spans="1:7" ht="15.75" customHeight="1" x14ac:dyDescent="0.15">
      <c r="A58" s="41"/>
      <c r="B58" s="29"/>
      <c r="C58" s="29"/>
      <c r="D58" s="29"/>
      <c r="E58" s="29"/>
      <c r="F58" s="29"/>
      <c r="G58" s="29"/>
    </row>
    <row r="59" spans="1:7" ht="15.75" customHeight="1" x14ac:dyDescent="0.15">
      <c r="A59" s="43"/>
      <c r="B59" s="29"/>
      <c r="C59" s="29"/>
      <c r="D59" s="29"/>
      <c r="E59" s="29"/>
      <c r="F59" s="29"/>
      <c r="G59" s="29"/>
    </row>
    <row r="60" spans="1:7" ht="15.75" customHeight="1" x14ac:dyDescent="0.15">
      <c r="A60" s="41"/>
      <c r="B60" s="29"/>
      <c r="C60" s="29"/>
      <c r="D60" s="29"/>
      <c r="E60" s="29"/>
      <c r="F60" s="29"/>
      <c r="G60" s="29"/>
    </row>
    <row r="61" spans="1:7" ht="15.75" customHeight="1" x14ac:dyDescent="0.15">
      <c r="A61" s="43"/>
      <c r="B61" s="29"/>
      <c r="C61" s="29"/>
      <c r="D61" s="29"/>
      <c r="E61" s="29"/>
      <c r="F61" s="29"/>
      <c r="G61" s="29"/>
    </row>
    <row r="62" spans="1:7" ht="15.75" customHeight="1" x14ac:dyDescent="0.15">
      <c r="A62" s="41"/>
      <c r="B62" s="29"/>
      <c r="C62" s="29"/>
      <c r="D62" s="29"/>
      <c r="E62" s="29"/>
      <c r="F62" s="29"/>
      <c r="G62" s="29"/>
    </row>
    <row r="63" spans="1:7" ht="15.75" customHeight="1" x14ac:dyDescent="0.15">
      <c r="A63" s="43"/>
      <c r="B63" s="29"/>
      <c r="C63" s="29"/>
      <c r="D63" s="29"/>
      <c r="E63" s="29"/>
      <c r="F63" s="29"/>
      <c r="G63" s="29"/>
    </row>
    <row r="64" spans="1:7" ht="15.75" customHeight="1" x14ac:dyDescent="0.15">
      <c r="A64" s="41"/>
      <c r="B64" s="29"/>
      <c r="C64" s="29"/>
      <c r="D64" s="29"/>
      <c r="E64" s="29"/>
      <c r="F64" s="29"/>
      <c r="G64" s="29"/>
    </row>
    <row r="65" spans="1:7" ht="15.75" customHeight="1" x14ac:dyDescent="0.15">
      <c r="A65" s="43"/>
      <c r="B65" s="29"/>
      <c r="C65" s="29"/>
      <c r="D65" s="29"/>
      <c r="E65" s="29"/>
      <c r="F65" s="29"/>
      <c r="G65" s="29"/>
    </row>
    <row r="66" spans="1:7" ht="15.75" customHeight="1" x14ac:dyDescent="0.15">
      <c r="A66" s="41"/>
      <c r="B66" s="29"/>
      <c r="C66" s="29"/>
      <c r="D66" s="29"/>
      <c r="E66" s="29"/>
      <c r="F66" s="29"/>
      <c r="G66" s="29"/>
    </row>
    <row r="67" spans="1:7" ht="15.75" customHeight="1" x14ac:dyDescent="0.15">
      <c r="A67" s="43"/>
      <c r="B67" s="29"/>
      <c r="C67" s="29"/>
      <c r="D67" s="29"/>
      <c r="E67" s="29"/>
      <c r="F67" s="29"/>
      <c r="G67" s="29"/>
    </row>
    <row r="68" spans="1:7" ht="15.75" customHeight="1" x14ac:dyDescent="0.15">
      <c r="A68" s="41"/>
      <c r="B68" s="29"/>
      <c r="C68" s="29"/>
      <c r="D68" s="29"/>
      <c r="E68" s="29"/>
      <c r="F68" s="29"/>
      <c r="G68" s="29"/>
    </row>
    <row r="69" spans="1:7" ht="15.75" customHeight="1" x14ac:dyDescent="0.15">
      <c r="A69" s="43"/>
      <c r="B69" s="29"/>
      <c r="C69" s="29"/>
      <c r="D69" s="29"/>
      <c r="E69" s="29"/>
      <c r="F69" s="29"/>
      <c r="G69" s="29"/>
    </row>
    <row r="70" spans="1:7" ht="15.75" customHeight="1" x14ac:dyDescent="0.15">
      <c r="A70" s="41"/>
      <c r="B70" s="29"/>
      <c r="C70" s="29"/>
      <c r="D70" s="29"/>
      <c r="E70" s="29"/>
      <c r="F70" s="29"/>
      <c r="G70" s="29"/>
    </row>
    <row r="71" spans="1:7" ht="15.75" customHeight="1" x14ac:dyDescent="0.15">
      <c r="A71" s="43"/>
      <c r="B71" s="29"/>
      <c r="C71" s="29"/>
      <c r="D71" s="29"/>
      <c r="E71" s="29"/>
      <c r="F71" s="29"/>
      <c r="G71" s="29"/>
    </row>
    <row r="72" spans="1:7" ht="15.75" customHeight="1" x14ac:dyDescent="0.15">
      <c r="A72" s="41"/>
      <c r="B72" s="29"/>
      <c r="C72" s="29"/>
      <c r="D72" s="29"/>
      <c r="E72" s="29"/>
      <c r="F72" s="29"/>
      <c r="G72" s="29"/>
    </row>
    <row r="73" spans="1:7" ht="15.75" customHeight="1" x14ac:dyDescent="0.15">
      <c r="A73" s="43"/>
      <c r="B73" s="29"/>
      <c r="C73" s="29"/>
      <c r="D73" s="29"/>
      <c r="E73" s="29"/>
      <c r="F73" s="29"/>
      <c r="G73" s="29"/>
    </row>
    <row r="74" spans="1:7" ht="15.75" customHeight="1" x14ac:dyDescent="0.15">
      <c r="A74" s="41"/>
      <c r="B74" s="29"/>
      <c r="C74" s="29"/>
      <c r="D74" s="29"/>
      <c r="E74" s="29"/>
      <c r="F74" s="29"/>
      <c r="G74" s="29"/>
    </row>
    <row r="75" spans="1:7" ht="15.75" customHeight="1" x14ac:dyDescent="0.15">
      <c r="A75" s="43"/>
      <c r="B75" s="29"/>
      <c r="C75" s="29"/>
      <c r="D75" s="29"/>
      <c r="E75" s="29"/>
      <c r="F75" s="29"/>
      <c r="G75" s="29"/>
    </row>
    <row r="76" spans="1:7" ht="15.75" customHeight="1" x14ac:dyDescent="0.15">
      <c r="A76" s="41"/>
      <c r="B76" s="29"/>
      <c r="C76" s="29"/>
      <c r="D76" s="29"/>
      <c r="E76" s="29"/>
      <c r="F76" s="29"/>
      <c r="G76" s="29"/>
    </row>
    <row r="77" spans="1:7" ht="15.75" customHeight="1" x14ac:dyDescent="0.15">
      <c r="A77" s="43"/>
      <c r="B77" s="29"/>
      <c r="C77" s="29"/>
      <c r="D77" s="29"/>
      <c r="E77" s="29"/>
      <c r="F77" s="29"/>
      <c r="G77" s="29"/>
    </row>
    <row r="78" spans="1:7" ht="15.75" customHeight="1" x14ac:dyDescent="0.15">
      <c r="A78" s="41"/>
      <c r="B78" s="29"/>
      <c r="C78" s="29"/>
      <c r="D78" s="29"/>
      <c r="E78" s="29"/>
      <c r="F78" s="29"/>
      <c r="G78" s="29"/>
    </row>
    <row r="79" spans="1:7" ht="15.75" customHeight="1" x14ac:dyDescent="0.15">
      <c r="A79" s="43"/>
      <c r="B79" s="29"/>
      <c r="C79" s="29"/>
      <c r="D79" s="29"/>
      <c r="E79" s="29"/>
      <c r="F79" s="29"/>
      <c r="G79" s="29"/>
    </row>
    <row r="80" spans="1:7" ht="15.75" customHeight="1" x14ac:dyDescent="0.15">
      <c r="A80" s="41"/>
      <c r="B80" s="29"/>
      <c r="C80" s="29"/>
      <c r="D80" s="29"/>
      <c r="E80" s="29"/>
      <c r="F80" s="29"/>
      <c r="G80" s="29"/>
    </row>
    <row r="81" spans="1:7" ht="15.75" customHeight="1" x14ac:dyDescent="0.15">
      <c r="A81" s="43"/>
      <c r="B81" s="29"/>
      <c r="C81" s="29"/>
      <c r="D81" s="29"/>
      <c r="E81" s="29"/>
      <c r="F81" s="29"/>
      <c r="G81" s="29"/>
    </row>
    <row r="82" spans="1:7" ht="15.75" customHeight="1" x14ac:dyDescent="0.15">
      <c r="A82" s="41"/>
      <c r="B82" s="29"/>
      <c r="C82" s="29"/>
      <c r="D82" s="29"/>
      <c r="E82" s="29"/>
      <c r="F82" s="29"/>
      <c r="G82" s="29"/>
    </row>
    <row r="83" spans="1:7" ht="15.75" customHeight="1" x14ac:dyDescent="0.15">
      <c r="A83" s="43"/>
      <c r="B83" s="29"/>
      <c r="C83" s="29"/>
      <c r="D83" s="29"/>
      <c r="E83" s="29"/>
      <c r="F83" s="29"/>
      <c r="G83" s="29"/>
    </row>
    <row r="84" spans="1:7" ht="15.75" customHeight="1" x14ac:dyDescent="0.15">
      <c r="A84" s="41"/>
      <c r="B84" s="29"/>
      <c r="C84" s="29"/>
      <c r="D84" s="29"/>
      <c r="E84" s="29"/>
      <c r="F84" s="29"/>
      <c r="G84" s="29"/>
    </row>
    <row r="85" spans="1:7" ht="15.75" customHeight="1" x14ac:dyDescent="0.15">
      <c r="A85" s="43"/>
      <c r="B85" s="29"/>
      <c r="C85" s="29"/>
      <c r="D85" s="29"/>
      <c r="E85" s="29"/>
      <c r="F85" s="29"/>
      <c r="G85" s="29"/>
    </row>
    <row r="86" spans="1:7" ht="15.75" customHeight="1" x14ac:dyDescent="0.15">
      <c r="A86" s="41"/>
      <c r="B86" s="29"/>
      <c r="C86" s="29"/>
      <c r="D86" s="29"/>
      <c r="E86" s="29"/>
      <c r="F86" s="29"/>
      <c r="G86" s="29"/>
    </row>
    <row r="87" spans="1:7" ht="14" x14ac:dyDescent="0.15">
      <c r="A87" s="43"/>
      <c r="B87" s="29"/>
      <c r="C87" s="29"/>
      <c r="D87" s="29"/>
      <c r="E87" s="29"/>
      <c r="F87" s="29"/>
      <c r="G87" s="29"/>
    </row>
    <row r="88" spans="1:7" ht="14" x14ac:dyDescent="0.15">
      <c r="A88" s="41"/>
      <c r="B88" s="29"/>
      <c r="C88" s="29"/>
      <c r="D88" s="29"/>
      <c r="E88" s="29"/>
      <c r="F88" s="29"/>
      <c r="G88" s="29"/>
    </row>
    <row r="89" spans="1:7" ht="14" x14ac:dyDescent="0.15">
      <c r="A89" s="43"/>
      <c r="B89" s="29"/>
      <c r="C89" s="29"/>
      <c r="D89" s="29"/>
      <c r="E89" s="29"/>
      <c r="F89" s="29"/>
      <c r="G89" s="29"/>
    </row>
    <row r="90" spans="1:7" ht="14" x14ac:dyDescent="0.15">
      <c r="A90" s="41"/>
      <c r="B90" s="29"/>
      <c r="C90" s="29"/>
      <c r="D90" s="29"/>
      <c r="E90" s="29"/>
      <c r="F90" s="29"/>
      <c r="G90" s="29"/>
    </row>
    <row r="91" spans="1:7" ht="14" x14ac:dyDescent="0.15">
      <c r="A91" s="43"/>
      <c r="B91" s="29"/>
      <c r="C91" s="29"/>
      <c r="D91" s="29"/>
      <c r="E91" s="29"/>
      <c r="F91" s="29"/>
      <c r="G91" s="29"/>
    </row>
    <row r="92" spans="1:7" ht="14" x14ac:dyDescent="0.15">
      <c r="A92" s="41"/>
      <c r="B92" s="29"/>
      <c r="C92" s="29"/>
      <c r="D92" s="29"/>
      <c r="E92" s="29"/>
      <c r="F92" s="29"/>
      <c r="G92" s="29"/>
    </row>
    <row r="93" spans="1:7" ht="14" x14ac:dyDescent="0.15">
      <c r="A93" s="43"/>
      <c r="B93" s="29"/>
      <c r="C93" s="29"/>
      <c r="D93" s="29"/>
      <c r="E93" s="29"/>
      <c r="F93" s="29"/>
      <c r="G93" s="29"/>
    </row>
    <row r="94" spans="1:7" ht="14" x14ac:dyDescent="0.15">
      <c r="A94" s="41"/>
      <c r="B94" s="29"/>
      <c r="C94" s="29"/>
      <c r="D94" s="29"/>
      <c r="E94" s="29"/>
      <c r="F94" s="29"/>
      <c r="G94" s="29"/>
    </row>
    <row r="95" spans="1:7" ht="14" x14ac:dyDescent="0.15">
      <c r="A95" s="43"/>
      <c r="B95" s="29"/>
      <c r="C95" s="29"/>
      <c r="D95" s="29"/>
      <c r="E95" s="29"/>
      <c r="F95" s="29"/>
      <c r="G95" s="29"/>
    </row>
    <row r="96" spans="1:7" ht="14" x14ac:dyDescent="0.15">
      <c r="A96" s="41"/>
      <c r="B96" s="29"/>
      <c r="C96" s="29"/>
      <c r="D96" s="29"/>
      <c r="E96" s="29"/>
      <c r="F96" s="29"/>
      <c r="G96" s="29"/>
    </row>
    <row r="97" spans="1:7" ht="14" x14ac:dyDescent="0.15">
      <c r="A97" s="43"/>
      <c r="B97" s="29"/>
      <c r="C97" s="29"/>
      <c r="D97" s="29"/>
      <c r="E97" s="29"/>
      <c r="F97" s="29"/>
      <c r="G97" s="29"/>
    </row>
    <row r="98" spans="1:7" ht="14" x14ac:dyDescent="0.15">
      <c r="A98" s="41"/>
      <c r="B98" s="29"/>
      <c r="C98" s="29"/>
      <c r="D98" s="29"/>
      <c r="E98" s="29"/>
      <c r="F98" s="29"/>
      <c r="G98" s="29"/>
    </row>
    <row r="99" spans="1:7" ht="14" x14ac:dyDescent="0.15">
      <c r="A99" s="43"/>
      <c r="B99" s="29"/>
      <c r="C99" s="29"/>
      <c r="D99" s="29"/>
      <c r="E99" s="29"/>
      <c r="F99" s="29"/>
      <c r="G99" s="29"/>
    </row>
    <row r="100" spans="1:7" ht="14" x14ac:dyDescent="0.15">
      <c r="A100" s="41"/>
      <c r="B100" s="29"/>
      <c r="C100" s="29"/>
      <c r="D100" s="29"/>
      <c r="E100" s="29"/>
      <c r="F100" s="29"/>
      <c r="G100" s="29"/>
    </row>
    <row r="101" spans="1:7" ht="14" x14ac:dyDescent="0.15">
      <c r="A101" s="43"/>
      <c r="B101" s="29"/>
      <c r="C101" s="29"/>
      <c r="D101" s="29"/>
      <c r="E101" s="29"/>
      <c r="F101" s="29"/>
      <c r="G101" s="29"/>
    </row>
    <row r="102" spans="1:7" ht="14" x14ac:dyDescent="0.15">
      <c r="A102" s="41"/>
      <c r="B102" s="29"/>
      <c r="C102" s="29"/>
      <c r="D102" s="29"/>
      <c r="E102" s="29"/>
      <c r="F102" s="29"/>
      <c r="G102" s="29"/>
    </row>
    <row r="103" spans="1:7" ht="14" x14ac:dyDescent="0.15">
      <c r="A103" s="43"/>
      <c r="B103" s="29"/>
      <c r="C103" s="29"/>
      <c r="D103" s="29"/>
      <c r="E103" s="29"/>
      <c r="F103" s="29"/>
      <c r="G103" s="29"/>
    </row>
    <row r="104" spans="1:7" ht="14" x14ac:dyDescent="0.15">
      <c r="A104" s="41"/>
      <c r="B104" s="29"/>
      <c r="C104" s="29"/>
      <c r="D104" s="29"/>
      <c r="E104" s="29"/>
      <c r="F104" s="29"/>
      <c r="G104" s="29"/>
    </row>
    <row r="105" spans="1:7" ht="14" x14ac:dyDescent="0.15">
      <c r="A105" s="43"/>
      <c r="B105" s="29"/>
      <c r="C105" s="29"/>
      <c r="D105" s="29"/>
      <c r="E105" s="29"/>
      <c r="F105" s="29"/>
      <c r="G105" s="29"/>
    </row>
    <row r="106" spans="1:7" ht="14" x14ac:dyDescent="0.15">
      <c r="A106" s="41"/>
      <c r="B106" s="29"/>
      <c r="C106" s="29"/>
      <c r="D106" s="29"/>
      <c r="E106" s="29"/>
      <c r="F106" s="29"/>
      <c r="G106" s="29"/>
    </row>
    <row r="107" spans="1:7" ht="14" x14ac:dyDescent="0.15">
      <c r="A107" s="43"/>
      <c r="B107" s="29"/>
      <c r="C107" s="29"/>
      <c r="D107" s="29"/>
      <c r="E107" s="29"/>
      <c r="F107" s="29"/>
      <c r="G107" s="29"/>
    </row>
    <row r="108" spans="1:7" ht="14" x14ac:dyDescent="0.15">
      <c r="A108" s="41"/>
      <c r="B108" s="29"/>
      <c r="C108" s="29"/>
      <c r="D108" s="29"/>
      <c r="E108" s="29"/>
      <c r="F108" s="29"/>
      <c r="G108" s="29"/>
    </row>
    <row r="109" spans="1:7" ht="14" x14ac:dyDescent="0.15">
      <c r="A109" s="43"/>
      <c r="B109" s="29"/>
      <c r="C109" s="29"/>
      <c r="D109" s="29"/>
      <c r="E109" s="29"/>
      <c r="F109" s="29"/>
      <c r="G109" s="29"/>
    </row>
    <row r="110" spans="1:7" ht="14" x14ac:dyDescent="0.15">
      <c r="A110" s="41"/>
      <c r="B110" s="29"/>
      <c r="C110" s="29"/>
      <c r="D110" s="29"/>
      <c r="E110" s="29"/>
      <c r="F110" s="29"/>
      <c r="G110" s="29"/>
    </row>
    <row r="111" spans="1:7" ht="14" x14ac:dyDescent="0.15">
      <c r="A111" s="43"/>
      <c r="B111" s="29"/>
      <c r="C111" s="29"/>
      <c r="D111" s="29"/>
      <c r="E111" s="29"/>
      <c r="F111" s="29"/>
      <c r="G111" s="29"/>
    </row>
    <row r="112" spans="1:7" ht="14" x14ac:dyDescent="0.15">
      <c r="A112" s="41"/>
      <c r="B112" s="29"/>
      <c r="C112" s="29"/>
      <c r="D112" s="29"/>
      <c r="E112" s="29"/>
      <c r="F112" s="29"/>
      <c r="G112" s="29"/>
    </row>
    <row r="113" spans="1:7" ht="14" x14ac:dyDescent="0.15">
      <c r="A113" s="43"/>
      <c r="B113" s="29"/>
      <c r="C113" s="29"/>
      <c r="D113" s="29"/>
      <c r="E113" s="29"/>
      <c r="F113" s="29"/>
      <c r="G113" s="29"/>
    </row>
    <row r="114" spans="1:7" ht="14" x14ac:dyDescent="0.15">
      <c r="A114" s="41"/>
      <c r="B114" s="29"/>
      <c r="C114" s="29"/>
      <c r="D114" s="29"/>
      <c r="E114" s="29"/>
      <c r="F114" s="29"/>
      <c r="G114" s="29"/>
    </row>
    <row r="115" spans="1:7" ht="14" x14ac:dyDescent="0.15">
      <c r="A115" s="43"/>
      <c r="B115" s="29"/>
      <c r="C115" s="29"/>
      <c r="D115" s="29"/>
      <c r="E115" s="29"/>
      <c r="F115" s="29"/>
      <c r="G115" s="29"/>
    </row>
    <row r="116" spans="1:7" ht="14" x14ac:dyDescent="0.15">
      <c r="A116" s="41"/>
      <c r="B116" s="29"/>
      <c r="C116" s="29"/>
      <c r="D116" s="29"/>
      <c r="E116" s="29"/>
      <c r="F116" s="29"/>
      <c r="G116" s="29"/>
    </row>
    <row r="117" spans="1:7" ht="14" x14ac:dyDescent="0.15">
      <c r="A117" s="43"/>
      <c r="B117" s="29"/>
      <c r="C117" s="29"/>
      <c r="D117" s="29"/>
      <c r="E117" s="29"/>
      <c r="F117" s="29"/>
      <c r="G117" s="29"/>
    </row>
    <row r="118" spans="1:7" ht="14" x14ac:dyDescent="0.15">
      <c r="A118" s="41"/>
      <c r="B118" s="29"/>
      <c r="C118" s="29"/>
      <c r="D118" s="29"/>
      <c r="E118" s="29"/>
      <c r="F118" s="29"/>
      <c r="G118" s="29"/>
    </row>
    <row r="119" spans="1:7" ht="14" x14ac:dyDescent="0.15">
      <c r="A119" s="43"/>
      <c r="B119" s="29"/>
      <c r="C119" s="29"/>
      <c r="D119" s="29"/>
      <c r="E119" s="29"/>
      <c r="F119" s="29"/>
      <c r="G119" s="29"/>
    </row>
    <row r="120" spans="1:7" ht="14" x14ac:dyDescent="0.15">
      <c r="A120" s="41"/>
      <c r="B120" s="29"/>
      <c r="C120" s="29"/>
      <c r="D120" s="29"/>
      <c r="E120" s="29"/>
      <c r="F120" s="29"/>
      <c r="G120" s="29"/>
    </row>
    <row r="121" spans="1:7" ht="14" x14ac:dyDescent="0.15">
      <c r="A121" s="43"/>
      <c r="B121" s="29"/>
      <c r="C121" s="29"/>
      <c r="D121" s="29"/>
      <c r="E121" s="29"/>
      <c r="F121" s="29"/>
      <c r="G121" s="29"/>
    </row>
    <row r="122" spans="1:7" ht="14" x14ac:dyDescent="0.15">
      <c r="A122" s="41"/>
      <c r="B122" s="29"/>
      <c r="C122" s="29"/>
      <c r="D122" s="29"/>
      <c r="E122" s="29"/>
      <c r="F122" s="29"/>
      <c r="G122" s="29"/>
    </row>
    <row r="123" spans="1:7" ht="14" x14ac:dyDescent="0.15">
      <c r="A123" s="43"/>
      <c r="B123" s="29"/>
      <c r="C123" s="29"/>
      <c r="D123" s="29"/>
      <c r="E123" s="29"/>
      <c r="F123" s="29"/>
      <c r="G123" s="29"/>
    </row>
    <row r="124" spans="1:7" ht="14" x14ac:dyDescent="0.15">
      <c r="A124" s="41"/>
      <c r="B124" s="29"/>
      <c r="C124" s="29"/>
      <c r="D124" s="29"/>
      <c r="E124" s="29"/>
      <c r="F124" s="29"/>
      <c r="G124" s="29"/>
    </row>
    <row r="125" spans="1:7" ht="14" x14ac:dyDescent="0.15">
      <c r="A125" s="43"/>
      <c r="B125" s="29"/>
      <c r="C125" s="29"/>
      <c r="D125" s="29"/>
      <c r="E125" s="29"/>
      <c r="F125" s="29"/>
      <c r="G125" s="29"/>
    </row>
    <row r="126" spans="1:7" ht="14" x14ac:dyDescent="0.15">
      <c r="A126" s="41"/>
      <c r="B126" s="29"/>
      <c r="C126" s="29"/>
      <c r="D126" s="29"/>
      <c r="E126" s="29"/>
      <c r="F126" s="29"/>
      <c r="G126" s="29"/>
    </row>
    <row r="127" spans="1:7" ht="14" x14ac:dyDescent="0.15">
      <c r="A127" s="43"/>
      <c r="B127" s="29"/>
      <c r="C127" s="29"/>
      <c r="D127" s="29"/>
      <c r="E127" s="29"/>
      <c r="F127" s="29"/>
      <c r="G127" s="29"/>
    </row>
    <row r="128" spans="1:7" ht="14" x14ac:dyDescent="0.15">
      <c r="A128" s="41"/>
      <c r="B128" s="29"/>
      <c r="C128" s="29"/>
      <c r="D128" s="29"/>
      <c r="E128" s="29"/>
      <c r="F128" s="29"/>
      <c r="G128" s="29"/>
    </row>
    <row r="129" spans="1:7" ht="14" x14ac:dyDescent="0.15">
      <c r="A129" s="43"/>
      <c r="B129" s="29"/>
      <c r="C129" s="29"/>
      <c r="D129" s="29"/>
      <c r="E129" s="29"/>
      <c r="F129" s="29"/>
      <c r="G129" s="29"/>
    </row>
    <row r="130" spans="1:7" ht="14" x14ac:dyDescent="0.15">
      <c r="A130" s="41"/>
      <c r="B130" s="29"/>
      <c r="C130" s="29"/>
      <c r="D130" s="29"/>
      <c r="E130" s="29"/>
      <c r="F130" s="29"/>
      <c r="G130" s="29"/>
    </row>
    <row r="131" spans="1:7" ht="14" x14ac:dyDescent="0.15">
      <c r="A131" s="43"/>
      <c r="B131" s="29"/>
      <c r="C131" s="29"/>
      <c r="D131" s="29"/>
      <c r="E131" s="29"/>
      <c r="F131" s="29"/>
      <c r="G131" s="29"/>
    </row>
    <row r="132" spans="1:7" ht="14" x14ac:dyDescent="0.15">
      <c r="A132" s="41"/>
      <c r="B132" s="29"/>
      <c r="C132" s="29"/>
      <c r="D132" s="29"/>
      <c r="E132" s="29"/>
      <c r="F132" s="29"/>
      <c r="G132" s="29"/>
    </row>
    <row r="133" spans="1:7" ht="14" x14ac:dyDescent="0.15">
      <c r="A133" s="43"/>
      <c r="B133" s="29"/>
      <c r="C133" s="29"/>
      <c r="D133" s="29"/>
      <c r="E133" s="29"/>
      <c r="F133" s="29"/>
      <c r="G133" s="29"/>
    </row>
    <row r="134" spans="1:7" ht="14" x14ac:dyDescent="0.15">
      <c r="A134" s="41"/>
      <c r="B134" s="29"/>
      <c r="C134" s="29"/>
      <c r="D134" s="29"/>
      <c r="E134" s="29"/>
      <c r="F134" s="29"/>
      <c r="G134" s="29"/>
    </row>
    <row r="135" spans="1:7" ht="14" x14ac:dyDescent="0.15">
      <c r="A135" s="43"/>
      <c r="B135" s="29"/>
      <c r="C135" s="29"/>
      <c r="D135" s="29"/>
      <c r="E135" s="29"/>
      <c r="F135" s="29"/>
      <c r="G135" s="29"/>
    </row>
    <row r="136" spans="1:7" ht="14" x14ac:dyDescent="0.15">
      <c r="A136" s="41"/>
      <c r="B136" s="29"/>
      <c r="C136" s="29"/>
      <c r="D136" s="29"/>
      <c r="E136" s="29"/>
      <c r="F136" s="29"/>
      <c r="G136" s="29"/>
    </row>
    <row r="137" spans="1:7" ht="14" x14ac:dyDescent="0.15">
      <c r="A137" s="43"/>
      <c r="B137" s="29"/>
      <c r="C137" s="29"/>
      <c r="D137" s="29"/>
      <c r="E137" s="29"/>
      <c r="F137" s="29"/>
      <c r="G137" s="29"/>
    </row>
    <row r="138" spans="1:7" ht="14" x14ac:dyDescent="0.15">
      <c r="A138" s="41"/>
      <c r="B138" s="29"/>
      <c r="C138" s="29"/>
      <c r="D138" s="29"/>
      <c r="E138" s="29"/>
      <c r="F138" s="29"/>
      <c r="G138" s="29"/>
    </row>
    <row r="139" spans="1:7" ht="14" x14ac:dyDescent="0.15">
      <c r="A139" s="43"/>
      <c r="B139" s="29"/>
      <c r="C139" s="29"/>
      <c r="D139" s="29"/>
      <c r="E139" s="29"/>
      <c r="F139" s="29"/>
      <c r="G139" s="29"/>
    </row>
    <row r="140" spans="1:7" ht="14" x14ac:dyDescent="0.15">
      <c r="A140" s="41"/>
      <c r="B140" s="29"/>
      <c r="C140" s="29"/>
      <c r="D140" s="29"/>
      <c r="E140" s="29"/>
      <c r="F140" s="29"/>
      <c r="G140" s="29"/>
    </row>
    <row r="141" spans="1:7" ht="14" x14ac:dyDescent="0.15">
      <c r="A141" s="43"/>
      <c r="B141" s="29"/>
      <c r="C141" s="29"/>
      <c r="D141" s="29"/>
      <c r="E141" s="29"/>
      <c r="F141" s="29"/>
      <c r="G141" s="29"/>
    </row>
    <row r="142" spans="1:7" ht="14" x14ac:dyDescent="0.15">
      <c r="A142" s="41"/>
      <c r="B142" s="29"/>
      <c r="C142" s="29"/>
      <c r="D142" s="29"/>
      <c r="E142" s="29"/>
      <c r="F142" s="29"/>
      <c r="G142" s="29"/>
    </row>
    <row r="143" spans="1:7" ht="14" x14ac:dyDescent="0.15">
      <c r="A143" s="43"/>
      <c r="B143" s="29"/>
      <c r="C143" s="29"/>
      <c r="D143" s="29"/>
      <c r="E143" s="29"/>
      <c r="F143" s="29"/>
      <c r="G143" s="29"/>
    </row>
    <row r="144" spans="1:7" ht="14" x14ac:dyDescent="0.15">
      <c r="A144" s="41"/>
      <c r="B144" s="29"/>
      <c r="C144" s="29"/>
      <c r="D144" s="29"/>
      <c r="E144" s="29"/>
      <c r="F144" s="29"/>
      <c r="G144" s="29"/>
    </row>
    <row r="145" spans="1:7" ht="14" x14ac:dyDescent="0.15">
      <c r="A145" s="43"/>
      <c r="B145" s="29"/>
      <c r="C145" s="29"/>
      <c r="D145" s="29"/>
      <c r="E145" s="29"/>
      <c r="F145" s="29"/>
      <c r="G145" s="29"/>
    </row>
    <row r="146" spans="1:7" ht="14" x14ac:dyDescent="0.15">
      <c r="A146" s="41"/>
      <c r="B146" s="29"/>
      <c r="C146" s="29"/>
      <c r="D146" s="29"/>
      <c r="E146" s="29"/>
      <c r="F146" s="29"/>
      <c r="G146" s="29"/>
    </row>
    <row r="147" spans="1:7" ht="14" x14ac:dyDescent="0.15">
      <c r="A147" s="43"/>
      <c r="B147" s="29"/>
      <c r="C147" s="29"/>
      <c r="D147" s="29"/>
      <c r="E147" s="29"/>
      <c r="F147" s="29"/>
      <c r="G147" s="29"/>
    </row>
    <row r="148" spans="1:7" ht="14" x14ac:dyDescent="0.15">
      <c r="A148" s="41"/>
      <c r="B148" s="29"/>
      <c r="C148" s="29"/>
      <c r="D148" s="29"/>
      <c r="E148" s="29"/>
      <c r="F148" s="29"/>
      <c r="G148" s="29"/>
    </row>
    <row r="149" spans="1:7" ht="14" x14ac:dyDescent="0.15">
      <c r="A149" s="43"/>
      <c r="B149" s="29"/>
      <c r="C149" s="29"/>
      <c r="D149" s="29"/>
      <c r="E149" s="29"/>
      <c r="F149" s="29"/>
      <c r="G149" s="29"/>
    </row>
    <row r="150" spans="1:7" ht="14" x14ac:dyDescent="0.15">
      <c r="A150" s="41"/>
      <c r="B150" s="29"/>
      <c r="C150" s="29"/>
      <c r="D150" s="29"/>
      <c r="E150" s="29"/>
      <c r="F150" s="29"/>
      <c r="G150" s="29"/>
    </row>
    <row r="151" spans="1:7" ht="14" x14ac:dyDescent="0.15">
      <c r="A151" s="43"/>
      <c r="B151" s="29"/>
      <c r="C151" s="29"/>
      <c r="D151" s="29"/>
      <c r="E151" s="29"/>
      <c r="F151" s="29"/>
      <c r="G151" s="29"/>
    </row>
    <row r="152" spans="1:7" ht="14" x14ac:dyDescent="0.15">
      <c r="A152" s="41"/>
      <c r="B152" s="29"/>
      <c r="C152" s="29"/>
      <c r="D152" s="29"/>
      <c r="E152" s="29"/>
      <c r="F152" s="29"/>
      <c r="G152" s="29"/>
    </row>
    <row r="153" spans="1:7" ht="14" x14ac:dyDescent="0.15">
      <c r="A153" s="43"/>
      <c r="B153" s="29"/>
      <c r="C153" s="29"/>
      <c r="D153" s="29"/>
      <c r="E153" s="29"/>
      <c r="F153" s="29"/>
      <c r="G153" s="29"/>
    </row>
    <row r="154" spans="1:7" ht="14" x14ac:dyDescent="0.15">
      <c r="A154" s="41"/>
      <c r="B154" s="29"/>
      <c r="C154" s="29"/>
      <c r="D154" s="29"/>
      <c r="E154" s="29"/>
      <c r="F154" s="29"/>
      <c r="G154" s="29"/>
    </row>
    <row r="155" spans="1:7" ht="14" x14ac:dyDescent="0.15">
      <c r="A155" s="43"/>
      <c r="B155" s="29"/>
      <c r="C155" s="29"/>
      <c r="D155" s="29"/>
      <c r="E155" s="29"/>
      <c r="F155" s="29"/>
      <c r="G155" s="29"/>
    </row>
    <row r="156" spans="1:7" ht="14" x14ac:dyDescent="0.15">
      <c r="A156" s="41"/>
      <c r="B156" s="29"/>
      <c r="C156" s="29"/>
      <c r="D156" s="29"/>
      <c r="E156" s="29"/>
      <c r="F156" s="29"/>
      <c r="G156" s="29"/>
    </row>
    <row r="157" spans="1:7" ht="14" x14ac:dyDescent="0.15">
      <c r="A157" s="43"/>
      <c r="B157" s="29"/>
      <c r="C157" s="29"/>
      <c r="D157" s="29"/>
      <c r="E157" s="29"/>
      <c r="F157" s="29"/>
      <c r="G157" s="29"/>
    </row>
    <row r="158" spans="1:7" ht="14" x14ac:dyDescent="0.15">
      <c r="A158" s="41"/>
      <c r="B158" s="29"/>
      <c r="C158" s="29"/>
      <c r="D158" s="29"/>
      <c r="E158" s="29"/>
      <c r="F158" s="29"/>
      <c r="G158" s="29"/>
    </row>
    <row r="159" spans="1:7" ht="14" x14ac:dyDescent="0.15">
      <c r="A159" s="43"/>
      <c r="B159" s="29"/>
      <c r="C159" s="29"/>
      <c r="D159" s="29"/>
      <c r="E159" s="29"/>
      <c r="F159" s="29"/>
      <c r="G159" s="29"/>
    </row>
    <row r="160" spans="1:7" ht="14" x14ac:dyDescent="0.15">
      <c r="A160" s="41"/>
      <c r="B160" s="29"/>
      <c r="C160" s="29"/>
      <c r="D160" s="29"/>
      <c r="E160" s="29"/>
      <c r="F160" s="29"/>
      <c r="G160" s="29"/>
    </row>
    <row r="161" spans="1:7" ht="14" x14ac:dyDescent="0.15">
      <c r="A161" s="43"/>
      <c r="B161" s="29"/>
      <c r="C161" s="29"/>
      <c r="D161" s="29"/>
      <c r="E161" s="29"/>
      <c r="F161" s="29"/>
      <c r="G161" s="29"/>
    </row>
    <row r="162" spans="1:7" ht="14" x14ac:dyDescent="0.15">
      <c r="A162" s="41"/>
      <c r="B162" s="29"/>
      <c r="C162" s="29"/>
      <c r="D162" s="29"/>
      <c r="E162" s="29"/>
      <c r="F162" s="29"/>
      <c r="G162" s="29"/>
    </row>
    <row r="163" spans="1:7" ht="14" x14ac:dyDescent="0.15">
      <c r="A163" s="43"/>
      <c r="B163" s="29"/>
      <c r="C163" s="29"/>
      <c r="D163" s="29"/>
      <c r="E163" s="29"/>
      <c r="F163" s="29"/>
      <c r="G163" s="29"/>
    </row>
    <row r="164" spans="1:7" ht="14" x14ac:dyDescent="0.15">
      <c r="A164" s="41"/>
      <c r="B164" s="29"/>
      <c r="C164" s="29"/>
      <c r="D164" s="29"/>
      <c r="E164" s="29"/>
      <c r="F164" s="29"/>
      <c r="G164" s="29"/>
    </row>
    <row r="165" spans="1:7" ht="14" x14ac:dyDescent="0.15">
      <c r="A165" s="43"/>
      <c r="B165" s="29"/>
      <c r="C165" s="29"/>
      <c r="D165" s="29"/>
      <c r="E165" s="29"/>
      <c r="F165" s="29"/>
      <c r="G165" s="29"/>
    </row>
    <row r="166" spans="1:7" ht="14" x14ac:dyDescent="0.15">
      <c r="A166" s="41"/>
      <c r="B166" s="29"/>
      <c r="C166" s="29"/>
      <c r="D166" s="29"/>
      <c r="E166" s="29"/>
      <c r="F166" s="29"/>
      <c r="G166" s="29"/>
    </row>
    <row r="167" spans="1:7" ht="14" x14ac:dyDescent="0.15">
      <c r="A167" s="43"/>
      <c r="B167" s="29"/>
      <c r="C167" s="29"/>
      <c r="D167" s="29"/>
      <c r="E167" s="29"/>
      <c r="F167" s="29"/>
      <c r="G167" s="29"/>
    </row>
    <row r="168" spans="1:7" ht="14" x14ac:dyDescent="0.15">
      <c r="A168" s="41"/>
      <c r="B168" s="29"/>
      <c r="C168" s="29"/>
      <c r="D168" s="29"/>
      <c r="E168" s="29"/>
      <c r="F168" s="29"/>
      <c r="G168" s="29"/>
    </row>
    <row r="169" spans="1:7" ht="14" x14ac:dyDescent="0.15">
      <c r="A169" s="43"/>
      <c r="B169" s="29"/>
      <c r="C169" s="29"/>
      <c r="D169" s="29"/>
      <c r="E169" s="29"/>
      <c r="F169" s="29"/>
      <c r="G169" s="29"/>
    </row>
    <row r="170" spans="1:7" ht="14" x14ac:dyDescent="0.15">
      <c r="A170" s="41"/>
      <c r="B170" s="29"/>
      <c r="C170" s="29"/>
      <c r="D170" s="29"/>
      <c r="E170" s="29"/>
      <c r="F170" s="29"/>
      <c r="G170" s="29"/>
    </row>
    <row r="171" spans="1:7" ht="14" x14ac:dyDescent="0.15">
      <c r="A171" s="43"/>
      <c r="B171" s="29"/>
      <c r="C171" s="29"/>
      <c r="D171" s="29"/>
      <c r="E171" s="29"/>
      <c r="F171" s="29"/>
      <c r="G171" s="29"/>
    </row>
    <row r="172" spans="1:7" ht="14" x14ac:dyDescent="0.15">
      <c r="A172" s="41"/>
      <c r="B172" s="29"/>
      <c r="C172" s="29"/>
      <c r="D172" s="29"/>
      <c r="E172" s="29"/>
      <c r="F172" s="29"/>
      <c r="G172" s="29"/>
    </row>
    <row r="173" spans="1:7" ht="14" x14ac:dyDescent="0.15">
      <c r="A173" s="43"/>
      <c r="B173" s="29"/>
      <c r="C173" s="29"/>
      <c r="D173" s="29"/>
      <c r="E173" s="29"/>
      <c r="F173" s="29"/>
      <c r="G173" s="29"/>
    </row>
    <row r="174" spans="1:7" ht="14" x14ac:dyDescent="0.15">
      <c r="A174" s="41"/>
      <c r="B174" s="29"/>
      <c r="C174" s="29"/>
      <c r="D174" s="29"/>
      <c r="E174" s="29"/>
      <c r="F174" s="29"/>
      <c r="G174" s="29"/>
    </row>
    <row r="175" spans="1:7" ht="14" x14ac:dyDescent="0.15">
      <c r="A175" s="43"/>
      <c r="B175" s="29"/>
      <c r="C175" s="29"/>
      <c r="D175" s="29"/>
      <c r="E175" s="29"/>
      <c r="F175" s="29"/>
      <c r="G175" s="29"/>
    </row>
    <row r="176" spans="1:7" ht="14" x14ac:dyDescent="0.15">
      <c r="A176" s="41"/>
      <c r="B176" s="29"/>
      <c r="C176" s="29"/>
      <c r="D176" s="29"/>
      <c r="E176" s="29"/>
      <c r="F176" s="29"/>
      <c r="G176" s="29"/>
    </row>
    <row r="177" spans="1:7" ht="14" x14ac:dyDescent="0.15">
      <c r="A177" s="43"/>
      <c r="B177" s="29"/>
      <c r="C177" s="29"/>
      <c r="D177" s="29"/>
      <c r="E177" s="29"/>
      <c r="F177" s="29"/>
      <c r="G177" s="29"/>
    </row>
    <row r="178" spans="1:7" ht="14" x14ac:dyDescent="0.15">
      <c r="A178" s="41"/>
      <c r="B178" s="29"/>
      <c r="C178" s="29"/>
      <c r="D178" s="29"/>
      <c r="E178" s="29"/>
      <c r="F178" s="29"/>
      <c r="G178" s="29"/>
    </row>
    <row r="179" spans="1:7" ht="14" x14ac:dyDescent="0.15">
      <c r="A179" s="43"/>
      <c r="B179" s="29"/>
      <c r="C179" s="29"/>
      <c r="D179" s="29"/>
      <c r="E179" s="29"/>
      <c r="F179" s="29"/>
      <c r="G179" s="29"/>
    </row>
    <row r="180" spans="1:7" ht="14" x14ac:dyDescent="0.15">
      <c r="A180" s="41"/>
      <c r="B180" s="29"/>
      <c r="C180" s="29"/>
      <c r="D180" s="29"/>
      <c r="E180" s="29"/>
      <c r="F180" s="29"/>
      <c r="G180" s="29"/>
    </row>
    <row r="181" spans="1:7" ht="14" x14ac:dyDescent="0.15">
      <c r="A181" s="43"/>
      <c r="B181" s="29"/>
      <c r="C181" s="29"/>
      <c r="D181" s="29"/>
      <c r="E181" s="29"/>
      <c r="F181" s="29"/>
      <c r="G181" s="29"/>
    </row>
    <row r="182" spans="1:7" ht="14" x14ac:dyDescent="0.15">
      <c r="A182" s="41"/>
      <c r="B182" s="29"/>
      <c r="C182" s="29"/>
      <c r="D182" s="29"/>
      <c r="E182" s="29"/>
      <c r="F182" s="29"/>
      <c r="G182" s="29"/>
    </row>
    <row r="183" spans="1:7" ht="14" x14ac:dyDescent="0.15">
      <c r="A183" s="43"/>
      <c r="B183" s="29"/>
      <c r="C183" s="29"/>
      <c r="D183" s="29"/>
      <c r="E183" s="29"/>
      <c r="F183" s="29"/>
      <c r="G183" s="29"/>
    </row>
    <row r="184" spans="1:7" ht="14" x14ac:dyDescent="0.15">
      <c r="A184" s="41"/>
      <c r="B184" s="29"/>
      <c r="C184" s="29"/>
      <c r="D184" s="29"/>
      <c r="E184" s="29"/>
      <c r="F184" s="29"/>
      <c r="G184" s="29"/>
    </row>
    <row r="185" spans="1:7" ht="14" x14ac:dyDescent="0.15">
      <c r="A185" s="43"/>
      <c r="B185" s="29"/>
      <c r="C185" s="29"/>
      <c r="D185" s="29"/>
      <c r="E185" s="29"/>
      <c r="F185" s="29"/>
      <c r="G185" s="29"/>
    </row>
    <row r="186" spans="1:7" ht="14" x14ac:dyDescent="0.15">
      <c r="A186" s="41"/>
      <c r="B186" s="29"/>
      <c r="C186" s="29"/>
      <c r="D186" s="29"/>
      <c r="E186" s="29"/>
      <c r="F186" s="29"/>
      <c r="G186" s="29"/>
    </row>
    <row r="187" spans="1:7" ht="14" x14ac:dyDescent="0.15">
      <c r="A187" s="43"/>
      <c r="B187" s="29"/>
      <c r="C187" s="29"/>
      <c r="D187" s="29"/>
      <c r="E187" s="29"/>
      <c r="F187" s="29"/>
      <c r="G187" s="29"/>
    </row>
    <row r="188" spans="1:7" ht="14" x14ac:dyDescent="0.15">
      <c r="A188" s="41"/>
      <c r="B188" s="29"/>
      <c r="C188" s="29"/>
      <c r="D188" s="29"/>
      <c r="E188" s="29"/>
      <c r="F188" s="29"/>
      <c r="G188" s="29"/>
    </row>
    <row r="189" spans="1:7" ht="14" x14ac:dyDescent="0.15">
      <c r="A189" s="43"/>
      <c r="B189" s="29"/>
      <c r="C189" s="29"/>
      <c r="D189" s="29"/>
      <c r="E189" s="29"/>
      <c r="F189" s="29"/>
      <c r="G189" s="29"/>
    </row>
    <row r="190" spans="1:7" ht="14" x14ac:dyDescent="0.15">
      <c r="A190" s="41"/>
      <c r="B190" s="29"/>
      <c r="C190" s="29"/>
      <c r="D190" s="29"/>
      <c r="E190" s="29"/>
      <c r="F190" s="29"/>
      <c r="G190" s="29"/>
    </row>
    <row r="191" spans="1:7" ht="14" x14ac:dyDescent="0.15">
      <c r="A191" s="43"/>
      <c r="B191" s="29"/>
      <c r="C191" s="29"/>
      <c r="D191" s="29"/>
      <c r="E191" s="29"/>
      <c r="F191" s="29"/>
      <c r="G191" s="29"/>
    </row>
    <row r="192" spans="1:7" ht="14" x14ac:dyDescent="0.15">
      <c r="A192" s="41"/>
      <c r="B192" s="29"/>
      <c r="C192" s="29"/>
      <c r="D192" s="29"/>
      <c r="E192" s="29"/>
      <c r="F192" s="29"/>
      <c r="G192" s="29"/>
    </row>
    <row r="193" spans="1:7" ht="14" x14ac:dyDescent="0.15">
      <c r="A193" s="43"/>
      <c r="B193" s="29"/>
      <c r="C193" s="29"/>
      <c r="D193" s="29"/>
      <c r="E193" s="29"/>
      <c r="F193" s="29"/>
      <c r="G193" s="29"/>
    </row>
    <row r="194" spans="1:7" ht="14" x14ac:dyDescent="0.15">
      <c r="A194" s="43"/>
      <c r="B194" s="29"/>
      <c r="C194" s="29"/>
      <c r="D194" s="29"/>
      <c r="E194" s="29"/>
      <c r="F194" s="29"/>
      <c r="G194" s="29"/>
    </row>
    <row r="195" spans="1:7" ht="14" x14ac:dyDescent="0.15">
      <c r="A195" s="41"/>
      <c r="B195" s="29"/>
      <c r="C195" s="29"/>
      <c r="D195" s="29"/>
      <c r="E195" s="29"/>
      <c r="F195" s="29"/>
      <c r="G195" s="29"/>
    </row>
    <row r="196" spans="1:7" ht="14" x14ac:dyDescent="0.15">
      <c r="A196" s="43"/>
      <c r="B196" s="29"/>
      <c r="C196" s="29"/>
      <c r="D196" s="29"/>
      <c r="E196" s="29"/>
      <c r="F196" s="29"/>
      <c r="G196" s="29"/>
    </row>
    <row r="197" spans="1:7" ht="14" x14ac:dyDescent="0.15">
      <c r="A197" s="41"/>
      <c r="B197" s="29"/>
      <c r="C197" s="29"/>
      <c r="D197" s="29"/>
      <c r="E197" s="29"/>
      <c r="F197" s="29"/>
      <c r="G197" s="29"/>
    </row>
    <row r="198" spans="1:7" ht="14" x14ac:dyDescent="0.15">
      <c r="A198" s="43"/>
      <c r="B198" s="29"/>
      <c r="C198" s="29"/>
      <c r="D198" s="29"/>
      <c r="E198" s="29"/>
      <c r="F198" s="29"/>
      <c r="G198" s="29"/>
    </row>
    <row r="199" spans="1:7" ht="14" x14ac:dyDescent="0.15">
      <c r="A199" s="43"/>
      <c r="B199" s="29"/>
      <c r="C199" s="29"/>
      <c r="D199" s="29"/>
      <c r="E199" s="29"/>
      <c r="F199" s="29"/>
      <c r="G199" s="29"/>
    </row>
    <row r="200" spans="1:7" ht="14" x14ac:dyDescent="0.15">
      <c r="A200" s="41"/>
      <c r="B200" s="29"/>
      <c r="C200" s="29"/>
      <c r="D200" s="29"/>
      <c r="E200" s="29"/>
      <c r="F200" s="29"/>
      <c r="G200" s="29"/>
    </row>
    <row r="201" spans="1:7" ht="14" x14ac:dyDescent="0.15">
      <c r="A201" s="43"/>
      <c r="B201" s="29"/>
      <c r="C201" s="29"/>
      <c r="D201" s="29"/>
      <c r="E201" s="29"/>
      <c r="F201" s="29"/>
      <c r="G201" s="29"/>
    </row>
    <row r="202" spans="1:7" ht="14" x14ac:dyDescent="0.15">
      <c r="A202" s="41"/>
      <c r="B202" s="29"/>
      <c r="C202" s="29"/>
      <c r="D202" s="29"/>
      <c r="E202" s="29"/>
      <c r="F202" s="29"/>
      <c r="G202" s="29"/>
    </row>
    <row r="203" spans="1:7" ht="14" x14ac:dyDescent="0.15">
      <c r="A203" s="43"/>
      <c r="B203" s="29"/>
      <c r="C203" s="29"/>
      <c r="D203" s="29"/>
      <c r="E203" s="29"/>
      <c r="F203" s="29"/>
      <c r="G203" s="29"/>
    </row>
    <row r="204" spans="1:7" ht="14" x14ac:dyDescent="0.15">
      <c r="A204" s="41"/>
      <c r="B204" s="29"/>
      <c r="C204" s="29"/>
      <c r="D204" s="29"/>
      <c r="E204" s="29"/>
      <c r="F204" s="29"/>
      <c r="G204" s="29"/>
    </row>
    <row r="205" spans="1:7" ht="14" x14ac:dyDescent="0.15">
      <c r="A205" s="43"/>
      <c r="B205" s="29"/>
      <c r="C205" s="29"/>
      <c r="D205" s="29"/>
      <c r="E205" s="29"/>
      <c r="F205" s="29"/>
      <c r="G205" s="29"/>
    </row>
    <row r="206" spans="1:7" ht="14" x14ac:dyDescent="0.15">
      <c r="A206" s="41"/>
      <c r="B206" s="29"/>
      <c r="C206" s="29"/>
      <c r="D206" s="29"/>
      <c r="E206" s="29"/>
      <c r="F206" s="29"/>
      <c r="G206" s="29"/>
    </row>
    <row r="207" spans="1:7" ht="14" x14ac:dyDescent="0.15">
      <c r="A207" s="43"/>
      <c r="B207" s="29"/>
      <c r="C207" s="29"/>
      <c r="D207" s="29"/>
      <c r="E207" s="29"/>
      <c r="F207" s="29"/>
      <c r="G207" s="29"/>
    </row>
    <row r="208" spans="1:7" ht="14" x14ac:dyDescent="0.15">
      <c r="A208" s="41"/>
      <c r="B208" s="29"/>
      <c r="C208" s="29"/>
      <c r="D208" s="29"/>
      <c r="E208" s="29"/>
      <c r="F208" s="29"/>
      <c r="G208" s="29"/>
    </row>
    <row r="209" spans="1:7" ht="14" x14ac:dyDescent="0.15">
      <c r="A209" s="43"/>
      <c r="B209" s="29"/>
      <c r="C209" s="29"/>
      <c r="D209" s="29"/>
      <c r="E209" s="29"/>
      <c r="F209" s="29"/>
      <c r="G209" s="29"/>
    </row>
    <row r="210" spans="1:7" ht="14" x14ac:dyDescent="0.15">
      <c r="A210" s="41"/>
      <c r="B210" s="29"/>
      <c r="C210" s="29"/>
      <c r="D210" s="29"/>
      <c r="E210" s="29"/>
      <c r="F210" s="29"/>
      <c r="G210" s="29"/>
    </row>
    <row r="211" spans="1:7" ht="14" x14ac:dyDescent="0.15">
      <c r="A211" s="43"/>
      <c r="B211" s="29"/>
      <c r="C211" s="29"/>
      <c r="D211" s="29"/>
      <c r="E211" s="29"/>
      <c r="F211" s="29"/>
      <c r="G211" s="29"/>
    </row>
    <row r="212" spans="1:7" ht="14" x14ac:dyDescent="0.15">
      <c r="A212" s="41"/>
      <c r="B212" s="29"/>
      <c r="C212" s="29"/>
      <c r="D212" s="29"/>
      <c r="E212" s="29"/>
      <c r="F212" s="29"/>
      <c r="G212" s="29"/>
    </row>
    <row r="213" spans="1:7" ht="14" x14ac:dyDescent="0.15">
      <c r="A213" s="43"/>
      <c r="B213" s="29"/>
      <c r="C213" s="29"/>
      <c r="D213" s="29"/>
      <c r="E213" s="29"/>
      <c r="F213" s="29"/>
      <c r="G213" s="29"/>
    </row>
    <row r="214" spans="1:7" ht="14" x14ac:dyDescent="0.15">
      <c r="A214" s="41"/>
      <c r="B214" s="29"/>
      <c r="C214" s="29"/>
      <c r="D214" s="29"/>
      <c r="E214" s="29"/>
      <c r="F214" s="29"/>
      <c r="G214" s="29"/>
    </row>
    <row r="215" spans="1:7" ht="14" x14ac:dyDescent="0.15">
      <c r="A215" s="43"/>
      <c r="B215" s="29"/>
      <c r="C215" s="29"/>
      <c r="D215" s="29"/>
      <c r="E215" s="29"/>
      <c r="F215" s="29"/>
      <c r="G215" s="29"/>
    </row>
    <row r="216" spans="1:7" ht="14" x14ac:dyDescent="0.15">
      <c r="A216" s="41"/>
      <c r="B216" s="29"/>
      <c r="C216" s="29"/>
      <c r="D216" s="29"/>
      <c r="E216" s="29"/>
      <c r="F216" s="29"/>
      <c r="G216" s="29"/>
    </row>
    <row r="217" spans="1:7" ht="14" x14ac:dyDescent="0.15">
      <c r="A217" s="43"/>
      <c r="B217" s="29"/>
      <c r="C217" s="29"/>
      <c r="D217" s="29"/>
      <c r="E217" s="29"/>
      <c r="F217" s="29"/>
      <c r="G217" s="29"/>
    </row>
    <row r="218" spans="1:7" ht="14" x14ac:dyDescent="0.15">
      <c r="A218" s="41"/>
      <c r="B218" s="29"/>
      <c r="C218" s="29"/>
      <c r="D218" s="29"/>
      <c r="E218" s="29"/>
      <c r="F218" s="29"/>
      <c r="G218" s="29"/>
    </row>
    <row r="219" spans="1:7" ht="14" x14ac:dyDescent="0.15">
      <c r="A219" s="43"/>
      <c r="B219" s="29"/>
      <c r="C219" s="29"/>
      <c r="D219" s="29"/>
      <c r="E219" s="29"/>
      <c r="F219" s="29"/>
      <c r="G219" s="29"/>
    </row>
    <row r="220" spans="1:7" ht="14" x14ac:dyDescent="0.15">
      <c r="A220" s="41"/>
      <c r="B220" s="29"/>
      <c r="C220" s="29"/>
      <c r="D220" s="29"/>
      <c r="E220" s="29"/>
      <c r="F220" s="29"/>
      <c r="G220" s="29"/>
    </row>
    <row r="221" spans="1:7" ht="14" x14ac:dyDescent="0.15">
      <c r="A221" s="41"/>
      <c r="B221" s="29"/>
      <c r="C221" s="29"/>
      <c r="D221" s="29"/>
      <c r="E221" s="29"/>
      <c r="F221" s="29"/>
      <c r="G221" s="29"/>
    </row>
    <row r="222" spans="1:7" ht="14" x14ac:dyDescent="0.15">
      <c r="A222" s="43"/>
      <c r="B222" s="29"/>
      <c r="C222" s="29"/>
      <c r="D222" s="29"/>
      <c r="E222" s="29"/>
      <c r="F222" s="29"/>
      <c r="G222" s="29"/>
    </row>
    <row r="223" spans="1:7" ht="14" x14ac:dyDescent="0.15">
      <c r="A223" s="41"/>
      <c r="B223" s="29"/>
      <c r="C223" s="29"/>
      <c r="D223" s="29"/>
      <c r="E223" s="29"/>
      <c r="F223" s="29"/>
      <c r="G223" s="29"/>
    </row>
    <row r="224" spans="1:7" ht="14" x14ac:dyDescent="0.15">
      <c r="A224" s="43"/>
      <c r="B224" s="29"/>
      <c r="C224" s="29"/>
      <c r="D224" s="29"/>
      <c r="E224" s="29"/>
      <c r="F224" s="29"/>
      <c r="G224" s="29"/>
    </row>
    <row r="225" spans="1:7" ht="14" x14ac:dyDescent="0.15">
      <c r="A225" s="41"/>
      <c r="B225" s="29"/>
      <c r="C225" s="29"/>
      <c r="D225" s="29"/>
      <c r="E225" s="29"/>
      <c r="F225" s="29"/>
      <c r="G225" s="29"/>
    </row>
    <row r="226" spans="1:7" ht="14" x14ac:dyDescent="0.15">
      <c r="A226" s="43"/>
      <c r="B226" s="29"/>
      <c r="C226" s="29"/>
      <c r="D226" s="29"/>
      <c r="E226" s="29"/>
      <c r="F226" s="29"/>
      <c r="G226" s="29"/>
    </row>
    <row r="227" spans="1:7" ht="14" x14ac:dyDescent="0.15">
      <c r="A227" s="43"/>
      <c r="B227" s="29"/>
      <c r="C227" s="29"/>
      <c r="D227" s="29"/>
      <c r="E227" s="29"/>
      <c r="F227" s="29"/>
      <c r="G227" s="29"/>
    </row>
    <row r="228" spans="1:7" ht="14" x14ac:dyDescent="0.15">
      <c r="A228" s="41"/>
      <c r="B228" s="29"/>
      <c r="C228" s="29"/>
      <c r="D228" s="29"/>
      <c r="E228" s="29"/>
      <c r="F228" s="29"/>
      <c r="G228" s="29"/>
    </row>
    <row r="229" spans="1:7" ht="14" x14ac:dyDescent="0.15">
      <c r="A229" s="43"/>
      <c r="B229" s="29"/>
      <c r="C229" s="29"/>
      <c r="D229" s="29"/>
      <c r="E229" s="29"/>
      <c r="F229" s="29"/>
      <c r="G229" s="29"/>
    </row>
    <row r="230" spans="1:7" ht="14" x14ac:dyDescent="0.15">
      <c r="A230" s="41"/>
      <c r="B230" s="29"/>
      <c r="C230" s="29"/>
      <c r="D230" s="29"/>
      <c r="E230" s="29"/>
      <c r="F230" s="29"/>
      <c r="G230" s="29"/>
    </row>
    <row r="231" spans="1:7" ht="14" x14ac:dyDescent="0.15">
      <c r="A231" s="43"/>
      <c r="B231" s="29"/>
      <c r="C231" s="29"/>
      <c r="D231" s="29"/>
      <c r="E231" s="29"/>
      <c r="F231" s="29"/>
      <c r="G231" s="29"/>
    </row>
    <row r="232" spans="1:7" ht="14" x14ac:dyDescent="0.15">
      <c r="A232" s="41"/>
      <c r="B232" s="29"/>
      <c r="C232" s="29"/>
      <c r="D232" s="29"/>
      <c r="E232" s="29"/>
      <c r="F232" s="29"/>
      <c r="G232" s="29"/>
    </row>
    <row r="233" spans="1:7" ht="14" x14ac:dyDescent="0.15">
      <c r="A233" s="43"/>
      <c r="B233" s="29"/>
      <c r="C233" s="29"/>
      <c r="D233" s="29"/>
      <c r="E233" s="29"/>
      <c r="F233" s="29"/>
      <c r="G233" s="29"/>
    </row>
    <row r="234" spans="1:7" ht="14" x14ac:dyDescent="0.15">
      <c r="A234" s="41"/>
      <c r="B234" s="29"/>
      <c r="C234" s="29"/>
      <c r="D234" s="29"/>
      <c r="E234" s="29"/>
      <c r="F234" s="29"/>
      <c r="G234" s="29"/>
    </row>
    <row r="235" spans="1:7" ht="14" x14ac:dyDescent="0.15">
      <c r="A235" s="45"/>
      <c r="B235" s="29"/>
      <c r="C235" s="29"/>
      <c r="D235" s="29"/>
      <c r="E235" s="29"/>
      <c r="F235" s="29"/>
      <c r="G235" s="2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1000"/>
  <sheetViews>
    <sheetView workbookViewId="0"/>
  </sheetViews>
  <sheetFormatPr baseColWidth="10" defaultColWidth="12.6640625" defaultRowHeight="15.75" customHeight="1" x14ac:dyDescent="0.15"/>
  <cols>
    <col min="1" max="1" width="23.83203125" customWidth="1"/>
    <col min="2" max="2" width="12.6640625" customWidth="1"/>
    <col min="3" max="3" width="14.6640625" customWidth="1"/>
    <col min="4" max="4" width="21.6640625" customWidth="1"/>
    <col min="5" max="5" width="17.33203125" customWidth="1"/>
    <col min="6" max="6" width="14.33203125" customWidth="1"/>
    <col min="7" max="7" width="13" customWidth="1"/>
    <col min="8" max="8" width="21.83203125" customWidth="1"/>
    <col min="9" max="9" width="23.1640625" customWidth="1"/>
    <col min="10" max="10" width="23.5" customWidth="1"/>
    <col min="11" max="11" width="17.6640625" customWidth="1"/>
    <col min="12" max="12" width="17.1640625" customWidth="1"/>
    <col min="13" max="13" width="19" customWidth="1"/>
    <col min="14" max="14" width="16.6640625" customWidth="1"/>
    <col min="15" max="15" width="15.5" customWidth="1"/>
    <col min="16" max="16" width="11.83203125" customWidth="1"/>
    <col min="17" max="17" width="13.6640625" customWidth="1"/>
    <col min="18" max="18" width="11.83203125" customWidth="1"/>
    <col min="19" max="19" width="13.6640625" customWidth="1"/>
    <col min="20" max="20" width="20.83203125" customWidth="1"/>
    <col min="21" max="21" width="10.1640625" customWidth="1"/>
    <col min="22" max="22" width="18.6640625" customWidth="1"/>
    <col min="23" max="23" width="15.1640625" customWidth="1"/>
    <col min="24" max="24" width="9.1640625" customWidth="1"/>
    <col min="25" max="25" width="9.6640625" customWidth="1"/>
    <col min="26" max="26" width="10.6640625" customWidth="1"/>
    <col min="27" max="27" width="10.83203125" customWidth="1"/>
    <col min="28" max="28" width="15.5" customWidth="1"/>
    <col min="29" max="29" width="13" customWidth="1"/>
    <col min="30" max="30" width="9.33203125" customWidth="1"/>
    <col min="31" max="31" width="20.33203125" customWidth="1"/>
    <col min="32" max="32" width="9.33203125" customWidth="1"/>
    <col min="33" max="33" width="9" customWidth="1"/>
    <col min="34" max="34" width="13.6640625" customWidth="1"/>
    <col min="35" max="35" width="14.6640625" customWidth="1"/>
    <col min="36" max="36" width="10.83203125" customWidth="1"/>
    <col min="37" max="37" width="11.1640625" customWidth="1"/>
    <col min="38" max="38" width="8.33203125" customWidth="1"/>
    <col min="39" max="39" width="15.5" customWidth="1"/>
    <col min="40" max="40" width="13.6640625" customWidth="1"/>
    <col min="41" max="41" width="16.1640625" customWidth="1"/>
    <col min="42" max="42" width="17.6640625" customWidth="1"/>
    <col min="43" max="43" width="19.6640625" customWidth="1"/>
    <col min="44" max="44" width="20" customWidth="1"/>
    <col min="45" max="45" width="20.1640625" customWidth="1"/>
    <col min="46" max="46" width="10.1640625" customWidth="1"/>
    <col min="47" max="47" width="6.6640625" customWidth="1"/>
    <col min="48" max="48" width="13.1640625" customWidth="1"/>
    <col min="49" max="49" width="11.1640625" customWidth="1"/>
    <col min="50" max="50" width="9.33203125" customWidth="1"/>
    <col min="51" max="51" width="15.6640625" customWidth="1"/>
    <col min="52" max="52" width="13.33203125" customWidth="1"/>
    <col min="53" max="53" width="23.1640625" customWidth="1"/>
    <col min="54" max="54" width="12.1640625" customWidth="1"/>
    <col min="55" max="55" width="12" customWidth="1"/>
    <col min="56" max="56" width="12.6640625" customWidth="1"/>
    <col min="57" max="57" width="9.5" customWidth="1"/>
    <col min="58" max="58" width="6.6640625" customWidth="1"/>
    <col min="59" max="59" width="10.6640625" customWidth="1"/>
    <col min="60" max="60" width="4.1640625" customWidth="1"/>
  </cols>
  <sheetData>
    <row r="1" spans="1:1" ht="15.75" customHeight="1" x14ac:dyDescent="0.15">
      <c r="A1" s="46" t="str">
        <f t="shared" ref="A1:A255" ca="1" si="0">IFERROR(TRANSPOSE(INDIRECT(#REF!))," ")</f>
        <v xml:space="preserve"> </v>
      </c>
    </row>
    <row r="2" spans="1:1" ht="15.75" customHeight="1" x14ac:dyDescent="0.15">
      <c r="A2" s="46" t="str">
        <f t="shared" ca="1" si="0"/>
        <v xml:space="preserve"> </v>
      </c>
    </row>
    <row r="3" spans="1:1" ht="15.75" customHeight="1" x14ac:dyDescent="0.15">
      <c r="A3" s="46" t="str">
        <f t="shared" ca="1" si="0"/>
        <v xml:space="preserve"> </v>
      </c>
    </row>
    <row r="4" spans="1:1" ht="15.75" customHeight="1" x14ac:dyDescent="0.15">
      <c r="A4" s="46" t="str">
        <f t="shared" ca="1" si="0"/>
        <v xml:space="preserve"> </v>
      </c>
    </row>
    <row r="5" spans="1:1" ht="15.75" customHeight="1" x14ac:dyDescent="0.15">
      <c r="A5" s="46" t="str">
        <f t="shared" ca="1" si="0"/>
        <v xml:space="preserve"> </v>
      </c>
    </row>
    <row r="6" spans="1:1" ht="15.75" customHeight="1" x14ac:dyDescent="0.15">
      <c r="A6" s="46" t="str">
        <f t="shared" ca="1" si="0"/>
        <v xml:space="preserve"> </v>
      </c>
    </row>
    <row r="7" spans="1:1" ht="15.75" customHeight="1" x14ac:dyDescent="0.15">
      <c r="A7" s="46" t="str">
        <f t="shared" ca="1" si="0"/>
        <v xml:space="preserve"> </v>
      </c>
    </row>
    <row r="8" spans="1:1" ht="15.75" customHeight="1" x14ac:dyDescent="0.15">
      <c r="A8" s="46" t="str">
        <f t="shared" ca="1" si="0"/>
        <v xml:space="preserve"> </v>
      </c>
    </row>
    <row r="9" spans="1:1" ht="15.75" customHeight="1" x14ac:dyDescent="0.15">
      <c r="A9" s="46" t="str">
        <f t="shared" ca="1" si="0"/>
        <v xml:space="preserve"> </v>
      </c>
    </row>
    <row r="10" spans="1:1" ht="15.75" customHeight="1" x14ac:dyDescent="0.15">
      <c r="A10" s="46" t="str">
        <f t="shared" ca="1" si="0"/>
        <v xml:space="preserve"> </v>
      </c>
    </row>
    <row r="11" spans="1:1" ht="15.75" customHeight="1" x14ac:dyDescent="0.15">
      <c r="A11" s="46" t="str">
        <f t="shared" ca="1" si="0"/>
        <v xml:space="preserve"> </v>
      </c>
    </row>
    <row r="12" spans="1:1" ht="15.75" customHeight="1" x14ac:dyDescent="0.15">
      <c r="A12" s="46" t="str">
        <f t="shared" ca="1" si="0"/>
        <v xml:space="preserve"> </v>
      </c>
    </row>
    <row r="13" spans="1:1" ht="15.75" customHeight="1" x14ac:dyDescent="0.15">
      <c r="A13" s="46" t="str">
        <f t="shared" ca="1" si="0"/>
        <v xml:space="preserve"> </v>
      </c>
    </row>
    <row r="14" spans="1:1" ht="15.75" customHeight="1" x14ac:dyDescent="0.15">
      <c r="A14" s="46" t="str">
        <f t="shared" ca="1" si="0"/>
        <v xml:space="preserve"> </v>
      </c>
    </row>
    <row r="15" spans="1:1" ht="15.75" customHeight="1" x14ac:dyDescent="0.15">
      <c r="A15" s="46" t="str">
        <f t="shared" ca="1" si="0"/>
        <v xml:space="preserve"> </v>
      </c>
    </row>
    <row r="16" spans="1:1" ht="15.75" customHeight="1" x14ac:dyDescent="0.15">
      <c r="A16" s="46" t="str">
        <f t="shared" ca="1" si="0"/>
        <v xml:space="preserve"> </v>
      </c>
    </row>
    <row r="17" spans="1:1" ht="15.75" customHeight="1" x14ac:dyDescent="0.15">
      <c r="A17" s="46" t="str">
        <f t="shared" ca="1" si="0"/>
        <v xml:space="preserve"> </v>
      </c>
    </row>
    <row r="18" spans="1:1" ht="15.75" customHeight="1" x14ac:dyDescent="0.15">
      <c r="A18" s="46" t="str">
        <f t="shared" ca="1" si="0"/>
        <v xml:space="preserve"> </v>
      </c>
    </row>
    <row r="19" spans="1:1" ht="15.75" customHeight="1" x14ac:dyDescent="0.15">
      <c r="A19" s="46" t="str">
        <f t="shared" ca="1" si="0"/>
        <v xml:space="preserve"> </v>
      </c>
    </row>
    <row r="20" spans="1:1" ht="15.75" customHeight="1" x14ac:dyDescent="0.15">
      <c r="A20" s="46" t="str">
        <f t="shared" ca="1" si="0"/>
        <v xml:space="preserve"> </v>
      </c>
    </row>
    <row r="21" spans="1:1" ht="15.75" customHeight="1" x14ac:dyDescent="0.15">
      <c r="A21" s="46" t="str">
        <f t="shared" ca="1" si="0"/>
        <v xml:space="preserve"> </v>
      </c>
    </row>
    <row r="22" spans="1:1" ht="15.75" customHeight="1" x14ac:dyDescent="0.15">
      <c r="A22" s="46" t="str">
        <f t="shared" ca="1" si="0"/>
        <v xml:space="preserve"> </v>
      </c>
    </row>
    <row r="23" spans="1:1" ht="15.75" customHeight="1" x14ac:dyDescent="0.15">
      <c r="A23" s="46" t="str">
        <f t="shared" ca="1" si="0"/>
        <v xml:space="preserve"> </v>
      </c>
    </row>
    <row r="24" spans="1:1" ht="15.75" customHeight="1" x14ac:dyDescent="0.15">
      <c r="A24" s="46" t="str">
        <f t="shared" ca="1" si="0"/>
        <v xml:space="preserve"> </v>
      </c>
    </row>
    <row r="25" spans="1:1" ht="15.75" customHeight="1" x14ac:dyDescent="0.15">
      <c r="A25" s="46" t="str">
        <f t="shared" ca="1" si="0"/>
        <v xml:space="preserve"> </v>
      </c>
    </row>
    <row r="26" spans="1:1" ht="15.75" customHeight="1" x14ac:dyDescent="0.15">
      <c r="A26" s="46" t="str">
        <f t="shared" ca="1" si="0"/>
        <v xml:space="preserve"> </v>
      </c>
    </row>
    <row r="27" spans="1:1" ht="15.75" customHeight="1" x14ac:dyDescent="0.15">
      <c r="A27" s="46" t="str">
        <f t="shared" ca="1" si="0"/>
        <v xml:space="preserve"> </v>
      </c>
    </row>
    <row r="28" spans="1:1" ht="15.75" customHeight="1" x14ac:dyDescent="0.15">
      <c r="A28" s="46" t="str">
        <f t="shared" ca="1" si="0"/>
        <v xml:space="preserve"> </v>
      </c>
    </row>
    <row r="29" spans="1:1" ht="15.75" customHeight="1" x14ac:dyDescent="0.15">
      <c r="A29" s="46" t="str">
        <f t="shared" ca="1" si="0"/>
        <v xml:space="preserve"> </v>
      </c>
    </row>
    <row r="30" spans="1:1" ht="15.75" customHeight="1" x14ac:dyDescent="0.15">
      <c r="A30" s="46" t="str">
        <f t="shared" ca="1" si="0"/>
        <v xml:space="preserve"> </v>
      </c>
    </row>
    <row r="31" spans="1:1" ht="15.75" customHeight="1" x14ac:dyDescent="0.15">
      <c r="A31" s="46" t="str">
        <f t="shared" ca="1" si="0"/>
        <v xml:space="preserve"> </v>
      </c>
    </row>
    <row r="32" spans="1:1" ht="15.75" customHeight="1" x14ac:dyDescent="0.15">
      <c r="A32" s="46" t="str">
        <f t="shared" ca="1" si="0"/>
        <v xml:space="preserve"> </v>
      </c>
    </row>
    <row r="33" spans="1:1" ht="15.75" customHeight="1" x14ac:dyDescent="0.15">
      <c r="A33" s="46" t="str">
        <f t="shared" ca="1" si="0"/>
        <v xml:space="preserve"> </v>
      </c>
    </row>
    <row r="34" spans="1:1" ht="15.75" customHeight="1" x14ac:dyDescent="0.15">
      <c r="A34" s="46" t="str">
        <f t="shared" ca="1" si="0"/>
        <v xml:space="preserve"> </v>
      </c>
    </row>
    <row r="35" spans="1:1" ht="15.75" customHeight="1" x14ac:dyDescent="0.15">
      <c r="A35" s="46" t="str">
        <f t="shared" ca="1" si="0"/>
        <v xml:space="preserve"> </v>
      </c>
    </row>
    <row r="36" spans="1:1" ht="15.75" customHeight="1" x14ac:dyDescent="0.15">
      <c r="A36" s="46" t="str">
        <f t="shared" ca="1" si="0"/>
        <v xml:space="preserve"> </v>
      </c>
    </row>
    <row r="37" spans="1:1" ht="15.75" customHeight="1" x14ac:dyDescent="0.15">
      <c r="A37" s="46" t="str">
        <f t="shared" ca="1" si="0"/>
        <v xml:space="preserve"> </v>
      </c>
    </row>
    <row r="38" spans="1:1" ht="15.75" customHeight="1" x14ac:dyDescent="0.15">
      <c r="A38" s="46" t="str">
        <f t="shared" ca="1" si="0"/>
        <v xml:space="preserve"> </v>
      </c>
    </row>
    <row r="39" spans="1:1" ht="15.75" customHeight="1" x14ac:dyDescent="0.15">
      <c r="A39" s="46" t="str">
        <f t="shared" ca="1" si="0"/>
        <v xml:space="preserve"> </v>
      </c>
    </row>
    <row r="40" spans="1:1" ht="15.75" customHeight="1" x14ac:dyDescent="0.15">
      <c r="A40" s="46" t="str">
        <f t="shared" ca="1" si="0"/>
        <v xml:space="preserve"> </v>
      </c>
    </row>
    <row r="41" spans="1:1" ht="15.75" customHeight="1" x14ac:dyDescent="0.15">
      <c r="A41" s="46" t="str">
        <f t="shared" ca="1" si="0"/>
        <v xml:space="preserve"> </v>
      </c>
    </row>
    <row r="42" spans="1:1" ht="15.75" customHeight="1" x14ac:dyDescent="0.15">
      <c r="A42" s="46" t="str">
        <f t="shared" ca="1" si="0"/>
        <v xml:space="preserve"> </v>
      </c>
    </row>
    <row r="43" spans="1:1" ht="15.75" customHeight="1" x14ac:dyDescent="0.15">
      <c r="A43" s="46" t="str">
        <f t="shared" ca="1" si="0"/>
        <v xml:space="preserve"> </v>
      </c>
    </row>
    <row r="44" spans="1:1" ht="15.75" customHeight="1" x14ac:dyDescent="0.15">
      <c r="A44" s="46" t="str">
        <f t="shared" ca="1" si="0"/>
        <v xml:space="preserve"> </v>
      </c>
    </row>
    <row r="45" spans="1:1" ht="15.75" customHeight="1" x14ac:dyDescent="0.15">
      <c r="A45" s="46" t="str">
        <f t="shared" ca="1" si="0"/>
        <v xml:space="preserve"> </v>
      </c>
    </row>
    <row r="46" spans="1:1" ht="15.75" customHeight="1" x14ac:dyDescent="0.15">
      <c r="A46" s="46" t="str">
        <f t="shared" ca="1" si="0"/>
        <v xml:space="preserve"> </v>
      </c>
    </row>
    <row r="47" spans="1:1" ht="15.75" customHeight="1" x14ac:dyDescent="0.15">
      <c r="A47" s="46" t="str">
        <f t="shared" ca="1" si="0"/>
        <v xml:space="preserve"> </v>
      </c>
    </row>
    <row r="48" spans="1:1" ht="15.75" customHeight="1" x14ac:dyDescent="0.15">
      <c r="A48" s="46" t="str">
        <f t="shared" ca="1" si="0"/>
        <v xml:space="preserve"> </v>
      </c>
    </row>
    <row r="49" spans="1:1" ht="15.75" customHeight="1" x14ac:dyDescent="0.15">
      <c r="A49" s="46" t="str">
        <f t="shared" ca="1" si="0"/>
        <v xml:space="preserve"> </v>
      </c>
    </row>
    <row r="50" spans="1:1" ht="15.75" customHeight="1" x14ac:dyDescent="0.15">
      <c r="A50" s="46" t="str">
        <f t="shared" ca="1" si="0"/>
        <v xml:space="preserve"> </v>
      </c>
    </row>
    <row r="51" spans="1:1" ht="15.75" customHeight="1" x14ac:dyDescent="0.15">
      <c r="A51" s="46" t="str">
        <f t="shared" ca="1" si="0"/>
        <v xml:space="preserve"> </v>
      </c>
    </row>
    <row r="52" spans="1:1" ht="15.75" customHeight="1" x14ac:dyDescent="0.15">
      <c r="A52" s="46" t="str">
        <f t="shared" ca="1" si="0"/>
        <v xml:space="preserve"> </v>
      </c>
    </row>
    <row r="53" spans="1:1" ht="15.75" customHeight="1" x14ac:dyDescent="0.15">
      <c r="A53" s="46" t="str">
        <f t="shared" ca="1" si="0"/>
        <v xml:space="preserve"> </v>
      </c>
    </row>
    <row r="54" spans="1:1" ht="15.75" customHeight="1" x14ac:dyDescent="0.15">
      <c r="A54" s="46" t="str">
        <f t="shared" ca="1" si="0"/>
        <v xml:space="preserve"> </v>
      </c>
    </row>
    <row r="55" spans="1:1" ht="15.75" customHeight="1" x14ac:dyDescent="0.15">
      <c r="A55" s="46" t="str">
        <f t="shared" ca="1" si="0"/>
        <v xml:space="preserve"> </v>
      </c>
    </row>
    <row r="56" spans="1:1" ht="15.75" customHeight="1" x14ac:dyDescent="0.15">
      <c r="A56" s="46" t="str">
        <f t="shared" ca="1" si="0"/>
        <v xml:space="preserve"> </v>
      </c>
    </row>
    <row r="57" spans="1:1" ht="15.75" customHeight="1" x14ac:dyDescent="0.15">
      <c r="A57" s="46" t="str">
        <f t="shared" ca="1" si="0"/>
        <v xml:space="preserve"> </v>
      </c>
    </row>
    <row r="58" spans="1:1" ht="15.75" customHeight="1" x14ac:dyDescent="0.15">
      <c r="A58" s="46" t="str">
        <f t="shared" ca="1" si="0"/>
        <v xml:space="preserve"> </v>
      </c>
    </row>
    <row r="59" spans="1:1" ht="15.75" customHeight="1" x14ac:dyDescent="0.15">
      <c r="A59" s="46" t="str">
        <f t="shared" ca="1" si="0"/>
        <v xml:space="preserve"> </v>
      </c>
    </row>
    <row r="60" spans="1:1" ht="15.75" customHeight="1" x14ac:dyDescent="0.15">
      <c r="A60" s="46" t="str">
        <f t="shared" ca="1" si="0"/>
        <v xml:space="preserve"> </v>
      </c>
    </row>
    <row r="61" spans="1:1" ht="15.75" customHeight="1" x14ac:dyDescent="0.15">
      <c r="A61" s="46" t="str">
        <f t="shared" ca="1" si="0"/>
        <v xml:space="preserve"> </v>
      </c>
    </row>
    <row r="62" spans="1:1" ht="15.75" customHeight="1" x14ac:dyDescent="0.15">
      <c r="A62" s="46" t="str">
        <f t="shared" ca="1" si="0"/>
        <v xml:space="preserve"> </v>
      </c>
    </row>
    <row r="63" spans="1:1" ht="15.75" customHeight="1" x14ac:dyDescent="0.15">
      <c r="A63" s="46" t="str">
        <f t="shared" ca="1" si="0"/>
        <v xml:space="preserve"> </v>
      </c>
    </row>
    <row r="64" spans="1:1" ht="15.75" customHeight="1" x14ac:dyDescent="0.15">
      <c r="A64" s="46" t="str">
        <f t="shared" ca="1" si="0"/>
        <v xml:space="preserve"> </v>
      </c>
    </row>
    <row r="65" spans="1:1" ht="15.75" customHeight="1" x14ac:dyDescent="0.15">
      <c r="A65" s="46" t="str">
        <f t="shared" ca="1" si="0"/>
        <v xml:space="preserve"> </v>
      </c>
    </row>
    <row r="66" spans="1:1" ht="15.75" customHeight="1" x14ac:dyDescent="0.15">
      <c r="A66" s="46" t="str">
        <f t="shared" ca="1" si="0"/>
        <v xml:space="preserve"> </v>
      </c>
    </row>
    <row r="67" spans="1:1" ht="15.75" customHeight="1" x14ac:dyDescent="0.15">
      <c r="A67" s="46" t="str">
        <f t="shared" ca="1" si="0"/>
        <v xml:space="preserve"> </v>
      </c>
    </row>
    <row r="68" spans="1:1" ht="15.75" customHeight="1" x14ac:dyDescent="0.15">
      <c r="A68" s="46" t="str">
        <f t="shared" ca="1" si="0"/>
        <v xml:space="preserve"> </v>
      </c>
    </row>
    <row r="69" spans="1:1" ht="15.75" customHeight="1" x14ac:dyDescent="0.15">
      <c r="A69" s="46" t="str">
        <f t="shared" ca="1" si="0"/>
        <v xml:space="preserve"> </v>
      </c>
    </row>
    <row r="70" spans="1:1" ht="15.75" customHeight="1" x14ac:dyDescent="0.15">
      <c r="A70" s="46" t="str">
        <f t="shared" ca="1" si="0"/>
        <v xml:space="preserve"> </v>
      </c>
    </row>
    <row r="71" spans="1:1" ht="15.75" customHeight="1" x14ac:dyDescent="0.15">
      <c r="A71" s="46" t="str">
        <f t="shared" ca="1" si="0"/>
        <v xml:space="preserve"> </v>
      </c>
    </row>
    <row r="72" spans="1:1" ht="15.75" customHeight="1" x14ac:dyDescent="0.15">
      <c r="A72" s="46" t="str">
        <f t="shared" ca="1" si="0"/>
        <v xml:space="preserve"> </v>
      </c>
    </row>
    <row r="73" spans="1:1" ht="15.75" customHeight="1" x14ac:dyDescent="0.15">
      <c r="A73" s="46" t="str">
        <f t="shared" ca="1" si="0"/>
        <v xml:space="preserve"> </v>
      </c>
    </row>
    <row r="74" spans="1:1" ht="15.75" customHeight="1" x14ac:dyDescent="0.15">
      <c r="A74" s="46" t="str">
        <f t="shared" ca="1" si="0"/>
        <v xml:space="preserve"> </v>
      </c>
    </row>
    <row r="75" spans="1:1" ht="15.75" customHeight="1" x14ac:dyDescent="0.15">
      <c r="A75" s="46" t="str">
        <f t="shared" ca="1" si="0"/>
        <v xml:space="preserve"> </v>
      </c>
    </row>
    <row r="76" spans="1:1" ht="15.75" customHeight="1" x14ac:dyDescent="0.15">
      <c r="A76" s="46" t="str">
        <f t="shared" ca="1" si="0"/>
        <v xml:space="preserve"> </v>
      </c>
    </row>
    <row r="77" spans="1:1" ht="15.75" customHeight="1" x14ac:dyDescent="0.15">
      <c r="A77" s="46" t="str">
        <f t="shared" ca="1" si="0"/>
        <v xml:space="preserve"> </v>
      </c>
    </row>
    <row r="78" spans="1:1" ht="15.75" customHeight="1" x14ac:dyDescent="0.15">
      <c r="A78" s="46" t="str">
        <f t="shared" ca="1" si="0"/>
        <v xml:space="preserve"> </v>
      </c>
    </row>
    <row r="79" spans="1:1" ht="15.75" customHeight="1" x14ac:dyDescent="0.15">
      <c r="A79" s="46" t="str">
        <f t="shared" ca="1" si="0"/>
        <v xml:space="preserve"> </v>
      </c>
    </row>
    <row r="80" spans="1:1" ht="15.75" customHeight="1" x14ac:dyDescent="0.15">
      <c r="A80" s="46" t="str">
        <f t="shared" ca="1" si="0"/>
        <v xml:space="preserve"> </v>
      </c>
    </row>
    <row r="81" spans="1:1" ht="15.75" customHeight="1" x14ac:dyDescent="0.15">
      <c r="A81" s="46" t="str">
        <f t="shared" ca="1" si="0"/>
        <v xml:space="preserve"> </v>
      </c>
    </row>
    <row r="82" spans="1:1" ht="15.75" customHeight="1" x14ac:dyDescent="0.15">
      <c r="A82" s="46" t="str">
        <f t="shared" ca="1" si="0"/>
        <v xml:space="preserve"> </v>
      </c>
    </row>
    <row r="83" spans="1:1" ht="15.75" customHeight="1" x14ac:dyDescent="0.15">
      <c r="A83" s="46" t="str">
        <f t="shared" ca="1" si="0"/>
        <v xml:space="preserve"> </v>
      </c>
    </row>
    <row r="84" spans="1:1" ht="15.75" customHeight="1" x14ac:dyDescent="0.15">
      <c r="A84" s="46" t="str">
        <f t="shared" ca="1" si="0"/>
        <v xml:space="preserve"> </v>
      </c>
    </row>
    <row r="85" spans="1:1" ht="15.75" customHeight="1" x14ac:dyDescent="0.15">
      <c r="A85" s="46" t="str">
        <f t="shared" ca="1" si="0"/>
        <v xml:space="preserve"> </v>
      </c>
    </row>
    <row r="86" spans="1:1" ht="15.75" customHeight="1" x14ac:dyDescent="0.15">
      <c r="A86" s="46" t="str">
        <f t="shared" ca="1" si="0"/>
        <v xml:space="preserve"> </v>
      </c>
    </row>
    <row r="87" spans="1:1" ht="13" x14ac:dyDescent="0.15">
      <c r="A87" s="46" t="str">
        <f t="shared" ca="1" si="0"/>
        <v xml:space="preserve"> </v>
      </c>
    </row>
    <row r="88" spans="1:1" ht="13" x14ac:dyDescent="0.15">
      <c r="A88" s="46" t="str">
        <f t="shared" ca="1" si="0"/>
        <v xml:space="preserve"> </v>
      </c>
    </row>
    <row r="89" spans="1:1" ht="13" x14ac:dyDescent="0.15">
      <c r="A89" s="46" t="str">
        <f t="shared" ca="1" si="0"/>
        <v xml:space="preserve"> </v>
      </c>
    </row>
    <row r="90" spans="1:1" ht="13" x14ac:dyDescent="0.15">
      <c r="A90" s="46" t="str">
        <f t="shared" ca="1" si="0"/>
        <v xml:space="preserve"> </v>
      </c>
    </row>
    <row r="91" spans="1:1" ht="13" x14ac:dyDescent="0.15">
      <c r="A91" s="46" t="str">
        <f t="shared" ca="1" si="0"/>
        <v xml:space="preserve"> </v>
      </c>
    </row>
    <row r="92" spans="1:1" ht="13" x14ac:dyDescent="0.15">
      <c r="A92" s="46" t="str">
        <f t="shared" ca="1" si="0"/>
        <v xml:space="preserve"> </v>
      </c>
    </row>
    <row r="93" spans="1:1" ht="13" x14ac:dyDescent="0.15">
      <c r="A93" s="46" t="str">
        <f t="shared" ca="1" si="0"/>
        <v xml:space="preserve"> </v>
      </c>
    </row>
    <row r="94" spans="1:1" ht="13" x14ac:dyDescent="0.15">
      <c r="A94" s="46" t="str">
        <f t="shared" ca="1" si="0"/>
        <v xml:space="preserve"> </v>
      </c>
    </row>
    <row r="95" spans="1:1" ht="13" x14ac:dyDescent="0.15">
      <c r="A95" s="46" t="str">
        <f t="shared" ca="1" si="0"/>
        <v xml:space="preserve"> </v>
      </c>
    </row>
    <row r="96" spans="1:1" ht="13" x14ac:dyDescent="0.15">
      <c r="A96" s="46" t="str">
        <f t="shared" ca="1" si="0"/>
        <v xml:space="preserve"> </v>
      </c>
    </row>
    <row r="97" spans="1:1" ht="13" x14ac:dyDescent="0.15">
      <c r="A97" s="46" t="str">
        <f t="shared" ca="1" si="0"/>
        <v xml:space="preserve"> </v>
      </c>
    </row>
    <row r="98" spans="1:1" ht="13" x14ac:dyDescent="0.15">
      <c r="A98" s="46" t="str">
        <f t="shared" ca="1" si="0"/>
        <v xml:space="preserve"> </v>
      </c>
    </row>
    <row r="99" spans="1:1" ht="13" x14ac:dyDescent="0.15">
      <c r="A99" s="46" t="str">
        <f t="shared" ca="1" si="0"/>
        <v xml:space="preserve"> </v>
      </c>
    </row>
    <row r="100" spans="1:1" ht="13" x14ac:dyDescent="0.15">
      <c r="A100" s="46" t="str">
        <f t="shared" ca="1" si="0"/>
        <v xml:space="preserve"> </v>
      </c>
    </row>
    <row r="101" spans="1:1" ht="13" x14ac:dyDescent="0.15">
      <c r="A101" s="46" t="str">
        <f t="shared" ca="1" si="0"/>
        <v xml:space="preserve"> </v>
      </c>
    </row>
    <row r="102" spans="1:1" ht="13" x14ac:dyDescent="0.15">
      <c r="A102" s="46" t="str">
        <f t="shared" ca="1" si="0"/>
        <v xml:space="preserve"> </v>
      </c>
    </row>
    <row r="103" spans="1:1" ht="13" x14ac:dyDescent="0.15">
      <c r="A103" s="46" t="str">
        <f t="shared" ca="1" si="0"/>
        <v xml:space="preserve"> </v>
      </c>
    </row>
    <row r="104" spans="1:1" ht="13" x14ac:dyDescent="0.15">
      <c r="A104" s="46" t="str">
        <f t="shared" ca="1" si="0"/>
        <v xml:space="preserve"> </v>
      </c>
    </row>
    <row r="105" spans="1:1" ht="13" x14ac:dyDescent="0.15">
      <c r="A105" s="46" t="str">
        <f t="shared" ca="1" si="0"/>
        <v xml:space="preserve"> </v>
      </c>
    </row>
    <row r="106" spans="1:1" ht="13" x14ac:dyDescent="0.15">
      <c r="A106" s="46" t="str">
        <f t="shared" ca="1" si="0"/>
        <v xml:space="preserve"> </v>
      </c>
    </row>
    <row r="107" spans="1:1" ht="13" x14ac:dyDescent="0.15">
      <c r="A107" s="46" t="str">
        <f t="shared" ca="1" si="0"/>
        <v xml:space="preserve"> </v>
      </c>
    </row>
    <row r="108" spans="1:1" ht="13" x14ac:dyDescent="0.15">
      <c r="A108" s="46" t="str">
        <f t="shared" ca="1" si="0"/>
        <v xml:space="preserve"> </v>
      </c>
    </row>
    <row r="109" spans="1:1" ht="13" x14ac:dyDescent="0.15">
      <c r="A109" s="46" t="str">
        <f t="shared" ca="1" si="0"/>
        <v xml:space="preserve"> </v>
      </c>
    </row>
    <row r="110" spans="1:1" ht="13" x14ac:dyDescent="0.15">
      <c r="A110" s="46" t="str">
        <f t="shared" ca="1" si="0"/>
        <v xml:space="preserve"> </v>
      </c>
    </row>
    <row r="111" spans="1:1" ht="13" x14ac:dyDescent="0.15">
      <c r="A111" s="46" t="str">
        <f t="shared" ca="1" si="0"/>
        <v xml:space="preserve"> </v>
      </c>
    </row>
    <row r="112" spans="1:1" ht="13" x14ac:dyDescent="0.15">
      <c r="A112" s="46" t="str">
        <f t="shared" ca="1" si="0"/>
        <v xml:space="preserve"> </v>
      </c>
    </row>
    <row r="113" spans="1:1" ht="13" x14ac:dyDescent="0.15">
      <c r="A113" s="46" t="str">
        <f t="shared" ca="1" si="0"/>
        <v xml:space="preserve"> </v>
      </c>
    </row>
    <row r="114" spans="1:1" ht="13" x14ac:dyDescent="0.15">
      <c r="A114" s="46" t="str">
        <f t="shared" ca="1" si="0"/>
        <v xml:space="preserve"> </v>
      </c>
    </row>
    <row r="115" spans="1:1" ht="13" x14ac:dyDescent="0.15">
      <c r="A115" s="46" t="str">
        <f t="shared" ca="1" si="0"/>
        <v xml:space="preserve"> </v>
      </c>
    </row>
    <row r="116" spans="1:1" ht="13" x14ac:dyDescent="0.15">
      <c r="A116" s="46" t="str">
        <f t="shared" ca="1" si="0"/>
        <v xml:space="preserve"> </v>
      </c>
    </row>
    <row r="117" spans="1:1" ht="13" x14ac:dyDescent="0.15">
      <c r="A117" s="46" t="str">
        <f t="shared" ca="1" si="0"/>
        <v xml:space="preserve"> </v>
      </c>
    </row>
    <row r="118" spans="1:1" ht="13" x14ac:dyDescent="0.15">
      <c r="A118" s="46" t="str">
        <f t="shared" ca="1" si="0"/>
        <v xml:space="preserve"> </v>
      </c>
    </row>
    <row r="119" spans="1:1" ht="13" x14ac:dyDescent="0.15">
      <c r="A119" s="46" t="str">
        <f t="shared" ca="1" si="0"/>
        <v xml:space="preserve"> </v>
      </c>
    </row>
    <row r="120" spans="1:1" ht="13" x14ac:dyDescent="0.15">
      <c r="A120" s="46" t="str">
        <f t="shared" ca="1" si="0"/>
        <v xml:space="preserve"> </v>
      </c>
    </row>
    <row r="121" spans="1:1" ht="13" x14ac:dyDescent="0.15">
      <c r="A121" s="46" t="str">
        <f t="shared" ca="1" si="0"/>
        <v xml:space="preserve"> </v>
      </c>
    </row>
    <row r="122" spans="1:1" ht="13" x14ac:dyDescent="0.15">
      <c r="A122" s="46" t="str">
        <f t="shared" ca="1" si="0"/>
        <v xml:space="preserve"> </v>
      </c>
    </row>
    <row r="123" spans="1:1" ht="13" x14ac:dyDescent="0.15">
      <c r="A123" s="46" t="str">
        <f t="shared" ca="1" si="0"/>
        <v xml:space="preserve"> </v>
      </c>
    </row>
    <row r="124" spans="1:1" ht="13" x14ac:dyDescent="0.15">
      <c r="A124" s="46" t="str">
        <f t="shared" ca="1" si="0"/>
        <v xml:space="preserve"> </v>
      </c>
    </row>
    <row r="125" spans="1:1" ht="13" x14ac:dyDescent="0.15">
      <c r="A125" s="46" t="str">
        <f t="shared" ca="1" si="0"/>
        <v xml:space="preserve"> </v>
      </c>
    </row>
    <row r="126" spans="1:1" ht="13" x14ac:dyDescent="0.15">
      <c r="A126" s="46" t="str">
        <f t="shared" ca="1" si="0"/>
        <v xml:space="preserve"> </v>
      </c>
    </row>
    <row r="127" spans="1:1" ht="13" x14ac:dyDescent="0.15">
      <c r="A127" s="46" t="str">
        <f t="shared" ca="1" si="0"/>
        <v xml:space="preserve"> </v>
      </c>
    </row>
    <row r="128" spans="1:1" ht="13" x14ac:dyDescent="0.15">
      <c r="A128" s="46" t="str">
        <f t="shared" ca="1" si="0"/>
        <v xml:space="preserve"> </v>
      </c>
    </row>
    <row r="129" spans="1:1" ht="13" x14ac:dyDescent="0.15">
      <c r="A129" s="46" t="str">
        <f t="shared" ca="1" si="0"/>
        <v xml:space="preserve"> </v>
      </c>
    </row>
    <row r="130" spans="1:1" ht="13" x14ac:dyDescent="0.15">
      <c r="A130" s="46" t="str">
        <f t="shared" ca="1" si="0"/>
        <v xml:space="preserve"> </v>
      </c>
    </row>
    <row r="131" spans="1:1" ht="13" x14ac:dyDescent="0.15">
      <c r="A131" s="46" t="str">
        <f t="shared" ca="1" si="0"/>
        <v xml:space="preserve"> </v>
      </c>
    </row>
    <row r="132" spans="1:1" ht="13" x14ac:dyDescent="0.15">
      <c r="A132" s="46" t="str">
        <f t="shared" ca="1" si="0"/>
        <v xml:space="preserve"> </v>
      </c>
    </row>
    <row r="133" spans="1:1" ht="13" x14ac:dyDescent="0.15">
      <c r="A133" s="46" t="str">
        <f t="shared" ca="1" si="0"/>
        <v xml:space="preserve"> </v>
      </c>
    </row>
    <row r="134" spans="1:1" ht="13" x14ac:dyDescent="0.15">
      <c r="A134" s="46" t="str">
        <f t="shared" ca="1" si="0"/>
        <v xml:space="preserve"> </v>
      </c>
    </row>
    <row r="135" spans="1:1" ht="13" x14ac:dyDescent="0.15">
      <c r="A135" s="46" t="str">
        <f t="shared" ca="1" si="0"/>
        <v xml:space="preserve"> </v>
      </c>
    </row>
    <row r="136" spans="1:1" ht="13" x14ac:dyDescent="0.15">
      <c r="A136" s="46" t="str">
        <f t="shared" ca="1" si="0"/>
        <v xml:space="preserve"> </v>
      </c>
    </row>
    <row r="137" spans="1:1" ht="13" x14ac:dyDescent="0.15">
      <c r="A137" s="46" t="str">
        <f t="shared" ca="1" si="0"/>
        <v xml:space="preserve"> </v>
      </c>
    </row>
    <row r="138" spans="1:1" ht="13" x14ac:dyDescent="0.15">
      <c r="A138" s="46" t="str">
        <f t="shared" ca="1" si="0"/>
        <v xml:space="preserve"> </v>
      </c>
    </row>
    <row r="139" spans="1:1" ht="13" x14ac:dyDescent="0.15">
      <c r="A139" s="46" t="str">
        <f t="shared" ca="1" si="0"/>
        <v xml:space="preserve"> </v>
      </c>
    </row>
    <row r="140" spans="1:1" ht="13" x14ac:dyDescent="0.15">
      <c r="A140" s="46" t="str">
        <f t="shared" ca="1" si="0"/>
        <v xml:space="preserve"> </v>
      </c>
    </row>
    <row r="141" spans="1:1" ht="13" x14ac:dyDescent="0.15">
      <c r="A141" s="46" t="str">
        <f t="shared" ca="1" si="0"/>
        <v xml:space="preserve"> </v>
      </c>
    </row>
    <row r="142" spans="1:1" ht="13" x14ac:dyDescent="0.15">
      <c r="A142" s="46" t="str">
        <f t="shared" ca="1" si="0"/>
        <v xml:space="preserve"> </v>
      </c>
    </row>
    <row r="143" spans="1:1" ht="13" x14ac:dyDescent="0.15">
      <c r="A143" s="46" t="str">
        <f t="shared" ca="1" si="0"/>
        <v xml:space="preserve"> </v>
      </c>
    </row>
    <row r="144" spans="1:1" ht="13" x14ac:dyDescent="0.15">
      <c r="A144" s="46" t="str">
        <f t="shared" ca="1" si="0"/>
        <v xml:space="preserve"> </v>
      </c>
    </row>
    <row r="145" spans="1:1" ht="13" x14ac:dyDescent="0.15">
      <c r="A145" s="46" t="str">
        <f t="shared" ca="1" si="0"/>
        <v xml:space="preserve"> </v>
      </c>
    </row>
    <row r="146" spans="1:1" ht="13" x14ac:dyDescent="0.15">
      <c r="A146" s="46" t="str">
        <f t="shared" ca="1" si="0"/>
        <v xml:space="preserve"> </v>
      </c>
    </row>
    <row r="147" spans="1:1" ht="13" x14ac:dyDescent="0.15">
      <c r="A147" s="46" t="str">
        <f t="shared" ca="1" si="0"/>
        <v xml:space="preserve"> </v>
      </c>
    </row>
    <row r="148" spans="1:1" ht="13" x14ac:dyDescent="0.15">
      <c r="A148" s="46" t="str">
        <f t="shared" ca="1" si="0"/>
        <v xml:space="preserve"> </v>
      </c>
    </row>
    <row r="149" spans="1:1" ht="13" x14ac:dyDescent="0.15">
      <c r="A149" s="46" t="str">
        <f t="shared" ca="1" si="0"/>
        <v xml:space="preserve"> </v>
      </c>
    </row>
    <row r="150" spans="1:1" ht="13" x14ac:dyDescent="0.15">
      <c r="A150" s="46" t="str">
        <f t="shared" ca="1" si="0"/>
        <v xml:space="preserve"> </v>
      </c>
    </row>
    <row r="151" spans="1:1" ht="13" x14ac:dyDescent="0.15">
      <c r="A151" s="46" t="str">
        <f t="shared" ca="1" si="0"/>
        <v xml:space="preserve"> </v>
      </c>
    </row>
    <row r="152" spans="1:1" ht="13" x14ac:dyDescent="0.15">
      <c r="A152" s="46" t="str">
        <f t="shared" ca="1" si="0"/>
        <v xml:space="preserve"> </v>
      </c>
    </row>
    <row r="153" spans="1:1" ht="13" x14ac:dyDescent="0.15">
      <c r="A153" s="46" t="str">
        <f t="shared" ca="1" si="0"/>
        <v xml:space="preserve"> </v>
      </c>
    </row>
    <row r="154" spans="1:1" ht="13" x14ac:dyDescent="0.15">
      <c r="A154" s="46" t="str">
        <f t="shared" ca="1" si="0"/>
        <v xml:space="preserve"> </v>
      </c>
    </row>
    <row r="155" spans="1:1" ht="13" x14ac:dyDescent="0.15">
      <c r="A155" s="46" t="str">
        <f t="shared" ca="1" si="0"/>
        <v xml:space="preserve"> </v>
      </c>
    </row>
    <row r="156" spans="1:1" ht="13" x14ac:dyDescent="0.15">
      <c r="A156" s="46" t="str">
        <f t="shared" ca="1" si="0"/>
        <v xml:space="preserve"> </v>
      </c>
    </row>
    <row r="157" spans="1:1" ht="13" x14ac:dyDescent="0.15">
      <c r="A157" s="46" t="str">
        <f t="shared" ca="1" si="0"/>
        <v xml:space="preserve"> </v>
      </c>
    </row>
    <row r="158" spans="1:1" ht="13" x14ac:dyDescent="0.15">
      <c r="A158" s="46" t="str">
        <f t="shared" ca="1" si="0"/>
        <v xml:space="preserve"> </v>
      </c>
    </row>
    <row r="159" spans="1:1" ht="13" x14ac:dyDescent="0.15">
      <c r="A159" s="46" t="str">
        <f t="shared" ca="1" si="0"/>
        <v xml:space="preserve"> </v>
      </c>
    </row>
    <row r="160" spans="1:1" ht="13" x14ac:dyDescent="0.15">
      <c r="A160" s="46" t="str">
        <f t="shared" ca="1" si="0"/>
        <v xml:space="preserve"> </v>
      </c>
    </row>
    <row r="161" spans="1:1" ht="13" x14ac:dyDescent="0.15">
      <c r="A161" s="46" t="str">
        <f t="shared" ca="1" si="0"/>
        <v xml:space="preserve"> </v>
      </c>
    </row>
    <row r="162" spans="1:1" ht="13" x14ac:dyDescent="0.15">
      <c r="A162" s="46" t="str">
        <f t="shared" ca="1" si="0"/>
        <v xml:space="preserve"> </v>
      </c>
    </row>
    <row r="163" spans="1:1" ht="13" x14ac:dyDescent="0.15">
      <c r="A163" s="46" t="str">
        <f t="shared" ca="1" si="0"/>
        <v xml:space="preserve"> </v>
      </c>
    </row>
    <row r="164" spans="1:1" ht="13" x14ac:dyDescent="0.15">
      <c r="A164" s="46" t="str">
        <f t="shared" ca="1" si="0"/>
        <v xml:space="preserve"> </v>
      </c>
    </row>
    <row r="165" spans="1:1" ht="13" x14ac:dyDescent="0.15">
      <c r="A165" s="46" t="str">
        <f t="shared" ca="1" si="0"/>
        <v xml:space="preserve"> </v>
      </c>
    </row>
    <row r="166" spans="1:1" ht="13" x14ac:dyDescent="0.15">
      <c r="A166" s="46" t="str">
        <f t="shared" ca="1" si="0"/>
        <v xml:space="preserve"> </v>
      </c>
    </row>
    <row r="167" spans="1:1" ht="13" x14ac:dyDescent="0.15">
      <c r="A167" s="46" t="str">
        <f t="shared" ca="1" si="0"/>
        <v xml:space="preserve"> </v>
      </c>
    </row>
    <row r="168" spans="1:1" ht="13" x14ac:dyDescent="0.15">
      <c r="A168" s="46" t="str">
        <f t="shared" ca="1" si="0"/>
        <v xml:space="preserve"> </v>
      </c>
    </row>
    <row r="169" spans="1:1" ht="13" x14ac:dyDescent="0.15">
      <c r="A169" s="46" t="str">
        <f t="shared" ca="1" si="0"/>
        <v xml:space="preserve"> </v>
      </c>
    </row>
    <row r="170" spans="1:1" ht="13" x14ac:dyDescent="0.15">
      <c r="A170" s="46" t="str">
        <f t="shared" ca="1" si="0"/>
        <v xml:space="preserve"> </v>
      </c>
    </row>
    <row r="171" spans="1:1" ht="13" x14ac:dyDescent="0.15">
      <c r="A171" s="46" t="str">
        <f t="shared" ca="1" si="0"/>
        <v xml:space="preserve"> </v>
      </c>
    </row>
    <row r="172" spans="1:1" ht="13" x14ac:dyDescent="0.15">
      <c r="A172" s="46" t="str">
        <f t="shared" ca="1" si="0"/>
        <v xml:space="preserve"> </v>
      </c>
    </row>
    <row r="173" spans="1:1" ht="13" x14ac:dyDescent="0.15">
      <c r="A173" s="46" t="str">
        <f t="shared" ca="1" si="0"/>
        <v xml:space="preserve"> </v>
      </c>
    </row>
    <row r="174" spans="1:1" ht="13" x14ac:dyDescent="0.15">
      <c r="A174" s="46" t="str">
        <f t="shared" ca="1" si="0"/>
        <v xml:space="preserve"> </v>
      </c>
    </row>
    <row r="175" spans="1:1" ht="13" x14ac:dyDescent="0.15">
      <c r="A175" s="46" t="str">
        <f t="shared" ca="1" si="0"/>
        <v xml:space="preserve"> </v>
      </c>
    </row>
    <row r="176" spans="1:1" ht="13" x14ac:dyDescent="0.15">
      <c r="A176" s="46" t="str">
        <f t="shared" ca="1" si="0"/>
        <v xml:space="preserve"> </v>
      </c>
    </row>
    <row r="177" spans="1:1" ht="13" x14ac:dyDescent="0.15">
      <c r="A177" s="46" t="str">
        <f t="shared" ca="1" si="0"/>
        <v xml:space="preserve"> </v>
      </c>
    </row>
    <row r="178" spans="1:1" ht="13" x14ac:dyDescent="0.15">
      <c r="A178" s="46" t="str">
        <f t="shared" ca="1" si="0"/>
        <v xml:space="preserve"> </v>
      </c>
    </row>
    <row r="179" spans="1:1" ht="13" x14ac:dyDescent="0.15">
      <c r="A179" s="46" t="str">
        <f t="shared" ca="1" si="0"/>
        <v xml:space="preserve"> </v>
      </c>
    </row>
    <row r="180" spans="1:1" ht="13" x14ac:dyDescent="0.15">
      <c r="A180" s="46" t="str">
        <f t="shared" ca="1" si="0"/>
        <v xml:space="preserve"> </v>
      </c>
    </row>
    <row r="181" spans="1:1" ht="13" x14ac:dyDescent="0.15">
      <c r="A181" s="46" t="str">
        <f t="shared" ca="1" si="0"/>
        <v xml:space="preserve"> </v>
      </c>
    </row>
    <row r="182" spans="1:1" ht="13" x14ac:dyDescent="0.15">
      <c r="A182" s="46" t="str">
        <f t="shared" ca="1" si="0"/>
        <v xml:space="preserve"> </v>
      </c>
    </row>
    <row r="183" spans="1:1" ht="13" x14ac:dyDescent="0.15">
      <c r="A183" s="46" t="str">
        <f t="shared" ca="1" si="0"/>
        <v xml:space="preserve"> </v>
      </c>
    </row>
    <row r="184" spans="1:1" ht="13" x14ac:dyDescent="0.15">
      <c r="A184" s="46" t="str">
        <f t="shared" ca="1" si="0"/>
        <v xml:space="preserve"> </v>
      </c>
    </row>
    <row r="185" spans="1:1" ht="13" x14ac:dyDescent="0.15">
      <c r="A185" s="46" t="str">
        <f t="shared" ca="1" si="0"/>
        <v xml:space="preserve"> </v>
      </c>
    </row>
    <row r="186" spans="1:1" ht="13" x14ac:dyDescent="0.15">
      <c r="A186" s="46" t="str">
        <f t="shared" ca="1" si="0"/>
        <v xml:space="preserve"> </v>
      </c>
    </row>
    <row r="187" spans="1:1" ht="13" x14ac:dyDescent="0.15">
      <c r="A187" s="46" t="str">
        <f t="shared" ca="1" si="0"/>
        <v xml:space="preserve"> </v>
      </c>
    </row>
    <row r="188" spans="1:1" ht="13" x14ac:dyDescent="0.15">
      <c r="A188" s="46" t="str">
        <f t="shared" ca="1" si="0"/>
        <v xml:space="preserve"> </v>
      </c>
    </row>
    <row r="189" spans="1:1" ht="13" x14ac:dyDescent="0.15">
      <c r="A189" s="46" t="str">
        <f t="shared" ca="1" si="0"/>
        <v xml:space="preserve"> </v>
      </c>
    </row>
    <row r="190" spans="1:1" ht="13" x14ac:dyDescent="0.15">
      <c r="A190" s="46" t="str">
        <f t="shared" ca="1" si="0"/>
        <v xml:space="preserve"> </v>
      </c>
    </row>
    <row r="191" spans="1:1" ht="13" x14ac:dyDescent="0.15">
      <c r="A191" s="46" t="str">
        <f t="shared" ca="1" si="0"/>
        <v xml:space="preserve"> </v>
      </c>
    </row>
    <row r="192" spans="1:1" ht="13" x14ac:dyDescent="0.15">
      <c r="A192" s="46" t="str">
        <f t="shared" ca="1" si="0"/>
        <v xml:space="preserve"> </v>
      </c>
    </row>
    <row r="193" spans="1:1" ht="13" x14ac:dyDescent="0.15">
      <c r="A193" s="46" t="str">
        <f t="shared" ca="1" si="0"/>
        <v xml:space="preserve"> </v>
      </c>
    </row>
    <row r="194" spans="1:1" ht="13" x14ac:dyDescent="0.15">
      <c r="A194" s="46" t="str">
        <f t="shared" ca="1" si="0"/>
        <v xml:space="preserve"> </v>
      </c>
    </row>
    <row r="195" spans="1:1" ht="13" x14ac:dyDescent="0.15">
      <c r="A195" s="46" t="str">
        <f t="shared" ca="1" si="0"/>
        <v xml:space="preserve"> </v>
      </c>
    </row>
    <row r="196" spans="1:1" ht="13" x14ac:dyDescent="0.15">
      <c r="A196" s="46" t="str">
        <f t="shared" ca="1" si="0"/>
        <v xml:space="preserve"> </v>
      </c>
    </row>
    <row r="197" spans="1:1" ht="13" x14ac:dyDescent="0.15">
      <c r="A197" s="46" t="str">
        <f t="shared" ca="1" si="0"/>
        <v xml:space="preserve"> </v>
      </c>
    </row>
    <row r="198" spans="1:1" ht="13" x14ac:dyDescent="0.15">
      <c r="A198" s="46" t="str">
        <f t="shared" ca="1" si="0"/>
        <v xml:space="preserve"> </v>
      </c>
    </row>
    <row r="199" spans="1:1" ht="13" x14ac:dyDescent="0.15">
      <c r="A199" s="46" t="str">
        <f t="shared" ca="1" si="0"/>
        <v xml:space="preserve"> </v>
      </c>
    </row>
    <row r="200" spans="1:1" ht="13" x14ac:dyDescent="0.15">
      <c r="A200" s="46" t="str">
        <f t="shared" ca="1" si="0"/>
        <v xml:space="preserve"> </v>
      </c>
    </row>
    <row r="201" spans="1:1" ht="13" x14ac:dyDescent="0.15">
      <c r="A201" s="46" t="str">
        <f t="shared" ca="1" si="0"/>
        <v xml:space="preserve"> </v>
      </c>
    </row>
    <row r="202" spans="1:1" ht="13" x14ac:dyDescent="0.15">
      <c r="A202" s="46" t="str">
        <f t="shared" ca="1" si="0"/>
        <v xml:space="preserve"> </v>
      </c>
    </row>
    <row r="203" spans="1:1" ht="13" x14ac:dyDescent="0.15">
      <c r="A203" s="46" t="str">
        <f t="shared" ca="1" si="0"/>
        <v xml:space="preserve"> </v>
      </c>
    </row>
    <row r="204" spans="1:1" ht="13" x14ac:dyDescent="0.15">
      <c r="A204" s="46" t="str">
        <f t="shared" ca="1" si="0"/>
        <v xml:space="preserve"> </v>
      </c>
    </row>
    <row r="205" spans="1:1" ht="13" x14ac:dyDescent="0.15">
      <c r="A205" s="46" t="str">
        <f t="shared" ca="1" si="0"/>
        <v xml:space="preserve"> </v>
      </c>
    </row>
    <row r="206" spans="1:1" ht="13" x14ac:dyDescent="0.15">
      <c r="A206" s="46" t="str">
        <f t="shared" ca="1" si="0"/>
        <v xml:space="preserve"> </v>
      </c>
    </row>
    <row r="207" spans="1:1" ht="13" x14ac:dyDescent="0.15">
      <c r="A207" s="46" t="str">
        <f t="shared" ca="1" si="0"/>
        <v xml:space="preserve"> </v>
      </c>
    </row>
    <row r="208" spans="1:1" ht="13" x14ac:dyDescent="0.15">
      <c r="A208" s="46" t="str">
        <f t="shared" ca="1" si="0"/>
        <v xml:space="preserve"> </v>
      </c>
    </row>
    <row r="209" spans="1:1" ht="13" x14ac:dyDescent="0.15">
      <c r="A209" s="46" t="str">
        <f t="shared" ca="1" si="0"/>
        <v xml:space="preserve"> </v>
      </c>
    </row>
    <row r="210" spans="1:1" ht="13" x14ac:dyDescent="0.15">
      <c r="A210" s="46" t="str">
        <f t="shared" ca="1" si="0"/>
        <v xml:space="preserve"> </v>
      </c>
    </row>
    <row r="211" spans="1:1" ht="13" x14ac:dyDescent="0.15">
      <c r="A211" s="46" t="str">
        <f t="shared" ca="1" si="0"/>
        <v xml:space="preserve"> </v>
      </c>
    </row>
    <row r="212" spans="1:1" ht="13" x14ac:dyDescent="0.15">
      <c r="A212" s="46" t="str">
        <f t="shared" ca="1" si="0"/>
        <v xml:space="preserve"> </v>
      </c>
    </row>
    <row r="213" spans="1:1" ht="13" x14ac:dyDescent="0.15">
      <c r="A213" s="46" t="str">
        <f t="shared" ca="1" si="0"/>
        <v xml:space="preserve"> </v>
      </c>
    </row>
    <row r="214" spans="1:1" ht="13" x14ac:dyDescent="0.15">
      <c r="A214" s="46" t="str">
        <f t="shared" ca="1" si="0"/>
        <v xml:space="preserve"> </v>
      </c>
    </row>
    <row r="215" spans="1:1" ht="13" x14ac:dyDescent="0.15">
      <c r="A215" s="46" t="str">
        <f t="shared" ca="1" si="0"/>
        <v xml:space="preserve"> </v>
      </c>
    </row>
    <row r="216" spans="1:1" ht="13" x14ac:dyDescent="0.15">
      <c r="A216" s="46" t="str">
        <f t="shared" ca="1" si="0"/>
        <v xml:space="preserve"> </v>
      </c>
    </row>
    <row r="217" spans="1:1" ht="13" x14ac:dyDescent="0.15">
      <c r="A217" s="46" t="str">
        <f t="shared" ca="1" si="0"/>
        <v xml:space="preserve"> </v>
      </c>
    </row>
    <row r="218" spans="1:1" ht="13" x14ac:dyDescent="0.15">
      <c r="A218" s="46" t="str">
        <f t="shared" ca="1" si="0"/>
        <v xml:space="preserve"> </v>
      </c>
    </row>
    <row r="219" spans="1:1" ht="13" x14ac:dyDescent="0.15">
      <c r="A219" s="46" t="str">
        <f t="shared" ca="1" si="0"/>
        <v xml:space="preserve"> </v>
      </c>
    </row>
    <row r="220" spans="1:1" ht="13" x14ac:dyDescent="0.15">
      <c r="A220" s="46" t="str">
        <f t="shared" ca="1" si="0"/>
        <v xml:space="preserve"> </v>
      </c>
    </row>
    <row r="221" spans="1:1" ht="13" x14ac:dyDescent="0.15">
      <c r="A221" s="46" t="str">
        <f t="shared" ca="1" si="0"/>
        <v xml:space="preserve"> </v>
      </c>
    </row>
    <row r="222" spans="1:1" ht="13" x14ac:dyDescent="0.15">
      <c r="A222" s="46" t="str">
        <f t="shared" ca="1" si="0"/>
        <v xml:space="preserve"> </v>
      </c>
    </row>
    <row r="223" spans="1:1" ht="13" x14ac:dyDescent="0.15">
      <c r="A223" s="46" t="str">
        <f t="shared" ca="1" si="0"/>
        <v xml:space="preserve"> </v>
      </c>
    </row>
    <row r="224" spans="1:1" ht="13" x14ac:dyDescent="0.15">
      <c r="A224" s="46" t="str">
        <f t="shared" ca="1" si="0"/>
        <v xml:space="preserve"> </v>
      </c>
    </row>
    <row r="225" spans="1:1" ht="13" x14ac:dyDescent="0.15">
      <c r="A225" s="46" t="str">
        <f t="shared" ca="1" si="0"/>
        <v xml:space="preserve"> </v>
      </c>
    </row>
    <row r="226" spans="1:1" ht="13" x14ac:dyDescent="0.15">
      <c r="A226" s="46" t="str">
        <f t="shared" ca="1" si="0"/>
        <v xml:space="preserve"> </v>
      </c>
    </row>
    <row r="227" spans="1:1" ht="13" x14ac:dyDescent="0.15">
      <c r="A227" s="46" t="str">
        <f t="shared" ca="1" si="0"/>
        <v xml:space="preserve"> </v>
      </c>
    </row>
    <row r="228" spans="1:1" ht="13" x14ac:dyDescent="0.15">
      <c r="A228" s="46" t="str">
        <f t="shared" ca="1" si="0"/>
        <v xml:space="preserve"> </v>
      </c>
    </row>
    <row r="229" spans="1:1" ht="13" x14ac:dyDescent="0.15">
      <c r="A229" s="46" t="str">
        <f t="shared" ca="1" si="0"/>
        <v xml:space="preserve"> </v>
      </c>
    </row>
    <row r="230" spans="1:1" ht="13" x14ac:dyDescent="0.15">
      <c r="A230" s="46" t="str">
        <f t="shared" ca="1" si="0"/>
        <v xml:space="preserve"> </v>
      </c>
    </row>
    <row r="231" spans="1:1" ht="13" x14ac:dyDescent="0.15">
      <c r="A231" s="46" t="str">
        <f t="shared" ca="1" si="0"/>
        <v xml:space="preserve"> </v>
      </c>
    </row>
    <row r="232" spans="1:1" ht="13" x14ac:dyDescent="0.15">
      <c r="A232" s="46" t="str">
        <f t="shared" ca="1" si="0"/>
        <v xml:space="preserve"> </v>
      </c>
    </row>
    <row r="233" spans="1:1" ht="13" x14ac:dyDescent="0.15">
      <c r="A233" s="46" t="str">
        <f t="shared" ca="1" si="0"/>
        <v xml:space="preserve"> </v>
      </c>
    </row>
    <row r="234" spans="1:1" ht="13" x14ac:dyDescent="0.15">
      <c r="A234" s="46" t="str">
        <f t="shared" ca="1" si="0"/>
        <v xml:space="preserve"> </v>
      </c>
    </row>
    <row r="235" spans="1:1" ht="13" x14ac:dyDescent="0.15">
      <c r="A235" s="46" t="str">
        <f t="shared" ca="1" si="0"/>
        <v xml:space="preserve"> </v>
      </c>
    </row>
    <row r="236" spans="1:1" ht="13" x14ac:dyDescent="0.15">
      <c r="A236" s="46" t="str">
        <f t="shared" ca="1" si="0"/>
        <v xml:space="preserve"> </v>
      </c>
    </row>
    <row r="237" spans="1:1" ht="13" x14ac:dyDescent="0.15">
      <c r="A237" s="46" t="str">
        <f t="shared" ca="1" si="0"/>
        <v xml:space="preserve"> </v>
      </c>
    </row>
    <row r="238" spans="1:1" ht="13" x14ac:dyDescent="0.15">
      <c r="A238" s="46" t="str">
        <f t="shared" ca="1" si="0"/>
        <v xml:space="preserve"> </v>
      </c>
    </row>
    <row r="239" spans="1:1" ht="13" x14ac:dyDescent="0.15">
      <c r="A239" s="46" t="str">
        <f t="shared" ca="1" si="0"/>
        <v xml:space="preserve"> </v>
      </c>
    </row>
    <row r="240" spans="1:1" ht="13" x14ac:dyDescent="0.15">
      <c r="A240" s="46" t="str">
        <f t="shared" ca="1" si="0"/>
        <v xml:space="preserve"> </v>
      </c>
    </row>
    <row r="241" spans="1:1" ht="13" x14ac:dyDescent="0.15">
      <c r="A241" s="46" t="str">
        <f t="shared" ca="1" si="0"/>
        <v xml:space="preserve"> </v>
      </c>
    </row>
    <row r="242" spans="1:1" ht="13" x14ac:dyDescent="0.15">
      <c r="A242" s="46" t="str">
        <f t="shared" ca="1" si="0"/>
        <v xml:space="preserve"> </v>
      </c>
    </row>
    <row r="243" spans="1:1" ht="13" x14ac:dyDescent="0.15">
      <c r="A243" s="46" t="str">
        <f t="shared" ca="1" si="0"/>
        <v xml:space="preserve"> </v>
      </c>
    </row>
    <row r="244" spans="1:1" ht="13" x14ac:dyDescent="0.15">
      <c r="A244" s="46" t="str">
        <f t="shared" ca="1" si="0"/>
        <v xml:space="preserve"> </v>
      </c>
    </row>
    <row r="245" spans="1:1" ht="13" x14ac:dyDescent="0.15">
      <c r="A245" s="46" t="str">
        <f t="shared" ca="1" si="0"/>
        <v xml:space="preserve"> </v>
      </c>
    </row>
    <row r="246" spans="1:1" ht="13" x14ac:dyDescent="0.15">
      <c r="A246" s="46" t="str">
        <f t="shared" ca="1" si="0"/>
        <v xml:space="preserve"> </v>
      </c>
    </row>
    <row r="247" spans="1:1" ht="13" x14ac:dyDescent="0.15">
      <c r="A247" s="46" t="str">
        <f t="shared" ca="1" si="0"/>
        <v xml:space="preserve"> </v>
      </c>
    </row>
    <row r="248" spans="1:1" ht="13" x14ac:dyDescent="0.15">
      <c r="A248" s="46" t="str">
        <f t="shared" ca="1" si="0"/>
        <v xml:space="preserve"> </v>
      </c>
    </row>
    <row r="249" spans="1:1" ht="13" x14ac:dyDescent="0.15">
      <c r="A249" s="46" t="str">
        <f t="shared" ca="1" si="0"/>
        <v xml:space="preserve"> </v>
      </c>
    </row>
    <row r="250" spans="1:1" ht="13" x14ac:dyDescent="0.15">
      <c r="A250" s="46" t="str">
        <f t="shared" ca="1" si="0"/>
        <v xml:space="preserve"> </v>
      </c>
    </row>
    <row r="251" spans="1:1" ht="13" x14ac:dyDescent="0.15">
      <c r="A251" s="46" t="str">
        <f t="shared" ca="1" si="0"/>
        <v xml:space="preserve"> </v>
      </c>
    </row>
    <row r="252" spans="1:1" ht="13" x14ac:dyDescent="0.15">
      <c r="A252" s="46" t="str">
        <f t="shared" ca="1" si="0"/>
        <v xml:space="preserve"> </v>
      </c>
    </row>
    <row r="253" spans="1:1" ht="13" x14ac:dyDescent="0.15">
      <c r="A253" s="46" t="str">
        <f t="shared" ca="1" si="0"/>
        <v xml:space="preserve"> </v>
      </c>
    </row>
    <row r="254" spans="1:1" ht="13" x14ac:dyDescent="0.15">
      <c r="A254" s="46" t="str">
        <f t="shared" ca="1" si="0"/>
        <v xml:space="preserve"> </v>
      </c>
    </row>
    <row r="255" spans="1:1" ht="13" x14ac:dyDescent="0.15">
      <c r="A255" s="46" t="str">
        <f t="shared" ca="1" si="0"/>
        <v xml:space="preserve"> </v>
      </c>
    </row>
    <row r="256" spans="1:1" ht="13" x14ac:dyDescent="0.15">
      <c r="A256" s="46" t="str">
        <f t="shared" ref="A256:A510" ca="1" si="1">IFERROR(TRANSPOSE(INDIRECT(#REF!))," ")</f>
        <v xml:space="preserve"> </v>
      </c>
    </row>
    <row r="257" spans="1:1" ht="13" x14ac:dyDescent="0.15">
      <c r="A257" s="46" t="str">
        <f t="shared" ca="1" si="1"/>
        <v xml:space="preserve"> </v>
      </c>
    </row>
    <row r="258" spans="1:1" ht="13" x14ac:dyDescent="0.15">
      <c r="A258" s="46" t="str">
        <f t="shared" ca="1" si="1"/>
        <v xml:space="preserve"> </v>
      </c>
    </row>
    <row r="259" spans="1:1" ht="13" x14ac:dyDescent="0.15">
      <c r="A259" s="46" t="str">
        <f t="shared" ca="1" si="1"/>
        <v xml:space="preserve"> </v>
      </c>
    </row>
    <row r="260" spans="1:1" ht="13" x14ac:dyDescent="0.15">
      <c r="A260" s="46" t="str">
        <f t="shared" ca="1" si="1"/>
        <v xml:space="preserve"> </v>
      </c>
    </row>
    <row r="261" spans="1:1" ht="13" x14ac:dyDescent="0.15">
      <c r="A261" s="46" t="str">
        <f t="shared" ca="1" si="1"/>
        <v xml:space="preserve"> </v>
      </c>
    </row>
    <row r="262" spans="1:1" ht="13" x14ac:dyDescent="0.15">
      <c r="A262" s="46" t="str">
        <f t="shared" ca="1" si="1"/>
        <v xml:space="preserve"> </v>
      </c>
    </row>
    <row r="263" spans="1:1" ht="13" x14ac:dyDescent="0.15">
      <c r="A263" s="46" t="str">
        <f t="shared" ca="1" si="1"/>
        <v xml:space="preserve"> </v>
      </c>
    </row>
    <row r="264" spans="1:1" ht="13" x14ac:dyDescent="0.15">
      <c r="A264" s="46" t="str">
        <f t="shared" ca="1" si="1"/>
        <v xml:space="preserve"> </v>
      </c>
    </row>
    <row r="265" spans="1:1" ht="13" x14ac:dyDescent="0.15">
      <c r="A265" s="46" t="str">
        <f t="shared" ca="1" si="1"/>
        <v xml:space="preserve"> </v>
      </c>
    </row>
    <row r="266" spans="1:1" ht="13" x14ac:dyDescent="0.15">
      <c r="A266" s="46" t="str">
        <f t="shared" ca="1" si="1"/>
        <v xml:space="preserve"> </v>
      </c>
    </row>
    <row r="267" spans="1:1" ht="13" x14ac:dyDescent="0.15">
      <c r="A267" s="46" t="str">
        <f t="shared" ca="1" si="1"/>
        <v xml:space="preserve"> </v>
      </c>
    </row>
    <row r="268" spans="1:1" ht="13" x14ac:dyDescent="0.15">
      <c r="A268" s="46" t="str">
        <f t="shared" ca="1" si="1"/>
        <v xml:space="preserve"> </v>
      </c>
    </row>
    <row r="269" spans="1:1" ht="13" x14ac:dyDescent="0.15">
      <c r="A269" s="46" t="str">
        <f t="shared" ca="1" si="1"/>
        <v xml:space="preserve"> </v>
      </c>
    </row>
    <row r="270" spans="1:1" ht="13" x14ac:dyDescent="0.15">
      <c r="A270" s="46" t="str">
        <f t="shared" ca="1" si="1"/>
        <v xml:space="preserve"> </v>
      </c>
    </row>
    <row r="271" spans="1:1" ht="13" x14ac:dyDescent="0.15">
      <c r="A271" s="46" t="str">
        <f t="shared" ca="1" si="1"/>
        <v xml:space="preserve"> </v>
      </c>
    </row>
    <row r="272" spans="1:1" ht="13" x14ac:dyDescent="0.15">
      <c r="A272" s="46" t="str">
        <f t="shared" ca="1" si="1"/>
        <v xml:space="preserve"> </v>
      </c>
    </row>
    <row r="273" spans="1:1" ht="13" x14ac:dyDescent="0.15">
      <c r="A273" s="46" t="str">
        <f t="shared" ca="1" si="1"/>
        <v xml:space="preserve"> </v>
      </c>
    </row>
    <row r="274" spans="1:1" ht="13" x14ac:dyDescent="0.15">
      <c r="A274" s="46" t="str">
        <f t="shared" ca="1" si="1"/>
        <v xml:space="preserve"> </v>
      </c>
    </row>
    <row r="275" spans="1:1" ht="13" x14ac:dyDescent="0.15">
      <c r="A275" s="46" t="str">
        <f t="shared" ca="1" si="1"/>
        <v xml:space="preserve"> </v>
      </c>
    </row>
    <row r="276" spans="1:1" ht="13" x14ac:dyDescent="0.15">
      <c r="A276" s="46" t="str">
        <f t="shared" ca="1" si="1"/>
        <v xml:space="preserve"> </v>
      </c>
    </row>
    <row r="277" spans="1:1" ht="13" x14ac:dyDescent="0.15">
      <c r="A277" s="46" t="str">
        <f t="shared" ca="1" si="1"/>
        <v xml:space="preserve"> </v>
      </c>
    </row>
    <row r="278" spans="1:1" ht="13" x14ac:dyDescent="0.15">
      <c r="A278" s="46" t="str">
        <f t="shared" ca="1" si="1"/>
        <v xml:space="preserve"> </v>
      </c>
    </row>
    <row r="279" spans="1:1" ht="13" x14ac:dyDescent="0.15">
      <c r="A279" s="46" t="str">
        <f t="shared" ca="1" si="1"/>
        <v xml:space="preserve"> </v>
      </c>
    </row>
    <row r="280" spans="1:1" ht="13" x14ac:dyDescent="0.15">
      <c r="A280" s="46" t="str">
        <f t="shared" ca="1" si="1"/>
        <v xml:space="preserve"> </v>
      </c>
    </row>
    <row r="281" spans="1:1" ht="13" x14ac:dyDescent="0.15">
      <c r="A281" s="46" t="str">
        <f t="shared" ca="1" si="1"/>
        <v xml:space="preserve"> </v>
      </c>
    </row>
    <row r="282" spans="1:1" ht="13" x14ac:dyDescent="0.15">
      <c r="A282" s="46" t="str">
        <f t="shared" ca="1" si="1"/>
        <v xml:space="preserve"> </v>
      </c>
    </row>
    <row r="283" spans="1:1" ht="13" x14ac:dyDescent="0.15">
      <c r="A283" s="46" t="str">
        <f t="shared" ca="1" si="1"/>
        <v xml:space="preserve"> </v>
      </c>
    </row>
    <row r="284" spans="1:1" ht="13" x14ac:dyDescent="0.15">
      <c r="A284" s="46" t="str">
        <f t="shared" ca="1" si="1"/>
        <v xml:space="preserve"> </v>
      </c>
    </row>
    <row r="285" spans="1:1" ht="13" x14ac:dyDescent="0.15">
      <c r="A285" s="46" t="str">
        <f t="shared" ca="1" si="1"/>
        <v xml:space="preserve"> </v>
      </c>
    </row>
    <row r="286" spans="1:1" ht="13" x14ac:dyDescent="0.15">
      <c r="A286" s="46" t="str">
        <f t="shared" ca="1" si="1"/>
        <v xml:space="preserve"> </v>
      </c>
    </row>
    <row r="287" spans="1:1" ht="13" x14ac:dyDescent="0.15">
      <c r="A287" s="46" t="str">
        <f t="shared" ca="1" si="1"/>
        <v xml:space="preserve"> </v>
      </c>
    </row>
    <row r="288" spans="1:1" ht="13" x14ac:dyDescent="0.15">
      <c r="A288" s="46" t="str">
        <f t="shared" ca="1" si="1"/>
        <v xml:space="preserve"> </v>
      </c>
    </row>
    <row r="289" spans="1:1" ht="13" x14ac:dyDescent="0.15">
      <c r="A289" s="46" t="str">
        <f t="shared" ca="1" si="1"/>
        <v xml:space="preserve"> </v>
      </c>
    </row>
    <row r="290" spans="1:1" ht="13" x14ac:dyDescent="0.15">
      <c r="A290" s="46" t="str">
        <f t="shared" ca="1" si="1"/>
        <v xml:space="preserve"> </v>
      </c>
    </row>
    <row r="291" spans="1:1" ht="13" x14ac:dyDescent="0.15">
      <c r="A291" s="46" t="str">
        <f t="shared" ca="1" si="1"/>
        <v xml:space="preserve"> </v>
      </c>
    </row>
    <row r="292" spans="1:1" ht="13" x14ac:dyDescent="0.15">
      <c r="A292" s="46" t="str">
        <f t="shared" ca="1" si="1"/>
        <v xml:space="preserve"> </v>
      </c>
    </row>
    <row r="293" spans="1:1" ht="13" x14ac:dyDescent="0.15">
      <c r="A293" s="46" t="str">
        <f t="shared" ca="1" si="1"/>
        <v xml:space="preserve"> </v>
      </c>
    </row>
    <row r="294" spans="1:1" ht="13" x14ac:dyDescent="0.15">
      <c r="A294" s="46" t="str">
        <f t="shared" ca="1" si="1"/>
        <v xml:space="preserve"> </v>
      </c>
    </row>
    <row r="295" spans="1:1" ht="13" x14ac:dyDescent="0.15">
      <c r="A295" s="46" t="str">
        <f t="shared" ca="1" si="1"/>
        <v xml:space="preserve"> </v>
      </c>
    </row>
    <row r="296" spans="1:1" ht="13" x14ac:dyDescent="0.15">
      <c r="A296" s="46" t="str">
        <f t="shared" ca="1" si="1"/>
        <v xml:space="preserve"> </v>
      </c>
    </row>
    <row r="297" spans="1:1" ht="13" x14ac:dyDescent="0.15">
      <c r="A297" s="46" t="str">
        <f t="shared" ca="1" si="1"/>
        <v xml:space="preserve"> </v>
      </c>
    </row>
    <row r="298" spans="1:1" ht="13" x14ac:dyDescent="0.15">
      <c r="A298" s="46" t="str">
        <f t="shared" ca="1" si="1"/>
        <v xml:space="preserve"> </v>
      </c>
    </row>
    <row r="299" spans="1:1" ht="13" x14ac:dyDescent="0.15">
      <c r="A299" s="46" t="str">
        <f t="shared" ca="1" si="1"/>
        <v xml:space="preserve"> </v>
      </c>
    </row>
    <row r="300" spans="1:1" ht="13" x14ac:dyDescent="0.15">
      <c r="A300" s="46" t="str">
        <f t="shared" ca="1" si="1"/>
        <v xml:space="preserve"> </v>
      </c>
    </row>
    <row r="301" spans="1:1" ht="13" x14ac:dyDescent="0.15">
      <c r="A301" s="46" t="str">
        <f t="shared" ca="1" si="1"/>
        <v xml:space="preserve"> </v>
      </c>
    </row>
    <row r="302" spans="1:1" ht="13" x14ac:dyDescent="0.15">
      <c r="A302" s="46" t="str">
        <f t="shared" ca="1" si="1"/>
        <v xml:space="preserve"> </v>
      </c>
    </row>
    <row r="303" spans="1:1" ht="13" x14ac:dyDescent="0.15">
      <c r="A303" s="46" t="str">
        <f t="shared" ca="1" si="1"/>
        <v xml:space="preserve"> </v>
      </c>
    </row>
    <row r="304" spans="1:1" ht="13" x14ac:dyDescent="0.15">
      <c r="A304" s="46" t="str">
        <f t="shared" ca="1" si="1"/>
        <v xml:space="preserve"> </v>
      </c>
    </row>
    <row r="305" spans="1:1" ht="13" x14ac:dyDescent="0.15">
      <c r="A305" s="46" t="str">
        <f t="shared" ca="1" si="1"/>
        <v xml:space="preserve"> </v>
      </c>
    </row>
    <row r="306" spans="1:1" ht="13" x14ac:dyDescent="0.15">
      <c r="A306" s="46" t="str">
        <f t="shared" ca="1" si="1"/>
        <v xml:space="preserve"> </v>
      </c>
    </row>
    <row r="307" spans="1:1" ht="13" x14ac:dyDescent="0.15">
      <c r="A307" s="46" t="str">
        <f t="shared" ca="1" si="1"/>
        <v xml:space="preserve"> </v>
      </c>
    </row>
    <row r="308" spans="1:1" ht="13" x14ac:dyDescent="0.15">
      <c r="A308" s="46" t="str">
        <f t="shared" ca="1" si="1"/>
        <v xml:space="preserve"> </v>
      </c>
    </row>
    <row r="309" spans="1:1" ht="13" x14ac:dyDescent="0.15">
      <c r="A309" s="46" t="str">
        <f t="shared" ca="1" si="1"/>
        <v xml:space="preserve"> </v>
      </c>
    </row>
    <row r="310" spans="1:1" ht="13" x14ac:dyDescent="0.15">
      <c r="A310" s="46" t="str">
        <f t="shared" ca="1" si="1"/>
        <v xml:space="preserve"> </v>
      </c>
    </row>
    <row r="311" spans="1:1" ht="13" x14ac:dyDescent="0.15">
      <c r="A311" s="46" t="str">
        <f t="shared" ca="1" si="1"/>
        <v xml:space="preserve"> </v>
      </c>
    </row>
    <row r="312" spans="1:1" ht="13" x14ac:dyDescent="0.15">
      <c r="A312" s="46" t="str">
        <f t="shared" ca="1" si="1"/>
        <v xml:space="preserve"> </v>
      </c>
    </row>
    <row r="313" spans="1:1" ht="13" x14ac:dyDescent="0.15">
      <c r="A313" s="46" t="str">
        <f t="shared" ca="1" si="1"/>
        <v xml:space="preserve"> </v>
      </c>
    </row>
    <row r="314" spans="1:1" ht="13" x14ac:dyDescent="0.15">
      <c r="A314" s="46" t="str">
        <f t="shared" ca="1" si="1"/>
        <v xml:space="preserve"> </v>
      </c>
    </row>
    <row r="315" spans="1:1" ht="13" x14ac:dyDescent="0.15">
      <c r="A315" s="46" t="str">
        <f t="shared" ca="1" si="1"/>
        <v xml:space="preserve"> </v>
      </c>
    </row>
    <row r="316" spans="1:1" ht="13" x14ac:dyDescent="0.15">
      <c r="A316" s="46" t="str">
        <f t="shared" ca="1" si="1"/>
        <v xml:space="preserve"> </v>
      </c>
    </row>
    <row r="317" spans="1:1" ht="13" x14ac:dyDescent="0.15">
      <c r="A317" s="46" t="str">
        <f t="shared" ca="1" si="1"/>
        <v xml:space="preserve"> </v>
      </c>
    </row>
    <row r="318" spans="1:1" ht="13" x14ac:dyDescent="0.15">
      <c r="A318" s="46" t="str">
        <f t="shared" ca="1" si="1"/>
        <v xml:space="preserve"> </v>
      </c>
    </row>
    <row r="319" spans="1:1" ht="13" x14ac:dyDescent="0.15">
      <c r="A319" s="46" t="str">
        <f t="shared" ca="1" si="1"/>
        <v xml:space="preserve"> </v>
      </c>
    </row>
    <row r="320" spans="1:1" ht="13" x14ac:dyDescent="0.15">
      <c r="A320" s="46" t="str">
        <f t="shared" ca="1" si="1"/>
        <v xml:space="preserve"> </v>
      </c>
    </row>
    <row r="321" spans="1:1" ht="13" x14ac:dyDescent="0.15">
      <c r="A321" s="46" t="str">
        <f t="shared" ca="1" si="1"/>
        <v xml:space="preserve"> </v>
      </c>
    </row>
    <row r="322" spans="1:1" ht="13" x14ac:dyDescent="0.15">
      <c r="A322" s="46" t="str">
        <f t="shared" ca="1" si="1"/>
        <v xml:space="preserve"> </v>
      </c>
    </row>
    <row r="323" spans="1:1" ht="13" x14ac:dyDescent="0.15">
      <c r="A323" s="46" t="str">
        <f t="shared" ca="1" si="1"/>
        <v xml:space="preserve"> </v>
      </c>
    </row>
    <row r="324" spans="1:1" ht="13" x14ac:dyDescent="0.15">
      <c r="A324" s="46" t="str">
        <f t="shared" ca="1" si="1"/>
        <v xml:space="preserve"> </v>
      </c>
    </row>
    <row r="325" spans="1:1" ht="13" x14ac:dyDescent="0.15">
      <c r="A325" s="46" t="str">
        <f t="shared" ca="1" si="1"/>
        <v xml:space="preserve"> </v>
      </c>
    </row>
    <row r="326" spans="1:1" ht="13" x14ac:dyDescent="0.15">
      <c r="A326" s="46" t="str">
        <f t="shared" ca="1" si="1"/>
        <v xml:space="preserve"> </v>
      </c>
    </row>
    <row r="327" spans="1:1" ht="13" x14ac:dyDescent="0.15">
      <c r="A327" s="46" t="str">
        <f t="shared" ca="1" si="1"/>
        <v xml:space="preserve"> </v>
      </c>
    </row>
    <row r="328" spans="1:1" ht="13" x14ac:dyDescent="0.15">
      <c r="A328" s="46" t="str">
        <f t="shared" ca="1" si="1"/>
        <v xml:space="preserve"> </v>
      </c>
    </row>
    <row r="329" spans="1:1" ht="13" x14ac:dyDescent="0.15">
      <c r="A329" s="46" t="str">
        <f t="shared" ca="1" si="1"/>
        <v xml:space="preserve"> </v>
      </c>
    </row>
    <row r="330" spans="1:1" ht="13" x14ac:dyDescent="0.15">
      <c r="A330" s="46" t="str">
        <f t="shared" ca="1" si="1"/>
        <v xml:space="preserve"> </v>
      </c>
    </row>
    <row r="331" spans="1:1" ht="13" x14ac:dyDescent="0.15">
      <c r="A331" s="46" t="str">
        <f t="shared" ca="1" si="1"/>
        <v xml:space="preserve"> </v>
      </c>
    </row>
    <row r="332" spans="1:1" ht="13" x14ac:dyDescent="0.15">
      <c r="A332" s="46" t="str">
        <f t="shared" ca="1" si="1"/>
        <v xml:space="preserve"> </v>
      </c>
    </row>
    <row r="333" spans="1:1" ht="13" x14ac:dyDescent="0.15">
      <c r="A333" s="46" t="str">
        <f t="shared" ca="1" si="1"/>
        <v xml:space="preserve"> </v>
      </c>
    </row>
    <row r="334" spans="1:1" ht="13" x14ac:dyDescent="0.15">
      <c r="A334" s="46" t="str">
        <f t="shared" ca="1" si="1"/>
        <v xml:space="preserve"> </v>
      </c>
    </row>
    <row r="335" spans="1:1" ht="13" x14ac:dyDescent="0.15">
      <c r="A335" s="46" t="str">
        <f t="shared" ca="1" si="1"/>
        <v xml:space="preserve"> </v>
      </c>
    </row>
    <row r="336" spans="1:1" ht="13" x14ac:dyDescent="0.15">
      <c r="A336" s="46" t="str">
        <f t="shared" ca="1" si="1"/>
        <v xml:space="preserve"> </v>
      </c>
    </row>
    <row r="337" spans="1:1" ht="13" x14ac:dyDescent="0.15">
      <c r="A337" s="46" t="str">
        <f t="shared" ca="1" si="1"/>
        <v xml:space="preserve"> </v>
      </c>
    </row>
    <row r="338" spans="1:1" ht="13" x14ac:dyDescent="0.15">
      <c r="A338" s="46" t="str">
        <f t="shared" ca="1" si="1"/>
        <v xml:space="preserve"> </v>
      </c>
    </row>
    <row r="339" spans="1:1" ht="13" x14ac:dyDescent="0.15">
      <c r="A339" s="46" t="str">
        <f t="shared" ca="1" si="1"/>
        <v xml:space="preserve"> </v>
      </c>
    </row>
    <row r="340" spans="1:1" ht="13" x14ac:dyDescent="0.15">
      <c r="A340" s="46" t="str">
        <f t="shared" ca="1" si="1"/>
        <v xml:space="preserve"> </v>
      </c>
    </row>
    <row r="341" spans="1:1" ht="13" x14ac:dyDescent="0.15">
      <c r="A341" s="46" t="str">
        <f t="shared" ca="1" si="1"/>
        <v xml:space="preserve"> </v>
      </c>
    </row>
    <row r="342" spans="1:1" ht="13" x14ac:dyDescent="0.15">
      <c r="A342" s="46" t="str">
        <f t="shared" ca="1" si="1"/>
        <v xml:space="preserve"> </v>
      </c>
    </row>
    <row r="343" spans="1:1" ht="13" x14ac:dyDescent="0.15">
      <c r="A343" s="46" t="str">
        <f t="shared" ca="1" si="1"/>
        <v xml:space="preserve"> </v>
      </c>
    </row>
    <row r="344" spans="1:1" ht="13" x14ac:dyDescent="0.15">
      <c r="A344" s="46" t="str">
        <f t="shared" ca="1" si="1"/>
        <v xml:space="preserve"> </v>
      </c>
    </row>
    <row r="345" spans="1:1" ht="13" x14ac:dyDescent="0.15">
      <c r="A345" s="46" t="str">
        <f t="shared" ca="1" si="1"/>
        <v xml:space="preserve"> </v>
      </c>
    </row>
    <row r="346" spans="1:1" ht="13" x14ac:dyDescent="0.15">
      <c r="A346" s="46" t="str">
        <f t="shared" ca="1" si="1"/>
        <v xml:space="preserve"> </v>
      </c>
    </row>
    <row r="347" spans="1:1" ht="13" x14ac:dyDescent="0.15">
      <c r="A347" s="46" t="str">
        <f t="shared" ca="1" si="1"/>
        <v xml:space="preserve"> </v>
      </c>
    </row>
    <row r="348" spans="1:1" ht="13" x14ac:dyDescent="0.15">
      <c r="A348" s="46" t="str">
        <f t="shared" ca="1" si="1"/>
        <v xml:space="preserve"> </v>
      </c>
    </row>
    <row r="349" spans="1:1" ht="13" x14ac:dyDescent="0.15">
      <c r="A349" s="46" t="str">
        <f t="shared" ca="1" si="1"/>
        <v xml:space="preserve"> </v>
      </c>
    </row>
    <row r="350" spans="1:1" ht="13" x14ac:dyDescent="0.15">
      <c r="A350" s="46" t="str">
        <f t="shared" ca="1" si="1"/>
        <v xml:space="preserve"> </v>
      </c>
    </row>
    <row r="351" spans="1:1" ht="13" x14ac:dyDescent="0.15">
      <c r="A351" s="46" t="str">
        <f t="shared" ca="1" si="1"/>
        <v xml:space="preserve"> </v>
      </c>
    </row>
    <row r="352" spans="1:1" ht="13" x14ac:dyDescent="0.15">
      <c r="A352" s="46" t="str">
        <f t="shared" ca="1" si="1"/>
        <v xml:space="preserve"> </v>
      </c>
    </row>
    <row r="353" spans="1:1" ht="13" x14ac:dyDescent="0.15">
      <c r="A353" s="46" t="str">
        <f t="shared" ca="1" si="1"/>
        <v xml:space="preserve"> </v>
      </c>
    </row>
    <row r="354" spans="1:1" ht="13" x14ac:dyDescent="0.15">
      <c r="A354" s="46" t="str">
        <f t="shared" ca="1" si="1"/>
        <v xml:space="preserve"> </v>
      </c>
    </row>
    <row r="355" spans="1:1" ht="13" x14ac:dyDescent="0.15">
      <c r="A355" s="46" t="str">
        <f t="shared" ca="1" si="1"/>
        <v xml:space="preserve"> </v>
      </c>
    </row>
    <row r="356" spans="1:1" ht="13" x14ac:dyDescent="0.15">
      <c r="A356" s="46" t="str">
        <f t="shared" ca="1" si="1"/>
        <v xml:space="preserve"> </v>
      </c>
    </row>
    <row r="357" spans="1:1" ht="13" x14ac:dyDescent="0.15">
      <c r="A357" s="46" t="str">
        <f t="shared" ca="1" si="1"/>
        <v xml:space="preserve"> </v>
      </c>
    </row>
    <row r="358" spans="1:1" ht="13" x14ac:dyDescent="0.15">
      <c r="A358" s="46" t="str">
        <f t="shared" ca="1" si="1"/>
        <v xml:space="preserve"> </v>
      </c>
    </row>
    <row r="359" spans="1:1" ht="13" x14ac:dyDescent="0.15">
      <c r="A359" s="46" t="str">
        <f t="shared" ca="1" si="1"/>
        <v xml:space="preserve"> </v>
      </c>
    </row>
    <row r="360" spans="1:1" ht="13" x14ac:dyDescent="0.15">
      <c r="A360" s="46" t="str">
        <f t="shared" ca="1" si="1"/>
        <v xml:space="preserve"> </v>
      </c>
    </row>
    <row r="361" spans="1:1" ht="13" x14ac:dyDescent="0.15">
      <c r="A361" s="46" t="str">
        <f t="shared" ca="1" si="1"/>
        <v xml:space="preserve"> </v>
      </c>
    </row>
    <row r="362" spans="1:1" ht="13" x14ac:dyDescent="0.15">
      <c r="A362" s="46" t="str">
        <f t="shared" ca="1" si="1"/>
        <v xml:space="preserve"> </v>
      </c>
    </row>
    <row r="363" spans="1:1" ht="13" x14ac:dyDescent="0.15">
      <c r="A363" s="46" t="str">
        <f t="shared" ca="1" si="1"/>
        <v xml:space="preserve"> </v>
      </c>
    </row>
    <row r="364" spans="1:1" ht="13" x14ac:dyDescent="0.15">
      <c r="A364" s="46" t="str">
        <f t="shared" ca="1" si="1"/>
        <v xml:space="preserve"> </v>
      </c>
    </row>
    <row r="365" spans="1:1" ht="13" x14ac:dyDescent="0.15">
      <c r="A365" s="46" t="str">
        <f t="shared" ca="1" si="1"/>
        <v xml:space="preserve"> </v>
      </c>
    </row>
    <row r="366" spans="1:1" ht="13" x14ac:dyDescent="0.15">
      <c r="A366" s="46" t="str">
        <f t="shared" ca="1" si="1"/>
        <v xml:space="preserve"> </v>
      </c>
    </row>
    <row r="367" spans="1:1" ht="13" x14ac:dyDescent="0.15">
      <c r="A367" s="46" t="str">
        <f t="shared" ca="1" si="1"/>
        <v xml:space="preserve"> </v>
      </c>
    </row>
    <row r="368" spans="1:1" ht="13" x14ac:dyDescent="0.15">
      <c r="A368" s="46" t="str">
        <f t="shared" ca="1" si="1"/>
        <v xml:space="preserve"> </v>
      </c>
    </row>
    <row r="369" spans="1:1" ht="13" x14ac:dyDescent="0.15">
      <c r="A369" s="46" t="str">
        <f t="shared" ca="1" si="1"/>
        <v xml:space="preserve"> </v>
      </c>
    </row>
    <row r="370" spans="1:1" ht="13" x14ac:dyDescent="0.15">
      <c r="A370" s="46" t="str">
        <f t="shared" ca="1" si="1"/>
        <v xml:space="preserve"> </v>
      </c>
    </row>
    <row r="371" spans="1:1" ht="13" x14ac:dyDescent="0.15">
      <c r="A371" s="46" t="str">
        <f t="shared" ca="1" si="1"/>
        <v xml:space="preserve"> </v>
      </c>
    </row>
    <row r="372" spans="1:1" ht="13" x14ac:dyDescent="0.15">
      <c r="A372" s="46" t="str">
        <f t="shared" ca="1" si="1"/>
        <v xml:space="preserve"> </v>
      </c>
    </row>
    <row r="373" spans="1:1" ht="13" x14ac:dyDescent="0.15">
      <c r="A373" s="46" t="str">
        <f t="shared" ca="1" si="1"/>
        <v xml:space="preserve"> </v>
      </c>
    </row>
    <row r="374" spans="1:1" ht="13" x14ac:dyDescent="0.15">
      <c r="A374" s="46" t="str">
        <f t="shared" ca="1" si="1"/>
        <v xml:space="preserve"> </v>
      </c>
    </row>
    <row r="375" spans="1:1" ht="13" x14ac:dyDescent="0.15">
      <c r="A375" s="46" t="str">
        <f t="shared" ca="1" si="1"/>
        <v xml:space="preserve"> </v>
      </c>
    </row>
    <row r="376" spans="1:1" ht="13" x14ac:dyDescent="0.15">
      <c r="A376" s="46" t="str">
        <f t="shared" ca="1" si="1"/>
        <v xml:space="preserve"> </v>
      </c>
    </row>
    <row r="377" spans="1:1" ht="13" x14ac:dyDescent="0.15">
      <c r="A377" s="46" t="str">
        <f t="shared" ca="1" si="1"/>
        <v xml:space="preserve"> </v>
      </c>
    </row>
    <row r="378" spans="1:1" ht="13" x14ac:dyDescent="0.15">
      <c r="A378" s="46" t="str">
        <f t="shared" ca="1" si="1"/>
        <v xml:space="preserve"> </v>
      </c>
    </row>
    <row r="379" spans="1:1" ht="13" x14ac:dyDescent="0.15">
      <c r="A379" s="46" t="str">
        <f t="shared" ca="1" si="1"/>
        <v xml:space="preserve"> </v>
      </c>
    </row>
    <row r="380" spans="1:1" ht="13" x14ac:dyDescent="0.15">
      <c r="A380" s="46" t="str">
        <f t="shared" ca="1" si="1"/>
        <v xml:space="preserve"> </v>
      </c>
    </row>
    <row r="381" spans="1:1" ht="13" x14ac:dyDescent="0.15">
      <c r="A381" s="46" t="str">
        <f t="shared" ca="1" si="1"/>
        <v xml:space="preserve"> </v>
      </c>
    </row>
    <row r="382" spans="1:1" ht="13" x14ac:dyDescent="0.15">
      <c r="A382" s="46" t="str">
        <f t="shared" ca="1" si="1"/>
        <v xml:space="preserve"> </v>
      </c>
    </row>
    <row r="383" spans="1:1" ht="13" x14ac:dyDescent="0.15">
      <c r="A383" s="46" t="str">
        <f t="shared" ca="1" si="1"/>
        <v xml:space="preserve"> </v>
      </c>
    </row>
    <row r="384" spans="1:1" ht="13" x14ac:dyDescent="0.15">
      <c r="A384" s="46" t="str">
        <f t="shared" ca="1" si="1"/>
        <v xml:space="preserve"> </v>
      </c>
    </row>
    <row r="385" spans="1:1" ht="13" x14ac:dyDescent="0.15">
      <c r="A385" s="46" t="str">
        <f t="shared" ca="1" si="1"/>
        <v xml:space="preserve"> </v>
      </c>
    </row>
    <row r="386" spans="1:1" ht="13" x14ac:dyDescent="0.15">
      <c r="A386" s="46" t="str">
        <f t="shared" ca="1" si="1"/>
        <v xml:space="preserve"> </v>
      </c>
    </row>
    <row r="387" spans="1:1" ht="13" x14ac:dyDescent="0.15">
      <c r="A387" s="46" t="str">
        <f t="shared" ca="1" si="1"/>
        <v xml:space="preserve"> </v>
      </c>
    </row>
    <row r="388" spans="1:1" ht="13" x14ac:dyDescent="0.15">
      <c r="A388" s="46" t="str">
        <f t="shared" ca="1" si="1"/>
        <v xml:space="preserve"> </v>
      </c>
    </row>
    <row r="389" spans="1:1" ht="13" x14ac:dyDescent="0.15">
      <c r="A389" s="46" t="str">
        <f t="shared" ca="1" si="1"/>
        <v xml:space="preserve"> </v>
      </c>
    </row>
    <row r="390" spans="1:1" ht="13" x14ac:dyDescent="0.15">
      <c r="A390" s="46" t="str">
        <f t="shared" ca="1" si="1"/>
        <v xml:space="preserve"> </v>
      </c>
    </row>
    <row r="391" spans="1:1" ht="13" x14ac:dyDescent="0.15">
      <c r="A391" s="46" t="str">
        <f t="shared" ca="1" si="1"/>
        <v xml:space="preserve"> </v>
      </c>
    </row>
    <row r="392" spans="1:1" ht="13" x14ac:dyDescent="0.15">
      <c r="A392" s="46" t="str">
        <f t="shared" ca="1" si="1"/>
        <v xml:space="preserve"> </v>
      </c>
    </row>
    <row r="393" spans="1:1" ht="13" x14ac:dyDescent="0.15">
      <c r="A393" s="46" t="str">
        <f t="shared" ca="1" si="1"/>
        <v xml:space="preserve"> </v>
      </c>
    </row>
    <row r="394" spans="1:1" ht="13" x14ac:dyDescent="0.15">
      <c r="A394" s="46" t="str">
        <f t="shared" ca="1" si="1"/>
        <v xml:space="preserve"> </v>
      </c>
    </row>
    <row r="395" spans="1:1" ht="13" x14ac:dyDescent="0.15">
      <c r="A395" s="46" t="str">
        <f t="shared" ca="1" si="1"/>
        <v xml:space="preserve"> </v>
      </c>
    </row>
    <row r="396" spans="1:1" ht="13" x14ac:dyDescent="0.15">
      <c r="A396" s="46" t="str">
        <f t="shared" ca="1" si="1"/>
        <v xml:space="preserve"> </v>
      </c>
    </row>
    <row r="397" spans="1:1" ht="13" x14ac:dyDescent="0.15">
      <c r="A397" s="46" t="str">
        <f t="shared" ca="1" si="1"/>
        <v xml:space="preserve"> </v>
      </c>
    </row>
    <row r="398" spans="1:1" ht="13" x14ac:dyDescent="0.15">
      <c r="A398" s="46" t="str">
        <f t="shared" ca="1" si="1"/>
        <v xml:space="preserve"> </v>
      </c>
    </row>
    <row r="399" spans="1:1" ht="13" x14ac:dyDescent="0.15">
      <c r="A399" s="46" t="str">
        <f t="shared" ca="1" si="1"/>
        <v xml:space="preserve"> </v>
      </c>
    </row>
    <row r="400" spans="1:1" ht="13" x14ac:dyDescent="0.15">
      <c r="A400" s="46" t="str">
        <f t="shared" ca="1" si="1"/>
        <v xml:space="preserve"> </v>
      </c>
    </row>
    <row r="401" spans="1:1" ht="13" x14ac:dyDescent="0.15">
      <c r="A401" s="46" t="str">
        <f t="shared" ca="1" si="1"/>
        <v xml:space="preserve"> </v>
      </c>
    </row>
    <row r="402" spans="1:1" ht="13" x14ac:dyDescent="0.15">
      <c r="A402" s="46" t="str">
        <f t="shared" ca="1" si="1"/>
        <v xml:space="preserve"> </v>
      </c>
    </row>
    <row r="403" spans="1:1" ht="13" x14ac:dyDescent="0.15">
      <c r="A403" s="46" t="str">
        <f t="shared" ca="1" si="1"/>
        <v xml:space="preserve"> </v>
      </c>
    </row>
    <row r="404" spans="1:1" ht="13" x14ac:dyDescent="0.15">
      <c r="A404" s="46" t="str">
        <f t="shared" ca="1" si="1"/>
        <v xml:space="preserve"> </v>
      </c>
    </row>
    <row r="405" spans="1:1" ht="13" x14ac:dyDescent="0.15">
      <c r="A405" s="46" t="str">
        <f t="shared" ca="1" si="1"/>
        <v xml:space="preserve"> </v>
      </c>
    </row>
    <row r="406" spans="1:1" ht="13" x14ac:dyDescent="0.15">
      <c r="A406" s="46" t="str">
        <f t="shared" ca="1" si="1"/>
        <v xml:space="preserve"> </v>
      </c>
    </row>
    <row r="407" spans="1:1" ht="13" x14ac:dyDescent="0.15">
      <c r="A407" s="46" t="str">
        <f t="shared" ca="1" si="1"/>
        <v xml:space="preserve"> </v>
      </c>
    </row>
    <row r="408" spans="1:1" ht="13" x14ac:dyDescent="0.15">
      <c r="A408" s="46" t="str">
        <f t="shared" ca="1" si="1"/>
        <v xml:space="preserve"> </v>
      </c>
    </row>
    <row r="409" spans="1:1" ht="13" x14ac:dyDescent="0.15">
      <c r="A409" s="46" t="str">
        <f t="shared" ca="1" si="1"/>
        <v xml:space="preserve"> </v>
      </c>
    </row>
    <row r="410" spans="1:1" ht="13" x14ac:dyDescent="0.15">
      <c r="A410" s="46" t="str">
        <f t="shared" ca="1" si="1"/>
        <v xml:space="preserve"> </v>
      </c>
    </row>
    <row r="411" spans="1:1" ht="13" x14ac:dyDescent="0.15">
      <c r="A411" s="46" t="str">
        <f t="shared" ca="1" si="1"/>
        <v xml:space="preserve"> </v>
      </c>
    </row>
    <row r="412" spans="1:1" ht="13" x14ac:dyDescent="0.15">
      <c r="A412" s="46" t="str">
        <f t="shared" ca="1" si="1"/>
        <v xml:space="preserve"> </v>
      </c>
    </row>
    <row r="413" spans="1:1" ht="13" x14ac:dyDescent="0.15">
      <c r="A413" s="46" t="str">
        <f t="shared" ca="1" si="1"/>
        <v xml:space="preserve"> </v>
      </c>
    </row>
    <row r="414" spans="1:1" ht="13" x14ac:dyDescent="0.15">
      <c r="A414" s="46" t="str">
        <f t="shared" ca="1" si="1"/>
        <v xml:space="preserve"> </v>
      </c>
    </row>
    <row r="415" spans="1:1" ht="13" x14ac:dyDescent="0.15">
      <c r="A415" s="46" t="str">
        <f t="shared" ca="1" si="1"/>
        <v xml:space="preserve"> </v>
      </c>
    </row>
    <row r="416" spans="1:1" ht="13" x14ac:dyDescent="0.15">
      <c r="A416" s="46" t="str">
        <f t="shared" ca="1" si="1"/>
        <v xml:space="preserve"> </v>
      </c>
    </row>
    <row r="417" spans="1:1" ht="13" x14ac:dyDescent="0.15">
      <c r="A417" s="46" t="str">
        <f t="shared" ca="1" si="1"/>
        <v xml:space="preserve"> </v>
      </c>
    </row>
    <row r="418" spans="1:1" ht="13" x14ac:dyDescent="0.15">
      <c r="A418" s="46" t="str">
        <f t="shared" ca="1" si="1"/>
        <v xml:space="preserve"> </v>
      </c>
    </row>
    <row r="419" spans="1:1" ht="13" x14ac:dyDescent="0.15">
      <c r="A419" s="46" t="str">
        <f t="shared" ca="1" si="1"/>
        <v xml:space="preserve"> </v>
      </c>
    </row>
    <row r="420" spans="1:1" ht="13" x14ac:dyDescent="0.15">
      <c r="A420" s="46" t="str">
        <f t="shared" ca="1" si="1"/>
        <v xml:space="preserve"> </v>
      </c>
    </row>
    <row r="421" spans="1:1" ht="13" x14ac:dyDescent="0.15">
      <c r="A421" s="46" t="str">
        <f t="shared" ca="1" si="1"/>
        <v xml:space="preserve"> </v>
      </c>
    </row>
    <row r="422" spans="1:1" ht="13" x14ac:dyDescent="0.15">
      <c r="A422" s="46" t="str">
        <f t="shared" ca="1" si="1"/>
        <v xml:space="preserve"> </v>
      </c>
    </row>
    <row r="423" spans="1:1" ht="13" x14ac:dyDescent="0.15">
      <c r="A423" s="46" t="str">
        <f t="shared" ca="1" si="1"/>
        <v xml:space="preserve"> </v>
      </c>
    </row>
    <row r="424" spans="1:1" ht="13" x14ac:dyDescent="0.15">
      <c r="A424" s="46" t="str">
        <f t="shared" ca="1" si="1"/>
        <v xml:space="preserve"> </v>
      </c>
    </row>
    <row r="425" spans="1:1" ht="13" x14ac:dyDescent="0.15">
      <c r="A425" s="46" t="str">
        <f t="shared" ca="1" si="1"/>
        <v xml:space="preserve"> </v>
      </c>
    </row>
    <row r="426" spans="1:1" ht="13" x14ac:dyDescent="0.15">
      <c r="A426" s="46" t="str">
        <f t="shared" ca="1" si="1"/>
        <v xml:space="preserve"> </v>
      </c>
    </row>
    <row r="427" spans="1:1" ht="13" x14ac:dyDescent="0.15">
      <c r="A427" s="46" t="str">
        <f t="shared" ca="1" si="1"/>
        <v xml:space="preserve"> </v>
      </c>
    </row>
    <row r="428" spans="1:1" ht="13" x14ac:dyDescent="0.15">
      <c r="A428" s="46" t="str">
        <f t="shared" ca="1" si="1"/>
        <v xml:space="preserve"> </v>
      </c>
    </row>
    <row r="429" spans="1:1" ht="13" x14ac:dyDescent="0.15">
      <c r="A429" s="46" t="str">
        <f t="shared" ca="1" si="1"/>
        <v xml:space="preserve"> </v>
      </c>
    </row>
    <row r="430" spans="1:1" ht="13" x14ac:dyDescent="0.15">
      <c r="A430" s="46" t="str">
        <f t="shared" ca="1" si="1"/>
        <v xml:space="preserve"> </v>
      </c>
    </row>
    <row r="431" spans="1:1" ht="13" x14ac:dyDescent="0.15">
      <c r="A431" s="46" t="str">
        <f t="shared" ca="1" si="1"/>
        <v xml:space="preserve"> </v>
      </c>
    </row>
    <row r="432" spans="1:1" ht="13" x14ac:dyDescent="0.15">
      <c r="A432" s="46" t="str">
        <f t="shared" ca="1" si="1"/>
        <v xml:space="preserve"> </v>
      </c>
    </row>
    <row r="433" spans="1:1" ht="13" x14ac:dyDescent="0.15">
      <c r="A433" s="46" t="str">
        <f t="shared" ca="1" si="1"/>
        <v xml:space="preserve"> </v>
      </c>
    </row>
    <row r="434" spans="1:1" ht="13" x14ac:dyDescent="0.15">
      <c r="A434" s="46" t="str">
        <f t="shared" ca="1" si="1"/>
        <v xml:space="preserve"> </v>
      </c>
    </row>
    <row r="435" spans="1:1" ht="13" x14ac:dyDescent="0.15">
      <c r="A435" s="46" t="str">
        <f t="shared" ca="1" si="1"/>
        <v xml:space="preserve"> </v>
      </c>
    </row>
    <row r="436" spans="1:1" ht="13" x14ac:dyDescent="0.15">
      <c r="A436" s="46" t="str">
        <f t="shared" ca="1" si="1"/>
        <v xml:space="preserve"> </v>
      </c>
    </row>
    <row r="437" spans="1:1" ht="13" x14ac:dyDescent="0.15">
      <c r="A437" s="46" t="str">
        <f t="shared" ca="1" si="1"/>
        <v xml:space="preserve"> </v>
      </c>
    </row>
    <row r="438" spans="1:1" ht="13" x14ac:dyDescent="0.15">
      <c r="A438" s="46" t="str">
        <f t="shared" ca="1" si="1"/>
        <v xml:space="preserve"> </v>
      </c>
    </row>
    <row r="439" spans="1:1" ht="13" x14ac:dyDescent="0.15">
      <c r="A439" s="46" t="str">
        <f t="shared" ca="1" si="1"/>
        <v xml:space="preserve"> </v>
      </c>
    </row>
    <row r="440" spans="1:1" ht="13" x14ac:dyDescent="0.15">
      <c r="A440" s="46" t="str">
        <f t="shared" ca="1" si="1"/>
        <v xml:space="preserve"> </v>
      </c>
    </row>
    <row r="441" spans="1:1" ht="13" x14ac:dyDescent="0.15">
      <c r="A441" s="46" t="str">
        <f t="shared" ca="1" si="1"/>
        <v xml:space="preserve"> </v>
      </c>
    </row>
    <row r="442" spans="1:1" ht="13" x14ac:dyDescent="0.15">
      <c r="A442" s="46" t="str">
        <f t="shared" ca="1" si="1"/>
        <v xml:space="preserve"> </v>
      </c>
    </row>
    <row r="443" spans="1:1" ht="13" x14ac:dyDescent="0.15">
      <c r="A443" s="46" t="str">
        <f t="shared" ca="1" si="1"/>
        <v xml:space="preserve"> </v>
      </c>
    </row>
    <row r="444" spans="1:1" ht="13" x14ac:dyDescent="0.15">
      <c r="A444" s="46" t="str">
        <f t="shared" ca="1" si="1"/>
        <v xml:space="preserve"> </v>
      </c>
    </row>
    <row r="445" spans="1:1" ht="13" x14ac:dyDescent="0.15">
      <c r="A445" s="46" t="str">
        <f t="shared" ca="1" si="1"/>
        <v xml:space="preserve"> </v>
      </c>
    </row>
    <row r="446" spans="1:1" ht="13" x14ac:dyDescent="0.15">
      <c r="A446" s="46" t="str">
        <f t="shared" ca="1" si="1"/>
        <v xml:space="preserve"> </v>
      </c>
    </row>
    <row r="447" spans="1:1" ht="13" x14ac:dyDescent="0.15">
      <c r="A447" s="46" t="str">
        <f t="shared" ca="1" si="1"/>
        <v xml:space="preserve"> </v>
      </c>
    </row>
    <row r="448" spans="1:1" ht="13" x14ac:dyDescent="0.15">
      <c r="A448" s="46" t="str">
        <f t="shared" ca="1" si="1"/>
        <v xml:space="preserve"> </v>
      </c>
    </row>
    <row r="449" spans="1:1" ht="13" x14ac:dyDescent="0.15">
      <c r="A449" s="46" t="str">
        <f t="shared" ca="1" si="1"/>
        <v xml:space="preserve"> </v>
      </c>
    </row>
    <row r="450" spans="1:1" ht="13" x14ac:dyDescent="0.15">
      <c r="A450" s="46" t="str">
        <f t="shared" ca="1" si="1"/>
        <v xml:space="preserve"> </v>
      </c>
    </row>
    <row r="451" spans="1:1" ht="13" x14ac:dyDescent="0.15">
      <c r="A451" s="46" t="str">
        <f t="shared" ca="1" si="1"/>
        <v xml:space="preserve"> </v>
      </c>
    </row>
    <row r="452" spans="1:1" ht="13" x14ac:dyDescent="0.15">
      <c r="A452" s="46" t="str">
        <f t="shared" ca="1" si="1"/>
        <v xml:space="preserve"> </v>
      </c>
    </row>
    <row r="453" spans="1:1" ht="13" x14ac:dyDescent="0.15">
      <c r="A453" s="46" t="str">
        <f t="shared" ca="1" si="1"/>
        <v xml:space="preserve"> </v>
      </c>
    </row>
    <row r="454" spans="1:1" ht="13" x14ac:dyDescent="0.15">
      <c r="A454" s="46" t="str">
        <f t="shared" ca="1" si="1"/>
        <v xml:space="preserve"> </v>
      </c>
    </row>
    <row r="455" spans="1:1" ht="13" x14ac:dyDescent="0.15">
      <c r="A455" s="46" t="str">
        <f t="shared" ca="1" si="1"/>
        <v xml:space="preserve"> </v>
      </c>
    </row>
    <row r="456" spans="1:1" ht="13" x14ac:dyDescent="0.15">
      <c r="A456" s="46" t="str">
        <f t="shared" ca="1" si="1"/>
        <v xml:space="preserve"> </v>
      </c>
    </row>
    <row r="457" spans="1:1" ht="13" x14ac:dyDescent="0.15">
      <c r="A457" s="46" t="str">
        <f t="shared" ca="1" si="1"/>
        <v xml:space="preserve"> </v>
      </c>
    </row>
    <row r="458" spans="1:1" ht="13" x14ac:dyDescent="0.15">
      <c r="A458" s="46" t="str">
        <f t="shared" ca="1" si="1"/>
        <v xml:space="preserve"> </v>
      </c>
    </row>
    <row r="459" spans="1:1" ht="13" x14ac:dyDescent="0.15">
      <c r="A459" s="46" t="str">
        <f t="shared" ca="1" si="1"/>
        <v xml:space="preserve"> </v>
      </c>
    </row>
    <row r="460" spans="1:1" ht="13" x14ac:dyDescent="0.15">
      <c r="A460" s="46" t="str">
        <f t="shared" ca="1" si="1"/>
        <v xml:space="preserve"> </v>
      </c>
    </row>
    <row r="461" spans="1:1" ht="13" x14ac:dyDescent="0.15">
      <c r="A461" s="46" t="str">
        <f t="shared" ca="1" si="1"/>
        <v xml:space="preserve"> </v>
      </c>
    </row>
    <row r="462" spans="1:1" ht="13" x14ac:dyDescent="0.15">
      <c r="A462" s="46" t="str">
        <f t="shared" ca="1" si="1"/>
        <v xml:space="preserve"> </v>
      </c>
    </row>
    <row r="463" spans="1:1" ht="13" x14ac:dyDescent="0.15">
      <c r="A463" s="46" t="str">
        <f t="shared" ca="1" si="1"/>
        <v xml:space="preserve"> </v>
      </c>
    </row>
    <row r="464" spans="1:1" ht="13" x14ac:dyDescent="0.15">
      <c r="A464" s="46" t="str">
        <f t="shared" ca="1" si="1"/>
        <v xml:space="preserve"> </v>
      </c>
    </row>
    <row r="465" spans="1:1" ht="13" x14ac:dyDescent="0.15">
      <c r="A465" s="46" t="str">
        <f t="shared" ca="1" si="1"/>
        <v xml:space="preserve"> </v>
      </c>
    </row>
    <row r="466" spans="1:1" ht="13" x14ac:dyDescent="0.15">
      <c r="A466" s="46" t="str">
        <f t="shared" ca="1" si="1"/>
        <v xml:space="preserve"> </v>
      </c>
    </row>
    <row r="467" spans="1:1" ht="13" x14ac:dyDescent="0.15">
      <c r="A467" s="46" t="str">
        <f t="shared" ca="1" si="1"/>
        <v xml:space="preserve"> </v>
      </c>
    </row>
    <row r="468" spans="1:1" ht="13" x14ac:dyDescent="0.15">
      <c r="A468" s="46" t="str">
        <f t="shared" ca="1" si="1"/>
        <v xml:space="preserve"> </v>
      </c>
    </row>
    <row r="469" spans="1:1" ht="13" x14ac:dyDescent="0.15">
      <c r="A469" s="46" t="str">
        <f t="shared" ca="1" si="1"/>
        <v xml:space="preserve"> </v>
      </c>
    </row>
    <row r="470" spans="1:1" ht="13" x14ac:dyDescent="0.15">
      <c r="A470" s="46" t="str">
        <f t="shared" ca="1" si="1"/>
        <v xml:space="preserve"> </v>
      </c>
    </row>
    <row r="471" spans="1:1" ht="13" x14ac:dyDescent="0.15">
      <c r="A471" s="46" t="str">
        <f t="shared" ca="1" si="1"/>
        <v xml:space="preserve"> </v>
      </c>
    </row>
    <row r="472" spans="1:1" ht="13" x14ac:dyDescent="0.15">
      <c r="A472" s="46" t="str">
        <f t="shared" ca="1" si="1"/>
        <v xml:space="preserve"> </v>
      </c>
    </row>
    <row r="473" spans="1:1" ht="13" x14ac:dyDescent="0.15">
      <c r="A473" s="46" t="str">
        <f t="shared" ca="1" si="1"/>
        <v xml:space="preserve"> </v>
      </c>
    </row>
    <row r="474" spans="1:1" ht="13" x14ac:dyDescent="0.15">
      <c r="A474" s="46" t="str">
        <f t="shared" ca="1" si="1"/>
        <v xml:space="preserve"> </v>
      </c>
    </row>
    <row r="475" spans="1:1" ht="13" x14ac:dyDescent="0.15">
      <c r="A475" s="46" t="str">
        <f t="shared" ca="1" si="1"/>
        <v xml:space="preserve"> </v>
      </c>
    </row>
    <row r="476" spans="1:1" ht="13" x14ac:dyDescent="0.15">
      <c r="A476" s="46" t="str">
        <f t="shared" ca="1" si="1"/>
        <v xml:space="preserve"> </v>
      </c>
    </row>
    <row r="477" spans="1:1" ht="13" x14ac:dyDescent="0.15">
      <c r="A477" s="46" t="str">
        <f t="shared" ca="1" si="1"/>
        <v xml:space="preserve"> </v>
      </c>
    </row>
    <row r="478" spans="1:1" ht="13" x14ac:dyDescent="0.15">
      <c r="A478" s="46" t="str">
        <f t="shared" ca="1" si="1"/>
        <v xml:space="preserve"> </v>
      </c>
    </row>
    <row r="479" spans="1:1" ht="13" x14ac:dyDescent="0.15">
      <c r="A479" s="46" t="str">
        <f t="shared" ca="1" si="1"/>
        <v xml:space="preserve"> </v>
      </c>
    </row>
    <row r="480" spans="1:1" ht="13" x14ac:dyDescent="0.15">
      <c r="A480" s="46" t="str">
        <f t="shared" ca="1" si="1"/>
        <v xml:space="preserve"> </v>
      </c>
    </row>
    <row r="481" spans="1:1" ht="13" x14ac:dyDescent="0.15">
      <c r="A481" s="46" t="str">
        <f t="shared" ca="1" si="1"/>
        <v xml:space="preserve"> </v>
      </c>
    </row>
    <row r="482" spans="1:1" ht="13" x14ac:dyDescent="0.15">
      <c r="A482" s="46" t="str">
        <f t="shared" ca="1" si="1"/>
        <v xml:space="preserve"> </v>
      </c>
    </row>
    <row r="483" spans="1:1" ht="13" x14ac:dyDescent="0.15">
      <c r="A483" s="46" t="str">
        <f t="shared" ca="1" si="1"/>
        <v xml:space="preserve"> </v>
      </c>
    </row>
    <row r="484" spans="1:1" ht="13" x14ac:dyDescent="0.15">
      <c r="A484" s="46" t="str">
        <f t="shared" ca="1" si="1"/>
        <v xml:space="preserve"> </v>
      </c>
    </row>
    <row r="485" spans="1:1" ht="13" x14ac:dyDescent="0.15">
      <c r="A485" s="46" t="str">
        <f t="shared" ca="1" si="1"/>
        <v xml:space="preserve"> </v>
      </c>
    </row>
    <row r="486" spans="1:1" ht="13" x14ac:dyDescent="0.15">
      <c r="A486" s="46" t="str">
        <f t="shared" ca="1" si="1"/>
        <v xml:space="preserve"> </v>
      </c>
    </row>
    <row r="487" spans="1:1" ht="13" x14ac:dyDescent="0.15">
      <c r="A487" s="46" t="str">
        <f t="shared" ca="1" si="1"/>
        <v xml:space="preserve"> </v>
      </c>
    </row>
    <row r="488" spans="1:1" ht="13" x14ac:dyDescent="0.15">
      <c r="A488" s="46" t="str">
        <f t="shared" ca="1" si="1"/>
        <v xml:space="preserve"> </v>
      </c>
    </row>
    <row r="489" spans="1:1" ht="13" x14ac:dyDescent="0.15">
      <c r="A489" s="46" t="str">
        <f t="shared" ca="1" si="1"/>
        <v xml:space="preserve"> </v>
      </c>
    </row>
    <row r="490" spans="1:1" ht="13" x14ac:dyDescent="0.15">
      <c r="A490" s="46" t="str">
        <f t="shared" ca="1" si="1"/>
        <v xml:space="preserve"> </v>
      </c>
    </row>
    <row r="491" spans="1:1" ht="13" x14ac:dyDescent="0.15">
      <c r="A491" s="46" t="str">
        <f t="shared" ca="1" si="1"/>
        <v xml:space="preserve"> </v>
      </c>
    </row>
    <row r="492" spans="1:1" ht="13" x14ac:dyDescent="0.15">
      <c r="A492" s="46" t="str">
        <f t="shared" ca="1" si="1"/>
        <v xml:space="preserve"> </v>
      </c>
    </row>
    <row r="493" spans="1:1" ht="13" x14ac:dyDescent="0.15">
      <c r="A493" s="46" t="str">
        <f t="shared" ca="1" si="1"/>
        <v xml:space="preserve"> </v>
      </c>
    </row>
    <row r="494" spans="1:1" ht="13" x14ac:dyDescent="0.15">
      <c r="A494" s="46" t="str">
        <f t="shared" ca="1" si="1"/>
        <v xml:space="preserve"> </v>
      </c>
    </row>
    <row r="495" spans="1:1" ht="13" x14ac:dyDescent="0.15">
      <c r="A495" s="46" t="str">
        <f t="shared" ca="1" si="1"/>
        <v xml:space="preserve"> </v>
      </c>
    </row>
    <row r="496" spans="1:1" ht="13" x14ac:dyDescent="0.15">
      <c r="A496" s="46" t="str">
        <f t="shared" ca="1" si="1"/>
        <v xml:space="preserve"> </v>
      </c>
    </row>
    <row r="497" spans="1:1" ht="13" x14ac:dyDescent="0.15">
      <c r="A497" s="46" t="str">
        <f t="shared" ca="1" si="1"/>
        <v xml:space="preserve"> </v>
      </c>
    </row>
    <row r="498" spans="1:1" ht="13" x14ac:dyDescent="0.15">
      <c r="A498" s="46" t="str">
        <f t="shared" ca="1" si="1"/>
        <v xml:space="preserve"> </v>
      </c>
    </row>
    <row r="499" spans="1:1" ht="13" x14ac:dyDescent="0.15">
      <c r="A499" s="46" t="str">
        <f t="shared" ca="1" si="1"/>
        <v xml:space="preserve"> </v>
      </c>
    </row>
    <row r="500" spans="1:1" ht="13" x14ac:dyDescent="0.15">
      <c r="A500" s="46" t="str">
        <f t="shared" ca="1" si="1"/>
        <v xml:space="preserve"> </v>
      </c>
    </row>
    <row r="501" spans="1:1" ht="13" x14ac:dyDescent="0.15">
      <c r="A501" s="46" t="str">
        <f t="shared" ca="1" si="1"/>
        <v xml:space="preserve"> </v>
      </c>
    </row>
    <row r="502" spans="1:1" ht="13" x14ac:dyDescent="0.15">
      <c r="A502" s="46" t="str">
        <f t="shared" ca="1" si="1"/>
        <v xml:space="preserve"> </v>
      </c>
    </row>
    <row r="503" spans="1:1" ht="13" x14ac:dyDescent="0.15">
      <c r="A503" s="46" t="str">
        <f t="shared" ca="1" si="1"/>
        <v xml:space="preserve"> </v>
      </c>
    </row>
    <row r="504" spans="1:1" ht="13" x14ac:dyDescent="0.15">
      <c r="A504" s="46" t="str">
        <f t="shared" ca="1" si="1"/>
        <v xml:space="preserve"> </v>
      </c>
    </row>
    <row r="505" spans="1:1" ht="13" x14ac:dyDescent="0.15">
      <c r="A505" s="46" t="str">
        <f t="shared" ca="1" si="1"/>
        <v xml:space="preserve"> </v>
      </c>
    </row>
    <row r="506" spans="1:1" ht="13" x14ac:dyDescent="0.15">
      <c r="A506" s="46" t="str">
        <f t="shared" ca="1" si="1"/>
        <v xml:space="preserve"> </v>
      </c>
    </row>
    <row r="507" spans="1:1" ht="13" x14ac:dyDescent="0.15">
      <c r="A507" s="46" t="str">
        <f t="shared" ca="1" si="1"/>
        <v xml:space="preserve"> </v>
      </c>
    </row>
    <row r="508" spans="1:1" ht="13" x14ac:dyDescent="0.15">
      <c r="A508" s="46" t="str">
        <f t="shared" ca="1" si="1"/>
        <v xml:space="preserve"> </v>
      </c>
    </row>
    <row r="509" spans="1:1" ht="13" x14ac:dyDescent="0.15">
      <c r="A509" s="46" t="str">
        <f t="shared" ca="1" si="1"/>
        <v xml:space="preserve"> </v>
      </c>
    </row>
    <row r="510" spans="1:1" ht="13" x14ac:dyDescent="0.15">
      <c r="A510" s="46" t="str">
        <f t="shared" ca="1" si="1"/>
        <v xml:space="preserve"> </v>
      </c>
    </row>
    <row r="511" spans="1:1" ht="13" x14ac:dyDescent="0.15">
      <c r="A511" s="46" t="str">
        <f t="shared" ref="A511:A765" ca="1" si="2">IFERROR(TRANSPOSE(INDIRECT(#REF!))," ")</f>
        <v xml:space="preserve"> </v>
      </c>
    </row>
    <row r="512" spans="1:1" ht="13" x14ac:dyDescent="0.15">
      <c r="A512" s="46" t="str">
        <f t="shared" ca="1" si="2"/>
        <v xml:space="preserve"> </v>
      </c>
    </row>
    <row r="513" spans="1:1" ht="13" x14ac:dyDescent="0.15">
      <c r="A513" s="46" t="str">
        <f t="shared" ca="1" si="2"/>
        <v xml:space="preserve"> </v>
      </c>
    </row>
    <row r="514" spans="1:1" ht="13" x14ac:dyDescent="0.15">
      <c r="A514" s="46" t="str">
        <f t="shared" ca="1" si="2"/>
        <v xml:space="preserve"> </v>
      </c>
    </row>
    <row r="515" spans="1:1" ht="13" x14ac:dyDescent="0.15">
      <c r="A515" s="46" t="str">
        <f t="shared" ca="1" si="2"/>
        <v xml:space="preserve"> </v>
      </c>
    </row>
    <row r="516" spans="1:1" ht="13" x14ac:dyDescent="0.15">
      <c r="A516" s="46" t="str">
        <f t="shared" ca="1" si="2"/>
        <v xml:space="preserve"> </v>
      </c>
    </row>
    <row r="517" spans="1:1" ht="13" x14ac:dyDescent="0.15">
      <c r="A517" s="46" t="str">
        <f t="shared" ca="1" si="2"/>
        <v xml:space="preserve"> </v>
      </c>
    </row>
    <row r="518" spans="1:1" ht="13" x14ac:dyDescent="0.15">
      <c r="A518" s="46" t="str">
        <f t="shared" ca="1" si="2"/>
        <v xml:space="preserve"> </v>
      </c>
    </row>
    <row r="519" spans="1:1" ht="13" x14ac:dyDescent="0.15">
      <c r="A519" s="46" t="str">
        <f t="shared" ca="1" si="2"/>
        <v xml:space="preserve"> </v>
      </c>
    </row>
    <row r="520" spans="1:1" ht="13" x14ac:dyDescent="0.15">
      <c r="A520" s="46" t="str">
        <f t="shared" ca="1" si="2"/>
        <v xml:space="preserve"> </v>
      </c>
    </row>
    <row r="521" spans="1:1" ht="13" x14ac:dyDescent="0.15">
      <c r="A521" s="46" t="str">
        <f t="shared" ca="1" si="2"/>
        <v xml:space="preserve"> </v>
      </c>
    </row>
    <row r="522" spans="1:1" ht="13" x14ac:dyDescent="0.15">
      <c r="A522" s="46" t="str">
        <f t="shared" ca="1" si="2"/>
        <v xml:space="preserve"> </v>
      </c>
    </row>
    <row r="523" spans="1:1" ht="13" x14ac:dyDescent="0.15">
      <c r="A523" s="46" t="str">
        <f t="shared" ca="1" si="2"/>
        <v xml:space="preserve"> </v>
      </c>
    </row>
    <row r="524" spans="1:1" ht="13" x14ac:dyDescent="0.15">
      <c r="A524" s="46" t="str">
        <f t="shared" ca="1" si="2"/>
        <v xml:space="preserve"> </v>
      </c>
    </row>
    <row r="525" spans="1:1" ht="13" x14ac:dyDescent="0.15">
      <c r="A525" s="46" t="str">
        <f t="shared" ca="1" si="2"/>
        <v xml:space="preserve"> </v>
      </c>
    </row>
    <row r="526" spans="1:1" ht="13" x14ac:dyDescent="0.15">
      <c r="A526" s="46" t="str">
        <f t="shared" ca="1" si="2"/>
        <v xml:space="preserve"> </v>
      </c>
    </row>
    <row r="527" spans="1:1" ht="13" x14ac:dyDescent="0.15">
      <c r="A527" s="46" t="str">
        <f t="shared" ca="1" si="2"/>
        <v xml:space="preserve"> </v>
      </c>
    </row>
    <row r="528" spans="1:1" ht="13" x14ac:dyDescent="0.15">
      <c r="A528" s="46" t="str">
        <f t="shared" ca="1" si="2"/>
        <v xml:space="preserve"> </v>
      </c>
    </row>
    <row r="529" spans="1:1" ht="13" x14ac:dyDescent="0.15">
      <c r="A529" s="46" t="str">
        <f t="shared" ca="1" si="2"/>
        <v xml:space="preserve"> </v>
      </c>
    </row>
    <row r="530" spans="1:1" ht="13" x14ac:dyDescent="0.15">
      <c r="A530" s="46" t="str">
        <f t="shared" ca="1" si="2"/>
        <v xml:space="preserve"> </v>
      </c>
    </row>
    <row r="531" spans="1:1" ht="13" x14ac:dyDescent="0.15">
      <c r="A531" s="46" t="str">
        <f t="shared" ca="1" si="2"/>
        <v xml:space="preserve"> </v>
      </c>
    </row>
    <row r="532" spans="1:1" ht="13" x14ac:dyDescent="0.15">
      <c r="A532" s="46" t="str">
        <f t="shared" ca="1" si="2"/>
        <v xml:space="preserve"> </v>
      </c>
    </row>
    <row r="533" spans="1:1" ht="13" x14ac:dyDescent="0.15">
      <c r="A533" s="46" t="str">
        <f t="shared" ca="1" si="2"/>
        <v xml:space="preserve"> </v>
      </c>
    </row>
    <row r="534" spans="1:1" ht="13" x14ac:dyDescent="0.15">
      <c r="A534" s="46" t="str">
        <f t="shared" ca="1" si="2"/>
        <v xml:space="preserve"> </v>
      </c>
    </row>
    <row r="535" spans="1:1" ht="13" x14ac:dyDescent="0.15">
      <c r="A535" s="46" t="str">
        <f t="shared" ca="1" si="2"/>
        <v xml:space="preserve"> </v>
      </c>
    </row>
    <row r="536" spans="1:1" ht="13" x14ac:dyDescent="0.15">
      <c r="A536" s="46" t="str">
        <f t="shared" ca="1" si="2"/>
        <v xml:space="preserve"> </v>
      </c>
    </row>
    <row r="537" spans="1:1" ht="13" x14ac:dyDescent="0.15">
      <c r="A537" s="46" t="str">
        <f t="shared" ca="1" si="2"/>
        <v xml:space="preserve"> </v>
      </c>
    </row>
    <row r="538" spans="1:1" ht="13" x14ac:dyDescent="0.15">
      <c r="A538" s="46" t="str">
        <f t="shared" ca="1" si="2"/>
        <v xml:space="preserve"> </v>
      </c>
    </row>
    <row r="539" spans="1:1" ht="13" x14ac:dyDescent="0.15">
      <c r="A539" s="46" t="str">
        <f t="shared" ca="1" si="2"/>
        <v xml:space="preserve"> </v>
      </c>
    </row>
    <row r="540" spans="1:1" ht="13" x14ac:dyDescent="0.15">
      <c r="A540" s="46" t="str">
        <f t="shared" ca="1" si="2"/>
        <v xml:space="preserve"> </v>
      </c>
    </row>
    <row r="541" spans="1:1" ht="13" x14ac:dyDescent="0.15">
      <c r="A541" s="46" t="str">
        <f t="shared" ca="1" si="2"/>
        <v xml:space="preserve"> </v>
      </c>
    </row>
    <row r="542" spans="1:1" ht="13" x14ac:dyDescent="0.15">
      <c r="A542" s="46" t="str">
        <f t="shared" ca="1" si="2"/>
        <v xml:space="preserve"> </v>
      </c>
    </row>
    <row r="543" spans="1:1" ht="13" x14ac:dyDescent="0.15">
      <c r="A543" s="46" t="str">
        <f t="shared" ca="1" si="2"/>
        <v xml:space="preserve"> </v>
      </c>
    </row>
    <row r="544" spans="1:1" ht="13" x14ac:dyDescent="0.15">
      <c r="A544" s="46" t="str">
        <f t="shared" ca="1" si="2"/>
        <v xml:space="preserve"> </v>
      </c>
    </row>
    <row r="545" spans="1:1" ht="13" x14ac:dyDescent="0.15">
      <c r="A545" s="46" t="str">
        <f t="shared" ca="1" si="2"/>
        <v xml:space="preserve"> </v>
      </c>
    </row>
    <row r="546" spans="1:1" ht="13" x14ac:dyDescent="0.15">
      <c r="A546" s="46" t="str">
        <f t="shared" ca="1" si="2"/>
        <v xml:space="preserve"> </v>
      </c>
    </row>
    <row r="547" spans="1:1" ht="13" x14ac:dyDescent="0.15">
      <c r="A547" s="46" t="str">
        <f t="shared" ca="1" si="2"/>
        <v xml:space="preserve"> </v>
      </c>
    </row>
    <row r="548" spans="1:1" ht="13" x14ac:dyDescent="0.15">
      <c r="A548" s="46" t="str">
        <f t="shared" ca="1" si="2"/>
        <v xml:space="preserve"> </v>
      </c>
    </row>
    <row r="549" spans="1:1" ht="13" x14ac:dyDescent="0.15">
      <c r="A549" s="46" t="str">
        <f t="shared" ca="1" si="2"/>
        <v xml:space="preserve"> </v>
      </c>
    </row>
    <row r="550" spans="1:1" ht="13" x14ac:dyDescent="0.15">
      <c r="A550" s="46" t="str">
        <f t="shared" ca="1" si="2"/>
        <v xml:space="preserve"> </v>
      </c>
    </row>
    <row r="551" spans="1:1" ht="13" x14ac:dyDescent="0.15">
      <c r="A551" s="46" t="str">
        <f t="shared" ca="1" si="2"/>
        <v xml:space="preserve"> </v>
      </c>
    </row>
    <row r="552" spans="1:1" ht="13" x14ac:dyDescent="0.15">
      <c r="A552" s="46" t="str">
        <f t="shared" ca="1" si="2"/>
        <v xml:space="preserve"> </v>
      </c>
    </row>
    <row r="553" spans="1:1" ht="13" x14ac:dyDescent="0.15">
      <c r="A553" s="46" t="str">
        <f t="shared" ca="1" si="2"/>
        <v xml:space="preserve"> </v>
      </c>
    </row>
    <row r="554" spans="1:1" ht="13" x14ac:dyDescent="0.15">
      <c r="A554" s="46" t="str">
        <f t="shared" ca="1" si="2"/>
        <v xml:space="preserve"> </v>
      </c>
    </row>
    <row r="555" spans="1:1" ht="13" x14ac:dyDescent="0.15">
      <c r="A555" s="46" t="str">
        <f t="shared" ca="1" si="2"/>
        <v xml:space="preserve"> </v>
      </c>
    </row>
    <row r="556" spans="1:1" ht="13" x14ac:dyDescent="0.15">
      <c r="A556" s="46" t="str">
        <f t="shared" ca="1" si="2"/>
        <v xml:space="preserve"> </v>
      </c>
    </row>
    <row r="557" spans="1:1" ht="13" x14ac:dyDescent="0.15">
      <c r="A557" s="46" t="str">
        <f t="shared" ca="1" si="2"/>
        <v xml:space="preserve"> </v>
      </c>
    </row>
    <row r="558" spans="1:1" ht="13" x14ac:dyDescent="0.15">
      <c r="A558" s="46" t="str">
        <f t="shared" ca="1" si="2"/>
        <v xml:space="preserve"> </v>
      </c>
    </row>
    <row r="559" spans="1:1" ht="13" x14ac:dyDescent="0.15">
      <c r="A559" s="46" t="str">
        <f t="shared" ca="1" si="2"/>
        <v xml:space="preserve"> </v>
      </c>
    </row>
    <row r="560" spans="1:1" ht="13" x14ac:dyDescent="0.15">
      <c r="A560" s="46" t="str">
        <f t="shared" ca="1" si="2"/>
        <v xml:space="preserve"> </v>
      </c>
    </row>
    <row r="561" spans="1:1" ht="13" x14ac:dyDescent="0.15">
      <c r="A561" s="46" t="str">
        <f t="shared" ca="1" si="2"/>
        <v xml:space="preserve"> </v>
      </c>
    </row>
    <row r="562" spans="1:1" ht="13" x14ac:dyDescent="0.15">
      <c r="A562" s="46" t="str">
        <f t="shared" ca="1" si="2"/>
        <v xml:space="preserve"> </v>
      </c>
    </row>
    <row r="563" spans="1:1" ht="13" x14ac:dyDescent="0.15">
      <c r="A563" s="46" t="str">
        <f t="shared" ca="1" si="2"/>
        <v xml:space="preserve"> </v>
      </c>
    </row>
    <row r="564" spans="1:1" ht="13" x14ac:dyDescent="0.15">
      <c r="A564" s="46" t="str">
        <f t="shared" ca="1" si="2"/>
        <v xml:space="preserve"> </v>
      </c>
    </row>
    <row r="565" spans="1:1" ht="13" x14ac:dyDescent="0.15">
      <c r="A565" s="46" t="str">
        <f t="shared" ca="1" si="2"/>
        <v xml:space="preserve"> </v>
      </c>
    </row>
    <row r="566" spans="1:1" ht="13" x14ac:dyDescent="0.15">
      <c r="A566" s="46" t="str">
        <f t="shared" ca="1" si="2"/>
        <v xml:space="preserve"> </v>
      </c>
    </row>
    <row r="567" spans="1:1" ht="13" x14ac:dyDescent="0.15">
      <c r="A567" s="46" t="str">
        <f t="shared" ca="1" si="2"/>
        <v xml:space="preserve"> </v>
      </c>
    </row>
    <row r="568" spans="1:1" ht="13" x14ac:dyDescent="0.15">
      <c r="A568" s="46" t="str">
        <f t="shared" ca="1" si="2"/>
        <v xml:space="preserve"> </v>
      </c>
    </row>
    <row r="569" spans="1:1" ht="13" x14ac:dyDescent="0.15">
      <c r="A569" s="46" t="str">
        <f t="shared" ca="1" si="2"/>
        <v xml:space="preserve"> </v>
      </c>
    </row>
    <row r="570" spans="1:1" ht="13" x14ac:dyDescent="0.15">
      <c r="A570" s="46" t="str">
        <f t="shared" ca="1" si="2"/>
        <v xml:space="preserve"> </v>
      </c>
    </row>
    <row r="571" spans="1:1" ht="13" x14ac:dyDescent="0.15">
      <c r="A571" s="46" t="str">
        <f t="shared" ca="1" si="2"/>
        <v xml:space="preserve"> </v>
      </c>
    </row>
    <row r="572" spans="1:1" ht="13" x14ac:dyDescent="0.15">
      <c r="A572" s="46" t="str">
        <f t="shared" ca="1" si="2"/>
        <v xml:space="preserve"> </v>
      </c>
    </row>
    <row r="573" spans="1:1" ht="13" x14ac:dyDescent="0.15">
      <c r="A573" s="46" t="str">
        <f t="shared" ca="1" si="2"/>
        <v xml:space="preserve"> </v>
      </c>
    </row>
    <row r="574" spans="1:1" ht="13" x14ac:dyDescent="0.15">
      <c r="A574" s="46" t="str">
        <f t="shared" ca="1" si="2"/>
        <v xml:space="preserve"> </v>
      </c>
    </row>
    <row r="575" spans="1:1" ht="13" x14ac:dyDescent="0.15">
      <c r="A575" s="46" t="str">
        <f t="shared" ca="1" si="2"/>
        <v xml:space="preserve"> </v>
      </c>
    </row>
    <row r="576" spans="1:1" ht="13" x14ac:dyDescent="0.15">
      <c r="A576" s="46" t="str">
        <f t="shared" ca="1" si="2"/>
        <v xml:space="preserve"> </v>
      </c>
    </row>
    <row r="577" spans="1:1" ht="13" x14ac:dyDescent="0.15">
      <c r="A577" s="46" t="str">
        <f t="shared" ca="1" si="2"/>
        <v xml:space="preserve"> </v>
      </c>
    </row>
    <row r="578" spans="1:1" ht="13" x14ac:dyDescent="0.15">
      <c r="A578" s="46" t="str">
        <f t="shared" ca="1" si="2"/>
        <v xml:space="preserve"> </v>
      </c>
    </row>
    <row r="579" spans="1:1" ht="13" x14ac:dyDescent="0.15">
      <c r="A579" s="46" t="str">
        <f t="shared" ca="1" si="2"/>
        <v xml:space="preserve"> </v>
      </c>
    </row>
    <row r="580" spans="1:1" ht="13" x14ac:dyDescent="0.15">
      <c r="A580" s="46" t="str">
        <f t="shared" ca="1" si="2"/>
        <v xml:space="preserve"> </v>
      </c>
    </row>
    <row r="581" spans="1:1" ht="13" x14ac:dyDescent="0.15">
      <c r="A581" s="46" t="str">
        <f t="shared" ca="1" si="2"/>
        <v xml:space="preserve"> </v>
      </c>
    </row>
    <row r="582" spans="1:1" ht="13" x14ac:dyDescent="0.15">
      <c r="A582" s="46" t="str">
        <f t="shared" ca="1" si="2"/>
        <v xml:space="preserve"> </v>
      </c>
    </row>
    <row r="583" spans="1:1" ht="13" x14ac:dyDescent="0.15">
      <c r="A583" s="46" t="str">
        <f t="shared" ca="1" si="2"/>
        <v xml:space="preserve"> </v>
      </c>
    </row>
    <row r="584" spans="1:1" ht="13" x14ac:dyDescent="0.15">
      <c r="A584" s="46" t="str">
        <f t="shared" ca="1" si="2"/>
        <v xml:space="preserve"> </v>
      </c>
    </row>
    <row r="585" spans="1:1" ht="13" x14ac:dyDescent="0.15">
      <c r="A585" s="46" t="str">
        <f t="shared" ca="1" si="2"/>
        <v xml:space="preserve"> </v>
      </c>
    </row>
    <row r="586" spans="1:1" ht="13" x14ac:dyDescent="0.15">
      <c r="A586" s="46" t="str">
        <f t="shared" ca="1" si="2"/>
        <v xml:space="preserve"> </v>
      </c>
    </row>
    <row r="587" spans="1:1" ht="13" x14ac:dyDescent="0.15">
      <c r="A587" s="46" t="str">
        <f t="shared" ca="1" si="2"/>
        <v xml:space="preserve"> </v>
      </c>
    </row>
    <row r="588" spans="1:1" ht="13" x14ac:dyDescent="0.15">
      <c r="A588" s="46" t="str">
        <f t="shared" ca="1" si="2"/>
        <v xml:space="preserve"> </v>
      </c>
    </row>
    <row r="589" spans="1:1" ht="13" x14ac:dyDescent="0.15">
      <c r="A589" s="46" t="str">
        <f t="shared" ca="1" si="2"/>
        <v xml:space="preserve"> </v>
      </c>
    </row>
    <row r="590" spans="1:1" ht="13" x14ac:dyDescent="0.15">
      <c r="A590" s="46" t="str">
        <f t="shared" ca="1" si="2"/>
        <v xml:space="preserve"> </v>
      </c>
    </row>
    <row r="591" spans="1:1" ht="13" x14ac:dyDescent="0.15">
      <c r="A591" s="46" t="str">
        <f t="shared" ca="1" si="2"/>
        <v xml:space="preserve"> </v>
      </c>
    </row>
    <row r="592" spans="1:1" ht="13" x14ac:dyDescent="0.15">
      <c r="A592" s="46" t="str">
        <f t="shared" ca="1" si="2"/>
        <v xml:space="preserve"> </v>
      </c>
    </row>
    <row r="593" spans="1:1" ht="13" x14ac:dyDescent="0.15">
      <c r="A593" s="46" t="str">
        <f t="shared" ca="1" si="2"/>
        <v xml:space="preserve"> </v>
      </c>
    </row>
    <row r="594" spans="1:1" ht="13" x14ac:dyDescent="0.15">
      <c r="A594" s="46" t="str">
        <f t="shared" ca="1" si="2"/>
        <v xml:space="preserve"> </v>
      </c>
    </row>
    <row r="595" spans="1:1" ht="13" x14ac:dyDescent="0.15">
      <c r="A595" s="46" t="str">
        <f t="shared" ca="1" si="2"/>
        <v xml:space="preserve"> </v>
      </c>
    </row>
    <row r="596" spans="1:1" ht="13" x14ac:dyDescent="0.15">
      <c r="A596" s="46" t="str">
        <f t="shared" ca="1" si="2"/>
        <v xml:space="preserve"> </v>
      </c>
    </row>
    <row r="597" spans="1:1" ht="13" x14ac:dyDescent="0.15">
      <c r="A597" s="46" t="str">
        <f t="shared" ca="1" si="2"/>
        <v xml:space="preserve"> </v>
      </c>
    </row>
    <row r="598" spans="1:1" ht="13" x14ac:dyDescent="0.15">
      <c r="A598" s="46" t="str">
        <f t="shared" ca="1" si="2"/>
        <v xml:space="preserve"> </v>
      </c>
    </row>
    <row r="599" spans="1:1" ht="13" x14ac:dyDescent="0.15">
      <c r="A599" s="46" t="str">
        <f t="shared" ca="1" si="2"/>
        <v xml:space="preserve"> </v>
      </c>
    </row>
    <row r="600" spans="1:1" ht="13" x14ac:dyDescent="0.15">
      <c r="A600" s="46" t="str">
        <f t="shared" ca="1" si="2"/>
        <v xml:space="preserve"> </v>
      </c>
    </row>
    <row r="601" spans="1:1" ht="13" x14ac:dyDescent="0.15">
      <c r="A601" s="46" t="str">
        <f t="shared" ca="1" si="2"/>
        <v xml:space="preserve"> </v>
      </c>
    </row>
    <row r="602" spans="1:1" ht="13" x14ac:dyDescent="0.15">
      <c r="A602" s="46" t="str">
        <f t="shared" ca="1" si="2"/>
        <v xml:space="preserve"> </v>
      </c>
    </row>
    <row r="603" spans="1:1" ht="13" x14ac:dyDescent="0.15">
      <c r="A603" s="46" t="str">
        <f t="shared" ca="1" si="2"/>
        <v xml:space="preserve"> </v>
      </c>
    </row>
    <row r="604" spans="1:1" ht="13" x14ac:dyDescent="0.15">
      <c r="A604" s="46" t="str">
        <f t="shared" ca="1" si="2"/>
        <v xml:space="preserve"> </v>
      </c>
    </row>
    <row r="605" spans="1:1" ht="13" x14ac:dyDescent="0.15">
      <c r="A605" s="46" t="str">
        <f t="shared" ca="1" si="2"/>
        <v xml:space="preserve"> </v>
      </c>
    </row>
    <row r="606" spans="1:1" ht="13" x14ac:dyDescent="0.15">
      <c r="A606" s="46" t="str">
        <f t="shared" ca="1" si="2"/>
        <v xml:space="preserve"> </v>
      </c>
    </row>
    <row r="607" spans="1:1" ht="13" x14ac:dyDescent="0.15">
      <c r="A607" s="46" t="str">
        <f t="shared" ca="1" si="2"/>
        <v xml:space="preserve"> </v>
      </c>
    </row>
    <row r="608" spans="1:1" ht="13" x14ac:dyDescent="0.15">
      <c r="A608" s="46" t="str">
        <f t="shared" ca="1" si="2"/>
        <v xml:space="preserve"> </v>
      </c>
    </row>
    <row r="609" spans="1:1" ht="13" x14ac:dyDescent="0.15">
      <c r="A609" s="46" t="str">
        <f t="shared" ca="1" si="2"/>
        <v xml:space="preserve"> </v>
      </c>
    </row>
    <row r="610" spans="1:1" ht="13" x14ac:dyDescent="0.15">
      <c r="A610" s="46" t="str">
        <f t="shared" ca="1" si="2"/>
        <v xml:space="preserve"> </v>
      </c>
    </row>
    <row r="611" spans="1:1" ht="13" x14ac:dyDescent="0.15">
      <c r="A611" s="46" t="str">
        <f t="shared" ca="1" si="2"/>
        <v xml:space="preserve"> </v>
      </c>
    </row>
    <row r="612" spans="1:1" ht="13" x14ac:dyDescent="0.15">
      <c r="A612" s="46" t="str">
        <f t="shared" ca="1" si="2"/>
        <v xml:space="preserve"> </v>
      </c>
    </row>
    <row r="613" spans="1:1" ht="13" x14ac:dyDescent="0.15">
      <c r="A613" s="46" t="str">
        <f t="shared" ca="1" si="2"/>
        <v xml:space="preserve"> </v>
      </c>
    </row>
    <row r="614" spans="1:1" ht="13" x14ac:dyDescent="0.15">
      <c r="A614" s="46" t="str">
        <f t="shared" ca="1" si="2"/>
        <v xml:space="preserve"> </v>
      </c>
    </row>
    <row r="615" spans="1:1" ht="13" x14ac:dyDescent="0.15">
      <c r="A615" s="46" t="str">
        <f t="shared" ca="1" si="2"/>
        <v xml:space="preserve"> </v>
      </c>
    </row>
    <row r="616" spans="1:1" ht="13" x14ac:dyDescent="0.15">
      <c r="A616" s="46" t="str">
        <f t="shared" ca="1" si="2"/>
        <v xml:space="preserve"> </v>
      </c>
    </row>
    <row r="617" spans="1:1" ht="13" x14ac:dyDescent="0.15">
      <c r="A617" s="46" t="str">
        <f t="shared" ca="1" si="2"/>
        <v xml:space="preserve"> </v>
      </c>
    </row>
    <row r="618" spans="1:1" ht="13" x14ac:dyDescent="0.15">
      <c r="A618" s="46" t="str">
        <f t="shared" ca="1" si="2"/>
        <v xml:space="preserve"> </v>
      </c>
    </row>
    <row r="619" spans="1:1" ht="13" x14ac:dyDescent="0.15">
      <c r="A619" s="46" t="str">
        <f t="shared" ca="1" si="2"/>
        <v xml:space="preserve"> </v>
      </c>
    </row>
    <row r="620" spans="1:1" ht="13" x14ac:dyDescent="0.15">
      <c r="A620" s="46" t="str">
        <f t="shared" ca="1" si="2"/>
        <v xml:space="preserve"> </v>
      </c>
    </row>
    <row r="621" spans="1:1" ht="13" x14ac:dyDescent="0.15">
      <c r="A621" s="46" t="str">
        <f t="shared" ca="1" si="2"/>
        <v xml:space="preserve"> </v>
      </c>
    </row>
    <row r="622" spans="1:1" ht="13" x14ac:dyDescent="0.15">
      <c r="A622" s="46" t="str">
        <f t="shared" ca="1" si="2"/>
        <v xml:space="preserve"> </v>
      </c>
    </row>
    <row r="623" spans="1:1" ht="13" x14ac:dyDescent="0.15">
      <c r="A623" s="46" t="str">
        <f t="shared" ca="1" si="2"/>
        <v xml:space="preserve"> </v>
      </c>
    </row>
    <row r="624" spans="1:1" ht="13" x14ac:dyDescent="0.15">
      <c r="A624" s="46" t="str">
        <f t="shared" ca="1" si="2"/>
        <v xml:space="preserve"> </v>
      </c>
    </row>
    <row r="625" spans="1:1" ht="13" x14ac:dyDescent="0.15">
      <c r="A625" s="46" t="str">
        <f t="shared" ca="1" si="2"/>
        <v xml:space="preserve"> </v>
      </c>
    </row>
    <row r="626" spans="1:1" ht="13" x14ac:dyDescent="0.15">
      <c r="A626" s="46" t="str">
        <f t="shared" ca="1" si="2"/>
        <v xml:space="preserve"> </v>
      </c>
    </row>
    <row r="627" spans="1:1" ht="13" x14ac:dyDescent="0.15">
      <c r="A627" s="46" t="str">
        <f t="shared" ca="1" si="2"/>
        <v xml:space="preserve"> </v>
      </c>
    </row>
    <row r="628" spans="1:1" ht="13" x14ac:dyDescent="0.15">
      <c r="A628" s="46" t="str">
        <f t="shared" ca="1" si="2"/>
        <v xml:space="preserve"> </v>
      </c>
    </row>
    <row r="629" spans="1:1" ht="13" x14ac:dyDescent="0.15">
      <c r="A629" s="46" t="str">
        <f t="shared" ca="1" si="2"/>
        <v xml:space="preserve"> </v>
      </c>
    </row>
    <row r="630" spans="1:1" ht="13" x14ac:dyDescent="0.15">
      <c r="A630" s="46" t="str">
        <f t="shared" ca="1" si="2"/>
        <v xml:space="preserve"> </v>
      </c>
    </row>
    <row r="631" spans="1:1" ht="13" x14ac:dyDescent="0.15">
      <c r="A631" s="46" t="str">
        <f t="shared" ca="1" si="2"/>
        <v xml:space="preserve"> </v>
      </c>
    </row>
    <row r="632" spans="1:1" ht="13" x14ac:dyDescent="0.15">
      <c r="A632" s="46" t="str">
        <f t="shared" ca="1" si="2"/>
        <v xml:space="preserve"> </v>
      </c>
    </row>
    <row r="633" spans="1:1" ht="13" x14ac:dyDescent="0.15">
      <c r="A633" s="46" t="str">
        <f t="shared" ca="1" si="2"/>
        <v xml:space="preserve"> </v>
      </c>
    </row>
    <row r="634" spans="1:1" ht="13" x14ac:dyDescent="0.15">
      <c r="A634" s="46" t="str">
        <f t="shared" ca="1" si="2"/>
        <v xml:space="preserve"> </v>
      </c>
    </row>
    <row r="635" spans="1:1" ht="13" x14ac:dyDescent="0.15">
      <c r="A635" s="46" t="str">
        <f t="shared" ca="1" si="2"/>
        <v xml:space="preserve"> </v>
      </c>
    </row>
    <row r="636" spans="1:1" ht="13" x14ac:dyDescent="0.15">
      <c r="A636" s="46" t="str">
        <f t="shared" ca="1" si="2"/>
        <v xml:space="preserve"> </v>
      </c>
    </row>
    <row r="637" spans="1:1" ht="13" x14ac:dyDescent="0.15">
      <c r="A637" s="46" t="str">
        <f t="shared" ca="1" si="2"/>
        <v xml:space="preserve"> </v>
      </c>
    </row>
    <row r="638" spans="1:1" ht="13" x14ac:dyDescent="0.15">
      <c r="A638" s="46" t="str">
        <f t="shared" ca="1" si="2"/>
        <v xml:space="preserve"> </v>
      </c>
    </row>
    <row r="639" spans="1:1" ht="13" x14ac:dyDescent="0.15">
      <c r="A639" s="46" t="str">
        <f t="shared" ca="1" si="2"/>
        <v xml:space="preserve"> </v>
      </c>
    </row>
    <row r="640" spans="1:1" ht="13" x14ac:dyDescent="0.15">
      <c r="A640" s="46" t="str">
        <f t="shared" ca="1" si="2"/>
        <v xml:space="preserve"> </v>
      </c>
    </row>
    <row r="641" spans="1:1" ht="13" x14ac:dyDescent="0.15">
      <c r="A641" s="46" t="str">
        <f t="shared" ca="1" si="2"/>
        <v xml:space="preserve"> </v>
      </c>
    </row>
    <row r="642" spans="1:1" ht="13" x14ac:dyDescent="0.15">
      <c r="A642" s="46" t="str">
        <f t="shared" ca="1" si="2"/>
        <v xml:space="preserve"> </v>
      </c>
    </row>
    <row r="643" spans="1:1" ht="13" x14ac:dyDescent="0.15">
      <c r="A643" s="46" t="str">
        <f t="shared" ca="1" si="2"/>
        <v xml:space="preserve"> </v>
      </c>
    </row>
    <row r="644" spans="1:1" ht="13" x14ac:dyDescent="0.15">
      <c r="A644" s="46" t="str">
        <f t="shared" ca="1" si="2"/>
        <v xml:space="preserve"> </v>
      </c>
    </row>
    <row r="645" spans="1:1" ht="13" x14ac:dyDescent="0.15">
      <c r="A645" s="46" t="str">
        <f t="shared" ca="1" si="2"/>
        <v xml:space="preserve"> </v>
      </c>
    </row>
    <row r="646" spans="1:1" ht="13" x14ac:dyDescent="0.15">
      <c r="A646" s="46" t="str">
        <f t="shared" ca="1" si="2"/>
        <v xml:space="preserve"> </v>
      </c>
    </row>
    <row r="647" spans="1:1" ht="13" x14ac:dyDescent="0.15">
      <c r="A647" s="46" t="str">
        <f t="shared" ca="1" si="2"/>
        <v xml:space="preserve"> </v>
      </c>
    </row>
    <row r="648" spans="1:1" ht="13" x14ac:dyDescent="0.15">
      <c r="A648" s="46" t="str">
        <f t="shared" ca="1" si="2"/>
        <v xml:space="preserve"> </v>
      </c>
    </row>
    <row r="649" spans="1:1" ht="13" x14ac:dyDescent="0.15">
      <c r="A649" s="46" t="str">
        <f t="shared" ca="1" si="2"/>
        <v xml:space="preserve"> </v>
      </c>
    </row>
    <row r="650" spans="1:1" ht="13" x14ac:dyDescent="0.15">
      <c r="A650" s="46" t="str">
        <f t="shared" ca="1" si="2"/>
        <v xml:space="preserve"> </v>
      </c>
    </row>
    <row r="651" spans="1:1" ht="13" x14ac:dyDescent="0.15">
      <c r="A651" s="46" t="str">
        <f t="shared" ca="1" si="2"/>
        <v xml:space="preserve"> </v>
      </c>
    </row>
    <row r="652" spans="1:1" ht="13" x14ac:dyDescent="0.15">
      <c r="A652" s="46" t="str">
        <f t="shared" ca="1" si="2"/>
        <v xml:space="preserve"> </v>
      </c>
    </row>
    <row r="653" spans="1:1" ht="13" x14ac:dyDescent="0.15">
      <c r="A653" s="46" t="str">
        <f t="shared" ca="1" si="2"/>
        <v xml:space="preserve"> </v>
      </c>
    </row>
    <row r="654" spans="1:1" ht="13" x14ac:dyDescent="0.15">
      <c r="A654" s="46" t="str">
        <f t="shared" ca="1" si="2"/>
        <v xml:space="preserve"> </v>
      </c>
    </row>
    <row r="655" spans="1:1" ht="13" x14ac:dyDescent="0.15">
      <c r="A655" s="46" t="str">
        <f t="shared" ca="1" si="2"/>
        <v xml:space="preserve"> </v>
      </c>
    </row>
    <row r="656" spans="1:1" ht="13" x14ac:dyDescent="0.15">
      <c r="A656" s="46" t="str">
        <f t="shared" ca="1" si="2"/>
        <v xml:space="preserve"> </v>
      </c>
    </row>
    <row r="657" spans="1:1" ht="13" x14ac:dyDescent="0.15">
      <c r="A657" s="46" t="str">
        <f t="shared" ca="1" si="2"/>
        <v xml:space="preserve"> </v>
      </c>
    </row>
    <row r="658" spans="1:1" ht="13" x14ac:dyDescent="0.15">
      <c r="A658" s="46" t="str">
        <f t="shared" ca="1" si="2"/>
        <v xml:space="preserve"> </v>
      </c>
    </row>
    <row r="659" spans="1:1" ht="13" x14ac:dyDescent="0.15">
      <c r="A659" s="46" t="str">
        <f t="shared" ca="1" si="2"/>
        <v xml:space="preserve"> </v>
      </c>
    </row>
    <row r="660" spans="1:1" ht="13" x14ac:dyDescent="0.15">
      <c r="A660" s="46" t="str">
        <f t="shared" ca="1" si="2"/>
        <v xml:space="preserve"> </v>
      </c>
    </row>
    <row r="661" spans="1:1" ht="13" x14ac:dyDescent="0.15">
      <c r="A661" s="46" t="str">
        <f t="shared" ca="1" si="2"/>
        <v xml:space="preserve"> </v>
      </c>
    </row>
    <row r="662" spans="1:1" ht="13" x14ac:dyDescent="0.15">
      <c r="A662" s="46" t="str">
        <f t="shared" ca="1" si="2"/>
        <v xml:space="preserve"> </v>
      </c>
    </row>
    <row r="663" spans="1:1" ht="13" x14ac:dyDescent="0.15">
      <c r="A663" s="46" t="str">
        <f t="shared" ca="1" si="2"/>
        <v xml:space="preserve"> </v>
      </c>
    </row>
    <row r="664" spans="1:1" ht="13" x14ac:dyDescent="0.15">
      <c r="A664" s="46" t="str">
        <f t="shared" ca="1" si="2"/>
        <v xml:space="preserve"> </v>
      </c>
    </row>
    <row r="665" spans="1:1" ht="13" x14ac:dyDescent="0.15">
      <c r="A665" s="46" t="str">
        <f t="shared" ca="1" si="2"/>
        <v xml:space="preserve"> </v>
      </c>
    </row>
    <row r="666" spans="1:1" ht="13" x14ac:dyDescent="0.15">
      <c r="A666" s="46" t="str">
        <f t="shared" ca="1" si="2"/>
        <v xml:space="preserve"> </v>
      </c>
    </row>
    <row r="667" spans="1:1" ht="13" x14ac:dyDescent="0.15">
      <c r="A667" s="46" t="str">
        <f t="shared" ca="1" si="2"/>
        <v xml:space="preserve"> </v>
      </c>
    </row>
    <row r="668" spans="1:1" ht="13" x14ac:dyDescent="0.15">
      <c r="A668" s="46" t="str">
        <f t="shared" ca="1" si="2"/>
        <v xml:space="preserve"> </v>
      </c>
    </row>
    <row r="669" spans="1:1" ht="13" x14ac:dyDescent="0.15">
      <c r="A669" s="46" t="str">
        <f t="shared" ca="1" si="2"/>
        <v xml:space="preserve"> </v>
      </c>
    </row>
    <row r="670" spans="1:1" ht="13" x14ac:dyDescent="0.15">
      <c r="A670" s="46" t="str">
        <f t="shared" ca="1" si="2"/>
        <v xml:space="preserve"> </v>
      </c>
    </row>
    <row r="671" spans="1:1" ht="13" x14ac:dyDescent="0.15">
      <c r="A671" s="46" t="str">
        <f t="shared" ca="1" si="2"/>
        <v xml:space="preserve"> </v>
      </c>
    </row>
    <row r="672" spans="1:1" ht="13" x14ac:dyDescent="0.15">
      <c r="A672" s="46" t="str">
        <f t="shared" ca="1" si="2"/>
        <v xml:space="preserve"> </v>
      </c>
    </row>
    <row r="673" spans="1:1" ht="13" x14ac:dyDescent="0.15">
      <c r="A673" s="46" t="str">
        <f t="shared" ca="1" si="2"/>
        <v xml:space="preserve"> </v>
      </c>
    </row>
    <row r="674" spans="1:1" ht="13" x14ac:dyDescent="0.15">
      <c r="A674" s="46" t="str">
        <f t="shared" ca="1" si="2"/>
        <v xml:space="preserve"> </v>
      </c>
    </row>
    <row r="675" spans="1:1" ht="13" x14ac:dyDescent="0.15">
      <c r="A675" s="46" t="str">
        <f t="shared" ca="1" si="2"/>
        <v xml:space="preserve"> </v>
      </c>
    </row>
    <row r="676" spans="1:1" ht="13" x14ac:dyDescent="0.15">
      <c r="A676" s="46" t="str">
        <f t="shared" ca="1" si="2"/>
        <v xml:space="preserve"> </v>
      </c>
    </row>
    <row r="677" spans="1:1" ht="13" x14ac:dyDescent="0.15">
      <c r="A677" s="46" t="str">
        <f t="shared" ca="1" si="2"/>
        <v xml:space="preserve"> </v>
      </c>
    </row>
    <row r="678" spans="1:1" ht="13" x14ac:dyDescent="0.15">
      <c r="A678" s="46" t="str">
        <f t="shared" ca="1" si="2"/>
        <v xml:space="preserve"> </v>
      </c>
    </row>
    <row r="679" spans="1:1" ht="13" x14ac:dyDescent="0.15">
      <c r="A679" s="46" t="str">
        <f t="shared" ca="1" si="2"/>
        <v xml:space="preserve"> </v>
      </c>
    </row>
    <row r="680" spans="1:1" ht="13" x14ac:dyDescent="0.15">
      <c r="A680" s="46" t="str">
        <f t="shared" ca="1" si="2"/>
        <v xml:space="preserve"> </v>
      </c>
    </row>
    <row r="681" spans="1:1" ht="13" x14ac:dyDescent="0.15">
      <c r="A681" s="46" t="str">
        <f t="shared" ca="1" si="2"/>
        <v xml:space="preserve"> </v>
      </c>
    </row>
    <row r="682" spans="1:1" ht="13" x14ac:dyDescent="0.15">
      <c r="A682" s="46" t="str">
        <f t="shared" ca="1" si="2"/>
        <v xml:space="preserve"> </v>
      </c>
    </row>
    <row r="683" spans="1:1" ht="13" x14ac:dyDescent="0.15">
      <c r="A683" s="46" t="str">
        <f t="shared" ca="1" si="2"/>
        <v xml:space="preserve"> </v>
      </c>
    </row>
    <row r="684" spans="1:1" ht="13" x14ac:dyDescent="0.15">
      <c r="A684" s="46" t="str">
        <f t="shared" ca="1" si="2"/>
        <v xml:space="preserve"> </v>
      </c>
    </row>
    <row r="685" spans="1:1" ht="13" x14ac:dyDescent="0.15">
      <c r="A685" s="46" t="str">
        <f t="shared" ca="1" si="2"/>
        <v xml:space="preserve"> </v>
      </c>
    </row>
    <row r="686" spans="1:1" ht="13" x14ac:dyDescent="0.15">
      <c r="A686" s="46" t="str">
        <f t="shared" ca="1" si="2"/>
        <v xml:space="preserve"> </v>
      </c>
    </row>
    <row r="687" spans="1:1" ht="13" x14ac:dyDescent="0.15">
      <c r="A687" s="46" t="str">
        <f t="shared" ca="1" si="2"/>
        <v xml:space="preserve"> </v>
      </c>
    </row>
    <row r="688" spans="1:1" ht="13" x14ac:dyDescent="0.15">
      <c r="A688" s="46" t="str">
        <f t="shared" ca="1" si="2"/>
        <v xml:space="preserve"> </v>
      </c>
    </row>
    <row r="689" spans="1:1" ht="13" x14ac:dyDescent="0.15">
      <c r="A689" s="46" t="str">
        <f t="shared" ca="1" si="2"/>
        <v xml:space="preserve"> </v>
      </c>
    </row>
    <row r="690" spans="1:1" ht="13" x14ac:dyDescent="0.15">
      <c r="A690" s="46" t="str">
        <f t="shared" ca="1" si="2"/>
        <v xml:space="preserve"> </v>
      </c>
    </row>
    <row r="691" spans="1:1" ht="13" x14ac:dyDescent="0.15">
      <c r="A691" s="46" t="str">
        <f t="shared" ca="1" si="2"/>
        <v xml:space="preserve"> </v>
      </c>
    </row>
    <row r="692" spans="1:1" ht="13" x14ac:dyDescent="0.15">
      <c r="A692" s="46" t="str">
        <f t="shared" ca="1" si="2"/>
        <v xml:space="preserve"> </v>
      </c>
    </row>
    <row r="693" spans="1:1" ht="13" x14ac:dyDescent="0.15">
      <c r="A693" s="46" t="str">
        <f t="shared" ca="1" si="2"/>
        <v xml:space="preserve"> </v>
      </c>
    </row>
    <row r="694" spans="1:1" ht="13" x14ac:dyDescent="0.15">
      <c r="A694" s="46" t="str">
        <f t="shared" ca="1" si="2"/>
        <v xml:space="preserve"> </v>
      </c>
    </row>
    <row r="695" spans="1:1" ht="13" x14ac:dyDescent="0.15">
      <c r="A695" s="46" t="str">
        <f t="shared" ca="1" si="2"/>
        <v xml:space="preserve"> </v>
      </c>
    </row>
    <row r="696" spans="1:1" ht="13" x14ac:dyDescent="0.15">
      <c r="A696" s="46" t="str">
        <f t="shared" ca="1" si="2"/>
        <v xml:space="preserve"> </v>
      </c>
    </row>
    <row r="697" spans="1:1" ht="13" x14ac:dyDescent="0.15">
      <c r="A697" s="46" t="str">
        <f t="shared" ca="1" si="2"/>
        <v xml:space="preserve"> </v>
      </c>
    </row>
    <row r="698" spans="1:1" ht="13" x14ac:dyDescent="0.15">
      <c r="A698" s="46" t="str">
        <f t="shared" ca="1" si="2"/>
        <v xml:space="preserve"> </v>
      </c>
    </row>
    <row r="699" spans="1:1" ht="13" x14ac:dyDescent="0.15">
      <c r="A699" s="46" t="str">
        <f t="shared" ca="1" si="2"/>
        <v xml:space="preserve"> </v>
      </c>
    </row>
    <row r="700" spans="1:1" ht="13" x14ac:dyDescent="0.15">
      <c r="A700" s="46" t="str">
        <f t="shared" ca="1" si="2"/>
        <v xml:space="preserve"> </v>
      </c>
    </row>
    <row r="701" spans="1:1" ht="13" x14ac:dyDescent="0.15">
      <c r="A701" s="46" t="str">
        <f t="shared" ca="1" si="2"/>
        <v xml:space="preserve"> </v>
      </c>
    </row>
    <row r="702" spans="1:1" ht="13" x14ac:dyDescent="0.15">
      <c r="A702" s="46" t="str">
        <f t="shared" ca="1" si="2"/>
        <v xml:space="preserve"> </v>
      </c>
    </row>
    <row r="703" spans="1:1" ht="13" x14ac:dyDescent="0.15">
      <c r="A703" s="46" t="str">
        <f t="shared" ca="1" si="2"/>
        <v xml:space="preserve"> </v>
      </c>
    </row>
    <row r="704" spans="1:1" ht="13" x14ac:dyDescent="0.15">
      <c r="A704" s="46" t="str">
        <f t="shared" ca="1" si="2"/>
        <v xml:space="preserve"> </v>
      </c>
    </row>
    <row r="705" spans="1:1" ht="13" x14ac:dyDescent="0.15">
      <c r="A705" s="46" t="str">
        <f t="shared" ca="1" si="2"/>
        <v xml:space="preserve"> </v>
      </c>
    </row>
    <row r="706" spans="1:1" ht="13" x14ac:dyDescent="0.15">
      <c r="A706" s="46" t="str">
        <f t="shared" ca="1" si="2"/>
        <v xml:space="preserve"> </v>
      </c>
    </row>
    <row r="707" spans="1:1" ht="13" x14ac:dyDescent="0.15">
      <c r="A707" s="46" t="str">
        <f t="shared" ca="1" si="2"/>
        <v xml:space="preserve"> </v>
      </c>
    </row>
    <row r="708" spans="1:1" ht="13" x14ac:dyDescent="0.15">
      <c r="A708" s="46" t="str">
        <f t="shared" ca="1" si="2"/>
        <v xml:space="preserve"> </v>
      </c>
    </row>
    <row r="709" spans="1:1" ht="13" x14ac:dyDescent="0.15">
      <c r="A709" s="46" t="str">
        <f t="shared" ca="1" si="2"/>
        <v xml:space="preserve"> </v>
      </c>
    </row>
    <row r="710" spans="1:1" ht="13" x14ac:dyDescent="0.15">
      <c r="A710" s="46" t="str">
        <f t="shared" ca="1" si="2"/>
        <v xml:space="preserve"> </v>
      </c>
    </row>
    <row r="711" spans="1:1" ht="13" x14ac:dyDescent="0.15">
      <c r="A711" s="46" t="str">
        <f t="shared" ca="1" si="2"/>
        <v xml:space="preserve"> </v>
      </c>
    </row>
    <row r="712" spans="1:1" ht="13" x14ac:dyDescent="0.15">
      <c r="A712" s="46" t="str">
        <f t="shared" ca="1" si="2"/>
        <v xml:space="preserve"> </v>
      </c>
    </row>
    <row r="713" spans="1:1" ht="13" x14ac:dyDescent="0.15">
      <c r="A713" s="46" t="str">
        <f t="shared" ca="1" si="2"/>
        <v xml:space="preserve"> </v>
      </c>
    </row>
    <row r="714" spans="1:1" ht="13" x14ac:dyDescent="0.15">
      <c r="A714" s="46" t="str">
        <f t="shared" ca="1" si="2"/>
        <v xml:space="preserve"> </v>
      </c>
    </row>
    <row r="715" spans="1:1" ht="13" x14ac:dyDescent="0.15">
      <c r="A715" s="46" t="str">
        <f t="shared" ca="1" si="2"/>
        <v xml:space="preserve"> </v>
      </c>
    </row>
    <row r="716" spans="1:1" ht="13" x14ac:dyDescent="0.15">
      <c r="A716" s="46" t="str">
        <f t="shared" ca="1" si="2"/>
        <v xml:space="preserve"> </v>
      </c>
    </row>
    <row r="717" spans="1:1" ht="13" x14ac:dyDescent="0.15">
      <c r="A717" s="46" t="str">
        <f t="shared" ca="1" si="2"/>
        <v xml:space="preserve"> </v>
      </c>
    </row>
    <row r="718" spans="1:1" ht="13" x14ac:dyDescent="0.15">
      <c r="A718" s="46" t="str">
        <f t="shared" ca="1" si="2"/>
        <v xml:space="preserve"> </v>
      </c>
    </row>
    <row r="719" spans="1:1" ht="13" x14ac:dyDescent="0.15">
      <c r="A719" s="46" t="str">
        <f t="shared" ca="1" si="2"/>
        <v xml:space="preserve"> </v>
      </c>
    </row>
    <row r="720" spans="1:1" ht="13" x14ac:dyDescent="0.15">
      <c r="A720" s="46" t="str">
        <f t="shared" ca="1" si="2"/>
        <v xml:space="preserve"> </v>
      </c>
    </row>
    <row r="721" spans="1:1" ht="13" x14ac:dyDescent="0.15">
      <c r="A721" s="46" t="str">
        <f t="shared" ca="1" si="2"/>
        <v xml:space="preserve"> </v>
      </c>
    </row>
    <row r="722" spans="1:1" ht="13" x14ac:dyDescent="0.15">
      <c r="A722" s="46" t="str">
        <f t="shared" ca="1" si="2"/>
        <v xml:space="preserve"> </v>
      </c>
    </row>
    <row r="723" spans="1:1" ht="13" x14ac:dyDescent="0.15">
      <c r="A723" s="46" t="str">
        <f t="shared" ca="1" si="2"/>
        <v xml:space="preserve"> </v>
      </c>
    </row>
    <row r="724" spans="1:1" ht="13" x14ac:dyDescent="0.15">
      <c r="A724" s="46" t="str">
        <f t="shared" ca="1" si="2"/>
        <v xml:space="preserve"> </v>
      </c>
    </row>
    <row r="725" spans="1:1" ht="13" x14ac:dyDescent="0.15">
      <c r="A725" s="46" t="str">
        <f t="shared" ca="1" si="2"/>
        <v xml:space="preserve"> </v>
      </c>
    </row>
    <row r="726" spans="1:1" ht="13" x14ac:dyDescent="0.15">
      <c r="A726" s="46" t="str">
        <f t="shared" ca="1" si="2"/>
        <v xml:space="preserve"> </v>
      </c>
    </row>
    <row r="727" spans="1:1" ht="13" x14ac:dyDescent="0.15">
      <c r="A727" s="46" t="str">
        <f t="shared" ca="1" si="2"/>
        <v xml:space="preserve"> </v>
      </c>
    </row>
    <row r="728" spans="1:1" ht="13" x14ac:dyDescent="0.15">
      <c r="A728" s="46" t="str">
        <f t="shared" ca="1" si="2"/>
        <v xml:space="preserve"> </v>
      </c>
    </row>
    <row r="729" spans="1:1" ht="13" x14ac:dyDescent="0.15">
      <c r="A729" s="46" t="str">
        <f t="shared" ca="1" si="2"/>
        <v xml:space="preserve"> </v>
      </c>
    </row>
    <row r="730" spans="1:1" ht="13" x14ac:dyDescent="0.15">
      <c r="A730" s="46" t="str">
        <f t="shared" ca="1" si="2"/>
        <v xml:space="preserve"> </v>
      </c>
    </row>
    <row r="731" spans="1:1" ht="13" x14ac:dyDescent="0.15">
      <c r="A731" s="46" t="str">
        <f t="shared" ca="1" si="2"/>
        <v xml:space="preserve"> </v>
      </c>
    </row>
    <row r="732" spans="1:1" ht="13" x14ac:dyDescent="0.15">
      <c r="A732" s="46" t="str">
        <f t="shared" ca="1" si="2"/>
        <v xml:space="preserve"> </v>
      </c>
    </row>
    <row r="733" spans="1:1" ht="13" x14ac:dyDescent="0.15">
      <c r="A733" s="46" t="str">
        <f t="shared" ca="1" si="2"/>
        <v xml:space="preserve"> </v>
      </c>
    </row>
    <row r="734" spans="1:1" ht="13" x14ac:dyDescent="0.15">
      <c r="A734" s="46" t="str">
        <f t="shared" ca="1" si="2"/>
        <v xml:space="preserve"> </v>
      </c>
    </row>
    <row r="735" spans="1:1" ht="13" x14ac:dyDescent="0.15">
      <c r="A735" s="46" t="str">
        <f t="shared" ca="1" si="2"/>
        <v xml:space="preserve"> </v>
      </c>
    </row>
    <row r="736" spans="1:1" ht="13" x14ac:dyDescent="0.15">
      <c r="A736" s="46" t="str">
        <f t="shared" ca="1" si="2"/>
        <v xml:space="preserve"> </v>
      </c>
    </row>
    <row r="737" spans="1:1" ht="13" x14ac:dyDescent="0.15">
      <c r="A737" s="46" t="str">
        <f t="shared" ca="1" si="2"/>
        <v xml:space="preserve"> </v>
      </c>
    </row>
    <row r="738" spans="1:1" ht="13" x14ac:dyDescent="0.15">
      <c r="A738" s="46" t="str">
        <f t="shared" ca="1" si="2"/>
        <v xml:space="preserve"> </v>
      </c>
    </row>
    <row r="739" spans="1:1" ht="13" x14ac:dyDescent="0.15">
      <c r="A739" s="46" t="str">
        <f t="shared" ca="1" si="2"/>
        <v xml:space="preserve"> </v>
      </c>
    </row>
    <row r="740" spans="1:1" ht="13" x14ac:dyDescent="0.15">
      <c r="A740" s="46" t="str">
        <f t="shared" ca="1" si="2"/>
        <v xml:space="preserve"> </v>
      </c>
    </row>
    <row r="741" spans="1:1" ht="13" x14ac:dyDescent="0.15">
      <c r="A741" s="46" t="str">
        <f t="shared" ca="1" si="2"/>
        <v xml:space="preserve"> </v>
      </c>
    </row>
    <row r="742" spans="1:1" ht="13" x14ac:dyDescent="0.15">
      <c r="A742" s="46" t="str">
        <f t="shared" ca="1" si="2"/>
        <v xml:space="preserve"> </v>
      </c>
    </row>
    <row r="743" spans="1:1" ht="13" x14ac:dyDescent="0.15">
      <c r="A743" s="46" t="str">
        <f t="shared" ca="1" si="2"/>
        <v xml:space="preserve"> </v>
      </c>
    </row>
    <row r="744" spans="1:1" ht="13" x14ac:dyDescent="0.15">
      <c r="A744" s="46" t="str">
        <f t="shared" ca="1" si="2"/>
        <v xml:space="preserve"> </v>
      </c>
    </row>
    <row r="745" spans="1:1" ht="13" x14ac:dyDescent="0.15">
      <c r="A745" s="46" t="str">
        <f t="shared" ca="1" si="2"/>
        <v xml:space="preserve"> </v>
      </c>
    </row>
    <row r="746" spans="1:1" ht="13" x14ac:dyDescent="0.15">
      <c r="A746" s="46" t="str">
        <f t="shared" ca="1" si="2"/>
        <v xml:space="preserve"> </v>
      </c>
    </row>
    <row r="747" spans="1:1" ht="13" x14ac:dyDescent="0.15">
      <c r="A747" s="46" t="str">
        <f t="shared" ca="1" si="2"/>
        <v xml:space="preserve"> </v>
      </c>
    </row>
    <row r="748" spans="1:1" ht="13" x14ac:dyDescent="0.15">
      <c r="A748" s="46" t="str">
        <f t="shared" ca="1" si="2"/>
        <v xml:space="preserve"> </v>
      </c>
    </row>
    <row r="749" spans="1:1" ht="13" x14ac:dyDescent="0.15">
      <c r="A749" s="46" t="str">
        <f t="shared" ca="1" si="2"/>
        <v xml:space="preserve"> </v>
      </c>
    </row>
    <row r="750" spans="1:1" ht="13" x14ac:dyDescent="0.15">
      <c r="A750" s="46" t="str">
        <f t="shared" ca="1" si="2"/>
        <v xml:space="preserve"> </v>
      </c>
    </row>
    <row r="751" spans="1:1" ht="13" x14ac:dyDescent="0.15">
      <c r="A751" s="46" t="str">
        <f t="shared" ca="1" si="2"/>
        <v xml:space="preserve"> </v>
      </c>
    </row>
    <row r="752" spans="1:1" ht="13" x14ac:dyDescent="0.15">
      <c r="A752" s="46" t="str">
        <f t="shared" ca="1" si="2"/>
        <v xml:space="preserve"> </v>
      </c>
    </row>
    <row r="753" spans="1:1" ht="13" x14ac:dyDescent="0.15">
      <c r="A753" s="46" t="str">
        <f t="shared" ca="1" si="2"/>
        <v xml:space="preserve"> </v>
      </c>
    </row>
    <row r="754" spans="1:1" ht="13" x14ac:dyDescent="0.15">
      <c r="A754" s="46" t="str">
        <f t="shared" ca="1" si="2"/>
        <v xml:space="preserve"> </v>
      </c>
    </row>
    <row r="755" spans="1:1" ht="13" x14ac:dyDescent="0.15">
      <c r="A755" s="46" t="str">
        <f t="shared" ca="1" si="2"/>
        <v xml:space="preserve"> </v>
      </c>
    </row>
    <row r="756" spans="1:1" ht="13" x14ac:dyDescent="0.15">
      <c r="A756" s="46" t="str">
        <f t="shared" ca="1" si="2"/>
        <v xml:space="preserve"> </v>
      </c>
    </row>
    <row r="757" spans="1:1" ht="13" x14ac:dyDescent="0.15">
      <c r="A757" s="46" t="str">
        <f t="shared" ca="1" si="2"/>
        <v xml:space="preserve"> </v>
      </c>
    </row>
    <row r="758" spans="1:1" ht="13" x14ac:dyDescent="0.15">
      <c r="A758" s="46" t="str">
        <f t="shared" ca="1" si="2"/>
        <v xml:space="preserve"> </v>
      </c>
    </row>
    <row r="759" spans="1:1" ht="13" x14ac:dyDescent="0.15">
      <c r="A759" s="46" t="str">
        <f t="shared" ca="1" si="2"/>
        <v xml:space="preserve"> </v>
      </c>
    </row>
    <row r="760" spans="1:1" ht="13" x14ac:dyDescent="0.15">
      <c r="A760" s="46" t="str">
        <f t="shared" ca="1" si="2"/>
        <v xml:space="preserve"> </v>
      </c>
    </row>
    <row r="761" spans="1:1" ht="13" x14ac:dyDescent="0.15">
      <c r="A761" s="46" t="str">
        <f t="shared" ca="1" si="2"/>
        <v xml:space="preserve"> </v>
      </c>
    </row>
    <row r="762" spans="1:1" ht="13" x14ac:dyDescent="0.15">
      <c r="A762" s="46" t="str">
        <f t="shared" ca="1" si="2"/>
        <v xml:space="preserve"> </v>
      </c>
    </row>
    <row r="763" spans="1:1" ht="13" x14ac:dyDescent="0.15">
      <c r="A763" s="46" t="str">
        <f t="shared" ca="1" si="2"/>
        <v xml:space="preserve"> </v>
      </c>
    </row>
    <row r="764" spans="1:1" ht="13" x14ac:dyDescent="0.15">
      <c r="A764" s="46" t="str">
        <f t="shared" ca="1" si="2"/>
        <v xml:space="preserve"> </v>
      </c>
    </row>
    <row r="765" spans="1:1" ht="13" x14ac:dyDescent="0.15">
      <c r="A765" s="46" t="str">
        <f t="shared" ca="1" si="2"/>
        <v xml:space="preserve"> </v>
      </c>
    </row>
    <row r="766" spans="1:1" ht="13" x14ac:dyDescent="0.15">
      <c r="A766" s="46" t="str">
        <f t="shared" ref="A766:A1000" ca="1" si="3">IFERROR(TRANSPOSE(INDIRECT(#REF!))," ")</f>
        <v xml:space="preserve"> </v>
      </c>
    </row>
    <row r="767" spans="1:1" ht="13" x14ac:dyDescent="0.15">
      <c r="A767" s="46" t="str">
        <f t="shared" ca="1" si="3"/>
        <v xml:space="preserve"> </v>
      </c>
    </row>
    <row r="768" spans="1:1" ht="13" x14ac:dyDescent="0.15">
      <c r="A768" s="46" t="str">
        <f t="shared" ca="1" si="3"/>
        <v xml:space="preserve"> </v>
      </c>
    </row>
    <row r="769" spans="1:1" ht="13" x14ac:dyDescent="0.15">
      <c r="A769" s="46" t="str">
        <f t="shared" ca="1" si="3"/>
        <v xml:space="preserve"> </v>
      </c>
    </row>
    <row r="770" spans="1:1" ht="13" x14ac:dyDescent="0.15">
      <c r="A770" s="46" t="str">
        <f t="shared" ca="1" si="3"/>
        <v xml:space="preserve"> </v>
      </c>
    </row>
    <row r="771" spans="1:1" ht="13" x14ac:dyDescent="0.15">
      <c r="A771" s="46" t="str">
        <f t="shared" ca="1" si="3"/>
        <v xml:space="preserve"> </v>
      </c>
    </row>
    <row r="772" spans="1:1" ht="13" x14ac:dyDescent="0.15">
      <c r="A772" s="46" t="str">
        <f t="shared" ca="1" si="3"/>
        <v xml:space="preserve"> </v>
      </c>
    </row>
    <row r="773" spans="1:1" ht="13" x14ac:dyDescent="0.15">
      <c r="A773" s="46" t="str">
        <f t="shared" ca="1" si="3"/>
        <v xml:space="preserve"> </v>
      </c>
    </row>
    <row r="774" spans="1:1" ht="13" x14ac:dyDescent="0.15">
      <c r="A774" s="46" t="str">
        <f t="shared" ca="1" si="3"/>
        <v xml:space="preserve"> </v>
      </c>
    </row>
    <row r="775" spans="1:1" ht="13" x14ac:dyDescent="0.15">
      <c r="A775" s="46" t="str">
        <f t="shared" ca="1" si="3"/>
        <v xml:space="preserve"> </v>
      </c>
    </row>
    <row r="776" spans="1:1" ht="13" x14ac:dyDescent="0.15">
      <c r="A776" s="46" t="str">
        <f t="shared" ca="1" si="3"/>
        <v xml:space="preserve"> </v>
      </c>
    </row>
    <row r="777" spans="1:1" ht="13" x14ac:dyDescent="0.15">
      <c r="A777" s="46" t="str">
        <f t="shared" ca="1" si="3"/>
        <v xml:space="preserve"> </v>
      </c>
    </row>
    <row r="778" spans="1:1" ht="13" x14ac:dyDescent="0.15">
      <c r="A778" s="46" t="str">
        <f t="shared" ca="1" si="3"/>
        <v xml:space="preserve"> </v>
      </c>
    </row>
    <row r="779" spans="1:1" ht="13" x14ac:dyDescent="0.15">
      <c r="A779" s="46" t="str">
        <f t="shared" ca="1" si="3"/>
        <v xml:space="preserve"> </v>
      </c>
    </row>
    <row r="780" spans="1:1" ht="13" x14ac:dyDescent="0.15">
      <c r="A780" s="46" t="str">
        <f t="shared" ca="1" si="3"/>
        <v xml:space="preserve"> </v>
      </c>
    </row>
    <row r="781" spans="1:1" ht="13" x14ac:dyDescent="0.15">
      <c r="A781" s="46" t="str">
        <f t="shared" ca="1" si="3"/>
        <v xml:space="preserve"> </v>
      </c>
    </row>
    <row r="782" spans="1:1" ht="13" x14ac:dyDescent="0.15">
      <c r="A782" s="46" t="str">
        <f t="shared" ca="1" si="3"/>
        <v xml:space="preserve"> </v>
      </c>
    </row>
    <row r="783" spans="1:1" ht="13" x14ac:dyDescent="0.15">
      <c r="A783" s="46" t="str">
        <f t="shared" ca="1" si="3"/>
        <v xml:space="preserve"> </v>
      </c>
    </row>
    <row r="784" spans="1:1" ht="13" x14ac:dyDescent="0.15">
      <c r="A784" s="46" t="str">
        <f t="shared" ca="1" si="3"/>
        <v xml:space="preserve"> </v>
      </c>
    </row>
    <row r="785" spans="1:1" ht="13" x14ac:dyDescent="0.15">
      <c r="A785" s="46" t="str">
        <f t="shared" ca="1" si="3"/>
        <v xml:space="preserve"> </v>
      </c>
    </row>
    <row r="786" spans="1:1" ht="13" x14ac:dyDescent="0.15">
      <c r="A786" s="46" t="str">
        <f t="shared" ca="1" si="3"/>
        <v xml:space="preserve"> </v>
      </c>
    </row>
    <row r="787" spans="1:1" ht="13" x14ac:dyDescent="0.15">
      <c r="A787" s="46" t="str">
        <f t="shared" ca="1" si="3"/>
        <v xml:space="preserve"> </v>
      </c>
    </row>
    <row r="788" spans="1:1" ht="13" x14ac:dyDescent="0.15">
      <c r="A788" s="46" t="str">
        <f t="shared" ca="1" si="3"/>
        <v xml:space="preserve"> </v>
      </c>
    </row>
    <row r="789" spans="1:1" ht="13" x14ac:dyDescent="0.15">
      <c r="A789" s="46" t="str">
        <f t="shared" ca="1" si="3"/>
        <v xml:space="preserve"> </v>
      </c>
    </row>
    <row r="790" spans="1:1" ht="13" x14ac:dyDescent="0.15">
      <c r="A790" s="46" t="str">
        <f t="shared" ca="1" si="3"/>
        <v xml:space="preserve"> </v>
      </c>
    </row>
    <row r="791" spans="1:1" ht="13" x14ac:dyDescent="0.15">
      <c r="A791" s="46" t="str">
        <f t="shared" ca="1" si="3"/>
        <v xml:space="preserve"> </v>
      </c>
    </row>
    <row r="792" spans="1:1" ht="13" x14ac:dyDescent="0.15">
      <c r="A792" s="46" t="str">
        <f t="shared" ca="1" si="3"/>
        <v xml:space="preserve"> </v>
      </c>
    </row>
    <row r="793" spans="1:1" ht="13" x14ac:dyDescent="0.15">
      <c r="A793" s="46" t="str">
        <f t="shared" ca="1" si="3"/>
        <v xml:space="preserve"> </v>
      </c>
    </row>
    <row r="794" spans="1:1" ht="13" x14ac:dyDescent="0.15">
      <c r="A794" s="46" t="str">
        <f t="shared" ca="1" si="3"/>
        <v xml:space="preserve"> </v>
      </c>
    </row>
    <row r="795" spans="1:1" ht="13" x14ac:dyDescent="0.15">
      <c r="A795" s="46" t="str">
        <f t="shared" ca="1" si="3"/>
        <v xml:space="preserve"> </v>
      </c>
    </row>
    <row r="796" spans="1:1" ht="13" x14ac:dyDescent="0.15">
      <c r="A796" s="46" t="str">
        <f t="shared" ca="1" si="3"/>
        <v xml:space="preserve"> </v>
      </c>
    </row>
    <row r="797" spans="1:1" ht="13" x14ac:dyDescent="0.15">
      <c r="A797" s="46" t="str">
        <f t="shared" ca="1" si="3"/>
        <v xml:space="preserve"> </v>
      </c>
    </row>
    <row r="798" spans="1:1" ht="13" x14ac:dyDescent="0.15">
      <c r="A798" s="46" t="str">
        <f t="shared" ca="1" si="3"/>
        <v xml:space="preserve"> </v>
      </c>
    </row>
    <row r="799" spans="1:1" ht="13" x14ac:dyDescent="0.15">
      <c r="A799" s="46" t="str">
        <f t="shared" ca="1" si="3"/>
        <v xml:space="preserve"> </v>
      </c>
    </row>
    <row r="800" spans="1:1" ht="13" x14ac:dyDescent="0.15">
      <c r="A800" s="46" t="str">
        <f t="shared" ca="1" si="3"/>
        <v xml:space="preserve"> </v>
      </c>
    </row>
    <row r="801" spans="1:1" ht="13" x14ac:dyDescent="0.15">
      <c r="A801" s="46" t="str">
        <f t="shared" ca="1" si="3"/>
        <v xml:space="preserve"> </v>
      </c>
    </row>
    <row r="802" spans="1:1" ht="13" x14ac:dyDescent="0.15">
      <c r="A802" s="46" t="str">
        <f t="shared" ca="1" si="3"/>
        <v xml:space="preserve"> </v>
      </c>
    </row>
    <row r="803" spans="1:1" ht="13" x14ac:dyDescent="0.15">
      <c r="A803" s="46" t="str">
        <f t="shared" ca="1" si="3"/>
        <v xml:space="preserve"> </v>
      </c>
    </row>
    <row r="804" spans="1:1" ht="13" x14ac:dyDescent="0.15">
      <c r="A804" s="46" t="str">
        <f t="shared" ca="1" si="3"/>
        <v xml:space="preserve"> </v>
      </c>
    </row>
    <row r="805" spans="1:1" ht="13" x14ac:dyDescent="0.15">
      <c r="A805" s="46" t="str">
        <f t="shared" ca="1" si="3"/>
        <v xml:space="preserve"> </v>
      </c>
    </row>
    <row r="806" spans="1:1" ht="13" x14ac:dyDescent="0.15">
      <c r="A806" s="46" t="str">
        <f t="shared" ca="1" si="3"/>
        <v xml:space="preserve"> </v>
      </c>
    </row>
    <row r="807" spans="1:1" ht="13" x14ac:dyDescent="0.15">
      <c r="A807" s="46" t="str">
        <f t="shared" ca="1" si="3"/>
        <v xml:space="preserve"> </v>
      </c>
    </row>
    <row r="808" spans="1:1" ht="13" x14ac:dyDescent="0.15">
      <c r="A808" s="46" t="str">
        <f t="shared" ca="1" si="3"/>
        <v xml:space="preserve"> </v>
      </c>
    </row>
    <row r="809" spans="1:1" ht="13" x14ac:dyDescent="0.15">
      <c r="A809" s="46" t="str">
        <f t="shared" ca="1" si="3"/>
        <v xml:space="preserve"> </v>
      </c>
    </row>
    <row r="810" spans="1:1" ht="13" x14ac:dyDescent="0.15">
      <c r="A810" s="46" t="str">
        <f t="shared" ca="1" si="3"/>
        <v xml:space="preserve"> </v>
      </c>
    </row>
    <row r="811" spans="1:1" ht="13" x14ac:dyDescent="0.15">
      <c r="A811" s="46" t="str">
        <f t="shared" ca="1" si="3"/>
        <v xml:space="preserve"> </v>
      </c>
    </row>
    <row r="812" spans="1:1" ht="13" x14ac:dyDescent="0.15">
      <c r="A812" s="46" t="str">
        <f t="shared" ca="1" si="3"/>
        <v xml:space="preserve"> </v>
      </c>
    </row>
    <row r="813" spans="1:1" ht="13" x14ac:dyDescent="0.15">
      <c r="A813" s="46" t="str">
        <f t="shared" ca="1" si="3"/>
        <v xml:space="preserve"> </v>
      </c>
    </row>
    <row r="814" spans="1:1" ht="13" x14ac:dyDescent="0.15">
      <c r="A814" s="46" t="str">
        <f t="shared" ca="1" si="3"/>
        <v xml:space="preserve"> </v>
      </c>
    </row>
    <row r="815" spans="1:1" ht="13" x14ac:dyDescent="0.15">
      <c r="A815" s="46" t="str">
        <f t="shared" ca="1" si="3"/>
        <v xml:space="preserve"> </v>
      </c>
    </row>
    <row r="816" spans="1:1" ht="13" x14ac:dyDescent="0.15">
      <c r="A816" s="46" t="str">
        <f t="shared" ca="1" si="3"/>
        <v xml:space="preserve"> </v>
      </c>
    </row>
    <row r="817" spans="1:1" ht="13" x14ac:dyDescent="0.15">
      <c r="A817" s="46" t="str">
        <f t="shared" ca="1" si="3"/>
        <v xml:space="preserve"> </v>
      </c>
    </row>
    <row r="818" spans="1:1" ht="13" x14ac:dyDescent="0.15">
      <c r="A818" s="46" t="str">
        <f t="shared" ca="1" si="3"/>
        <v xml:space="preserve"> </v>
      </c>
    </row>
    <row r="819" spans="1:1" ht="13" x14ac:dyDescent="0.15">
      <c r="A819" s="46" t="str">
        <f t="shared" ca="1" si="3"/>
        <v xml:space="preserve"> </v>
      </c>
    </row>
    <row r="820" spans="1:1" ht="13" x14ac:dyDescent="0.15">
      <c r="A820" s="46" t="str">
        <f t="shared" ca="1" si="3"/>
        <v xml:space="preserve"> </v>
      </c>
    </row>
    <row r="821" spans="1:1" ht="13" x14ac:dyDescent="0.15">
      <c r="A821" s="46" t="str">
        <f t="shared" ca="1" si="3"/>
        <v xml:space="preserve"> </v>
      </c>
    </row>
    <row r="822" spans="1:1" ht="13" x14ac:dyDescent="0.15">
      <c r="A822" s="46" t="str">
        <f t="shared" ca="1" si="3"/>
        <v xml:space="preserve"> </v>
      </c>
    </row>
    <row r="823" spans="1:1" ht="13" x14ac:dyDescent="0.15">
      <c r="A823" s="46" t="str">
        <f t="shared" ca="1" si="3"/>
        <v xml:space="preserve"> </v>
      </c>
    </row>
    <row r="824" spans="1:1" ht="13" x14ac:dyDescent="0.15">
      <c r="A824" s="46" t="str">
        <f t="shared" ca="1" si="3"/>
        <v xml:space="preserve"> </v>
      </c>
    </row>
    <row r="825" spans="1:1" ht="13" x14ac:dyDescent="0.15">
      <c r="A825" s="46" t="str">
        <f t="shared" ca="1" si="3"/>
        <v xml:space="preserve"> </v>
      </c>
    </row>
    <row r="826" spans="1:1" ht="13" x14ac:dyDescent="0.15">
      <c r="A826" s="46" t="str">
        <f t="shared" ca="1" si="3"/>
        <v xml:space="preserve"> </v>
      </c>
    </row>
    <row r="827" spans="1:1" ht="13" x14ac:dyDescent="0.15">
      <c r="A827" s="46" t="str">
        <f t="shared" ca="1" si="3"/>
        <v xml:space="preserve"> </v>
      </c>
    </row>
    <row r="828" spans="1:1" ht="13" x14ac:dyDescent="0.15">
      <c r="A828" s="46" t="str">
        <f t="shared" ca="1" si="3"/>
        <v xml:space="preserve"> </v>
      </c>
    </row>
    <row r="829" spans="1:1" ht="13" x14ac:dyDescent="0.15">
      <c r="A829" s="46" t="str">
        <f t="shared" ca="1" si="3"/>
        <v xml:space="preserve"> </v>
      </c>
    </row>
    <row r="830" spans="1:1" ht="13" x14ac:dyDescent="0.15">
      <c r="A830" s="46" t="str">
        <f t="shared" ca="1" si="3"/>
        <v xml:space="preserve"> </v>
      </c>
    </row>
    <row r="831" spans="1:1" ht="13" x14ac:dyDescent="0.15">
      <c r="A831" s="46" t="str">
        <f t="shared" ca="1" si="3"/>
        <v xml:space="preserve"> </v>
      </c>
    </row>
    <row r="832" spans="1:1" ht="13" x14ac:dyDescent="0.15">
      <c r="A832" s="46" t="str">
        <f t="shared" ca="1" si="3"/>
        <v xml:space="preserve"> </v>
      </c>
    </row>
    <row r="833" spans="1:1" ht="13" x14ac:dyDescent="0.15">
      <c r="A833" s="46" t="str">
        <f t="shared" ca="1" si="3"/>
        <v xml:space="preserve"> </v>
      </c>
    </row>
    <row r="834" spans="1:1" ht="13" x14ac:dyDescent="0.15">
      <c r="A834" s="46" t="str">
        <f t="shared" ca="1" si="3"/>
        <v xml:space="preserve"> </v>
      </c>
    </row>
    <row r="835" spans="1:1" ht="13" x14ac:dyDescent="0.15">
      <c r="A835" s="46" t="str">
        <f t="shared" ca="1" si="3"/>
        <v xml:space="preserve"> </v>
      </c>
    </row>
    <row r="836" spans="1:1" ht="13" x14ac:dyDescent="0.15">
      <c r="A836" s="46" t="str">
        <f t="shared" ca="1" si="3"/>
        <v xml:space="preserve"> </v>
      </c>
    </row>
    <row r="837" spans="1:1" ht="13" x14ac:dyDescent="0.15">
      <c r="A837" s="46" t="str">
        <f t="shared" ca="1" si="3"/>
        <v xml:space="preserve"> </v>
      </c>
    </row>
    <row r="838" spans="1:1" ht="13" x14ac:dyDescent="0.15">
      <c r="A838" s="46" t="str">
        <f t="shared" ca="1" si="3"/>
        <v xml:space="preserve"> </v>
      </c>
    </row>
    <row r="839" spans="1:1" ht="13" x14ac:dyDescent="0.15">
      <c r="A839" s="46" t="str">
        <f t="shared" ca="1" si="3"/>
        <v xml:space="preserve"> </v>
      </c>
    </row>
    <row r="840" spans="1:1" ht="13" x14ac:dyDescent="0.15">
      <c r="A840" s="46" t="str">
        <f t="shared" ca="1" si="3"/>
        <v xml:space="preserve"> </v>
      </c>
    </row>
    <row r="841" spans="1:1" ht="13" x14ac:dyDescent="0.15">
      <c r="A841" s="46" t="str">
        <f t="shared" ca="1" si="3"/>
        <v xml:space="preserve"> </v>
      </c>
    </row>
    <row r="842" spans="1:1" ht="13" x14ac:dyDescent="0.15">
      <c r="A842" s="46" t="str">
        <f t="shared" ca="1" si="3"/>
        <v xml:space="preserve"> </v>
      </c>
    </row>
    <row r="843" spans="1:1" ht="13" x14ac:dyDescent="0.15">
      <c r="A843" s="46" t="str">
        <f t="shared" ca="1" si="3"/>
        <v xml:space="preserve"> </v>
      </c>
    </row>
    <row r="844" spans="1:1" ht="13" x14ac:dyDescent="0.15">
      <c r="A844" s="46" t="str">
        <f t="shared" ca="1" si="3"/>
        <v xml:space="preserve"> </v>
      </c>
    </row>
    <row r="845" spans="1:1" ht="13" x14ac:dyDescent="0.15">
      <c r="A845" s="46" t="str">
        <f t="shared" ca="1" si="3"/>
        <v xml:space="preserve"> </v>
      </c>
    </row>
    <row r="846" spans="1:1" ht="13" x14ac:dyDescent="0.15">
      <c r="A846" s="46" t="str">
        <f t="shared" ca="1" si="3"/>
        <v xml:space="preserve"> </v>
      </c>
    </row>
    <row r="847" spans="1:1" ht="13" x14ac:dyDescent="0.15">
      <c r="A847" s="46" t="str">
        <f t="shared" ca="1" si="3"/>
        <v xml:space="preserve"> </v>
      </c>
    </row>
    <row r="848" spans="1:1" ht="13" x14ac:dyDescent="0.15">
      <c r="A848" s="46" t="str">
        <f t="shared" ca="1" si="3"/>
        <v xml:space="preserve"> </v>
      </c>
    </row>
    <row r="849" spans="1:1" ht="13" x14ac:dyDescent="0.15">
      <c r="A849" s="46" t="str">
        <f t="shared" ca="1" si="3"/>
        <v xml:space="preserve"> </v>
      </c>
    </row>
    <row r="850" spans="1:1" ht="13" x14ac:dyDescent="0.15">
      <c r="A850" s="46" t="str">
        <f t="shared" ca="1" si="3"/>
        <v xml:space="preserve"> </v>
      </c>
    </row>
    <row r="851" spans="1:1" ht="13" x14ac:dyDescent="0.15">
      <c r="A851" s="46" t="str">
        <f t="shared" ca="1" si="3"/>
        <v xml:space="preserve"> </v>
      </c>
    </row>
    <row r="852" spans="1:1" ht="13" x14ac:dyDescent="0.15">
      <c r="A852" s="46" t="str">
        <f t="shared" ca="1" si="3"/>
        <v xml:space="preserve"> </v>
      </c>
    </row>
    <row r="853" spans="1:1" ht="13" x14ac:dyDescent="0.15">
      <c r="A853" s="46" t="str">
        <f t="shared" ca="1" si="3"/>
        <v xml:space="preserve"> </v>
      </c>
    </row>
    <row r="854" spans="1:1" ht="13" x14ac:dyDescent="0.15">
      <c r="A854" s="46" t="str">
        <f t="shared" ca="1" si="3"/>
        <v xml:space="preserve"> </v>
      </c>
    </row>
    <row r="855" spans="1:1" ht="13" x14ac:dyDescent="0.15">
      <c r="A855" s="46" t="str">
        <f t="shared" ca="1" si="3"/>
        <v xml:space="preserve"> </v>
      </c>
    </row>
    <row r="856" spans="1:1" ht="13" x14ac:dyDescent="0.15">
      <c r="A856" s="46" t="str">
        <f t="shared" ca="1" si="3"/>
        <v xml:space="preserve"> </v>
      </c>
    </row>
    <row r="857" spans="1:1" ht="13" x14ac:dyDescent="0.15">
      <c r="A857" s="46" t="str">
        <f t="shared" ca="1" si="3"/>
        <v xml:space="preserve"> </v>
      </c>
    </row>
    <row r="858" spans="1:1" ht="13" x14ac:dyDescent="0.15">
      <c r="A858" s="46" t="str">
        <f t="shared" ca="1" si="3"/>
        <v xml:space="preserve"> </v>
      </c>
    </row>
    <row r="859" spans="1:1" ht="13" x14ac:dyDescent="0.15">
      <c r="A859" s="46" t="str">
        <f t="shared" ca="1" si="3"/>
        <v xml:space="preserve"> </v>
      </c>
    </row>
    <row r="860" spans="1:1" ht="13" x14ac:dyDescent="0.15">
      <c r="A860" s="46" t="str">
        <f t="shared" ca="1" si="3"/>
        <v xml:space="preserve"> </v>
      </c>
    </row>
    <row r="861" spans="1:1" ht="13" x14ac:dyDescent="0.15">
      <c r="A861" s="46" t="str">
        <f t="shared" ca="1" si="3"/>
        <v xml:space="preserve"> </v>
      </c>
    </row>
    <row r="862" spans="1:1" ht="13" x14ac:dyDescent="0.15">
      <c r="A862" s="46" t="str">
        <f t="shared" ca="1" si="3"/>
        <v xml:space="preserve"> </v>
      </c>
    </row>
    <row r="863" spans="1:1" ht="13" x14ac:dyDescent="0.15">
      <c r="A863" s="46" t="str">
        <f t="shared" ca="1" si="3"/>
        <v xml:space="preserve"> </v>
      </c>
    </row>
    <row r="864" spans="1:1" ht="13" x14ac:dyDescent="0.15">
      <c r="A864" s="46" t="str">
        <f t="shared" ca="1" si="3"/>
        <v xml:space="preserve"> </v>
      </c>
    </row>
    <row r="865" spans="1:1" ht="13" x14ac:dyDescent="0.15">
      <c r="A865" s="46" t="str">
        <f t="shared" ca="1" si="3"/>
        <v xml:space="preserve"> </v>
      </c>
    </row>
    <row r="866" spans="1:1" ht="13" x14ac:dyDescent="0.15">
      <c r="A866" s="46" t="str">
        <f t="shared" ca="1" si="3"/>
        <v xml:space="preserve"> </v>
      </c>
    </row>
    <row r="867" spans="1:1" ht="13" x14ac:dyDescent="0.15">
      <c r="A867" s="46" t="str">
        <f t="shared" ca="1" si="3"/>
        <v xml:space="preserve"> </v>
      </c>
    </row>
    <row r="868" spans="1:1" ht="13" x14ac:dyDescent="0.15">
      <c r="A868" s="46" t="str">
        <f t="shared" ca="1" si="3"/>
        <v xml:space="preserve"> </v>
      </c>
    </row>
    <row r="869" spans="1:1" ht="13" x14ac:dyDescent="0.15">
      <c r="A869" s="46" t="str">
        <f t="shared" ca="1" si="3"/>
        <v xml:space="preserve"> </v>
      </c>
    </row>
    <row r="870" spans="1:1" ht="13" x14ac:dyDescent="0.15">
      <c r="A870" s="46" t="str">
        <f t="shared" ca="1" si="3"/>
        <v xml:space="preserve"> </v>
      </c>
    </row>
    <row r="871" spans="1:1" ht="13" x14ac:dyDescent="0.15">
      <c r="A871" s="46" t="str">
        <f t="shared" ca="1" si="3"/>
        <v xml:space="preserve"> </v>
      </c>
    </row>
    <row r="872" spans="1:1" ht="13" x14ac:dyDescent="0.15">
      <c r="A872" s="46" t="str">
        <f t="shared" ca="1" si="3"/>
        <v xml:space="preserve"> </v>
      </c>
    </row>
    <row r="873" spans="1:1" ht="13" x14ac:dyDescent="0.15">
      <c r="A873" s="46" t="str">
        <f t="shared" ca="1" si="3"/>
        <v xml:space="preserve"> </v>
      </c>
    </row>
    <row r="874" spans="1:1" ht="13" x14ac:dyDescent="0.15">
      <c r="A874" s="46" t="str">
        <f t="shared" ca="1" si="3"/>
        <v xml:space="preserve"> </v>
      </c>
    </row>
    <row r="875" spans="1:1" ht="13" x14ac:dyDescent="0.15">
      <c r="A875" s="46" t="str">
        <f t="shared" ca="1" si="3"/>
        <v xml:space="preserve"> </v>
      </c>
    </row>
    <row r="876" spans="1:1" ht="13" x14ac:dyDescent="0.15">
      <c r="A876" s="46" t="str">
        <f t="shared" ca="1" si="3"/>
        <v xml:space="preserve"> </v>
      </c>
    </row>
    <row r="877" spans="1:1" ht="13" x14ac:dyDescent="0.15">
      <c r="A877" s="46" t="str">
        <f t="shared" ca="1" si="3"/>
        <v xml:space="preserve"> </v>
      </c>
    </row>
    <row r="878" spans="1:1" ht="13" x14ac:dyDescent="0.15">
      <c r="A878" s="46" t="str">
        <f t="shared" ca="1" si="3"/>
        <v xml:space="preserve"> </v>
      </c>
    </row>
    <row r="879" spans="1:1" ht="13" x14ac:dyDescent="0.15">
      <c r="A879" s="46" t="str">
        <f t="shared" ca="1" si="3"/>
        <v xml:space="preserve"> </v>
      </c>
    </row>
    <row r="880" spans="1:1" ht="13" x14ac:dyDescent="0.15">
      <c r="A880" s="46" t="str">
        <f t="shared" ca="1" si="3"/>
        <v xml:space="preserve"> </v>
      </c>
    </row>
    <row r="881" spans="1:1" ht="13" x14ac:dyDescent="0.15">
      <c r="A881" s="46" t="str">
        <f t="shared" ca="1" si="3"/>
        <v xml:space="preserve"> </v>
      </c>
    </row>
    <row r="882" spans="1:1" ht="13" x14ac:dyDescent="0.15">
      <c r="A882" s="46" t="str">
        <f t="shared" ca="1" si="3"/>
        <v xml:space="preserve"> </v>
      </c>
    </row>
    <row r="883" spans="1:1" ht="13" x14ac:dyDescent="0.15">
      <c r="A883" s="46" t="str">
        <f t="shared" ca="1" si="3"/>
        <v xml:space="preserve"> </v>
      </c>
    </row>
    <row r="884" spans="1:1" ht="13" x14ac:dyDescent="0.15">
      <c r="A884" s="46" t="str">
        <f t="shared" ca="1" si="3"/>
        <v xml:space="preserve"> </v>
      </c>
    </row>
    <row r="885" spans="1:1" ht="13" x14ac:dyDescent="0.15">
      <c r="A885" s="46" t="str">
        <f t="shared" ca="1" si="3"/>
        <v xml:space="preserve"> </v>
      </c>
    </row>
    <row r="886" spans="1:1" ht="13" x14ac:dyDescent="0.15">
      <c r="A886" s="46" t="str">
        <f t="shared" ca="1" si="3"/>
        <v xml:space="preserve"> </v>
      </c>
    </row>
    <row r="887" spans="1:1" ht="13" x14ac:dyDescent="0.15">
      <c r="A887" s="46" t="str">
        <f t="shared" ca="1" si="3"/>
        <v xml:space="preserve"> </v>
      </c>
    </row>
    <row r="888" spans="1:1" ht="13" x14ac:dyDescent="0.15">
      <c r="A888" s="46" t="str">
        <f t="shared" ca="1" si="3"/>
        <v xml:space="preserve"> </v>
      </c>
    </row>
    <row r="889" spans="1:1" ht="13" x14ac:dyDescent="0.15">
      <c r="A889" s="46" t="str">
        <f t="shared" ca="1" si="3"/>
        <v xml:space="preserve"> </v>
      </c>
    </row>
    <row r="890" spans="1:1" ht="13" x14ac:dyDescent="0.15">
      <c r="A890" s="46" t="str">
        <f t="shared" ca="1" si="3"/>
        <v xml:space="preserve"> </v>
      </c>
    </row>
    <row r="891" spans="1:1" ht="13" x14ac:dyDescent="0.15">
      <c r="A891" s="46" t="str">
        <f t="shared" ca="1" si="3"/>
        <v xml:space="preserve"> </v>
      </c>
    </row>
    <row r="892" spans="1:1" ht="13" x14ac:dyDescent="0.15">
      <c r="A892" s="46" t="str">
        <f t="shared" ca="1" si="3"/>
        <v xml:space="preserve"> </v>
      </c>
    </row>
    <row r="893" spans="1:1" ht="13" x14ac:dyDescent="0.15">
      <c r="A893" s="46" t="str">
        <f t="shared" ca="1" si="3"/>
        <v xml:space="preserve"> </v>
      </c>
    </row>
    <row r="894" spans="1:1" ht="13" x14ac:dyDescent="0.15">
      <c r="A894" s="46" t="str">
        <f t="shared" ca="1" si="3"/>
        <v xml:space="preserve"> </v>
      </c>
    </row>
    <row r="895" spans="1:1" ht="13" x14ac:dyDescent="0.15">
      <c r="A895" s="46" t="str">
        <f t="shared" ca="1" si="3"/>
        <v xml:space="preserve"> </v>
      </c>
    </row>
    <row r="896" spans="1:1" ht="13" x14ac:dyDescent="0.15">
      <c r="A896" s="46" t="str">
        <f t="shared" ca="1" si="3"/>
        <v xml:space="preserve"> </v>
      </c>
    </row>
    <row r="897" spans="1:1" ht="13" x14ac:dyDescent="0.15">
      <c r="A897" s="46" t="str">
        <f t="shared" ca="1" si="3"/>
        <v xml:space="preserve"> </v>
      </c>
    </row>
    <row r="898" spans="1:1" ht="13" x14ac:dyDescent="0.15">
      <c r="A898" s="46" t="str">
        <f t="shared" ca="1" si="3"/>
        <v xml:space="preserve"> </v>
      </c>
    </row>
    <row r="899" spans="1:1" ht="13" x14ac:dyDescent="0.15">
      <c r="A899" s="46" t="str">
        <f t="shared" ca="1" si="3"/>
        <v xml:space="preserve"> </v>
      </c>
    </row>
    <row r="900" spans="1:1" ht="13" x14ac:dyDescent="0.15">
      <c r="A900" s="46" t="str">
        <f t="shared" ca="1" si="3"/>
        <v xml:space="preserve"> </v>
      </c>
    </row>
    <row r="901" spans="1:1" ht="13" x14ac:dyDescent="0.15">
      <c r="A901" s="46" t="str">
        <f t="shared" ca="1" si="3"/>
        <v xml:space="preserve"> </v>
      </c>
    </row>
    <row r="902" spans="1:1" ht="13" x14ac:dyDescent="0.15">
      <c r="A902" s="46" t="str">
        <f t="shared" ca="1" si="3"/>
        <v xml:space="preserve"> </v>
      </c>
    </row>
    <row r="903" spans="1:1" ht="13" x14ac:dyDescent="0.15">
      <c r="A903" s="46" t="str">
        <f t="shared" ca="1" si="3"/>
        <v xml:space="preserve"> </v>
      </c>
    </row>
    <row r="904" spans="1:1" ht="13" x14ac:dyDescent="0.15">
      <c r="A904" s="46" t="str">
        <f t="shared" ca="1" si="3"/>
        <v xml:space="preserve"> </v>
      </c>
    </row>
    <row r="905" spans="1:1" ht="13" x14ac:dyDescent="0.15">
      <c r="A905" s="46" t="str">
        <f t="shared" ca="1" si="3"/>
        <v xml:space="preserve"> </v>
      </c>
    </row>
    <row r="906" spans="1:1" ht="13" x14ac:dyDescent="0.15">
      <c r="A906" s="46" t="str">
        <f t="shared" ca="1" si="3"/>
        <v xml:space="preserve"> </v>
      </c>
    </row>
    <row r="907" spans="1:1" ht="13" x14ac:dyDescent="0.15">
      <c r="A907" s="46" t="str">
        <f t="shared" ca="1" si="3"/>
        <v xml:space="preserve"> </v>
      </c>
    </row>
    <row r="908" spans="1:1" ht="13" x14ac:dyDescent="0.15">
      <c r="A908" s="46" t="str">
        <f t="shared" ca="1" si="3"/>
        <v xml:space="preserve"> </v>
      </c>
    </row>
    <row r="909" spans="1:1" ht="13" x14ac:dyDescent="0.15">
      <c r="A909" s="46" t="str">
        <f t="shared" ca="1" si="3"/>
        <v xml:space="preserve"> </v>
      </c>
    </row>
    <row r="910" spans="1:1" ht="13" x14ac:dyDescent="0.15">
      <c r="A910" s="46" t="str">
        <f t="shared" ca="1" si="3"/>
        <v xml:space="preserve"> </v>
      </c>
    </row>
    <row r="911" spans="1:1" ht="13" x14ac:dyDescent="0.15">
      <c r="A911" s="46" t="str">
        <f t="shared" ca="1" si="3"/>
        <v xml:space="preserve"> </v>
      </c>
    </row>
    <row r="912" spans="1:1" ht="13" x14ac:dyDescent="0.15">
      <c r="A912" s="46" t="str">
        <f t="shared" ca="1" si="3"/>
        <v xml:space="preserve"> </v>
      </c>
    </row>
    <row r="913" spans="1:1" ht="13" x14ac:dyDescent="0.15">
      <c r="A913" s="46" t="str">
        <f t="shared" ca="1" si="3"/>
        <v xml:space="preserve"> </v>
      </c>
    </row>
    <row r="914" spans="1:1" ht="13" x14ac:dyDescent="0.15">
      <c r="A914" s="46" t="str">
        <f t="shared" ca="1" si="3"/>
        <v xml:space="preserve"> </v>
      </c>
    </row>
    <row r="915" spans="1:1" ht="13" x14ac:dyDescent="0.15">
      <c r="A915" s="46" t="str">
        <f t="shared" ca="1" si="3"/>
        <v xml:space="preserve"> </v>
      </c>
    </row>
    <row r="916" spans="1:1" ht="13" x14ac:dyDescent="0.15">
      <c r="A916" s="46" t="str">
        <f t="shared" ca="1" si="3"/>
        <v xml:space="preserve"> </v>
      </c>
    </row>
    <row r="917" spans="1:1" ht="13" x14ac:dyDescent="0.15">
      <c r="A917" s="46" t="str">
        <f t="shared" ca="1" si="3"/>
        <v xml:space="preserve"> </v>
      </c>
    </row>
    <row r="918" spans="1:1" ht="13" x14ac:dyDescent="0.15">
      <c r="A918" s="46" t="str">
        <f t="shared" ca="1" si="3"/>
        <v xml:space="preserve"> </v>
      </c>
    </row>
    <row r="919" spans="1:1" ht="13" x14ac:dyDescent="0.15">
      <c r="A919" s="46" t="str">
        <f t="shared" ca="1" si="3"/>
        <v xml:space="preserve"> </v>
      </c>
    </row>
    <row r="920" spans="1:1" ht="13" x14ac:dyDescent="0.15">
      <c r="A920" s="46" t="str">
        <f t="shared" ca="1" si="3"/>
        <v xml:space="preserve"> </v>
      </c>
    </row>
    <row r="921" spans="1:1" ht="13" x14ac:dyDescent="0.15">
      <c r="A921" s="46" t="str">
        <f t="shared" ca="1" si="3"/>
        <v xml:space="preserve"> </v>
      </c>
    </row>
    <row r="922" spans="1:1" ht="13" x14ac:dyDescent="0.15">
      <c r="A922" s="46" t="str">
        <f t="shared" ca="1" si="3"/>
        <v xml:space="preserve"> </v>
      </c>
    </row>
    <row r="923" spans="1:1" ht="13" x14ac:dyDescent="0.15">
      <c r="A923" s="46" t="str">
        <f t="shared" ca="1" si="3"/>
        <v xml:space="preserve"> </v>
      </c>
    </row>
    <row r="924" spans="1:1" ht="13" x14ac:dyDescent="0.15">
      <c r="A924" s="46" t="str">
        <f t="shared" ca="1" si="3"/>
        <v xml:space="preserve"> </v>
      </c>
    </row>
    <row r="925" spans="1:1" ht="13" x14ac:dyDescent="0.15">
      <c r="A925" s="46" t="str">
        <f t="shared" ca="1" si="3"/>
        <v xml:space="preserve"> </v>
      </c>
    </row>
    <row r="926" spans="1:1" ht="13" x14ac:dyDescent="0.15">
      <c r="A926" s="46" t="str">
        <f t="shared" ca="1" si="3"/>
        <v xml:space="preserve"> </v>
      </c>
    </row>
    <row r="927" spans="1:1" ht="13" x14ac:dyDescent="0.15">
      <c r="A927" s="46" t="str">
        <f t="shared" ca="1" si="3"/>
        <v xml:space="preserve"> </v>
      </c>
    </row>
    <row r="928" spans="1:1" ht="13" x14ac:dyDescent="0.15">
      <c r="A928" s="46" t="str">
        <f t="shared" ca="1" si="3"/>
        <v xml:space="preserve"> </v>
      </c>
    </row>
    <row r="929" spans="1:1" ht="13" x14ac:dyDescent="0.15">
      <c r="A929" s="46" t="str">
        <f t="shared" ca="1" si="3"/>
        <v xml:space="preserve"> </v>
      </c>
    </row>
    <row r="930" spans="1:1" ht="13" x14ac:dyDescent="0.15">
      <c r="A930" s="46" t="str">
        <f t="shared" ca="1" si="3"/>
        <v xml:space="preserve"> </v>
      </c>
    </row>
    <row r="931" spans="1:1" ht="13" x14ac:dyDescent="0.15">
      <c r="A931" s="46" t="str">
        <f t="shared" ca="1" si="3"/>
        <v xml:space="preserve"> </v>
      </c>
    </row>
    <row r="932" spans="1:1" ht="13" x14ac:dyDescent="0.15">
      <c r="A932" s="46" t="str">
        <f t="shared" ca="1" si="3"/>
        <v xml:space="preserve"> </v>
      </c>
    </row>
    <row r="933" spans="1:1" ht="13" x14ac:dyDescent="0.15">
      <c r="A933" s="46" t="str">
        <f t="shared" ca="1" si="3"/>
        <v xml:space="preserve"> </v>
      </c>
    </row>
    <row r="934" spans="1:1" ht="13" x14ac:dyDescent="0.15">
      <c r="A934" s="46" t="str">
        <f t="shared" ca="1" si="3"/>
        <v xml:space="preserve"> </v>
      </c>
    </row>
    <row r="935" spans="1:1" ht="13" x14ac:dyDescent="0.15">
      <c r="A935" s="46" t="str">
        <f t="shared" ca="1" si="3"/>
        <v xml:space="preserve"> </v>
      </c>
    </row>
    <row r="936" spans="1:1" ht="13" x14ac:dyDescent="0.15">
      <c r="A936" s="46" t="str">
        <f t="shared" ca="1" si="3"/>
        <v xml:space="preserve"> </v>
      </c>
    </row>
    <row r="937" spans="1:1" ht="13" x14ac:dyDescent="0.15">
      <c r="A937" s="46" t="str">
        <f t="shared" ca="1" si="3"/>
        <v xml:space="preserve"> </v>
      </c>
    </row>
    <row r="938" spans="1:1" ht="13" x14ac:dyDescent="0.15">
      <c r="A938" s="46" t="str">
        <f t="shared" ca="1" si="3"/>
        <v xml:space="preserve"> </v>
      </c>
    </row>
    <row r="939" spans="1:1" ht="13" x14ac:dyDescent="0.15">
      <c r="A939" s="46" t="str">
        <f t="shared" ca="1" si="3"/>
        <v xml:space="preserve"> </v>
      </c>
    </row>
    <row r="940" spans="1:1" ht="13" x14ac:dyDescent="0.15">
      <c r="A940" s="46" t="str">
        <f t="shared" ca="1" si="3"/>
        <v xml:space="preserve"> </v>
      </c>
    </row>
    <row r="941" spans="1:1" ht="13" x14ac:dyDescent="0.15">
      <c r="A941" s="46" t="str">
        <f t="shared" ca="1" si="3"/>
        <v xml:space="preserve"> </v>
      </c>
    </row>
    <row r="942" spans="1:1" ht="13" x14ac:dyDescent="0.15">
      <c r="A942" s="46" t="str">
        <f t="shared" ca="1" si="3"/>
        <v xml:space="preserve"> </v>
      </c>
    </row>
    <row r="943" spans="1:1" ht="13" x14ac:dyDescent="0.15">
      <c r="A943" s="46" t="str">
        <f t="shared" ca="1" si="3"/>
        <v xml:space="preserve"> </v>
      </c>
    </row>
    <row r="944" spans="1:1" ht="13" x14ac:dyDescent="0.15">
      <c r="A944" s="46" t="str">
        <f t="shared" ca="1" si="3"/>
        <v xml:space="preserve"> </v>
      </c>
    </row>
    <row r="945" spans="1:1" ht="13" x14ac:dyDescent="0.15">
      <c r="A945" s="46" t="str">
        <f t="shared" ca="1" si="3"/>
        <v xml:space="preserve"> </v>
      </c>
    </row>
    <row r="946" spans="1:1" ht="13" x14ac:dyDescent="0.15">
      <c r="A946" s="46" t="str">
        <f t="shared" ca="1" si="3"/>
        <v xml:space="preserve"> </v>
      </c>
    </row>
    <row r="947" spans="1:1" ht="13" x14ac:dyDescent="0.15">
      <c r="A947" s="46" t="str">
        <f t="shared" ca="1" si="3"/>
        <v xml:space="preserve"> </v>
      </c>
    </row>
    <row r="948" spans="1:1" ht="13" x14ac:dyDescent="0.15">
      <c r="A948" s="46" t="str">
        <f t="shared" ca="1" si="3"/>
        <v xml:space="preserve"> </v>
      </c>
    </row>
    <row r="949" spans="1:1" ht="13" x14ac:dyDescent="0.15">
      <c r="A949" s="46" t="str">
        <f t="shared" ca="1" si="3"/>
        <v xml:space="preserve"> </v>
      </c>
    </row>
    <row r="950" spans="1:1" ht="13" x14ac:dyDescent="0.15">
      <c r="A950" s="46" t="str">
        <f t="shared" ca="1" si="3"/>
        <v xml:space="preserve"> </v>
      </c>
    </row>
    <row r="951" spans="1:1" ht="13" x14ac:dyDescent="0.15">
      <c r="A951" s="46" t="str">
        <f t="shared" ca="1" si="3"/>
        <v xml:space="preserve"> </v>
      </c>
    </row>
    <row r="952" spans="1:1" ht="13" x14ac:dyDescent="0.15">
      <c r="A952" s="46" t="str">
        <f t="shared" ca="1" si="3"/>
        <v xml:space="preserve"> </v>
      </c>
    </row>
    <row r="953" spans="1:1" ht="13" x14ac:dyDescent="0.15">
      <c r="A953" s="46" t="str">
        <f t="shared" ca="1" si="3"/>
        <v xml:space="preserve"> </v>
      </c>
    </row>
    <row r="954" spans="1:1" ht="13" x14ac:dyDescent="0.15">
      <c r="A954" s="46" t="str">
        <f t="shared" ca="1" si="3"/>
        <v xml:space="preserve"> </v>
      </c>
    </row>
    <row r="955" spans="1:1" ht="13" x14ac:dyDescent="0.15">
      <c r="A955" s="46" t="str">
        <f t="shared" ca="1" si="3"/>
        <v xml:space="preserve"> </v>
      </c>
    </row>
    <row r="956" spans="1:1" ht="13" x14ac:dyDescent="0.15">
      <c r="A956" s="46" t="str">
        <f t="shared" ca="1" si="3"/>
        <v xml:space="preserve"> </v>
      </c>
    </row>
    <row r="957" spans="1:1" ht="13" x14ac:dyDescent="0.15">
      <c r="A957" s="46" t="str">
        <f t="shared" ca="1" si="3"/>
        <v xml:space="preserve"> </v>
      </c>
    </row>
    <row r="958" spans="1:1" ht="13" x14ac:dyDescent="0.15">
      <c r="A958" s="46" t="str">
        <f t="shared" ca="1" si="3"/>
        <v xml:space="preserve"> </v>
      </c>
    </row>
    <row r="959" spans="1:1" ht="13" x14ac:dyDescent="0.15">
      <c r="A959" s="46" t="str">
        <f t="shared" ca="1" si="3"/>
        <v xml:space="preserve"> </v>
      </c>
    </row>
    <row r="960" spans="1:1" ht="13" x14ac:dyDescent="0.15">
      <c r="A960" s="46" t="str">
        <f t="shared" ca="1" si="3"/>
        <v xml:space="preserve"> </v>
      </c>
    </row>
    <row r="961" spans="1:1" ht="13" x14ac:dyDescent="0.15">
      <c r="A961" s="46" t="str">
        <f t="shared" ca="1" si="3"/>
        <v xml:space="preserve"> </v>
      </c>
    </row>
    <row r="962" spans="1:1" ht="13" x14ac:dyDescent="0.15">
      <c r="A962" s="46" t="str">
        <f t="shared" ca="1" si="3"/>
        <v xml:space="preserve"> </v>
      </c>
    </row>
    <row r="963" spans="1:1" ht="13" x14ac:dyDescent="0.15">
      <c r="A963" s="46" t="str">
        <f t="shared" ca="1" si="3"/>
        <v xml:space="preserve"> </v>
      </c>
    </row>
    <row r="964" spans="1:1" ht="13" x14ac:dyDescent="0.15">
      <c r="A964" s="46" t="str">
        <f t="shared" ca="1" si="3"/>
        <v xml:space="preserve"> </v>
      </c>
    </row>
    <row r="965" spans="1:1" ht="13" x14ac:dyDescent="0.15">
      <c r="A965" s="46" t="str">
        <f t="shared" ca="1" si="3"/>
        <v xml:space="preserve"> </v>
      </c>
    </row>
    <row r="966" spans="1:1" ht="13" x14ac:dyDescent="0.15">
      <c r="A966" s="46" t="str">
        <f t="shared" ca="1" si="3"/>
        <v xml:space="preserve"> </v>
      </c>
    </row>
    <row r="967" spans="1:1" ht="13" x14ac:dyDescent="0.15">
      <c r="A967" s="46" t="str">
        <f t="shared" ca="1" si="3"/>
        <v xml:space="preserve"> </v>
      </c>
    </row>
    <row r="968" spans="1:1" ht="13" x14ac:dyDescent="0.15">
      <c r="A968" s="46" t="str">
        <f t="shared" ca="1" si="3"/>
        <v xml:space="preserve"> </v>
      </c>
    </row>
    <row r="969" spans="1:1" ht="13" x14ac:dyDescent="0.15">
      <c r="A969" s="46" t="str">
        <f t="shared" ca="1" si="3"/>
        <v xml:space="preserve"> </v>
      </c>
    </row>
    <row r="970" spans="1:1" ht="13" x14ac:dyDescent="0.15">
      <c r="A970" s="46" t="str">
        <f t="shared" ca="1" si="3"/>
        <v xml:space="preserve"> </v>
      </c>
    </row>
    <row r="971" spans="1:1" ht="13" x14ac:dyDescent="0.15">
      <c r="A971" s="46" t="str">
        <f t="shared" ca="1" si="3"/>
        <v xml:space="preserve"> </v>
      </c>
    </row>
    <row r="972" spans="1:1" ht="13" x14ac:dyDescent="0.15">
      <c r="A972" s="46" t="str">
        <f t="shared" ca="1" si="3"/>
        <v xml:space="preserve"> </v>
      </c>
    </row>
    <row r="973" spans="1:1" ht="13" x14ac:dyDescent="0.15">
      <c r="A973" s="46" t="str">
        <f t="shared" ca="1" si="3"/>
        <v xml:space="preserve"> </v>
      </c>
    </row>
    <row r="974" spans="1:1" ht="13" x14ac:dyDescent="0.15">
      <c r="A974" s="46" t="str">
        <f t="shared" ca="1" si="3"/>
        <v xml:space="preserve"> </v>
      </c>
    </row>
    <row r="975" spans="1:1" ht="13" x14ac:dyDescent="0.15">
      <c r="A975" s="46" t="str">
        <f t="shared" ca="1" si="3"/>
        <v xml:space="preserve"> </v>
      </c>
    </row>
    <row r="976" spans="1:1" ht="13" x14ac:dyDescent="0.15">
      <c r="A976" s="46" t="str">
        <f t="shared" ca="1" si="3"/>
        <v xml:space="preserve"> </v>
      </c>
    </row>
    <row r="977" spans="1:1" ht="13" x14ac:dyDescent="0.15">
      <c r="A977" s="46" t="str">
        <f t="shared" ca="1" si="3"/>
        <v xml:space="preserve"> </v>
      </c>
    </row>
    <row r="978" spans="1:1" ht="13" x14ac:dyDescent="0.15">
      <c r="A978" s="46" t="str">
        <f t="shared" ca="1" si="3"/>
        <v xml:space="preserve"> </v>
      </c>
    </row>
    <row r="979" spans="1:1" ht="13" x14ac:dyDescent="0.15">
      <c r="A979" s="46" t="str">
        <f t="shared" ca="1" si="3"/>
        <v xml:space="preserve"> </v>
      </c>
    </row>
    <row r="980" spans="1:1" ht="13" x14ac:dyDescent="0.15">
      <c r="A980" s="46" t="str">
        <f t="shared" ca="1" si="3"/>
        <v xml:space="preserve"> </v>
      </c>
    </row>
    <row r="981" spans="1:1" ht="13" x14ac:dyDescent="0.15">
      <c r="A981" s="46" t="str">
        <f t="shared" ca="1" si="3"/>
        <v xml:space="preserve"> </v>
      </c>
    </row>
    <row r="982" spans="1:1" ht="13" x14ac:dyDescent="0.15">
      <c r="A982" s="46" t="str">
        <f t="shared" ca="1" si="3"/>
        <v xml:space="preserve"> </v>
      </c>
    </row>
    <row r="983" spans="1:1" ht="13" x14ac:dyDescent="0.15">
      <c r="A983" s="46" t="str">
        <f t="shared" ca="1" si="3"/>
        <v xml:space="preserve"> </v>
      </c>
    </row>
    <row r="984" spans="1:1" ht="13" x14ac:dyDescent="0.15">
      <c r="A984" s="46" t="str">
        <f t="shared" ca="1" si="3"/>
        <v xml:space="preserve"> </v>
      </c>
    </row>
    <row r="985" spans="1:1" ht="13" x14ac:dyDescent="0.15">
      <c r="A985" s="46" t="str">
        <f t="shared" ca="1" si="3"/>
        <v xml:space="preserve"> </v>
      </c>
    </row>
    <row r="986" spans="1:1" ht="13" x14ac:dyDescent="0.15">
      <c r="A986" s="46" t="str">
        <f t="shared" ca="1" si="3"/>
        <v xml:space="preserve"> </v>
      </c>
    </row>
    <row r="987" spans="1:1" ht="13" x14ac:dyDescent="0.15">
      <c r="A987" s="46" t="str">
        <f t="shared" ca="1" si="3"/>
        <v xml:space="preserve"> </v>
      </c>
    </row>
    <row r="988" spans="1:1" ht="13" x14ac:dyDescent="0.15">
      <c r="A988" s="46" t="str">
        <f t="shared" ca="1" si="3"/>
        <v xml:space="preserve"> </v>
      </c>
    </row>
    <row r="989" spans="1:1" ht="13" x14ac:dyDescent="0.15">
      <c r="A989" s="46" t="str">
        <f t="shared" ca="1" si="3"/>
        <v xml:space="preserve"> </v>
      </c>
    </row>
    <row r="990" spans="1:1" ht="13" x14ac:dyDescent="0.15">
      <c r="A990" s="46" t="str">
        <f t="shared" ca="1" si="3"/>
        <v xml:space="preserve"> </v>
      </c>
    </row>
    <row r="991" spans="1:1" ht="13" x14ac:dyDescent="0.15">
      <c r="A991" s="46" t="str">
        <f t="shared" ca="1" si="3"/>
        <v xml:space="preserve"> </v>
      </c>
    </row>
    <row r="992" spans="1:1" ht="13" x14ac:dyDescent="0.15">
      <c r="A992" s="46" t="str">
        <f t="shared" ca="1" si="3"/>
        <v xml:space="preserve"> </v>
      </c>
    </row>
    <row r="993" spans="1:1" ht="13" x14ac:dyDescent="0.15">
      <c r="A993" s="46" t="str">
        <f t="shared" ca="1" si="3"/>
        <v xml:space="preserve"> </v>
      </c>
    </row>
    <row r="994" spans="1:1" ht="13" x14ac:dyDescent="0.15">
      <c r="A994" s="46" t="str">
        <f t="shared" ca="1" si="3"/>
        <v xml:space="preserve"> </v>
      </c>
    </row>
    <row r="995" spans="1:1" ht="13" x14ac:dyDescent="0.15">
      <c r="A995" s="46" t="str">
        <f t="shared" ca="1" si="3"/>
        <v xml:space="preserve"> </v>
      </c>
    </row>
    <row r="996" spans="1:1" ht="13" x14ac:dyDescent="0.15">
      <c r="A996" s="46" t="str">
        <f t="shared" ca="1" si="3"/>
        <v xml:space="preserve"> </v>
      </c>
    </row>
    <row r="997" spans="1:1" ht="13" x14ac:dyDescent="0.15">
      <c r="A997" s="46" t="str">
        <f t="shared" ca="1" si="3"/>
        <v xml:space="preserve"> </v>
      </c>
    </row>
    <row r="998" spans="1:1" ht="13" x14ac:dyDescent="0.15">
      <c r="A998" s="46" t="str">
        <f t="shared" ca="1" si="3"/>
        <v xml:space="preserve"> </v>
      </c>
    </row>
    <row r="999" spans="1:1" ht="13" x14ac:dyDescent="0.15">
      <c r="A999" s="46" t="str">
        <f t="shared" ca="1" si="3"/>
        <v xml:space="preserve"> </v>
      </c>
    </row>
    <row r="1000" spans="1:1" ht="13" x14ac:dyDescent="0.15">
      <c r="A1000" s="46" t="str">
        <f t="shared" ca="1" si="3"/>
        <v xml:space="preserve">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19</vt:i4>
      </vt:variant>
    </vt:vector>
  </HeadingPairs>
  <TitlesOfParts>
    <vt:vector size="27" baseType="lpstr">
      <vt:lpstr>Site</vt:lpstr>
      <vt:lpstr>Locations</vt:lpstr>
      <vt:lpstr>Manufacterers</vt:lpstr>
      <vt:lpstr>Assets</vt:lpstr>
      <vt:lpstr>Systems</vt:lpstr>
      <vt:lpstr>Asset Validation</vt:lpstr>
      <vt:lpstr>System Validation</vt:lpstr>
      <vt:lpstr>Filters</vt:lpstr>
      <vt:lpstr>ADA</vt:lpstr>
      <vt:lpstr>Automotive</vt:lpstr>
      <vt:lpstr>Carpentry</vt:lpstr>
      <vt:lpstr>Category</vt:lpstr>
      <vt:lpstr>Conveying</vt:lpstr>
      <vt:lpstr>Electrical</vt:lpstr>
      <vt:lpstr>Exterior_Closure</vt:lpstr>
      <vt:lpstr>Fire_Protection</vt:lpstr>
      <vt:lpstr>Food_Service_Dietary</vt:lpstr>
      <vt:lpstr>HVAC</vt:lpstr>
      <vt:lpstr>Interior_Construction</vt:lpstr>
      <vt:lpstr>Laundry</vt:lpstr>
      <vt:lpstr>Life_Safety</vt:lpstr>
      <vt:lpstr>Medical_Gas</vt:lpstr>
      <vt:lpstr>Patient_Equipment</vt:lpstr>
      <vt:lpstr>Plumbing</vt:lpstr>
      <vt:lpstr>Pool_Equipment</vt:lpstr>
      <vt:lpstr>Site_Work</vt:lpstr>
      <vt:lpstr>Stormwater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2025-02-24T18:24:58Z</dcterms:modified>
</cp:coreProperties>
</file>