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ing\TAGD\tagd-projects\project-3\question_1\results\CPU_intensive\"/>
    </mc:Choice>
  </mc:AlternateContent>
  <xr:revisionPtr revIDLastSave="0" documentId="13_ncr:1_{FCD3984B-DE96-4BCB-B1CD-430C855779C7}" xr6:coauthVersionLast="47" xr6:coauthVersionMax="47" xr10:uidLastSave="{00000000-0000-0000-0000-000000000000}"/>
  <bookViews>
    <workbookView xWindow="-120" yWindow="-120" windowWidth="38640" windowHeight="21240" xr2:uid="{9CAD75DD-D749-453E-8F76-BEFCE4A9EEC9}"/>
  </bookViews>
  <sheets>
    <sheet name="CPU_intensive_pg_stat" sheetId="2" r:id="rId1"/>
    <sheet name="Foglio1" sheetId="1" r:id="rId2"/>
  </sheets>
  <definedNames>
    <definedName name="DatiEsterni_1" localSheetId="0" hidden="1">'CPU_intensive_pg_stat'!$A$1:$AT$41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7" i="2" l="1"/>
  <c r="S44" i="2"/>
  <c r="R44" i="2"/>
  <c r="R10" i="2"/>
  <c r="S10" i="2" s="1"/>
  <c r="Q10" i="2"/>
  <c r="R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D43D5-3860-4A94-80FB-CAE166E2FCE3}" keepAlive="1" name="Query - CPU_intensive_pg_stat" description="Connessione alla query 'CPU_intensive_pg_stat' nella cartella di lavoro." type="5" refreshedVersion="8" background="1" saveData="1">
    <dbPr connection="Provider=Microsoft.Mashup.OleDb.1;Data Source=$Workbook$;Location=CPU_intensive_pg_stat;Extended Properties=&quot;&quot;" command="SELECT * FROM [CPU_intensive_pg_stat]"/>
  </connection>
</connections>
</file>

<file path=xl/sharedStrings.xml><?xml version="1.0" encoding="utf-8"?>
<sst xmlns="http://schemas.openxmlformats.org/spreadsheetml/2006/main" count="1772" uniqueCount="403">
  <si>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</si>
  <si>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</si>
  <si>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</si>
  <si>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</si>
  <si>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</si>
  <si>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</si>
  <si>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</si>
  <si>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</si>
  <si>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</si>
  <si>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</si>
  <si>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</si>
  <si>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</si>
  <si>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</si>
  <si>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</si>
  <si>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</si>
  <si>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</si>
  <si>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</si>
  <si>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</si>
  <si>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</si>
  <si>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</si>
  <si>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</si>
  <si>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</si>
  <si>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</si>
  <si>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</si>
  <si>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</si>
  <si>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</si>
  <si>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</si>
  <si>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</si>
  <si>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</si>
  <si>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</si>
  <si>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</si>
  <si>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</si>
  <si>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</si>
  <si>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</si>
  <si>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</si>
  <si>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</si>
  <si>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</si>
  <si>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</si>
  <si>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</si>
  <si>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</si>
  <si>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</si>
  <si>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</si>
  <si>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</si>
  <si>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userid</t>
  </si>
  <si>
    <t>dbid</t>
  </si>
  <si>
    <t>toplevel</t>
  </si>
  <si>
    <t>queryid</t>
  </si>
  <si>
    <t>query</t>
  </si>
  <si>
    <t>plans</t>
  </si>
  <si>
    <t>total_plan_time</t>
  </si>
  <si>
    <t>min_plan_time</t>
  </si>
  <si>
    <t>max_plan_time</t>
  </si>
  <si>
    <t>mean_plan_time</t>
  </si>
  <si>
    <t>stddev_plan_time</t>
  </si>
  <si>
    <t>calls</t>
  </si>
  <si>
    <t>total_exec_time</t>
  </si>
  <si>
    <t>min_exec_time</t>
  </si>
  <si>
    <t>max_exec_time</t>
  </si>
  <si>
    <t>mean_exec_time</t>
  </si>
  <si>
    <t>stddev_exec_time</t>
  </si>
  <si>
    <t>rows</t>
  </si>
  <si>
    <t>shared_blks_hit</t>
  </si>
  <si>
    <t>shared_blks_read</t>
  </si>
  <si>
    <t>shared_blks_dirtied</t>
  </si>
  <si>
    <t>shared_blks_written</t>
  </si>
  <si>
    <t>local_blks_hit</t>
  </si>
  <si>
    <t>local_blks_read</t>
  </si>
  <si>
    <t>local_blks_dirtied</t>
  </si>
  <si>
    <t>local_blks_written</t>
  </si>
  <si>
    <t>temp_blks_read</t>
  </si>
  <si>
    <t>temp_blks_written</t>
  </si>
  <si>
    <t>blk_read_time</t>
  </si>
  <si>
    <t>blk_write_time</t>
  </si>
  <si>
    <t>temp_blk_read_time</t>
  </si>
  <si>
    <t>temp_blk_write_time</t>
  </si>
  <si>
    <t>wal_records</t>
  </si>
  <si>
    <t>wal_fpi</t>
  </si>
  <si>
    <t>wal_bytes</t>
  </si>
  <si>
    <t>jit_functions</t>
  </si>
  <si>
    <t>jit_generation_time</t>
  </si>
  <si>
    <t>jit_inlining_count</t>
  </si>
  <si>
    <t>jit_inlining_time</t>
  </si>
  <si>
    <t>jit_optimization_count</t>
  </si>
  <si>
    <t>jit_optimization_time</t>
  </si>
  <si>
    <t>jit_emission_count</t>
  </si>
  <si>
    <t>jit_emission_time</t>
  </si>
  <si>
    <t>10</t>
  </si>
  <si>
    <t>16384</t>
  </si>
  <si>
    <t>True</t>
  </si>
  <si>
    <t>-141619989335985508</t>
  </si>
  <si>
    <t>SELECT * FROM pg_stat_archiver</t>
  </si>
  <si>
    <t>0</t>
  </si>
  <si>
    <t>2</t>
  </si>
  <si>
    <t>0.26971300000000004</t>
  </si>
  <si>
    <t>0.009419</t>
  </si>
  <si>
    <t>0.260294</t>
  </si>
  <si>
    <t>0.13485650000000002</t>
  </si>
  <si>
    <t>0.1254375</t>
  </si>
  <si>
    <t>5591784696012235849</t>
  </si>
  <si>
    <t>SELECT
             gss_authenticated, encrypted
        FROM
            pg_catalog.pg_stat_gssapi
        WHERE pid = pg_backend_pid()</t>
  </si>
  <si>
    <t>0.142393</t>
  </si>
  <si>
    <t>0.039445</t>
  </si>
  <si>
    <t>0.102948</t>
  </si>
  <si>
    <t>0.0711965</t>
  </si>
  <si>
    <t>0.0317515</t>
  </si>
  <si>
    <t>3545412574037053608</t>
  </si>
  <si>
    <t>SET DateStyle=ISO</t>
  </si>
  <si>
    <t>0.013379</t>
  </si>
  <si>
    <t>0.006635</t>
  </si>
  <si>
    <t>0.006744</t>
  </si>
  <si>
    <t>0.0066895</t>
  </si>
  <si>
    <t>5.449999999999986e-05</t>
  </si>
  <si>
    <t>3307223188059133500</t>
  </si>
  <si>
    <t>SHOW ALL</t>
  </si>
  <si>
    <t>0.348561</t>
  </si>
  <si>
    <t>0.164492</t>
  </si>
  <si>
    <t>0.184069</t>
  </si>
  <si>
    <t>0.1742805</t>
  </si>
  <si>
    <t>0.009788500000000006</t>
  </si>
  <si>
    <t>4560789258604147685</t>
  </si>
  <si>
    <t>SET SESSION CHARACTERISTICS AS TRANSACTION ISOLATION LEVEL SERIALIZABLE</t>
  </si>
  <si>
    <t>0.005474</t>
  </si>
  <si>
    <t>0.002547</t>
  </si>
  <si>
    <t>0.002927</t>
  </si>
  <si>
    <t>0.002737</t>
  </si>
  <si>
    <t>0.00019000000000000006</t>
  </si>
  <si>
    <t>4106913820061969125</t>
  </si>
  <si>
    <t>SELECT * FROM pg_statio_user_tables</t>
  </si>
  <si>
    <t>0.67269</t>
  </si>
  <si>
    <t>0.301101</t>
  </si>
  <si>
    <t>0.371589</t>
  </si>
  <si>
    <t>0.336345</t>
  </si>
  <si>
    <t>0.035244</t>
  </si>
  <si>
    <t>16</t>
  </si>
  <si>
    <t>218</t>
  </si>
  <si>
    <t>-1540851199369180844</t>
  </si>
  <si>
    <t>SELECT set_config($1,$2,$3) FROM pg_settings WHERE name = $4</t>
  </si>
  <si>
    <t>1.0496219999999998</t>
  </si>
  <si>
    <t>0.5073719999999999</t>
  </si>
  <si>
    <t>0.54225</t>
  </si>
  <si>
    <t>0.5248109999999999</t>
  </si>
  <si>
    <t>0.01743900000000001</t>
  </si>
  <si>
    <t>1111246185156336316</t>
  </si>
  <si>
    <t>SELECT
   p_brand,
   p_type,
   p_size,
   COUNT(DISTINCT ps_suppkey) AS supplier_cnt
FROM
   partsupp,
   part
WHERE
   p_partkey = ps_partkey
   AND p_brand &lt;&gt; $1
   AND p_type NOT LIKE $2
   AND p_size IN ($3, $4, $5, $6, $7, $8, $9, $10)
   AND ps_suppkey NOT IN
   (
      SELECT
         s_suppkey
      FROM
         supplier
      WHERE
         s_comment LIKE $11
   )
GROUP BY
   p_brand,
   p_type,
   p_size
ORDER BY
   supplier_cnt DESC,
   p_brand,
   p_type,
   p_size</t>
  </si>
  <si>
    <t>74</t>
  </si>
  <si>
    <t>62464.95114199997</t>
  </si>
  <si>
    <t>789.326038</t>
  </si>
  <si>
    <t>1175.015691</t>
  </si>
  <si>
    <t>844.1209613783788</t>
  </si>
  <si>
    <t>53.67295621179765</t>
  </si>
  <si>
    <t>1814667</t>
  </si>
  <si>
    <t>444863</t>
  </si>
  <si>
    <t>521876</t>
  </si>
  <si>
    <t>112191</t>
  </si>
  <si>
    <t>112561</t>
  </si>
  <si>
    <t>567.9288060000001</t>
  </si>
  <si>
    <t>142.44388999999995</t>
  </si>
  <si>
    <t>354.600153</t>
  </si>
  <si>
    <t>-2885330479908940062</t>
  </si>
  <si>
    <t>SELECT version()</t>
  </si>
  <si>
    <t>4</t>
  </si>
  <si>
    <t>0.012543</t>
  </si>
  <si>
    <t>0.002343</t>
  </si>
  <si>
    <t>0.003934999999999999</t>
  </si>
  <si>
    <t>0.0031357499999999996</t>
  </si>
  <si>
    <t>0.0007264596943396099</t>
  </si>
  <si>
    <t>-1796743056771589294</t>
  </si>
  <si>
    <t>SELECT * FROM pg_statio_user_indexes</t>
  </si>
  <si>
    <t>0.321606</t>
  </si>
  <si>
    <t>0.154578</t>
  </si>
  <si>
    <t>0.167028</t>
  </si>
  <si>
    <t>0.160803</t>
  </si>
  <si>
    <t>0.006225000000000008</t>
  </si>
  <si>
    <t>62</t>
  </si>
  <si>
    <t>226</t>
  </si>
  <si>
    <t>-3825640688184167069</t>
  </si>
  <si>
    <t>SELECT * FROM pg_stat_database</t>
  </si>
  <si>
    <t>0.226032</t>
  </si>
  <si>
    <t>0.035247</t>
  </si>
  <si>
    <t>0.190785</t>
  </si>
  <si>
    <t>0.113016</t>
  </si>
  <si>
    <t>0.077769</t>
  </si>
  <si>
    <t>2999103544079323559</t>
  </si>
  <si>
    <t>SELECT $1::text AS PKTABLE_CAT, pkn.nspname AS PKTABLE_SCHEM, pkc.relname AS PKTABLE_NAME, pka.attname AS PKCOLUMN_NAME, $2::text AS FKTABLE_CAT, fkn.nspname AS FKTABLE_SCHEM, fkc.relname AS FKTABLE_NAME, fka.attname AS FKCOLUMN_NAME, pos.n AS KEY_SEQ, CASE con.confupdtype  WHEN $3 THEN $4 WHEN $5 THEN $6 WHEN $7 THEN $8 WHEN $9 THEN $10 WHEN $11 THEN $12 WHEN $13 THEN $14 ELSE $15 END AS UPDATE_RULE, CASE con.confdeltype  WHEN $16 THEN $17 WHEN $18 THEN $19 WHEN $20 THEN $21 WHEN $22 THEN $23 WHEN $24 THEN $25 WHEN $26 THEN $27 ELSE $28 END AS DELETE_RULE, con.conname AS FK_NAME, pkic.relname AS PK_NAME, CASE  WHEN con.condeferrable AND con.condeferred THEN $29 WHEN con.condeferrable THEN $30 ELSE $31 END AS DEFERRABILITY  FROM  pg_catalog.pg_namespace pkn, pg_catalog.pg_class pkc, pg_catalog.pg_attribute pka,  pg_catalog.pg_namespace fkn, pg_catalog.pg_class fkc, pg_catalog.pg_attribute fka,  pg_catalog.pg_constraint con,  pg_catalog.generate_series($32, $33) pos(n),  pg_catalog.pg_class pkic WHERE pkn.oid = pkc.relnamespace AND pkc.oid = pka.attrelid AND pka.attnum = con.confkey[pos.n] AND con.confrelid = pkc.oid  AND fkn.oid = fkc.relnamespace AND fkc.oid = fka.attrelid AND fka.attnum = con.conkey[pos.n] AND con.conrelid = fkc.oid  AND con.contype = $34 AND (pkic.relkind = $35 OR pkic.relkind = $36) AND pkic.oid = con.conindid  AND fkn.nspname = $37 AND fkc.relname = $38 ORDER BY pkn.nspname,pkc.relname, con.conname,pos.n</t>
  </si>
  <si>
    <t>7.691116999999998</t>
  </si>
  <si>
    <t>0.37553899999999996</t>
  </si>
  <si>
    <t>1.59307</t>
  </si>
  <si>
    <t>0.48069481249999985</t>
  </si>
  <si>
    <t>0.2902607666097889</t>
  </si>
  <si>
    <t>18</t>
  </si>
  <si>
    <t>2351</t>
  </si>
  <si>
    <t>3</t>
  </si>
  <si>
    <t>0.744118</t>
  </si>
  <si>
    <t>-4570799927402708811</t>
  </si>
  <si>
    <t>SET extra_float_digits = 3</t>
  </si>
  <si>
    <t>6</t>
  </si>
  <si>
    <t>0.047386</t>
  </si>
  <si>
    <t>0.005798</t>
  </si>
  <si>
    <t>0.015604</t>
  </si>
  <si>
    <t>0.007897666666666666</t>
  </si>
  <si>
    <t>0.003482730569857826</t>
  </si>
  <si>
    <t>-4554835823379561409</t>
  </si>
  <si>
    <t>SELECT * FROM pg_stat_user_indexes</t>
  </si>
  <si>
    <t>0.43806999999999996</t>
  </si>
  <si>
    <t>0.163137</t>
  </si>
  <si>
    <t>0.274933</t>
  </si>
  <si>
    <t>0.21903499999999998</t>
  </si>
  <si>
    <t>0.055897999999999996</t>
  </si>
  <si>
    <t>6813079152869199791</t>
  </si>
  <si>
    <t>SELECT
    s_acctbal,
    s_name,
    n_name,
    p_partkey,
    p_mfgr,
    s_address,
    s_phone,
    s_comment
 FROM
    part,
    supplier,
    partsupp,
    nation,
    region
 WHERE
    p_partkey = ps_partkey
    AND s_suppkey = ps_suppkey
    AND p_size = $1
    AND p_type LIKE $2
    AND s_nationkey = n_nationkey
    AND n_regionkey = r_regionkey
    AND r_name = $3
    AND ps_supplycost =
    (
       SELECT
          MIN(ps_supplycost)
       FROM
          partsupp,
          supplier,
          nation,
          region
       WHERE
          p_partkey = ps_partkey
          AND s_suppkey = ps_suppkey
          AND s_nationkey = n_nationkey
          AND n_regionkey = r_regionkey
          AND r_name = $4
    )
 ORDER BY
    s_acctbal DESC,
    n_name,
    s_name,
    p_partkey LIMIT $5</t>
  </si>
  <si>
    <t>82</t>
  </si>
  <si>
    <t>63042.096796000005</t>
  </si>
  <si>
    <t>650.632662</t>
  </si>
  <si>
    <t>4326.727309</t>
  </si>
  <si>
    <t>768.8060584878046</t>
  </si>
  <si>
    <t>406.84091353559944</t>
  </si>
  <si>
    <t>8200</t>
  </si>
  <si>
    <t>17266488</t>
  </si>
  <si>
    <t>15500670</t>
  </si>
  <si>
    <t>1019303</t>
  </si>
  <si>
    <t>1019513</t>
  </si>
  <si>
    <t>25718.493089999996</t>
  </si>
  <si>
    <t>1152.1532719999998</t>
  </si>
  <si>
    <t>2864.7688950000006</t>
  </si>
  <si>
    <t>4124983557046791190</t>
  </si>
  <si>
    <t>SELECT * FROM (SELECT n.nspname,c.relname,a.attname,a.atttypid,a.attnotnull OR (t.typtype = $1 AND t.typnotnull) AS attnotnull,a.atttypmod,a.attlen,t.typtypmod,row_number() OVER (PARTITION BY a.attrelid ORDER BY a.attnum) AS attnum, nullif(a.attidentity, $2) as attidentity,nullif(a.attgenerated, $3) as attgenerated,pg_catalog.pg_get_expr(def.adbin, def.adrelid) AS adsrc,dsc.description,t.typbasetype,t.typtype  FROM pg_catalog.pg_namespace n  JOIN pg_catalog.pg_class c ON (c.relnamespace = n.oid)  JOIN pg_catalog.pg_attribute a ON (a.attrelid=c.oid)  JOIN pg_catalog.pg_type t ON (a.atttypid = t.oid)  LEFT JOIN pg_catalog.pg_attrdef def ON (a.attrelid=def.adrelid AND a.attnum = def.adnum)  LEFT JOIN pg_catalog.pg_description dsc ON (c.oid=dsc.objoid AND a.attnum = dsc.objsubid)  LEFT JOIN pg_catalog.pg_class dc ON (dc.oid=dsc.classoid AND dc.relname=$4)  LEFT JOIN pg_catalog.pg_namespace dn ON (dc.relnamespace=dn.oid AND dn.nspname=$5)  WHERE c.relkind in ($6,$7,$8,$9,$10) and a.attnum &gt; $11 AND NOT a.attisdropped  AND n.nspname LIKE $12 AND c.relname LIKE $13) c WHERE $14  ORDER BY nspname,c.relname,attnum</t>
  </si>
  <si>
    <t>3.6701029999999997</t>
  </si>
  <si>
    <t>0.037254</t>
  </si>
  <si>
    <t>2.3746180000000003</t>
  </si>
  <si>
    <t>0.22938143750000003</t>
  </si>
  <si>
    <t>0.5597209517133258</t>
  </si>
  <si>
    <t>122</t>
  </si>
  <si>
    <t>524</t>
  </si>
  <si>
    <t>2.6549359999999997</t>
  </si>
  <si>
    <t>2064869707185898531</t>
  </si>
  <si>
    <t>COMMIT</t>
  </si>
  <si>
    <t>0.0025830000000000002</t>
  </si>
  <si>
    <t>0.001245</t>
  </si>
  <si>
    <t>0.001338</t>
  </si>
  <si>
    <t>0.0012915000000000001</t>
  </si>
  <si>
    <t>4.649999999999994e-05</t>
  </si>
  <si>
    <t>3056798788834760739</t>
  </si>
  <si>
    <t>select current_schema()</t>
  </si>
  <si>
    <t>0.565523</t>
  </si>
  <si>
    <t>0.041914</t>
  </si>
  <si>
    <t>0.523609</t>
  </si>
  <si>
    <t>0.2827615</t>
  </si>
  <si>
    <t>0.2408475</t>
  </si>
  <si>
    <t>0.50123</t>
  </si>
  <si>
    <t>1345865735253463468</t>
  </si>
  <si>
    <t>SELECT * FROM pg_stat_user_tables</t>
  </si>
  <si>
    <t>0.670213</t>
  </si>
  <si>
    <t>0.18018499999999998</t>
  </si>
  <si>
    <t>0.490028</t>
  </si>
  <si>
    <t>0.3351065</t>
  </si>
  <si>
    <t>0.15492150000000005</t>
  </si>
  <si>
    <t>33</t>
  </si>
  <si>
    <t>7</t>
  </si>
  <si>
    <t>0.019777</t>
  </si>
  <si>
    <t>5957856741738317696</t>
  </si>
  <si>
    <t>select pg_stat_statements_reset()</t>
  </si>
  <si>
    <t>1</t>
  </si>
  <si>
    <t>0.090829</t>
  </si>
  <si>
    <t>2247467723989480173</t>
  </si>
  <si>
    <t>SELECT setting FROM pg_catalog.pg_settings WHERE name=$1</t>
  </si>
  <si>
    <t>1.161197</t>
  </si>
  <si>
    <t>0.482473</t>
  </si>
  <si>
    <t>0.678724</t>
  </si>
  <si>
    <t>0.5805985</t>
  </si>
  <si>
    <t>0.09812549999999999</t>
  </si>
  <si>
    <t>3007824077230373907</t>
  </si>
  <si>
    <t>SELECT $1 AS TABLE_CAT, n.nspname AS TABLE_SCHEM, c.relname AS TABLE_NAME,  CASE n.nspname ~ $2 OR n.nspname = $3  WHEN $4 THEN CASE  WHEN n.nspname = $5 OR n.nspname = $6 THEN CASE c.relkind   WHEN $7 THEN $8   WHEN $9 THEN $10   WHEN $11 THEN $12   ELSE $13   END  WHEN n.nspname = $14 THEN CASE c.relkind   WHEN $15 THEN $16   WHEN $17 THEN $18   ELSE $19   END  ELSE CASE c.relkind   WHEN $20 THEN $21   WHEN $22 THEN $23   WHEN $24 THEN $25   WHEN $26 THEN $27   WHEN $28 THEN $29   ELSE $30   END  END  WHEN $31 THEN CASE c.relkind  WHEN $32 THEN $33  WHEN $34 THEN $35  WHEN $36 THEN $37  WHEN $38 then $39  WHEN $40 THEN $41  WHEN $42 THEN $43  WHEN $44 THEN $45  WHEN $46 THEN $47  WHEN $48 THEN $49  ELSE $50  END  ELSE $51  END  AS TABLE_TYPE, d.description AS REMARKS,  $52 as TYPE_CAT, $53 as TYPE_SCHEM, $54 as TYPE_NAME, $55 AS SELF_REFERENCING_COL_NAME, $56 AS REF_GENERATION  FROM pg_catalog.pg_namespace n, pg_catalog.pg_class c  LEFT JOIN pg_catalog.pg_description d ON (c.oid = d.objoid AND d.objsubid = $57  and d.classoid = $58::regclass)  WHERE c.relnamespace = n.oid  AND n.nspname LIKE $59 AND ($60  OR ( c.relkind = $61 AND n.nspname !~ $62 AND n.nspname &lt;&gt; $63 ) )  ORDER BY TABLE_TYPE,TABLE_SCHEM,TABLE_NAME</t>
  </si>
  <si>
    <t>0.614731</t>
  </si>
  <si>
    <t>0.19853300000000002</t>
  </si>
  <si>
    <t>0.416198</t>
  </si>
  <si>
    <t>0.3073655</t>
  </si>
  <si>
    <t>0.1088325</t>
  </si>
  <si>
    <t>4452344162736673220</t>
  </si>
  <si>
    <t>SELECT * FROM pg_stat_database_conflicts</t>
  </si>
  <si>
    <t>0.022989000000000002</t>
  </si>
  <si>
    <t>0.010031</t>
  </si>
  <si>
    <t>0.012958</t>
  </si>
  <si>
    <t>0.011494500000000001</t>
  </si>
  <si>
    <t>0.0014635</t>
  </si>
  <si>
    <t>8</t>
  </si>
  <si>
    <t>5848681576227864375</t>
  </si>
  <si>
    <t>SELECT n.nspname, r.relname
FROM pg_catalog.pg_class r
    LEFT JOIN pg_catalog.pg_namespace n ON (r.relnamespace = n.oid)
WHERE r.oid = $1</t>
  </si>
  <si>
    <t>0.07402</t>
  </si>
  <si>
    <t>0.022625000000000003</t>
  </si>
  <si>
    <t>0.051394999999999996</t>
  </si>
  <si>
    <t>0.03701</t>
  </si>
  <si>
    <t>0.014384999999999997</t>
  </si>
  <si>
    <t>7719402811077081697</t>
  </si>
  <si>
    <t>SET client_encoding='utf-8'</t>
  </si>
  <si>
    <t>0.00673</t>
  </si>
  <si>
    <t>0.003094</t>
  </si>
  <si>
    <t>0.003636</t>
  </si>
  <si>
    <t>0.003365</t>
  </si>
  <si>
    <t>0.000271</t>
  </si>
  <si>
    <t>3928562716391272690</t>
  </si>
  <si>
    <t>SELECT
    c.oid,
    c.relname AS name,
    description AS comment
FROM pg_catalog.pg_class c
LEFT OUTER JOIN pg_catalog.pg_description des ON (des.objoid=c.oid and des.objsubid=$1 AND des.classoid=$2::regclass)
WHERE
  c.relkind = $3
    AND c.relnamespace = $4::oid
ORDER BY
    c.relname</t>
  </si>
  <si>
    <t>0.114426</t>
  </si>
  <si>
    <t>8337740243580573530</t>
  </si>
  <si>
    <t>SET client_min_messages=notice</t>
  </si>
  <si>
    <t>0.002774</t>
  </si>
  <si>
    <t>0.001348</t>
  </si>
  <si>
    <t>0.001426</t>
  </si>
  <si>
    <t>0.001387</t>
  </si>
  <si>
    <t>3.899999999999997e-05</t>
  </si>
  <si>
    <t>994505354802881115</t>
  </si>
  <si>
    <t>SELECT * FROM public.pg_stat_statements</t>
  </si>
  <si>
    <t>0.9087009999999999</t>
  </si>
  <si>
    <t>0.19885</t>
  </si>
  <si>
    <t>0.7098509999999999</t>
  </si>
  <si>
    <t>0.4543505</t>
  </si>
  <si>
    <t>0.25550049999999996</t>
  </si>
  <si>
    <t>75</t>
  </si>
  <si>
    <t>-3088299803543020730</t>
  </si>
  <si>
    <t>SELECT
    db.oid as did, db.datname, db.datallowconn,
    pg_encoding_to_char(db.encoding) AS serverencoding,
    has_database_privilege(db.oid, $1) as cancreate,
    datistemplate
FROM
    pg_catalog.pg_database db
WHERE db.datname = current_database()</t>
  </si>
  <si>
    <t>0.054979999999999994</t>
  </si>
  <si>
    <t>0.008623</t>
  </si>
  <si>
    <t>0.046356999999999995</t>
  </si>
  <si>
    <t>0.02749</t>
  </si>
  <si>
    <t>0.018867</t>
  </si>
  <si>
    <t>5</t>
  </si>
  <si>
    <t>4634030752968494171</t>
  </si>
  <si>
    <t>SELECT
	r.oid, r.rolname, r.rolcanlogin, r.rolsuper,
	pg_catalog.shobj_description(r.oid, $1) AS description
FROM
	pg_catalog.pg_roles r
ORDER BY r.rolcanlogin, r.rolname</t>
  </si>
  <si>
    <t>0.193689</t>
  </si>
  <si>
    <t>15</t>
  </si>
  <si>
    <t>0.008535</t>
  </si>
  <si>
    <t>931303454371000975</t>
  </si>
  <si>
    <t>SELECT
            roles.oid as id, roles.rolname as name,
            roles.rolsuper as is_superuser,
            CASE WHEN roles.rolsuper THEN $1 ELSE roles.rolcreaterole END as
            can_create_role,
            CASE WHEN roles.rolsuper THEN $2
            ELSE roles.rolcreatedb END as can_create_db,
            CASE WHEN $3=ANY(ARRAY(WITH RECURSIVE cte AS (
            SELECT pg_roles.oid,pg_roles.rolname FROM pg_roles
                WHERE pg_roles.oid = roles.oid
            UNION ALL
            SELECT m.roleid,pgr.rolname FROM cte cte_1
                JOIN pg_auth_members m ON m.member = cte_1.oid
                JOIN pg_roles pgr ON pgr.oid = m.roleid)
            SELECT rolname  FROM cte)) THEN $4
            ELSE $5 END as can_signal_backend
        FROM
            pg_catalog.pg_roles as roles
        WHERE
            rolname = current_user</t>
  </si>
  <si>
    <t>0.199764</t>
  </si>
  <si>
    <t>0.082063</t>
  </si>
  <si>
    <t>0.117701</t>
  </si>
  <si>
    <t>0.099882</t>
  </si>
  <si>
    <t>0.017819</t>
  </si>
  <si>
    <t>0.005137</t>
  </si>
  <si>
    <t>3916515019762028860</t>
  </si>
  <si>
    <t>SELECT     tmp.TABLE_CAT,     tmp.TABLE_SCHEM,     tmp.TABLE_NAME,     tmp.NON_UNIQUE,     tmp.INDEX_QUALIFIER,     tmp.INDEX_NAME,     tmp.TYPE,     tmp.ORDINAL_POSITION,     trim(both $1 from pg_catalog.pg_get_indexdef(tmp.CI_OID, tmp.ORDINAL_POSITION, $2)) AS COLUMN_NAME,   CASE tmp.AM_NAME     WHEN $3 THEN CASE tmp.I_INDOPTION[tmp.ORDINAL_POSITION - $4] &amp; $5::smallint       WHEN $6 THEN $7       ELSE $8     END     ELSE $9   END AS ASC_OR_DESC,     tmp.CARDINALITY,     tmp.PAGES,     tmp.FILTER_CONDITION FROM (SELECT $10 AS TABLE_CAT, n.nspname AS TABLE_SCHEM,   ct.relname AS TABLE_NAME, NOT i.indisunique AS NON_UNIQUE,   $11 AS INDEX_QUALIFIER, ci.relname AS INDEX_NAME,   CASE i.indisclustered     WHEN $12 THEN $13    ELSE CASE am.amname       WHEN $14 THEN $15      ELSE $16    END   END AS TYPE,   (information_schema._pg_expandarray(i.indkey)).n AS ORDINAL_POSITION,   ci.reltuples AS CARDINALITY,   ci.relpages AS PAGES,   pg_catalog.pg_get_expr(i.indpred, i.indrelid) AS FILTER_CONDITION,   ci.oid AS CI_OID,   i.indoption AS I_INDOPTION,   am.amname AS AM_NAME FROM pg_catalog.pg_class ct   JOIN pg_catalog.pg_namespace n ON (ct.relnamespace = n.oid)   JOIN pg_catalog.pg_index i ON (ct.oid = i.indrelid)   JOIN pg_catalog.pg_class ci ON (ci.oid = i.indexrelid)   JOIN pg_catalog.pg_am am ON (ci.relam = am.oid) WHERE $17  AND n.nspname = $18 AND ct.relname = $19) AS tmp ORDER BY NON_UNIQUE, TYPE, INDEX_NAME, ORDINAL_POSITION</t>
  </si>
  <si>
    <t>3.592562</t>
  </si>
  <si>
    <t>0.10476600000000001</t>
  </si>
  <si>
    <t>1.042938</t>
  </si>
  <si>
    <t>0.22453512499999997</t>
  </si>
  <si>
    <t>0.2318649873430859</t>
  </si>
  <si>
    <t>1191</t>
  </si>
  <si>
    <t>11</t>
  </si>
  <si>
    <t>0.944821</t>
  </si>
  <si>
    <t>-6911109443227572258</t>
  </si>
  <si>
    <t>SELECT * FROM pg_stat_bgwriter</t>
  </si>
  <si>
    <t>0.032482</t>
  </si>
  <si>
    <t>0.006387</t>
  </si>
  <si>
    <t>0.026095</t>
  </si>
  <si>
    <t>0.016241</t>
  </si>
  <si>
    <t>0.009854000000000002</t>
  </si>
  <si>
    <t>6650430479887907887</t>
  </si>
  <si>
    <t>BEGIN</t>
  </si>
  <si>
    <t>0.031565</t>
  </si>
  <si>
    <t>0.000392</t>
  </si>
  <si>
    <t>0.026566</t>
  </si>
  <si>
    <t>0.0031564999999999996</t>
  </si>
  <si>
    <t>0.007808166881541402</t>
  </si>
  <si>
    <t>5915410634074882152</t>
  </si>
  <si>
    <t>/*pga4dash*/
SELECT
    pid,
    datname,
    usename,
    application_name,
    client_addr,
    pg_catalog.to_char(backend_start, $1) AS backend_start,
    state,
    wait_event_type || $2 || wait_event AS wait_event,
    array_to_string(pg_catalog.pg_blocking_pids(pid), $3) AS blocking_pids,
    query,
    pg_catalog.to_char(state_change, $4) AS state_change,
    pg_catalog.to_char(query_start, $5) AS query_start,
    pg_catalog.to_char(xact_start, $6) AS xact_start,
    backend_type,
    CASE WHEN state = $7 THEN ROUND((extract($8 from now() - query_start) / $9)::numeric, $10) ELSE $11 END AS active_since
FROM
    pg_catalog.pg_stat_activity
WHERE
    datname = (SELECT datname FROM pg_catalog.pg_database WHERE oid = $12)ORDER BY pid</t>
  </si>
  <si>
    <t>0.44817399999999996</t>
  </si>
  <si>
    <t>0.09501</t>
  </si>
  <si>
    <t>0.133831</t>
  </si>
  <si>
    <t>0.11204349999999999</t>
  </si>
  <si>
    <t>0.014324605902083311</t>
  </si>
  <si>
    <t>24</t>
  </si>
  <si>
    <t>1817606875557569412</t>
  </si>
  <si>
    <t>SELECT
    nsp.nspname as schema_name,
    (nsp.nspname = $1 AND EXISTS
        (SELECT $2 FROM pg_catalog.pg_class WHERE relname = $3 AND
            relnamespace = nsp.oid LIMIT $4)) OR
    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AS is_catalog,
    CASE
    WHEN nsp.nspname = ANY($13)
        THEN $14
    ELSE $15 END AS db_support
FROM
    pg_catalog.pg_namespace nsp
WHERE
    nsp.oid = $16::OID</t>
  </si>
  <si>
    <t>0.010834</t>
  </si>
  <si>
    <t>-1230386279905109600</t>
  </si>
  <si>
    <t>SET application_name = 'tpch'</t>
  </si>
  <si>
    <t>0.0293</t>
  </si>
  <si>
    <t>0.003437</t>
  </si>
  <si>
    <t>0.010738</t>
  </si>
  <si>
    <t>0.004883333333333333</t>
  </si>
  <si>
    <t>0.002623649409166976</t>
  </si>
  <si>
    <t>-6734339306640854527</t>
  </si>
  <si>
    <t>SELECT
    nsp.oid,
    nsp.nspname as name,
    pg_catalog.has_schema_privilege(nsp.oid, $1) as can_create,
    pg_catalog.has_schema_privilege(nsp.oid, $2) as has_usage,
    des.description
FROM
    pg_catalog.pg_namespace nsp
    LEFT OUTER JOIN pg_catalog.pg_description des ON
        (des.objoid=nsp.oid AND des.classoid=$3::regclass)
WHERE
             nspname NOT LIKE $4 AND
            NOT (
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OR
    (nsp.nspname = $13 AND EXISTS
        (SELECT $14 FROM pg_catalog.pg_class WHERE relname = $15 AND
            relnamespace = nsp.oid LIMIT $16))
    )
ORDER BY nspname</t>
  </si>
  <si>
    <t>0.6638390000000001</t>
  </si>
  <si>
    <t>0.545607</t>
  </si>
  <si>
    <t>4647070297903581691</t>
  </si>
  <si>
    <t>SELECT oid, pg_catalog.format_type(oid, $2) AS typname FROM pg_catalog.pg_type WHERE oid = ANY($1) ORDER BY oid</t>
  </si>
  <si>
    <t>0.997748</t>
  </si>
  <si>
    <t>0.24076999999999998</t>
  </si>
  <si>
    <t>0.452244</t>
  </si>
  <si>
    <t>0.33258266666666664</t>
  </si>
  <si>
    <t>0.08855120682532916</t>
  </si>
  <si>
    <t>13</t>
  </si>
  <si>
    <t>12</t>
  </si>
  <si>
    <t>0.338139</t>
  </si>
  <si>
    <t>Column162</t>
  </si>
  <si>
    <t>Column163</t>
  </si>
  <si>
    <t>CPU_service_demand</t>
  </si>
  <si>
    <t>disk_service_demand</t>
  </si>
  <si>
    <t>Utilizzazione CPU:</t>
  </si>
  <si>
    <t>Utilizzazione disco:</t>
  </si>
  <si>
    <t>Column164</t>
  </si>
  <si>
    <t>adjusted_mean</t>
  </si>
  <si>
    <t>Utilizzazione sistema: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</si>
</sst>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4802EF5-5C82-4CE4-A8B8-1A0F8247E654}" autoFormatId="16" applyNumberFormats="0" applyBorderFormats="0" applyFontFormats="0" applyPatternFormats="0" applyAlignmentFormats="0" applyWidthHeightFormats="0">
  <queryTableRefresh nextId="47">
    <queryTableFields count="4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46" dataBound="0" tableColumnId="46"/>
      <queryTableField id="44" dataBound="0" tableColumnId="44"/>
      <queryTableField id="45" dataBound="0" tableColumnId="45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25E4B-B29F-4152-BC02-4CC6CBFFEC02}" name="CPU_intensive_pg_stat" displayName="CPU_intensive_pg_stat" ref="A1:AT41" tableType="queryTable" totalsRowShown="0">
  <autoFilter ref="A1:AT41" xr:uid="{11225E4B-B29F-4152-BC02-4CC6CBFFEC02}">
    <filterColumn colId="11">
      <filters>
        <filter val="74"/>
        <filter val="calls"/>
      </filters>
    </filterColumn>
  </autoFilter>
  <tableColumns count="46">
    <tableColumn id="1" xr3:uid="{B6A3E049-4E1D-4B4C-9C06-568BFA616367}" uniqueName="1" name="Column1" queryTableFieldId="1" dataDxfId="44"/>
    <tableColumn id="2" xr3:uid="{EC48E40A-A5E1-4EB7-ACF2-33B84CF1CE86}" uniqueName="2" name="Column2" queryTableFieldId="2" dataDxfId="43"/>
    <tableColumn id="3" xr3:uid="{EF1234FD-CC5D-48C4-B2BA-EA49CBBA7782}" uniqueName="3" name="Column3" queryTableFieldId="3" dataDxfId="42"/>
    <tableColumn id="4" xr3:uid="{E0408223-59AA-4FBA-AF22-BBACF81F1346}" uniqueName="4" name="Column4" queryTableFieldId="4" dataDxfId="41"/>
    <tableColumn id="5" xr3:uid="{13CB6816-4045-485B-A538-F0968C254171}" uniqueName="5" name="Column5" queryTableFieldId="5" dataDxfId="40"/>
    <tableColumn id="6" xr3:uid="{40EEEB28-AF34-4DD3-A026-3586BC4C8613}" uniqueName="6" name="Column6" queryTableFieldId="6" dataDxfId="39"/>
    <tableColumn id="7" xr3:uid="{2679BFC5-F2C8-480E-B6B7-DE6BC2FDD300}" uniqueName="7" name="Column7" queryTableFieldId="7" dataDxfId="38"/>
    <tableColumn id="8" xr3:uid="{4BC51473-A952-4E38-98C6-B3D710668D8E}" uniqueName="8" name="Column8" queryTableFieldId="8" dataDxfId="37"/>
    <tableColumn id="9" xr3:uid="{0E50A686-1F32-414F-9579-5AA5EE0C3614}" uniqueName="9" name="Column9" queryTableFieldId="9" dataDxfId="36"/>
    <tableColumn id="10" xr3:uid="{E1A9AF83-42DF-4F49-B871-5178C2EAD80F}" uniqueName="10" name="Column10" queryTableFieldId="10" dataDxfId="35"/>
    <tableColumn id="11" xr3:uid="{4ECD14F8-FB3F-4BA0-9BB2-511B7A390594}" uniqueName="11" name="Column11" queryTableFieldId="11" dataDxfId="34"/>
    <tableColumn id="12" xr3:uid="{22992D65-0264-4009-8DEB-C54831FF4CBC}" uniqueName="12" name="Column12" queryTableFieldId="12" dataDxfId="33"/>
    <tableColumn id="13" xr3:uid="{6272BF93-D5D7-4782-A0C5-810C2126105C}" uniqueName="13" name="Column13" queryTableFieldId="13" dataDxfId="32"/>
    <tableColumn id="14" xr3:uid="{E6E2B8D7-BE87-4874-9805-94C7FFA9470D}" uniqueName="14" name="Column14" queryTableFieldId="14" dataDxfId="31"/>
    <tableColumn id="15" xr3:uid="{E4B50C96-1A1C-47C2-A147-E99EA6044C98}" uniqueName="15" name="Column15" queryTableFieldId="15" dataDxfId="30"/>
    <tableColumn id="16" xr3:uid="{A91F068C-7FA3-426A-A3D6-CFD4D3D6C155}" uniqueName="16" name="Column16" queryTableFieldId="16" dataDxfId="29"/>
    <tableColumn id="46" xr3:uid="{1DA5E822-525A-467E-906D-0B48DC8C6591}" uniqueName="46" name="Column164" queryTableFieldId="46"/>
    <tableColumn id="44" xr3:uid="{5BC84EB9-CBB4-4728-B3BA-1A9731FBB5C8}" uniqueName="44" name="Column162" queryTableFieldId="44" dataDxfId="28"/>
    <tableColumn id="45" xr3:uid="{516F425C-9C0E-49C2-834D-2260E652E208}" uniqueName="45" name="Column163" queryTableFieldId="45" dataDxfId="27"/>
    <tableColumn id="17" xr3:uid="{BE13085A-2CDA-4103-9A9C-1BDB8EA1081E}" uniqueName="17" name="Column17" queryTableFieldId="17" dataDxfId="26"/>
    <tableColumn id="18" xr3:uid="{D1A73697-559E-4AC7-BB4F-2401C44C562B}" uniqueName="18" name="Column18" queryTableFieldId="18" dataDxfId="25"/>
    <tableColumn id="19" xr3:uid="{78D6C981-524C-4C3B-9E09-0E85B7FF62F9}" uniqueName="19" name="Column19" queryTableFieldId="19" dataDxfId="24"/>
    <tableColumn id="20" xr3:uid="{590E24DE-B2D1-492B-822A-024921E71227}" uniqueName="20" name="Column20" queryTableFieldId="20" dataDxfId="23"/>
    <tableColumn id="21" xr3:uid="{07130C01-9F70-43C1-987D-5CC61353821F}" uniqueName="21" name="Column21" queryTableFieldId="21" dataDxfId="22"/>
    <tableColumn id="22" xr3:uid="{0995ECAA-9767-4BD3-A98B-4F32D8FD8AA7}" uniqueName="22" name="Column22" queryTableFieldId="22" dataDxfId="21"/>
    <tableColumn id="23" xr3:uid="{DA52EF28-6585-4E8D-A4B9-DCA880804A16}" uniqueName="23" name="Column23" queryTableFieldId="23" dataDxfId="20"/>
    <tableColumn id="24" xr3:uid="{6F928E3E-EC37-482D-8630-FBBF28EF8AE1}" uniqueName="24" name="Column24" queryTableFieldId="24" dataDxfId="19"/>
    <tableColumn id="25" xr3:uid="{90370D05-7E51-4607-8805-B98AD5E6E127}" uniqueName="25" name="Column25" queryTableFieldId="25" dataDxfId="18"/>
    <tableColumn id="26" xr3:uid="{5176B330-A5A0-43BA-9D0C-2A7C2F2BAAE4}" uniqueName="26" name="Column26" queryTableFieldId="26" dataDxfId="17"/>
    <tableColumn id="27" xr3:uid="{A17D0126-E671-4C39-B3C8-0063A64DA20B}" uniqueName="27" name="Column27" queryTableFieldId="27" dataDxfId="16"/>
    <tableColumn id="28" xr3:uid="{1B32BA46-1475-4FEA-96E9-C6E8051552FC}" uniqueName="28" name="Column28" queryTableFieldId="28" dataDxfId="15"/>
    <tableColumn id="29" xr3:uid="{826B7BC9-578A-4FC8-A9E6-64162C467712}" uniqueName="29" name="Column29" queryTableFieldId="29" dataDxfId="14"/>
    <tableColumn id="30" xr3:uid="{7B76FD53-172A-465B-A706-A489772A0C4E}" uniqueName="30" name="Column30" queryTableFieldId="30" dataDxfId="13"/>
    <tableColumn id="31" xr3:uid="{0218E875-F99E-4C68-85BD-78CCDE0E7C04}" uniqueName="31" name="Column31" queryTableFieldId="31" dataDxfId="12"/>
    <tableColumn id="32" xr3:uid="{60C42780-C189-4C50-9866-41C7B0FB20A6}" uniqueName="32" name="Column32" queryTableFieldId="32" dataDxfId="11"/>
    <tableColumn id="33" xr3:uid="{59924DB0-CBDB-4D18-8A24-D3D723199985}" uniqueName="33" name="Column33" queryTableFieldId="33" dataDxfId="10"/>
    <tableColumn id="34" xr3:uid="{F4D990A8-178A-4309-8237-76D6D3B86349}" uniqueName="34" name="Column34" queryTableFieldId="34" dataDxfId="9"/>
    <tableColumn id="35" xr3:uid="{BC332CC6-89E7-4A39-8058-B0D5DD8BF20E}" uniqueName="35" name="Column35" queryTableFieldId="35" dataDxfId="8"/>
    <tableColumn id="36" xr3:uid="{10F579AD-DA2C-4061-9035-C3D7F0A9CA94}" uniqueName="36" name="Column36" queryTableFieldId="36" dataDxfId="7"/>
    <tableColumn id="37" xr3:uid="{BE744EAC-A5C7-459D-9D75-FD36FED631C6}" uniqueName="37" name="Column37" queryTableFieldId="37" dataDxfId="6"/>
    <tableColumn id="38" xr3:uid="{53931414-1D97-4983-9EB9-D09E78007A11}" uniqueName="38" name="Column38" queryTableFieldId="38" dataDxfId="5"/>
    <tableColumn id="39" xr3:uid="{FF51AEF5-DC57-42E2-9099-5A7F8D423744}" uniqueName="39" name="Column39" queryTableFieldId="39" dataDxfId="4"/>
    <tableColumn id="40" xr3:uid="{02CC6D56-B53F-4008-BC8E-6BC816DC8AA9}" uniqueName="40" name="Column40" queryTableFieldId="40" dataDxfId="3"/>
    <tableColumn id="41" xr3:uid="{A69AEBE4-B0CA-44DF-ABD4-0993B3EE8866}" uniqueName="41" name="Column41" queryTableFieldId="41" dataDxfId="2"/>
    <tableColumn id="42" xr3:uid="{95240980-2879-48AC-BBB1-217D4A41FF18}" uniqueName="42" name="Column42" queryTableFieldId="42" dataDxfId="1"/>
    <tableColumn id="43" xr3:uid="{0314AC2F-9C54-4066-B7EA-F3C62C753616}" uniqueName="43" name="Column43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4109-FEA7-48D1-8C56-2E59171FE5B8}">
  <dimension ref="A1:AT47"/>
  <sheetViews>
    <sheetView tabSelected="1" topLeftCell="M1" workbookViewId="0">
      <selection activeCell="R46" sqref="R46"/>
    </sheetView>
  </sheetViews>
  <sheetFormatPr defaultRowHeight="15" x14ac:dyDescent="0.25"/>
  <cols>
    <col min="1" max="3" width="10.7109375" bestFit="1" customWidth="1"/>
    <col min="4" max="4" width="20.85546875" bestFit="1" customWidth="1"/>
    <col min="5" max="5" width="80.85546875" bestFit="1" customWidth="1"/>
    <col min="6" max="6" width="10.7109375" bestFit="1" customWidth="1"/>
    <col min="7" max="7" width="13.28515625" bestFit="1" customWidth="1"/>
    <col min="8" max="8" width="12.5703125" bestFit="1" customWidth="1"/>
    <col min="9" max="9" width="12.85546875" bestFit="1" customWidth="1"/>
    <col min="10" max="10" width="14.28515625" bestFit="1" customWidth="1"/>
    <col min="11" max="11" width="14.85546875" bestFit="1" customWidth="1"/>
    <col min="12" max="12" width="11.7109375" bestFit="1" customWidth="1"/>
    <col min="13" max="13" width="21.85546875" bestFit="1" customWidth="1"/>
    <col min="14" max="15" width="20.7109375" bestFit="1" customWidth="1"/>
    <col min="16" max="16" width="21.85546875" bestFit="1" customWidth="1"/>
    <col min="17" max="19" width="21.85546875" customWidth="1"/>
    <col min="20" max="20" width="22.85546875" bestFit="1" customWidth="1"/>
    <col min="21" max="21" width="11.7109375" bestFit="1" customWidth="1"/>
    <col min="22" max="22" width="13.42578125" bestFit="1" customWidth="1"/>
    <col min="23" max="23" width="15.140625" bestFit="1" customWidth="1"/>
    <col min="24" max="24" width="16.5703125" bestFit="1" customWidth="1"/>
    <col min="25" max="25" width="17" bestFit="1" customWidth="1"/>
    <col min="26" max="26" width="11.7109375" bestFit="1" customWidth="1"/>
    <col min="27" max="27" width="13.42578125" bestFit="1" customWidth="1"/>
    <col min="28" max="28" width="14.85546875" bestFit="1" customWidth="1"/>
    <col min="29" max="29" width="15.28515625" bestFit="1" customWidth="1"/>
    <col min="30" max="30" width="13.7109375" bestFit="1" customWidth="1"/>
    <col min="31" max="31" width="15.5703125" bestFit="1" customWidth="1"/>
    <col min="32" max="32" width="18.7109375" bestFit="1" customWidth="1"/>
    <col min="33" max="33" width="12.42578125" bestFit="1" customWidth="1"/>
    <col min="34" max="35" width="18.7109375" bestFit="1" customWidth="1"/>
    <col min="36" max="39" width="11.7109375" bestFit="1" customWidth="1"/>
    <col min="40" max="40" width="16.28515625" bestFit="1" customWidth="1"/>
    <col min="41" max="41" width="14.28515625" bestFit="1" customWidth="1"/>
    <col min="42" max="42" width="13.28515625" bestFit="1" customWidth="1"/>
    <col min="43" max="43" width="18.5703125" bestFit="1" customWidth="1"/>
    <col min="44" max="44" width="17.5703125" bestFit="1" customWidth="1"/>
    <col min="45" max="45" width="15.85546875" bestFit="1" customWidth="1"/>
    <col min="46" max="46" width="14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400</v>
      </c>
      <c r="R1" t="s">
        <v>394</v>
      </c>
      <c r="S1" t="s">
        <v>395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s="1" t="s">
        <v>401</v>
      </c>
      <c r="R2" s="1" t="s">
        <v>396</v>
      </c>
      <c r="S2" s="1" t="s">
        <v>397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</row>
    <row r="3" spans="1:46" hidden="1" x14ac:dyDescent="0.25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T3" t="s">
        <v>97</v>
      </c>
      <c r="U3" t="s">
        <v>92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</row>
    <row r="4" spans="1:46" hidden="1" x14ac:dyDescent="0.25">
      <c r="A4" t="s">
        <v>86</v>
      </c>
      <c r="B4" t="s">
        <v>87</v>
      </c>
      <c r="C4" t="s">
        <v>88</v>
      </c>
      <c r="D4" t="s">
        <v>98</v>
      </c>
      <c r="E4" t="s">
        <v>99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92</v>
      </c>
      <c r="M4" t="s">
        <v>100</v>
      </c>
      <c r="N4" t="s">
        <v>101</v>
      </c>
      <c r="O4" t="s">
        <v>102</v>
      </c>
      <c r="P4" t="s">
        <v>103</v>
      </c>
      <c r="T4" t="s">
        <v>104</v>
      </c>
      <c r="U4" t="s">
        <v>92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</row>
    <row r="5" spans="1:46" hidden="1" x14ac:dyDescent="0.25">
      <c r="A5" t="s">
        <v>86</v>
      </c>
      <c r="B5" t="s">
        <v>87</v>
      </c>
      <c r="C5" t="s">
        <v>88</v>
      </c>
      <c r="D5" t="s">
        <v>105</v>
      </c>
      <c r="E5" t="s">
        <v>106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92</v>
      </c>
      <c r="M5" t="s">
        <v>107</v>
      </c>
      <c r="N5" t="s">
        <v>108</v>
      </c>
      <c r="O5" t="s">
        <v>109</v>
      </c>
      <c r="P5" t="s">
        <v>110</v>
      </c>
      <c r="T5" t="s">
        <v>111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</row>
    <row r="6" spans="1:46" hidden="1" x14ac:dyDescent="0.25">
      <c r="A6" t="s">
        <v>86</v>
      </c>
      <c r="B6" t="s">
        <v>87</v>
      </c>
      <c r="C6" t="s">
        <v>88</v>
      </c>
      <c r="D6" t="s">
        <v>112</v>
      </c>
      <c r="E6" t="s">
        <v>113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92</v>
      </c>
      <c r="M6" t="s">
        <v>114</v>
      </c>
      <c r="N6" t="s">
        <v>115</v>
      </c>
      <c r="O6" t="s">
        <v>116</v>
      </c>
      <c r="P6" t="s">
        <v>117</v>
      </c>
      <c r="T6" t="s">
        <v>118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</row>
    <row r="7" spans="1:46" hidden="1" x14ac:dyDescent="0.25">
      <c r="A7" t="s">
        <v>86</v>
      </c>
      <c r="B7" t="s">
        <v>87</v>
      </c>
      <c r="C7" t="s">
        <v>88</v>
      </c>
      <c r="D7" t="s">
        <v>119</v>
      </c>
      <c r="E7" t="s">
        <v>120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92</v>
      </c>
      <c r="M7" t="s">
        <v>121</v>
      </c>
      <c r="N7" t="s">
        <v>122</v>
      </c>
      <c r="O7" t="s">
        <v>123</v>
      </c>
      <c r="P7" t="s">
        <v>124</v>
      </c>
      <c r="T7" t="s">
        <v>125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</row>
    <row r="8" spans="1:46" hidden="1" x14ac:dyDescent="0.25">
      <c r="A8" t="s">
        <v>86</v>
      </c>
      <c r="B8" t="s">
        <v>87</v>
      </c>
      <c r="C8" t="s">
        <v>88</v>
      </c>
      <c r="D8" t="s">
        <v>126</v>
      </c>
      <c r="E8" t="s">
        <v>127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92</v>
      </c>
      <c r="M8" t="s">
        <v>128</v>
      </c>
      <c r="N8" t="s">
        <v>129</v>
      </c>
      <c r="O8" t="s">
        <v>130</v>
      </c>
      <c r="P8" t="s">
        <v>131</v>
      </c>
      <c r="T8" t="s">
        <v>132</v>
      </c>
      <c r="U8" t="s">
        <v>133</v>
      </c>
      <c r="V8" t="s">
        <v>134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</row>
    <row r="9" spans="1:46" hidden="1" x14ac:dyDescent="0.25">
      <c r="A9" t="s">
        <v>86</v>
      </c>
      <c r="B9" t="s">
        <v>87</v>
      </c>
      <c r="C9" t="s">
        <v>88</v>
      </c>
      <c r="D9" t="s">
        <v>135</v>
      </c>
      <c r="E9" t="s">
        <v>136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92</v>
      </c>
      <c r="M9" t="s">
        <v>137</v>
      </c>
      <c r="N9" t="s">
        <v>138</v>
      </c>
      <c r="O9" t="s">
        <v>139</v>
      </c>
      <c r="P9" t="s">
        <v>140</v>
      </c>
      <c r="T9" t="s">
        <v>141</v>
      </c>
      <c r="U9" t="s">
        <v>92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</row>
    <row r="10" spans="1:46" x14ac:dyDescent="0.25">
      <c r="A10" t="s">
        <v>86</v>
      </c>
      <c r="B10" t="s">
        <v>87</v>
      </c>
      <c r="C10" t="s">
        <v>88</v>
      </c>
      <c r="D10" t="s">
        <v>142</v>
      </c>
      <c r="E10" t="s">
        <v>143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>
        <f>(CPU_intensive_pg_stat[[#This Row],[Column13]]-CPU_intensive_pg_stat[[#This Row],[Column14]]-CPU_intensive_pg_stat[[#This Row],[Column15]])/(CPU_intensive_pg_stat[[#This Row],[Column12]]-2)</f>
        <v>840.28624184722094</v>
      </c>
      <c r="R10">
        <f>CPU_intensive_pg_stat[[#This Row],[Column164]]-(CPU_intensive_pg_stat[[#This Row],[Column29]]+CPU_intensive_pg_stat[[#This Row],[Column30]])/CPU_intensive_pg_stat[[#This Row],[Column12]]</f>
        <v>832.61152825262639</v>
      </c>
      <c r="S10">
        <f>CPU_intensive_pg_stat[[#This Row],[Column16]]-CPU_intensive_pg_stat[[#This Row],[Column162]]</f>
        <v>11.509433125751571</v>
      </c>
      <c r="T10" t="s">
        <v>149</v>
      </c>
      <c r="U10" t="s">
        <v>150</v>
      </c>
      <c r="V10" t="s">
        <v>151</v>
      </c>
      <c r="W10" t="s">
        <v>152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153</v>
      </c>
      <c r="AE10" t="s">
        <v>154</v>
      </c>
      <c r="AF10" t="s">
        <v>155</v>
      </c>
      <c r="AG10" t="s">
        <v>91</v>
      </c>
      <c r="AH10" t="s">
        <v>156</v>
      </c>
      <c r="AI10" t="s">
        <v>157</v>
      </c>
      <c r="AJ10" t="s">
        <v>91</v>
      </c>
      <c r="AK10" t="s">
        <v>91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</row>
    <row r="11" spans="1:46" hidden="1" x14ac:dyDescent="0.25">
      <c r="A11" t="s">
        <v>86</v>
      </c>
      <c r="B11" t="s">
        <v>87</v>
      </c>
      <c r="C11" t="s">
        <v>88</v>
      </c>
      <c r="D11" t="s">
        <v>158</v>
      </c>
      <c r="E11" t="s">
        <v>159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T11" t="s">
        <v>165</v>
      </c>
      <c r="U11" t="s">
        <v>160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</row>
    <row r="12" spans="1:46" hidden="1" x14ac:dyDescent="0.25">
      <c r="A12" t="s">
        <v>86</v>
      </c>
      <c r="B12" t="s">
        <v>87</v>
      </c>
      <c r="C12" t="s">
        <v>88</v>
      </c>
      <c r="D12" t="s">
        <v>166</v>
      </c>
      <c r="E12" t="s">
        <v>167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92</v>
      </c>
      <c r="M12" t="s">
        <v>168</v>
      </c>
      <c r="N12" t="s">
        <v>169</v>
      </c>
      <c r="O12" t="s">
        <v>170</v>
      </c>
      <c r="P12" t="s">
        <v>171</v>
      </c>
      <c r="T12" t="s">
        <v>172</v>
      </c>
      <c r="U12" t="s">
        <v>173</v>
      </c>
      <c r="V12" t="s">
        <v>174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</row>
    <row r="13" spans="1:46" hidden="1" x14ac:dyDescent="0.25">
      <c r="A13" t="s">
        <v>86</v>
      </c>
      <c r="B13" t="s">
        <v>87</v>
      </c>
      <c r="C13" t="s">
        <v>88</v>
      </c>
      <c r="D13" t="s">
        <v>175</v>
      </c>
      <c r="E13" t="s">
        <v>176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92</v>
      </c>
      <c r="M13" t="s">
        <v>177</v>
      </c>
      <c r="N13" t="s">
        <v>178</v>
      </c>
      <c r="O13" t="s">
        <v>179</v>
      </c>
      <c r="P13" t="s">
        <v>180</v>
      </c>
      <c r="T13" t="s">
        <v>181</v>
      </c>
      <c r="U13" t="s">
        <v>86</v>
      </c>
      <c r="V13" t="s">
        <v>92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</row>
    <row r="14" spans="1:46" hidden="1" x14ac:dyDescent="0.25">
      <c r="A14" t="s">
        <v>86</v>
      </c>
      <c r="B14" t="s">
        <v>87</v>
      </c>
      <c r="C14" t="s">
        <v>88</v>
      </c>
      <c r="D14" t="s">
        <v>182</v>
      </c>
      <c r="E14" t="s">
        <v>183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133</v>
      </c>
      <c r="M14" t="s">
        <v>184</v>
      </c>
      <c r="N14" t="s">
        <v>185</v>
      </c>
      <c r="O14" t="s">
        <v>186</v>
      </c>
      <c r="P14" t="s">
        <v>187</v>
      </c>
      <c r="T14" t="s">
        <v>188</v>
      </c>
      <c r="U14" t="s">
        <v>189</v>
      </c>
      <c r="V14" t="s">
        <v>190</v>
      </c>
      <c r="W14" t="s">
        <v>191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192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</row>
    <row r="15" spans="1:46" hidden="1" x14ac:dyDescent="0.25">
      <c r="A15" t="s">
        <v>86</v>
      </c>
      <c r="B15" t="s">
        <v>87</v>
      </c>
      <c r="C15" t="s">
        <v>88</v>
      </c>
      <c r="D15" t="s">
        <v>193</v>
      </c>
      <c r="E15" t="s">
        <v>194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195</v>
      </c>
      <c r="M15" t="s">
        <v>196</v>
      </c>
      <c r="N15" t="s">
        <v>197</v>
      </c>
      <c r="O15" t="s">
        <v>198</v>
      </c>
      <c r="P15" t="s">
        <v>199</v>
      </c>
      <c r="T15" t="s">
        <v>200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</row>
    <row r="16" spans="1:46" hidden="1" x14ac:dyDescent="0.25">
      <c r="A16" t="s">
        <v>86</v>
      </c>
      <c r="B16" t="s">
        <v>87</v>
      </c>
      <c r="C16" t="s">
        <v>88</v>
      </c>
      <c r="D16" t="s">
        <v>201</v>
      </c>
      <c r="E16" t="s">
        <v>202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92</v>
      </c>
      <c r="M16" t="s">
        <v>203</v>
      </c>
      <c r="N16" t="s">
        <v>204</v>
      </c>
      <c r="O16" t="s">
        <v>205</v>
      </c>
      <c r="P16" t="s">
        <v>206</v>
      </c>
      <c r="T16" t="s">
        <v>207</v>
      </c>
      <c r="U16" t="s">
        <v>173</v>
      </c>
      <c r="V16" t="s">
        <v>174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</row>
    <row r="17" spans="1:46" hidden="1" x14ac:dyDescent="0.25">
      <c r="A17" t="s">
        <v>86</v>
      </c>
      <c r="B17" t="s">
        <v>87</v>
      </c>
      <c r="C17" t="s">
        <v>88</v>
      </c>
      <c r="D17" t="s">
        <v>208</v>
      </c>
      <c r="E17" t="s">
        <v>209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210</v>
      </c>
      <c r="M17" t="s">
        <v>211</v>
      </c>
      <c r="N17" t="s">
        <v>212</v>
      </c>
      <c r="O17" t="s">
        <v>213</v>
      </c>
      <c r="P17" t="s">
        <v>214</v>
      </c>
      <c r="R17">
        <f>CPU_intensive_pg_stat[[#This Row],[Column16]]-(CPU_intensive_pg_stat[[#This Row],[Column29]]+CPU_intensive_pg_stat[[#This Row],[Column30]])/CPU_intensive_pg_stat[[#This Row],[Column12]]</f>
        <v>455.1658988536588</v>
      </c>
      <c r="T17" t="s">
        <v>215</v>
      </c>
      <c r="U17" t="s">
        <v>216</v>
      </c>
      <c r="V17" t="s">
        <v>217</v>
      </c>
      <c r="W17" t="s">
        <v>218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219</v>
      </c>
      <c r="AE17" t="s">
        <v>220</v>
      </c>
      <c r="AF17" t="s">
        <v>221</v>
      </c>
      <c r="AG17" t="s">
        <v>91</v>
      </c>
      <c r="AH17" t="s">
        <v>222</v>
      </c>
      <c r="AI17" t="s">
        <v>223</v>
      </c>
      <c r="AJ17" t="s">
        <v>91</v>
      </c>
      <c r="AK17" t="s">
        <v>91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</row>
    <row r="18" spans="1:46" hidden="1" x14ac:dyDescent="0.25">
      <c r="A18" t="s">
        <v>86</v>
      </c>
      <c r="B18" t="s">
        <v>87</v>
      </c>
      <c r="C18" t="s">
        <v>88</v>
      </c>
      <c r="D18" t="s">
        <v>224</v>
      </c>
      <c r="E18" t="s">
        <v>225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133</v>
      </c>
      <c r="M18" t="s">
        <v>226</v>
      </c>
      <c r="N18" t="s">
        <v>227</v>
      </c>
      <c r="O18" t="s">
        <v>228</v>
      </c>
      <c r="P18" t="s">
        <v>229</v>
      </c>
      <c r="T18" t="s">
        <v>230</v>
      </c>
      <c r="U18" t="s">
        <v>231</v>
      </c>
      <c r="V18" t="s">
        <v>232</v>
      </c>
      <c r="W18" t="s">
        <v>160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233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</row>
    <row r="19" spans="1:46" hidden="1" x14ac:dyDescent="0.25">
      <c r="A19" t="s">
        <v>86</v>
      </c>
      <c r="B19" t="s">
        <v>87</v>
      </c>
      <c r="C19" t="s">
        <v>88</v>
      </c>
      <c r="D19" t="s">
        <v>234</v>
      </c>
      <c r="E19" t="s">
        <v>235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92</v>
      </c>
      <c r="M19" t="s">
        <v>236</v>
      </c>
      <c r="N19" t="s">
        <v>237</v>
      </c>
      <c r="O19" t="s">
        <v>238</v>
      </c>
      <c r="P19" t="s">
        <v>239</v>
      </c>
      <c r="T19" t="s">
        <v>240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</row>
    <row r="20" spans="1:46" hidden="1" x14ac:dyDescent="0.25">
      <c r="A20" t="s">
        <v>86</v>
      </c>
      <c r="B20" t="s">
        <v>87</v>
      </c>
      <c r="C20" t="s">
        <v>88</v>
      </c>
      <c r="D20" t="s">
        <v>241</v>
      </c>
      <c r="E20" t="s">
        <v>242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92</v>
      </c>
      <c r="M20" t="s">
        <v>243</v>
      </c>
      <c r="N20" t="s">
        <v>244</v>
      </c>
      <c r="O20" t="s">
        <v>245</v>
      </c>
      <c r="P20" t="s">
        <v>246</v>
      </c>
      <c r="T20" t="s">
        <v>247</v>
      </c>
      <c r="U20" t="s">
        <v>92</v>
      </c>
      <c r="V20" t="s">
        <v>160</v>
      </c>
      <c r="W20" t="s">
        <v>92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248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</row>
    <row r="21" spans="1:46" hidden="1" x14ac:dyDescent="0.25">
      <c r="A21" t="s">
        <v>86</v>
      </c>
      <c r="B21" t="s">
        <v>87</v>
      </c>
      <c r="C21" t="s">
        <v>88</v>
      </c>
      <c r="D21" t="s">
        <v>249</v>
      </c>
      <c r="E21" t="s">
        <v>250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92</v>
      </c>
      <c r="M21" t="s">
        <v>251</v>
      </c>
      <c r="N21" t="s">
        <v>252</v>
      </c>
      <c r="O21" t="s">
        <v>253</v>
      </c>
      <c r="P21" t="s">
        <v>254</v>
      </c>
      <c r="T21" t="s">
        <v>255</v>
      </c>
      <c r="U21" t="s">
        <v>133</v>
      </c>
      <c r="V21" t="s">
        <v>256</v>
      </c>
      <c r="W21" t="s">
        <v>257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258</v>
      </c>
      <c r="AG21" t="s">
        <v>91</v>
      </c>
      <c r="AH21" t="s">
        <v>91</v>
      </c>
      <c r="AI21" t="s">
        <v>91</v>
      </c>
      <c r="AJ21" t="s">
        <v>91</v>
      </c>
      <c r="AK21" t="s">
        <v>91</v>
      </c>
      <c r="AL21" t="s">
        <v>91</v>
      </c>
      <c r="AM21" t="s">
        <v>91</v>
      </c>
      <c r="AN21" t="s">
        <v>91</v>
      </c>
      <c r="AO21" t="s">
        <v>91</v>
      </c>
      <c r="AP21" t="s">
        <v>91</v>
      </c>
      <c r="AQ21" t="s">
        <v>91</v>
      </c>
      <c r="AR21" t="s">
        <v>91</v>
      </c>
      <c r="AS21" t="s">
        <v>91</v>
      </c>
      <c r="AT21" t="s">
        <v>91</v>
      </c>
    </row>
    <row r="22" spans="1:46" hidden="1" x14ac:dyDescent="0.25">
      <c r="A22" t="s">
        <v>86</v>
      </c>
      <c r="B22" t="s">
        <v>87</v>
      </c>
      <c r="C22" t="s">
        <v>88</v>
      </c>
      <c r="D22" t="s">
        <v>259</v>
      </c>
      <c r="E22" t="s">
        <v>260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261</v>
      </c>
      <c r="M22" t="s">
        <v>262</v>
      </c>
      <c r="N22" t="s">
        <v>262</v>
      </c>
      <c r="O22" t="s">
        <v>262</v>
      </c>
      <c r="P22" t="s">
        <v>262</v>
      </c>
      <c r="T22" t="s">
        <v>91</v>
      </c>
      <c r="U22" t="s">
        <v>261</v>
      </c>
      <c r="V22" t="s">
        <v>91</v>
      </c>
      <c r="W22" t="s">
        <v>91</v>
      </c>
      <c r="X22" t="s">
        <v>91</v>
      </c>
      <c r="Y22" t="s">
        <v>91</v>
      </c>
      <c r="Z22" t="s">
        <v>91</v>
      </c>
      <c r="AA22" t="s">
        <v>91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 t="s">
        <v>91</v>
      </c>
      <c r="AI22" t="s">
        <v>91</v>
      </c>
      <c r="AJ22" t="s">
        <v>91</v>
      </c>
      <c r="AK22" t="s">
        <v>91</v>
      </c>
      <c r="AL22" t="s">
        <v>91</v>
      </c>
      <c r="AM22" t="s">
        <v>91</v>
      </c>
      <c r="AN22" t="s">
        <v>91</v>
      </c>
      <c r="AO22" t="s">
        <v>91</v>
      </c>
      <c r="AP22" t="s">
        <v>91</v>
      </c>
      <c r="AQ22" t="s">
        <v>91</v>
      </c>
      <c r="AR22" t="s">
        <v>91</v>
      </c>
      <c r="AS22" t="s">
        <v>91</v>
      </c>
      <c r="AT22" t="s">
        <v>91</v>
      </c>
    </row>
    <row r="23" spans="1:46" hidden="1" x14ac:dyDescent="0.25">
      <c r="A23" t="s">
        <v>86</v>
      </c>
      <c r="B23" t="s">
        <v>87</v>
      </c>
      <c r="C23" t="s">
        <v>88</v>
      </c>
      <c r="D23" t="s">
        <v>263</v>
      </c>
      <c r="E23" t="s">
        <v>264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92</v>
      </c>
      <c r="M23" t="s">
        <v>265</v>
      </c>
      <c r="N23" t="s">
        <v>266</v>
      </c>
      <c r="O23" t="s">
        <v>267</v>
      </c>
      <c r="P23" t="s">
        <v>268</v>
      </c>
      <c r="T23" t="s">
        <v>269</v>
      </c>
      <c r="U23" t="s">
        <v>92</v>
      </c>
      <c r="V23" t="s">
        <v>91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91</v>
      </c>
      <c r="AF23" t="s">
        <v>91</v>
      </c>
      <c r="AG23" t="s">
        <v>91</v>
      </c>
      <c r="AH23" t="s">
        <v>91</v>
      </c>
      <c r="AI23" t="s">
        <v>91</v>
      </c>
      <c r="AJ23" t="s">
        <v>91</v>
      </c>
      <c r="AK23" t="s">
        <v>91</v>
      </c>
      <c r="AL23" t="s">
        <v>91</v>
      </c>
      <c r="AM23" t="s">
        <v>91</v>
      </c>
      <c r="AN23" t="s">
        <v>91</v>
      </c>
      <c r="AO23" t="s">
        <v>91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</row>
    <row r="24" spans="1:46" hidden="1" x14ac:dyDescent="0.25">
      <c r="A24" t="s">
        <v>86</v>
      </c>
      <c r="B24" t="s">
        <v>87</v>
      </c>
      <c r="C24" t="s">
        <v>88</v>
      </c>
      <c r="D24" t="s">
        <v>270</v>
      </c>
      <c r="E24" t="s">
        <v>271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92</v>
      </c>
      <c r="M24" t="s">
        <v>272</v>
      </c>
      <c r="N24" t="s">
        <v>273</v>
      </c>
      <c r="O24" t="s">
        <v>274</v>
      </c>
      <c r="P24" t="s">
        <v>275</v>
      </c>
      <c r="T24" t="s">
        <v>276</v>
      </c>
      <c r="U24" t="s">
        <v>133</v>
      </c>
      <c r="V24" t="s">
        <v>144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91</v>
      </c>
      <c r="AR24" t="s">
        <v>91</v>
      </c>
      <c r="AS24" t="s">
        <v>91</v>
      </c>
      <c r="AT24" t="s">
        <v>91</v>
      </c>
    </row>
    <row r="25" spans="1:46" hidden="1" x14ac:dyDescent="0.25">
      <c r="A25" t="s">
        <v>86</v>
      </c>
      <c r="B25" t="s">
        <v>87</v>
      </c>
      <c r="C25" t="s">
        <v>88</v>
      </c>
      <c r="D25" t="s">
        <v>277</v>
      </c>
      <c r="E25" t="s">
        <v>278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92</v>
      </c>
      <c r="M25" t="s">
        <v>279</v>
      </c>
      <c r="N25" t="s">
        <v>280</v>
      </c>
      <c r="O25" t="s">
        <v>281</v>
      </c>
      <c r="P25" t="s">
        <v>282</v>
      </c>
      <c r="T25" t="s">
        <v>283</v>
      </c>
      <c r="U25" t="s">
        <v>284</v>
      </c>
      <c r="V25" t="s">
        <v>92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  <c r="AF25" t="s">
        <v>91</v>
      </c>
      <c r="AG25" t="s">
        <v>91</v>
      </c>
      <c r="AH25" t="s">
        <v>91</v>
      </c>
      <c r="AI25" t="s">
        <v>91</v>
      </c>
      <c r="AJ25" t="s">
        <v>91</v>
      </c>
      <c r="AK25" t="s">
        <v>91</v>
      </c>
      <c r="AL25" t="s">
        <v>91</v>
      </c>
      <c r="AM25" t="s">
        <v>91</v>
      </c>
      <c r="AN25" t="s">
        <v>91</v>
      </c>
      <c r="AO25" t="s">
        <v>91</v>
      </c>
      <c r="AP25" t="s">
        <v>91</v>
      </c>
      <c r="AQ25" t="s">
        <v>91</v>
      </c>
      <c r="AR25" t="s">
        <v>91</v>
      </c>
      <c r="AS25" t="s">
        <v>91</v>
      </c>
      <c r="AT25" t="s">
        <v>91</v>
      </c>
    </row>
    <row r="26" spans="1:46" hidden="1" x14ac:dyDescent="0.25">
      <c r="A26" t="s">
        <v>86</v>
      </c>
      <c r="B26" t="s">
        <v>87</v>
      </c>
      <c r="C26" t="s">
        <v>88</v>
      </c>
      <c r="D26" t="s">
        <v>285</v>
      </c>
      <c r="E26" t="s">
        <v>286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92</v>
      </c>
      <c r="M26" t="s">
        <v>287</v>
      </c>
      <c r="N26" t="s">
        <v>288</v>
      </c>
      <c r="O26" t="s">
        <v>289</v>
      </c>
      <c r="P26" t="s">
        <v>290</v>
      </c>
      <c r="T26" t="s">
        <v>291</v>
      </c>
      <c r="U26" t="s">
        <v>92</v>
      </c>
      <c r="V26" t="s">
        <v>284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91</v>
      </c>
      <c r="AQ26" t="s">
        <v>91</v>
      </c>
      <c r="AR26" t="s">
        <v>91</v>
      </c>
      <c r="AS26" t="s">
        <v>91</v>
      </c>
      <c r="AT26" t="s">
        <v>91</v>
      </c>
    </row>
    <row r="27" spans="1:46" hidden="1" x14ac:dyDescent="0.25">
      <c r="A27" t="s">
        <v>86</v>
      </c>
      <c r="B27" t="s">
        <v>87</v>
      </c>
      <c r="C27" t="s">
        <v>88</v>
      </c>
      <c r="D27" t="s">
        <v>292</v>
      </c>
      <c r="E27" t="s">
        <v>293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92</v>
      </c>
      <c r="M27" t="s">
        <v>294</v>
      </c>
      <c r="N27" t="s">
        <v>295</v>
      </c>
      <c r="O27" t="s">
        <v>296</v>
      </c>
      <c r="P27" t="s">
        <v>297</v>
      </c>
      <c r="T27" t="s">
        <v>298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91</v>
      </c>
      <c r="AD27" t="s">
        <v>91</v>
      </c>
      <c r="AE27" t="s">
        <v>91</v>
      </c>
      <c r="AF27" t="s">
        <v>91</v>
      </c>
      <c r="AG27" t="s">
        <v>91</v>
      </c>
      <c r="AH27" t="s">
        <v>91</v>
      </c>
      <c r="AI27" t="s">
        <v>91</v>
      </c>
      <c r="AJ27" t="s">
        <v>91</v>
      </c>
      <c r="AK27" t="s">
        <v>91</v>
      </c>
      <c r="AL27" t="s">
        <v>91</v>
      </c>
      <c r="AM27" t="s">
        <v>91</v>
      </c>
      <c r="AN27" t="s">
        <v>91</v>
      </c>
      <c r="AO27" t="s">
        <v>91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</row>
    <row r="28" spans="1:46" hidden="1" x14ac:dyDescent="0.25">
      <c r="A28" t="s">
        <v>86</v>
      </c>
      <c r="B28" t="s">
        <v>87</v>
      </c>
      <c r="C28" t="s">
        <v>88</v>
      </c>
      <c r="D28" t="s">
        <v>299</v>
      </c>
      <c r="E28" t="s">
        <v>300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261</v>
      </c>
      <c r="M28" t="s">
        <v>301</v>
      </c>
      <c r="N28" t="s">
        <v>301</v>
      </c>
      <c r="O28" t="s">
        <v>301</v>
      </c>
      <c r="P28" t="s">
        <v>301</v>
      </c>
      <c r="T28" t="s">
        <v>91</v>
      </c>
      <c r="U28" t="s">
        <v>92</v>
      </c>
      <c r="V28" t="s">
        <v>189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  <c r="AL28" t="s">
        <v>91</v>
      </c>
      <c r="AM28" t="s">
        <v>91</v>
      </c>
      <c r="AN28" t="s">
        <v>91</v>
      </c>
      <c r="AO28" t="s">
        <v>91</v>
      </c>
      <c r="AP28" t="s">
        <v>91</v>
      </c>
      <c r="AQ28" t="s">
        <v>91</v>
      </c>
      <c r="AR28" t="s">
        <v>91</v>
      </c>
      <c r="AS28" t="s">
        <v>91</v>
      </c>
      <c r="AT28" t="s">
        <v>91</v>
      </c>
    </row>
    <row r="29" spans="1:46" hidden="1" x14ac:dyDescent="0.25">
      <c r="A29" t="s">
        <v>86</v>
      </c>
      <c r="B29" t="s">
        <v>87</v>
      </c>
      <c r="C29" t="s">
        <v>88</v>
      </c>
      <c r="D29" t="s">
        <v>302</v>
      </c>
      <c r="E29" t="s">
        <v>303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92</v>
      </c>
      <c r="M29" t="s">
        <v>304</v>
      </c>
      <c r="N29" t="s">
        <v>305</v>
      </c>
      <c r="O29" t="s">
        <v>306</v>
      </c>
      <c r="P29" t="s">
        <v>307</v>
      </c>
      <c r="T29" t="s">
        <v>308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91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</row>
    <row r="30" spans="1:46" hidden="1" x14ac:dyDescent="0.25">
      <c r="A30" t="s">
        <v>86</v>
      </c>
      <c r="B30" t="s">
        <v>87</v>
      </c>
      <c r="C30" t="s">
        <v>88</v>
      </c>
      <c r="D30" t="s">
        <v>309</v>
      </c>
      <c r="E30" t="s">
        <v>310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92</v>
      </c>
      <c r="M30" t="s">
        <v>311</v>
      </c>
      <c r="N30" t="s">
        <v>312</v>
      </c>
      <c r="O30" t="s">
        <v>313</v>
      </c>
      <c r="P30" t="s">
        <v>314</v>
      </c>
      <c r="T30" t="s">
        <v>315</v>
      </c>
      <c r="U30" t="s">
        <v>316</v>
      </c>
      <c r="V30" t="s">
        <v>91</v>
      </c>
      <c r="W30" t="s">
        <v>91</v>
      </c>
      <c r="X30" t="s">
        <v>91</v>
      </c>
      <c r="Y30" t="s">
        <v>91</v>
      </c>
      <c r="Z30" t="s">
        <v>91</v>
      </c>
      <c r="AA30" t="s">
        <v>91</v>
      </c>
      <c r="AB30" t="s">
        <v>91</v>
      </c>
      <c r="AC30" t="s">
        <v>91</v>
      </c>
      <c r="AD30" t="s">
        <v>91</v>
      </c>
      <c r="AE30" t="s">
        <v>91</v>
      </c>
      <c r="AF30" t="s">
        <v>91</v>
      </c>
      <c r="AG30" t="s">
        <v>91</v>
      </c>
      <c r="AH30" t="s">
        <v>91</v>
      </c>
      <c r="AI30" t="s">
        <v>91</v>
      </c>
      <c r="AJ30" t="s">
        <v>91</v>
      </c>
      <c r="AK30" t="s">
        <v>91</v>
      </c>
      <c r="AL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91</v>
      </c>
      <c r="AS30" t="s">
        <v>91</v>
      </c>
      <c r="AT30" t="s">
        <v>91</v>
      </c>
    </row>
    <row r="31" spans="1:46" hidden="1" x14ac:dyDescent="0.25">
      <c r="A31" t="s">
        <v>86</v>
      </c>
      <c r="B31" t="s">
        <v>87</v>
      </c>
      <c r="C31" t="s">
        <v>88</v>
      </c>
      <c r="D31" t="s">
        <v>317</v>
      </c>
      <c r="E31" t="s">
        <v>318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92</v>
      </c>
      <c r="M31" t="s">
        <v>319</v>
      </c>
      <c r="N31" t="s">
        <v>320</v>
      </c>
      <c r="O31" t="s">
        <v>321</v>
      </c>
      <c r="P31" t="s">
        <v>322</v>
      </c>
      <c r="T31" t="s">
        <v>323</v>
      </c>
      <c r="U31" t="s">
        <v>92</v>
      </c>
      <c r="V31" t="s">
        <v>92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  <c r="AL31" t="s">
        <v>91</v>
      </c>
      <c r="AM31" t="s">
        <v>91</v>
      </c>
      <c r="AN31" t="s">
        <v>91</v>
      </c>
      <c r="AO31" t="s">
        <v>91</v>
      </c>
      <c r="AP31" t="s">
        <v>91</v>
      </c>
      <c r="AQ31" t="s">
        <v>91</v>
      </c>
      <c r="AR31" t="s">
        <v>91</v>
      </c>
      <c r="AS31" t="s">
        <v>91</v>
      </c>
      <c r="AT31" t="s">
        <v>91</v>
      </c>
    </row>
    <row r="32" spans="1:46" hidden="1" x14ac:dyDescent="0.25">
      <c r="A32" t="s">
        <v>86</v>
      </c>
      <c r="B32" t="s">
        <v>324</v>
      </c>
      <c r="C32" t="s">
        <v>88</v>
      </c>
      <c r="D32" t="s">
        <v>325</v>
      </c>
      <c r="E32" t="s">
        <v>326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261</v>
      </c>
      <c r="M32" t="s">
        <v>327</v>
      </c>
      <c r="N32" t="s">
        <v>327</v>
      </c>
      <c r="O32" t="s">
        <v>327</v>
      </c>
      <c r="P32" t="s">
        <v>327</v>
      </c>
      <c r="T32" t="s">
        <v>91</v>
      </c>
      <c r="U32" t="s">
        <v>328</v>
      </c>
      <c r="V32" t="s">
        <v>328</v>
      </c>
      <c r="W32" t="s">
        <v>261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329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91</v>
      </c>
      <c r="AS32" t="s">
        <v>91</v>
      </c>
      <c r="AT32" t="s">
        <v>91</v>
      </c>
    </row>
    <row r="33" spans="1:46" hidden="1" x14ac:dyDescent="0.25">
      <c r="A33" t="s">
        <v>86</v>
      </c>
      <c r="B33" t="s">
        <v>87</v>
      </c>
      <c r="C33" t="s">
        <v>88</v>
      </c>
      <c r="D33" t="s">
        <v>330</v>
      </c>
      <c r="E33" t="s">
        <v>331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92</v>
      </c>
      <c r="M33" t="s">
        <v>332</v>
      </c>
      <c r="N33" t="s">
        <v>333</v>
      </c>
      <c r="O33" t="s">
        <v>334</v>
      </c>
      <c r="P33" t="s">
        <v>335</v>
      </c>
      <c r="T33" t="s">
        <v>336</v>
      </c>
      <c r="U33" t="s">
        <v>92</v>
      </c>
      <c r="V33" t="s">
        <v>257</v>
      </c>
      <c r="W33" t="s">
        <v>261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337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</row>
    <row r="34" spans="1:46" hidden="1" x14ac:dyDescent="0.25">
      <c r="A34" t="s">
        <v>86</v>
      </c>
      <c r="B34" t="s">
        <v>87</v>
      </c>
      <c r="C34" t="s">
        <v>88</v>
      </c>
      <c r="D34" t="s">
        <v>338</v>
      </c>
      <c r="E34" t="s">
        <v>339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133</v>
      </c>
      <c r="M34" t="s">
        <v>340</v>
      </c>
      <c r="N34" t="s">
        <v>341</v>
      </c>
      <c r="O34" t="s">
        <v>342</v>
      </c>
      <c r="P34" t="s">
        <v>343</v>
      </c>
      <c r="T34" t="s">
        <v>344</v>
      </c>
      <c r="U34" t="s">
        <v>144</v>
      </c>
      <c r="V34" t="s">
        <v>345</v>
      </c>
      <c r="W34" t="s">
        <v>346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347</v>
      </c>
      <c r="AG34" t="s">
        <v>91</v>
      </c>
      <c r="AH34" t="s">
        <v>91</v>
      </c>
      <c r="AI34" t="s">
        <v>91</v>
      </c>
      <c r="AJ34" t="s">
        <v>91</v>
      </c>
      <c r="AK34" t="s">
        <v>91</v>
      </c>
      <c r="AL34" t="s">
        <v>91</v>
      </c>
      <c r="AM34" t="s">
        <v>91</v>
      </c>
      <c r="AN34" t="s">
        <v>91</v>
      </c>
      <c r="AO34" t="s">
        <v>91</v>
      </c>
      <c r="AP34" t="s">
        <v>91</v>
      </c>
      <c r="AQ34" t="s">
        <v>91</v>
      </c>
      <c r="AR34" t="s">
        <v>91</v>
      </c>
      <c r="AS34" t="s">
        <v>91</v>
      </c>
      <c r="AT34" t="s">
        <v>91</v>
      </c>
    </row>
    <row r="35" spans="1:46" hidden="1" x14ac:dyDescent="0.25">
      <c r="A35" t="s">
        <v>86</v>
      </c>
      <c r="B35" t="s">
        <v>87</v>
      </c>
      <c r="C35" t="s">
        <v>88</v>
      </c>
      <c r="D35" t="s">
        <v>348</v>
      </c>
      <c r="E35" t="s">
        <v>349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92</v>
      </c>
      <c r="M35" t="s">
        <v>350</v>
      </c>
      <c r="N35" t="s">
        <v>351</v>
      </c>
      <c r="O35" t="s">
        <v>352</v>
      </c>
      <c r="P35" t="s">
        <v>353</v>
      </c>
      <c r="T35" t="s">
        <v>354</v>
      </c>
      <c r="U35" t="s">
        <v>92</v>
      </c>
      <c r="V35" t="s">
        <v>91</v>
      </c>
      <c r="W35" t="s">
        <v>91</v>
      </c>
      <c r="X35" t="s">
        <v>91</v>
      </c>
      <c r="Y35" t="s">
        <v>91</v>
      </c>
      <c r="Z35" t="s">
        <v>91</v>
      </c>
      <c r="AA35" t="s">
        <v>91</v>
      </c>
      <c r="AB35" t="s">
        <v>91</v>
      </c>
      <c r="AC35" t="s">
        <v>91</v>
      </c>
      <c r="AD35" t="s">
        <v>91</v>
      </c>
      <c r="AE35" t="s">
        <v>91</v>
      </c>
      <c r="AF35" t="s">
        <v>91</v>
      </c>
      <c r="AG35" t="s">
        <v>91</v>
      </c>
      <c r="AH35" t="s">
        <v>91</v>
      </c>
      <c r="AI35" t="s">
        <v>91</v>
      </c>
      <c r="AJ35" t="s">
        <v>91</v>
      </c>
      <c r="AK35" t="s">
        <v>91</v>
      </c>
      <c r="AL35" t="s">
        <v>91</v>
      </c>
      <c r="AM35" t="s">
        <v>91</v>
      </c>
      <c r="AN35" t="s">
        <v>91</v>
      </c>
      <c r="AO35" t="s">
        <v>91</v>
      </c>
      <c r="AP35" t="s">
        <v>91</v>
      </c>
      <c r="AQ35" t="s">
        <v>91</v>
      </c>
      <c r="AR35" t="s">
        <v>91</v>
      </c>
      <c r="AS35" t="s">
        <v>91</v>
      </c>
      <c r="AT35" t="s">
        <v>91</v>
      </c>
    </row>
    <row r="36" spans="1:46" hidden="1" x14ac:dyDescent="0.25">
      <c r="A36" t="s">
        <v>86</v>
      </c>
      <c r="B36" t="s">
        <v>87</v>
      </c>
      <c r="C36" t="s">
        <v>88</v>
      </c>
      <c r="D36" t="s">
        <v>355</v>
      </c>
      <c r="E36" t="s">
        <v>356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86</v>
      </c>
      <c r="M36" t="s">
        <v>357</v>
      </c>
      <c r="N36" t="s">
        <v>358</v>
      </c>
      <c r="O36" t="s">
        <v>359</v>
      </c>
      <c r="P36" t="s">
        <v>360</v>
      </c>
      <c r="T36" t="s">
        <v>361</v>
      </c>
      <c r="U36" t="s">
        <v>91</v>
      </c>
      <c r="V36" t="s">
        <v>91</v>
      </c>
      <c r="W36" t="s">
        <v>91</v>
      </c>
      <c r="X36" t="s">
        <v>91</v>
      </c>
      <c r="Y36" t="s">
        <v>91</v>
      </c>
      <c r="Z36" t="s">
        <v>91</v>
      </c>
      <c r="AA36" t="s">
        <v>91</v>
      </c>
      <c r="AB36" t="s">
        <v>91</v>
      </c>
      <c r="AC36" t="s">
        <v>91</v>
      </c>
      <c r="AD36" t="s">
        <v>91</v>
      </c>
      <c r="AE36" t="s">
        <v>91</v>
      </c>
      <c r="AF36" t="s">
        <v>91</v>
      </c>
      <c r="AG36" t="s">
        <v>91</v>
      </c>
      <c r="AH36" t="s">
        <v>91</v>
      </c>
      <c r="AI36" t="s">
        <v>91</v>
      </c>
      <c r="AJ36" t="s">
        <v>91</v>
      </c>
      <c r="AK36" t="s">
        <v>91</v>
      </c>
      <c r="AL36" t="s">
        <v>91</v>
      </c>
      <c r="AM36" t="s">
        <v>91</v>
      </c>
      <c r="AN36" t="s">
        <v>91</v>
      </c>
      <c r="AO36" t="s">
        <v>91</v>
      </c>
      <c r="AP36" t="s">
        <v>91</v>
      </c>
      <c r="AQ36" t="s">
        <v>91</v>
      </c>
      <c r="AR36" t="s">
        <v>91</v>
      </c>
      <c r="AS36" t="s">
        <v>91</v>
      </c>
      <c r="AT36" t="s">
        <v>91</v>
      </c>
    </row>
    <row r="37" spans="1:46" hidden="1" x14ac:dyDescent="0.25">
      <c r="A37" t="s">
        <v>86</v>
      </c>
      <c r="B37" t="s">
        <v>87</v>
      </c>
      <c r="C37" t="s">
        <v>88</v>
      </c>
      <c r="D37" t="s">
        <v>362</v>
      </c>
      <c r="E37" t="s">
        <v>363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160</v>
      </c>
      <c r="M37" t="s">
        <v>364</v>
      </c>
      <c r="N37" t="s">
        <v>365</v>
      </c>
      <c r="O37" t="s">
        <v>366</v>
      </c>
      <c r="P37" t="s">
        <v>367</v>
      </c>
      <c r="T37" t="s">
        <v>368</v>
      </c>
      <c r="U37" t="s">
        <v>284</v>
      </c>
      <c r="V37" t="s">
        <v>369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R37" t="s">
        <v>91</v>
      </c>
      <c r="AS37" t="s">
        <v>91</v>
      </c>
      <c r="AT37" t="s">
        <v>91</v>
      </c>
    </row>
    <row r="38" spans="1:46" hidden="1" x14ac:dyDescent="0.25">
      <c r="A38" t="s">
        <v>86</v>
      </c>
      <c r="B38" t="s">
        <v>87</v>
      </c>
      <c r="C38" t="s">
        <v>88</v>
      </c>
      <c r="D38" t="s">
        <v>370</v>
      </c>
      <c r="E38" t="s">
        <v>371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261</v>
      </c>
      <c r="M38" t="s">
        <v>372</v>
      </c>
      <c r="N38" t="s">
        <v>372</v>
      </c>
      <c r="O38" t="s">
        <v>372</v>
      </c>
      <c r="P38" t="s">
        <v>372</v>
      </c>
      <c r="T38" t="s">
        <v>91</v>
      </c>
      <c r="U38" t="s">
        <v>261</v>
      </c>
      <c r="V38" t="s">
        <v>261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R38" t="s">
        <v>91</v>
      </c>
      <c r="AS38" t="s">
        <v>91</v>
      </c>
      <c r="AT38" t="s">
        <v>91</v>
      </c>
    </row>
    <row r="39" spans="1:46" hidden="1" x14ac:dyDescent="0.25">
      <c r="A39" t="s">
        <v>86</v>
      </c>
      <c r="B39" t="s">
        <v>87</v>
      </c>
      <c r="C39" t="s">
        <v>88</v>
      </c>
      <c r="D39" t="s">
        <v>373</v>
      </c>
      <c r="E39" t="s">
        <v>374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195</v>
      </c>
      <c r="M39" t="s">
        <v>375</v>
      </c>
      <c r="N39" t="s">
        <v>376</v>
      </c>
      <c r="O39" t="s">
        <v>377</v>
      </c>
      <c r="P39" t="s">
        <v>378</v>
      </c>
      <c r="T39" t="s">
        <v>379</v>
      </c>
      <c r="U39" t="s">
        <v>91</v>
      </c>
      <c r="V39" t="s">
        <v>91</v>
      </c>
      <c r="W39" t="s">
        <v>91</v>
      </c>
      <c r="X39" t="s">
        <v>91</v>
      </c>
      <c r="Y39" t="s">
        <v>91</v>
      </c>
      <c r="Z39" t="s">
        <v>91</v>
      </c>
      <c r="AA39" t="s">
        <v>91</v>
      </c>
      <c r="AB39" t="s">
        <v>91</v>
      </c>
      <c r="AC39" t="s">
        <v>91</v>
      </c>
      <c r="AD39" t="s">
        <v>91</v>
      </c>
      <c r="AE39" t="s">
        <v>91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R39" t="s">
        <v>91</v>
      </c>
      <c r="AS39" t="s">
        <v>91</v>
      </c>
      <c r="AT39" t="s">
        <v>91</v>
      </c>
    </row>
    <row r="40" spans="1:46" hidden="1" x14ac:dyDescent="0.25">
      <c r="A40" t="s">
        <v>86</v>
      </c>
      <c r="B40" t="s">
        <v>87</v>
      </c>
      <c r="C40" t="s">
        <v>88</v>
      </c>
      <c r="D40" t="s">
        <v>380</v>
      </c>
      <c r="E40" t="s">
        <v>381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261</v>
      </c>
      <c r="M40" t="s">
        <v>382</v>
      </c>
      <c r="N40" t="s">
        <v>382</v>
      </c>
      <c r="O40" t="s">
        <v>382</v>
      </c>
      <c r="P40" t="s">
        <v>382</v>
      </c>
      <c r="T40" t="s">
        <v>91</v>
      </c>
      <c r="U40" t="s">
        <v>261</v>
      </c>
      <c r="V40" t="s">
        <v>86</v>
      </c>
      <c r="W40" t="s">
        <v>191</v>
      </c>
      <c r="X40" t="s">
        <v>91</v>
      </c>
      <c r="Y40" t="s">
        <v>91</v>
      </c>
      <c r="Z40" t="s">
        <v>91</v>
      </c>
      <c r="AA40" t="s">
        <v>91</v>
      </c>
      <c r="AB40" t="s">
        <v>91</v>
      </c>
      <c r="AC40" t="s">
        <v>91</v>
      </c>
      <c r="AD40" t="s">
        <v>91</v>
      </c>
      <c r="AE40" t="s">
        <v>91</v>
      </c>
      <c r="AF40" t="s">
        <v>383</v>
      </c>
      <c r="AG40" t="s">
        <v>91</v>
      </c>
      <c r="AH40" t="s">
        <v>91</v>
      </c>
      <c r="AI40" t="s">
        <v>91</v>
      </c>
      <c r="AJ40" t="s">
        <v>91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R40" t="s">
        <v>91</v>
      </c>
      <c r="AS40" t="s">
        <v>91</v>
      </c>
      <c r="AT40" t="s">
        <v>91</v>
      </c>
    </row>
    <row r="41" spans="1:46" hidden="1" x14ac:dyDescent="0.25">
      <c r="A41" t="s">
        <v>86</v>
      </c>
      <c r="B41" t="s">
        <v>87</v>
      </c>
      <c r="C41" t="s">
        <v>88</v>
      </c>
      <c r="D41" t="s">
        <v>384</v>
      </c>
      <c r="E41" t="s">
        <v>385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191</v>
      </c>
      <c r="M41" t="s">
        <v>386</v>
      </c>
      <c r="N41" t="s">
        <v>387</v>
      </c>
      <c r="O41" t="s">
        <v>388</v>
      </c>
      <c r="P41" t="s">
        <v>389</v>
      </c>
      <c r="T41" t="s">
        <v>390</v>
      </c>
      <c r="U41" t="s">
        <v>391</v>
      </c>
      <c r="V41" t="s">
        <v>369</v>
      </c>
      <c r="W41" t="s">
        <v>392</v>
      </c>
      <c r="X41" t="s">
        <v>91</v>
      </c>
      <c r="Y41" t="s">
        <v>91</v>
      </c>
      <c r="Z41" t="s">
        <v>91</v>
      </c>
      <c r="AA41" t="s">
        <v>91</v>
      </c>
      <c r="AB41" t="s">
        <v>91</v>
      </c>
      <c r="AC41" t="s">
        <v>91</v>
      </c>
      <c r="AD41" t="s">
        <v>91</v>
      </c>
      <c r="AE41" t="s">
        <v>91</v>
      </c>
      <c r="AF41" t="s">
        <v>393</v>
      </c>
      <c r="AG41" t="s">
        <v>91</v>
      </c>
      <c r="AH41" t="s">
        <v>91</v>
      </c>
      <c r="AI41" t="s">
        <v>91</v>
      </c>
      <c r="AJ41" t="s">
        <v>91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R41" t="s">
        <v>91</v>
      </c>
      <c r="AS41" t="s">
        <v>91</v>
      </c>
      <c r="AT41" t="s">
        <v>91</v>
      </c>
    </row>
    <row r="43" spans="1:46" x14ac:dyDescent="0.25">
      <c r="R43" s="1" t="s">
        <v>398</v>
      </c>
      <c r="S43" s="1" t="s">
        <v>399</v>
      </c>
    </row>
    <row r="44" spans="1:46" x14ac:dyDescent="0.25">
      <c r="R44">
        <f>R10 /1000 *1.1639361049879</f>
        <v>0.96910661916238483</v>
      </c>
      <c r="S44">
        <f>S10/1000*1.1639361049879</f>
        <v>1.3396244763005993E-2</v>
      </c>
    </row>
    <row r="46" spans="1:46" x14ac:dyDescent="0.25">
      <c r="R46" s="1" t="s">
        <v>402</v>
      </c>
    </row>
    <row r="47" spans="1:46" x14ac:dyDescent="0.25">
      <c r="R47">
        <f>R44+S44</f>
        <v>0.98250286392539077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E75C-1575-4530-B436-D84414D028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03AE2-389B-488D-8A5E-18934F85F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CPU_intensive_pg_stat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PROSERPIO</dc:creator>
  <cp:lastModifiedBy>CARLO PROSERPIO</cp:lastModifiedBy>
  <dcterms:created xsi:type="dcterms:W3CDTF">2024-07-06T17:26:09Z</dcterms:created>
  <dcterms:modified xsi:type="dcterms:W3CDTF">2024-07-06T20:47:13Z</dcterms:modified>
</cp:coreProperties>
</file>