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Project Status" sheetId="1" r:id="rId1"/>
    <sheet name="UAT " sheetId="2" r:id="rId2"/>
    <sheet name="Issue List" sheetId="3" r:id="rId3"/>
    <sheet name="Sheet1" sheetId="4" r:id="rId4"/>
  </sheets>
  <definedNames>
    <definedName name="_xlnm._FilterDatabase" localSheetId="0" hidden="1">'Project Status'!$B$5:$J$11</definedName>
    <definedName name="Closed">'Project Status'!$M$4</definedName>
    <definedName name="Ddate">'Issue List'!$C$3</definedName>
    <definedName name="Not_Started">'Project Status'!$M$2</definedName>
    <definedName name="Open">'Project Status'!$M$3</definedName>
    <definedName name="_xlnm.Print_Area" localSheetId="0">'Project Status'!$C$2:$J$11</definedName>
  </definedNames>
  <calcPr calcId="145621"/>
</workbook>
</file>

<file path=xl/calcChain.xml><?xml version="1.0" encoding="utf-8"?>
<calcChain xmlns="http://schemas.openxmlformats.org/spreadsheetml/2006/main">
  <c r="I9" i="1" l="1"/>
  <c r="F9" i="1"/>
  <c r="B1" i="2"/>
  <c r="F11" i="1" l="1"/>
  <c r="F10" i="1"/>
  <c r="F8" i="1"/>
  <c r="F7" i="1"/>
  <c r="I7" i="1" l="1"/>
  <c r="I8" i="1"/>
  <c r="I10" i="1"/>
  <c r="H11" i="3"/>
  <c r="H10" i="3"/>
  <c r="H9" i="3"/>
  <c r="D11" i="3"/>
  <c r="D10" i="3"/>
  <c r="D9" i="3"/>
  <c r="B2" i="3"/>
  <c r="F6" i="1"/>
  <c r="D3" i="1"/>
  <c r="C3" i="3" s="1"/>
  <c r="G11" i="3"/>
  <c r="E11" i="3" l="1"/>
  <c r="E9" i="3"/>
  <c r="E10" i="3"/>
  <c r="G10" i="3"/>
  <c r="G9" i="3" l="1"/>
  <c r="I11" i="1"/>
  <c r="I6" i="1"/>
</calcChain>
</file>

<file path=xl/sharedStrings.xml><?xml version="1.0" encoding="utf-8"?>
<sst xmlns="http://schemas.openxmlformats.org/spreadsheetml/2006/main" count="76" uniqueCount="55">
  <si>
    <t>Activités</t>
  </si>
  <si>
    <t>Status</t>
  </si>
  <si>
    <t xml:space="preserve"> </t>
  </si>
  <si>
    <t>Comments</t>
  </si>
  <si>
    <t>Closed</t>
  </si>
  <si>
    <t>Open</t>
  </si>
  <si>
    <t>RAG</t>
  </si>
  <si>
    <t>DateFrom</t>
  </si>
  <si>
    <t>DateTo</t>
  </si>
  <si>
    <t>Not Started</t>
  </si>
  <si>
    <t>Date:</t>
  </si>
  <si>
    <t>Ressource</t>
  </si>
  <si>
    <t>Taches</t>
  </si>
  <si>
    <t>Ressources</t>
  </si>
  <si>
    <t>Date d’entrée</t>
  </si>
  <si>
    <t>Date de Sortie</t>
  </si>
  <si>
    <t>Description</t>
  </si>
  <si>
    <t>Issue</t>
  </si>
  <si>
    <t>Age</t>
  </si>
  <si>
    <t>#</t>
  </si>
  <si>
    <r>
      <t>Etape 1</t>
    </r>
    <r>
      <rPr>
        <sz val="12"/>
        <color rgb="FF002060"/>
        <rFont val="Calibri"/>
        <family val="2"/>
        <scheme val="minor"/>
      </rPr>
      <t xml:space="preserve"> : </t>
    </r>
    <r>
      <rPr>
        <b/>
        <sz val="12"/>
        <color rgb="FF002060"/>
        <rFont val="Calibri"/>
        <family val="2"/>
        <scheme val="minor"/>
      </rPr>
      <t>Assainissement des données des participants</t>
    </r>
  </si>
  <si>
    <r>
      <t xml:space="preserve">Développement spécifiques d’intégrations </t>
    </r>
    <r>
      <rPr>
        <b/>
        <sz val="12"/>
        <color rgb="FF002060"/>
        <rFont val="Calibri"/>
        <family val="2"/>
        <scheme val="minor"/>
      </rPr>
      <t>[Durée : XX jours]</t>
    </r>
  </si>
  <si>
    <r>
      <t>Prise en compte du matériel et de l’environnement de la d’Ecobank.</t>
    </r>
    <r>
      <rPr>
        <b/>
        <sz val="12"/>
        <color rgb="FF002060"/>
        <rFont val="Calibri"/>
        <family val="2"/>
        <scheme val="minor"/>
      </rPr>
      <t xml:space="preserve">    </t>
    </r>
  </si>
  <si>
    <r>
      <t>Etape 2</t>
    </r>
    <r>
      <rPr>
        <sz val="12"/>
        <color rgb="FF002060"/>
        <rFont val="Calibri"/>
        <family val="2"/>
        <scheme val="minor"/>
      </rPr>
      <t> : </t>
    </r>
    <r>
      <rPr>
        <b/>
        <sz val="12"/>
        <color rgb="FF002060"/>
        <rFont val="Calibri"/>
        <family val="2"/>
        <scheme val="minor"/>
      </rPr>
      <t>Validations techniques</t>
    </r>
    <r>
      <rPr>
        <sz val="12"/>
        <color rgb="FF002060"/>
        <rFont val="Calibri"/>
        <family val="2"/>
        <scheme val="minor"/>
      </rPr>
      <t xml:space="preserve"> et </t>
    </r>
    <r>
      <rPr>
        <b/>
        <sz val="12"/>
        <color rgb="FF002060"/>
        <rFont val="Calibri"/>
        <family val="2"/>
        <scheme val="minor"/>
      </rPr>
      <t>fonctionnelles</t>
    </r>
    <r>
      <rPr>
        <sz val="12"/>
        <color rgb="FF002060"/>
        <rFont val="Calibri"/>
        <family val="2"/>
        <scheme val="minor"/>
      </rPr>
      <t xml:space="preserve">  des procédures de collecte des données complémentaires </t>
    </r>
    <r>
      <rPr>
        <b/>
        <sz val="12"/>
        <color rgb="FF002060"/>
        <rFont val="Calibri"/>
        <family val="2"/>
        <scheme val="minor"/>
      </rPr>
      <t>[Durée de 15 jours]</t>
    </r>
  </si>
  <si>
    <t xml:space="preserve">. </t>
  </si>
  <si>
    <r>
      <t>Etape 3</t>
    </r>
    <r>
      <rPr>
        <sz val="12"/>
        <color rgb="FF002060"/>
        <rFont val="Calibri"/>
        <family val="2"/>
        <scheme val="minor"/>
      </rPr>
      <t> : </t>
    </r>
    <r>
      <rPr>
        <b/>
        <sz val="12"/>
        <color rgb="FF002060"/>
        <rFont val="Calibri"/>
        <family val="2"/>
        <scheme val="minor"/>
      </rPr>
      <t>Test pilot de déclaration</t>
    </r>
    <r>
      <rPr>
        <sz val="12"/>
        <color rgb="FF002060"/>
        <rFont val="Calibri"/>
        <family val="2"/>
        <scheme val="minor"/>
      </rPr>
      <t xml:space="preserve">  </t>
    </r>
    <r>
      <rPr>
        <b/>
        <sz val="12"/>
        <color rgb="FF002060"/>
        <rFont val="Calibri"/>
        <family val="2"/>
        <scheme val="minor"/>
      </rPr>
      <t>[Durée de XX jours]</t>
    </r>
  </si>
  <si>
    <r>
      <t> </t>
    </r>
    <r>
      <rPr>
        <b/>
        <i/>
        <sz val="12"/>
        <color rgb="FF002060"/>
        <rFont val="Calibri"/>
        <family val="2"/>
        <scheme val="minor"/>
      </rPr>
      <t>Etape 4</t>
    </r>
    <r>
      <rPr>
        <sz val="12"/>
        <color rgb="FF002060"/>
        <rFont val="Calibri"/>
        <family val="2"/>
        <scheme val="minor"/>
      </rPr>
      <t> : </t>
    </r>
    <r>
      <rPr>
        <b/>
        <sz val="12"/>
        <color rgb="FF002060"/>
        <rFont val="Calibri"/>
        <family val="2"/>
        <scheme val="minor"/>
      </rPr>
      <t>Constitution du fichier</t>
    </r>
    <r>
      <rPr>
        <sz val="12"/>
        <color rgb="FF002060"/>
        <rFont val="Calibri"/>
        <family val="2"/>
        <scheme val="minor"/>
      </rPr>
      <t xml:space="preserve"> FRCB </t>
    </r>
    <r>
      <rPr>
        <b/>
        <sz val="12"/>
        <color rgb="FF002060"/>
        <rFont val="Calibri"/>
        <family val="2"/>
        <scheme val="minor"/>
      </rPr>
      <t>[Durée : XX jours]</t>
    </r>
  </si>
  <si>
    <t xml:space="preserve">Phase pilot sur une agence : Installation et prise en charge complet des activités d’une agence Standard Chartered Bank. </t>
  </si>
  <si>
    <r>
      <t xml:space="preserve">Etape 5 : Passage en exploitation. </t>
    </r>
    <r>
      <rPr>
        <sz val="12"/>
        <color rgb="FF002060"/>
        <rFont val="Calibri"/>
        <family val="2"/>
        <scheme val="minor"/>
      </rPr>
      <t>.</t>
    </r>
    <r>
      <rPr>
        <b/>
        <sz val="12"/>
        <color rgb="FF002060"/>
        <rFont val="Calibri"/>
        <family val="2"/>
        <scheme val="minor"/>
      </rPr>
      <t xml:space="preserve"> [Durée : XX jours]</t>
    </r>
  </si>
  <si>
    <r>
      <t xml:space="preserve">Certaines activités des 3 </t>
    </r>
    <r>
      <rPr>
        <b/>
        <i/>
        <sz val="12"/>
        <color rgb="FF002060"/>
        <rFont val="Calibri"/>
        <family val="2"/>
        <scheme val="minor"/>
      </rPr>
      <t xml:space="preserve">Etapes </t>
    </r>
    <r>
      <rPr>
        <sz val="12"/>
        <color rgb="FF002060"/>
        <rFont val="Calibri"/>
        <family val="2"/>
        <scheme val="minor"/>
      </rPr>
      <t>pourront se faire en parallèle.</t>
    </r>
  </si>
  <si>
    <t>Ecobank et Proxyma Technologies</t>
  </si>
  <si>
    <t>NbJour</t>
  </si>
  <si>
    <t>ECG01</t>
  </si>
  <si>
    <t>ECG02</t>
  </si>
  <si>
    <t>ECG03</t>
  </si>
  <si>
    <r>
      <rPr>
        <b/>
        <u/>
        <sz val="20"/>
        <rFont val="Calibri"/>
        <family val="2"/>
        <scheme val="minor"/>
      </rPr>
      <t xml:space="preserve">UPD- </t>
    </r>
    <r>
      <rPr>
        <b/>
        <sz val="20"/>
        <rFont val="Calibri"/>
        <family val="2"/>
        <scheme val="minor"/>
      </rPr>
      <t xml:space="preserve">
</t>
    </r>
    <r>
      <rPr>
        <sz val="20"/>
        <rFont val="Calibri"/>
        <family val="2"/>
        <scheme val="minor"/>
      </rPr>
      <t xml:space="preserve">
 Problème </t>
    </r>
    <r>
      <rPr>
        <b/>
        <u/>
        <sz val="20"/>
        <color rgb="FFFFC000"/>
        <rFont val="Calibri"/>
        <family val="2"/>
        <scheme val="minor"/>
      </rPr>
      <t xml:space="preserve">
</t>
    </r>
  </si>
  <si>
    <t>Ecobank Project Team</t>
  </si>
  <si>
    <t xml:space="preserve"> - Proxy.SWDirect &amp; VirP- Ecobank Mali</t>
  </si>
  <si>
    <t>Project Plan</t>
  </si>
  <si>
    <t xml:space="preserve">UAT Status </t>
  </si>
  <si>
    <t>Issue Log</t>
  </si>
  <si>
    <t>Tests techniques de fonctionnement  UVT</t>
  </si>
  <si>
    <t>Tests operationels de fonctionnement  UAT</t>
  </si>
  <si>
    <t>Go Live: Passage en exploitation</t>
  </si>
  <si>
    <t>Installation de la Platform proxy.SWDIRECT et proxy.VirP 
et formation equipe Projet</t>
  </si>
  <si>
    <t>ECM OPS /Proxyma Technologies</t>
  </si>
  <si>
    <t>ECM IT/Proxyma Technologies</t>
  </si>
  <si>
    <t>ECM OPS /ECM IT</t>
  </si>
  <si>
    <t>Génération  MT202 Réservation BRVM</t>
  </si>
  <si>
    <t>Génération  MT202 Réservation Cash</t>
  </si>
  <si>
    <t>Génération MT202</t>
  </si>
  <si>
    <r>
      <t>Présentation de Proxy.SWDirect &amp; Proxy.VirP 
    -</t>
    </r>
    <r>
      <rPr>
        <sz val="26"/>
        <color theme="3" tint="-0.499984740745262"/>
        <rFont val="Trebuchet MS"/>
        <family val="2"/>
      </rPr>
      <t xml:space="preserve">Conférence call par WEBBEX ou Skype Business
</t>
    </r>
    <r>
      <rPr>
        <b/>
        <sz val="26"/>
        <color theme="3" tint="-0.499984740745262"/>
        <rFont val="Trebuchet MS"/>
        <family val="2"/>
      </rPr>
      <t xml:space="preserve">Inventaire des prérequis </t>
    </r>
    <r>
      <rPr>
        <sz val="26"/>
        <color theme="3" tint="-0.499984740745262"/>
        <rFont val="Trebuchet MS"/>
        <family val="2"/>
      </rPr>
      <t xml:space="preserve">
    -Disponibilité du Serveur  d'application 
    -Disponibilité des Staff Ecobank (1 IT et 1 OPS en charge du RTGS)
    -Création code Produits dédiées aux réservations Cash et BRVM 
</t>
    </r>
    <r>
      <rPr>
        <b/>
        <sz val="26"/>
        <color theme="3" tint="-0.499984740745262"/>
        <rFont val="Trebuchet MS"/>
        <family val="2"/>
      </rPr>
      <t xml:space="preserve">Validation du planning de déploiement  </t>
    </r>
  </si>
  <si>
    <t xml:space="preserve">Génération MT103 </t>
  </si>
  <si>
    <t>Renvois de RTGS  effectués mais non aboutis</t>
  </si>
  <si>
    <r>
      <t>Assainissement de la base SITB
-</t>
    </r>
    <r>
      <rPr>
        <sz val="26"/>
        <color theme="3" tint="-0.499984740745262"/>
        <rFont val="Trebuchet MS"/>
        <family val="2"/>
      </rPr>
      <t>Validation des OVP:
     • Extraction de la base de SITB des données statiques sur les ordres de virement   permanents (OVP.) [EML IT]
    • Assainissement de la base SITB si nécessaire, renseignement des Code Bic de la banque du Bénéficiaires. [EML OPS]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</si>
</sst>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d\-mmm;@"/>
    <numFmt numFmtId="165" formatCode="[$-F800]dddd\,\ mmmm\ dd\,\ yyyy"/>
  </numFmts>
  <fonts count="30" x14ac:knownFonts="1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20"/>
      <color rgb="FF002060"/>
      <name val="Arial"/>
      <family val="2"/>
    </font>
    <font>
      <sz val="20"/>
      <color theme="1"/>
      <name val="Calibri"/>
      <family val="2"/>
      <scheme val="minor"/>
    </font>
    <font>
      <sz val="20"/>
      <color rgb="FF00206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0"/>
      <color rgb="FF002060"/>
      <name val="Trebuchet MS"/>
      <family val="2"/>
    </font>
    <font>
      <sz val="20"/>
      <color rgb="FF0070C0"/>
      <name val="Trebuchet MS"/>
      <family val="2"/>
    </font>
    <font>
      <b/>
      <sz val="48"/>
      <color rgb="FF002060"/>
      <name val="Arial"/>
      <family val="2"/>
    </font>
    <font>
      <b/>
      <sz val="72"/>
      <color rgb="FF002060"/>
      <name val="Arial"/>
      <family val="2"/>
    </font>
    <font>
      <sz val="20"/>
      <color rgb="FF00B050"/>
      <name val="Calibri"/>
      <family val="2"/>
      <scheme val="minor"/>
    </font>
    <font>
      <b/>
      <sz val="20"/>
      <name val="Calibri"/>
      <family val="2"/>
      <scheme val="minor"/>
    </font>
    <font>
      <sz val="18"/>
      <color rgb="FF002060"/>
      <name val="Tahoma"/>
      <family val="2"/>
    </font>
    <font>
      <b/>
      <sz val="18"/>
      <color rgb="FF002060"/>
      <name val="Tahoma"/>
      <family val="2"/>
    </font>
    <font>
      <b/>
      <sz val="36"/>
      <color rgb="FF002060"/>
      <name val="Arial"/>
      <family val="2"/>
    </font>
    <font>
      <sz val="2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u/>
      <sz val="20"/>
      <name val="Calibri"/>
      <family val="2"/>
      <scheme val="minor"/>
    </font>
    <font>
      <b/>
      <u/>
      <sz val="20"/>
      <color rgb="FFFFC000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1F497D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4"/>
      <color rgb="FF002060"/>
      <name val="Arial"/>
      <family val="2"/>
    </font>
    <font>
      <b/>
      <sz val="20"/>
      <color rgb="FF0070C0"/>
      <name val="Trebuchet MS"/>
      <family val="2"/>
    </font>
    <font>
      <b/>
      <sz val="26"/>
      <color theme="3" tint="-0.499984740745262"/>
      <name val="Trebuchet MS"/>
      <family val="2"/>
    </font>
    <font>
      <sz val="26"/>
      <color theme="3" tint="-0.499984740745262"/>
      <name val="Trebuchet MS"/>
      <family val="2"/>
    </font>
    <font>
      <sz val="18"/>
      <color rgb="FF002060"/>
      <name val="System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wrapText="1" indent="2"/>
    </xf>
    <xf numFmtId="0" fontId="5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22" fontId="7" fillId="0" borderId="0" xfId="0" applyNumberFormat="1" applyFont="1" applyAlignment="1">
      <alignment horizontal="left"/>
    </xf>
    <xf numFmtId="0" fontId="9" fillId="0" borderId="0" xfId="0" applyFont="1" applyAlignment="1"/>
    <xf numFmtId="0" fontId="8" fillId="0" borderId="0" xfId="0" applyFont="1" applyAlignment="1"/>
    <xf numFmtId="0" fontId="4" fillId="3" borderId="1" xfId="0" applyFont="1" applyFill="1" applyBorder="1" applyAlignment="1">
      <alignment horizontal="center"/>
    </xf>
    <xf numFmtId="14" fontId="5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wrapText="1"/>
    </xf>
    <xf numFmtId="14" fontId="5" fillId="0" borderId="7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wrapText="1"/>
    </xf>
    <xf numFmtId="164" fontId="5" fillId="0" borderId="8" xfId="0" applyNumberFormat="1" applyFont="1" applyBorder="1" applyAlignment="1">
      <alignment horizontal="center" vertical="center"/>
    </xf>
    <xf numFmtId="165" fontId="4" fillId="0" borderId="1" xfId="0" applyNumberFormat="1" applyFont="1" applyBorder="1"/>
    <xf numFmtId="0" fontId="14" fillId="0" borderId="0" xfId="0" applyFont="1" applyAlignment="1"/>
    <xf numFmtId="0" fontId="12" fillId="0" borderId="1" xfId="0" applyFont="1" applyBorder="1" applyAlignment="1">
      <alignment horizontal="left" vertical="center" wrapText="1" indent="5"/>
    </xf>
    <xf numFmtId="0" fontId="13" fillId="0" borderId="12" xfId="0" applyFont="1" applyBorder="1" applyAlignment="1">
      <alignment horizontal="left" vertical="center" wrapText="1" indent="1"/>
    </xf>
    <xf numFmtId="14" fontId="4" fillId="2" borderId="3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left" vertical="center" wrapText="1" indent="1"/>
    </xf>
    <xf numFmtId="0" fontId="10" fillId="0" borderId="11" xfId="0" applyFont="1" applyBorder="1" applyAlignment="1">
      <alignment wrapText="1"/>
    </xf>
    <xf numFmtId="1" fontId="17" fillId="0" borderId="3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16" fillId="0" borderId="1" xfId="0" applyFont="1" applyBorder="1" applyAlignment="1">
      <alignment wrapText="1"/>
    </xf>
    <xf numFmtId="0" fontId="4" fillId="6" borderId="1" xfId="0" applyFont="1" applyFill="1" applyBorder="1" applyAlignment="1">
      <alignment horizontal="center"/>
    </xf>
    <xf numFmtId="0" fontId="19" fillId="0" borderId="13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" fillId="2" borderId="16" xfId="0" applyFont="1" applyFill="1" applyBorder="1" applyAlignment="1">
      <alignment horizontal="center" vertical="center" wrapText="1"/>
    </xf>
    <xf numFmtId="0" fontId="25" fillId="2" borderId="18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right"/>
    </xf>
    <xf numFmtId="22" fontId="26" fillId="0" borderId="0" xfId="0" applyNumberFormat="1" applyFont="1" applyAlignment="1">
      <alignment horizontal="left"/>
    </xf>
    <xf numFmtId="0" fontId="27" fillId="5" borderId="17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right" vertical="center" indent="1"/>
    </xf>
    <xf numFmtId="0" fontId="24" fillId="0" borderId="3" xfId="0" applyFont="1" applyBorder="1" applyAlignment="1">
      <alignment horizontal="right" vertical="center" indent="1"/>
    </xf>
    <xf numFmtId="0" fontId="29" fillId="0" borderId="10" xfId="0" applyFont="1" applyBorder="1" applyAlignment="1">
      <alignment horizontal="left" wrapText="1" indent="5"/>
    </xf>
    <xf numFmtId="0" fontId="10" fillId="0" borderId="14" xfId="0" quotePrefix="1" applyFont="1" applyBorder="1" applyAlignment="1">
      <alignment horizontal="left" vertical="center" wrapText="1"/>
    </xf>
    <xf numFmtId="0" fontId="10" fillId="0" borderId="15" xfId="0" quotePrefix="1" applyFont="1" applyBorder="1" applyAlignment="1">
      <alignment horizontal="left" vertical="center" wrapText="1"/>
    </xf>
    <xf numFmtId="0" fontId="10" fillId="0" borderId="1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2:M39"/>
  <sheetViews>
    <sheetView tabSelected="1" topLeftCell="B7" zoomScale="55" zoomScaleNormal="55" workbookViewId="0">
      <selection activeCell="C10" sqref="C10"/>
    </sheetView>
  </sheetViews>
  <sheetFormatPr defaultColWidth="9.140625" defaultRowHeight="15" x14ac:dyDescent="0.25"/>
  <cols>
    <col min="2" max="2" width="61.5703125" bestFit="1" customWidth="1"/>
    <col min="3" max="3" width="168.140625" customWidth="1"/>
    <col min="4" max="4" width="47.5703125" bestFit="1" customWidth="1"/>
    <col min="5" max="5" width="45.140625" customWidth="1"/>
    <col min="6" max="6" width="15.140625" customWidth="1"/>
    <col min="7" max="7" width="66.140625" customWidth="1"/>
    <col min="8" max="8" width="16.7109375" bestFit="1" customWidth="1"/>
    <col min="9" max="9" width="39" bestFit="1" customWidth="1"/>
    <col min="10" max="10" width="132.140625" customWidth="1"/>
    <col min="11" max="12" width="2.28515625" hidden="1" customWidth="1"/>
    <col min="13" max="13" width="12.85546875" hidden="1" customWidth="1"/>
  </cols>
  <sheetData>
    <row r="2" spans="2:13" ht="90.75" x14ac:dyDescent="1.2">
      <c r="B2" s="15" t="s">
        <v>38</v>
      </c>
      <c r="C2" s="15" t="s">
        <v>37</v>
      </c>
      <c r="D2" s="14"/>
      <c r="E2" s="14"/>
      <c r="F2" s="14"/>
      <c r="G2" s="1"/>
      <c r="H2" s="1"/>
      <c r="I2" s="1"/>
      <c r="J2" s="1"/>
      <c r="M2" t="s">
        <v>9</v>
      </c>
    </row>
    <row r="3" spans="2:13" ht="27.75" x14ac:dyDescent="0.45">
      <c r="C3" s="42" t="s">
        <v>10</v>
      </c>
      <c r="D3" s="43">
        <f ca="1">NOW()</f>
        <v>42888.867474652776</v>
      </c>
      <c r="E3" s="1"/>
      <c r="F3" s="1"/>
      <c r="G3" s="1"/>
      <c r="H3" s="1"/>
      <c r="I3" s="1"/>
      <c r="J3" s="1"/>
      <c r="M3" t="s">
        <v>5</v>
      </c>
    </row>
    <row r="4" spans="2:13" ht="56.25" customHeight="1" thickBot="1" x14ac:dyDescent="0.45">
      <c r="C4" s="1"/>
      <c r="D4" s="1"/>
      <c r="E4" s="1"/>
      <c r="F4" s="1"/>
      <c r="G4" s="1"/>
      <c r="H4" s="1"/>
      <c r="I4" s="1"/>
      <c r="J4" s="1"/>
      <c r="M4" t="s">
        <v>4</v>
      </c>
    </row>
    <row r="5" spans="2:13" ht="93.75" customHeight="1" thickBot="1" x14ac:dyDescent="0.3">
      <c r="B5" s="41" t="s">
        <v>19</v>
      </c>
      <c r="C5" s="40" t="s">
        <v>0</v>
      </c>
      <c r="D5" s="10" t="s">
        <v>7</v>
      </c>
      <c r="E5" s="10" t="s">
        <v>8</v>
      </c>
      <c r="F5" s="10" t="s">
        <v>31</v>
      </c>
      <c r="G5" s="10" t="s">
        <v>11</v>
      </c>
      <c r="H5" s="10" t="s">
        <v>6</v>
      </c>
      <c r="I5" s="10" t="s">
        <v>1</v>
      </c>
      <c r="J5" s="11" t="s">
        <v>3</v>
      </c>
      <c r="K5" s="5"/>
    </row>
    <row r="6" spans="2:13" ht="278.25" customHeight="1" x14ac:dyDescent="0.4">
      <c r="B6" s="46">
        <v>1</v>
      </c>
      <c r="C6" s="44" t="s">
        <v>51</v>
      </c>
      <c r="D6" s="23">
        <v>42888</v>
      </c>
      <c r="E6" s="23">
        <v>42888</v>
      </c>
      <c r="F6" s="6">
        <f>E6-D6</f>
        <v>0</v>
      </c>
      <c r="G6" s="2" t="s">
        <v>30</v>
      </c>
      <c r="H6" s="2">
        <v>1</v>
      </c>
      <c r="I6" s="6" t="str">
        <f t="shared" ref="I6:I10" si="0">IF(H6="","",IF(H6=1,Closed,IF(H6=0,Open,Not_Started)))</f>
        <v>Closed</v>
      </c>
      <c r="J6" s="8"/>
    </row>
    <row r="7" spans="2:13" ht="236.25" x14ac:dyDescent="0.4">
      <c r="B7" s="45">
        <v>4</v>
      </c>
      <c r="C7" s="44" t="s">
        <v>54</v>
      </c>
      <c r="D7" s="23">
        <v>42888</v>
      </c>
      <c r="E7" s="23">
        <v>42895</v>
      </c>
      <c r="F7" s="6">
        <f t="shared" ref="F7:F11" si="1">E7-D7</f>
        <v>7</v>
      </c>
      <c r="G7" s="2" t="s">
        <v>47</v>
      </c>
      <c r="H7" s="2">
        <v>-1</v>
      </c>
      <c r="I7" s="3" t="str">
        <f t="shared" si="0"/>
        <v>Not Started</v>
      </c>
      <c r="J7" s="4" t="s">
        <v>2</v>
      </c>
    </row>
    <row r="8" spans="2:13" ht="156" customHeight="1" x14ac:dyDescent="0.4">
      <c r="B8" s="45">
        <v>5</v>
      </c>
      <c r="C8" s="44" t="s">
        <v>44</v>
      </c>
      <c r="D8" s="23">
        <v>42896</v>
      </c>
      <c r="E8" s="23">
        <v>42897</v>
      </c>
      <c r="F8" s="6">
        <f t="shared" si="1"/>
        <v>1</v>
      </c>
      <c r="G8" s="2" t="s">
        <v>46</v>
      </c>
      <c r="H8" s="2">
        <v>-1</v>
      </c>
      <c r="I8" s="3" t="str">
        <f t="shared" si="0"/>
        <v>Not Started</v>
      </c>
      <c r="J8" s="4"/>
    </row>
    <row r="9" spans="2:13" ht="56.25" customHeight="1" x14ac:dyDescent="0.4">
      <c r="B9" s="45">
        <v>6</v>
      </c>
      <c r="C9" s="44" t="s">
        <v>41</v>
      </c>
      <c r="D9" s="23">
        <v>42896</v>
      </c>
      <c r="E9" s="23">
        <v>42897</v>
      </c>
      <c r="F9" s="6">
        <f t="shared" ref="F9" si="2">E9-D9</f>
        <v>1</v>
      </c>
      <c r="G9" s="2" t="s">
        <v>46</v>
      </c>
      <c r="H9" s="2">
        <v>-1</v>
      </c>
      <c r="I9" s="3" t="str">
        <f t="shared" ref="I9" si="3">IF(H9="","",IF(H9=1,Closed,IF(H9=0,Open,Not_Started)))</f>
        <v>Not Started</v>
      </c>
      <c r="J9" s="4"/>
    </row>
    <row r="10" spans="2:13" ht="56.25" customHeight="1" x14ac:dyDescent="0.4">
      <c r="B10" s="45">
        <v>7</v>
      </c>
      <c r="C10" s="44" t="s">
        <v>42</v>
      </c>
      <c r="D10" s="23">
        <v>42898</v>
      </c>
      <c r="E10" s="23">
        <v>42901</v>
      </c>
      <c r="F10" s="6">
        <f t="shared" si="1"/>
        <v>3</v>
      </c>
      <c r="G10" s="2" t="s">
        <v>45</v>
      </c>
      <c r="H10" s="2">
        <v>-1</v>
      </c>
      <c r="I10" s="3" t="str">
        <f t="shared" si="0"/>
        <v>Not Started</v>
      </c>
      <c r="J10" s="4"/>
    </row>
    <row r="11" spans="2:13" ht="56.25" customHeight="1" x14ac:dyDescent="0.4">
      <c r="B11" s="45">
        <v>8</v>
      </c>
      <c r="C11" s="44" t="s">
        <v>43</v>
      </c>
      <c r="D11" s="23">
        <v>42902</v>
      </c>
      <c r="E11" s="23">
        <v>42902</v>
      </c>
      <c r="F11" s="6">
        <f t="shared" si="1"/>
        <v>0</v>
      </c>
      <c r="G11" s="2" t="s">
        <v>30</v>
      </c>
      <c r="H11" s="2">
        <v>-1</v>
      </c>
      <c r="I11" s="3" t="str">
        <f>IF(H11="","",IF(H11=1,Closed,IF(H11=0,Open,Not_Started)))</f>
        <v>Not Started</v>
      </c>
      <c r="J11" s="33" t="s">
        <v>2</v>
      </c>
    </row>
    <row r="12" spans="2:13" ht="77.25" customHeight="1" x14ac:dyDescent="0.25"/>
    <row r="13" spans="2:13" ht="77.25" customHeight="1" x14ac:dyDescent="0.25"/>
    <row r="14" spans="2:13" ht="77.25" customHeight="1" x14ac:dyDescent="0.25"/>
    <row r="15" spans="2:13" ht="77.25" customHeight="1" x14ac:dyDescent="0.25"/>
    <row r="16" spans="2:13" ht="77.25" customHeight="1" x14ac:dyDescent="0.25"/>
    <row r="17" ht="77.25" customHeight="1" x14ac:dyDescent="0.25"/>
    <row r="18" ht="77.25" customHeight="1" x14ac:dyDescent="0.25"/>
    <row r="19" ht="77.25" customHeight="1" x14ac:dyDescent="0.25"/>
    <row r="20" ht="77.25" customHeight="1" x14ac:dyDescent="0.25"/>
    <row r="21" ht="77.25" customHeight="1" x14ac:dyDescent="0.25"/>
    <row r="22" ht="77.25" customHeight="1" x14ac:dyDescent="0.25"/>
    <row r="23" ht="77.25" customHeight="1" x14ac:dyDescent="0.25"/>
    <row r="24" ht="77.25" customHeight="1" x14ac:dyDescent="0.25"/>
    <row r="25" ht="77.25" customHeight="1" x14ac:dyDescent="0.25"/>
    <row r="26" ht="77.25" customHeight="1" x14ac:dyDescent="0.25"/>
    <row r="27" ht="77.25" customHeight="1" x14ac:dyDescent="0.25"/>
    <row r="28" ht="77.25" customHeight="1" x14ac:dyDescent="0.25"/>
    <row r="29" ht="77.25" customHeight="1" x14ac:dyDescent="0.25"/>
    <row r="30" ht="77.25" customHeight="1" x14ac:dyDescent="0.25"/>
    <row r="31" ht="77.25" customHeight="1" x14ac:dyDescent="0.25"/>
    <row r="32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</sheetData>
  <autoFilter ref="B5:J11"/>
  <conditionalFormatting sqref="H9">
    <cfRule type="iconSet" priority="1">
      <iconSet>
        <cfvo type="percent" val="0"/>
        <cfvo type="num" val="0"/>
        <cfvo type="num" val="1"/>
      </iconSet>
    </cfRule>
  </conditionalFormatting>
  <conditionalFormatting sqref="H10:H11 H6:H8">
    <cfRule type="iconSet" priority="18">
      <iconSet>
        <cfvo type="percent" val="0"/>
        <cfvo type="num" val="0"/>
        <cfvo type="num" val="1"/>
      </iconSet>
    </cfRule>
  </conditionalFormatting>
  <pageMargins left="0.33" right="0.17" top="0.74803149606299213" bottom="0.74803149606299213" header="0.31496062992125984" footer="0.31496062992125984"/>
  <pageSetup paperSize="9" scale="40" orientation="landscape" r:id="rId1"/>
  <headerFooter>
    <oddHeader>&amp;LProxymaTechnologies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F10"/>
  <sheetViews>
    <sheetView zoomScale="55" zoomScaleNormal="55" workbookViewId="0">
      <selection activeCell="B10" sqref="B10"/>
    </sheetView>
  </sheetViews>
  <sheetFormatPr defaultColWidth="24.42578125" defaultRowHeight="15" x14ac:dyDescent="0.25"/>
  <cols>
    <col min="1" max="1" width="59.85546875" bestFit="1" customWidth="1"/>
    <col min="2" max="2" width="126.7109375" customWidth="1"/>
    <col min="3" max="4" width="12.85546875" bestFit="1" customWidth="1"/>
    <col min="5" max="5" width="56.28515625" bestFit="1" customWidth="1"/>
    <col min="6" max="6" width="69.42578125" customWidth="1"/>
  </cols>
  <sheetData>
    <row r="1" spans="1:6" ht="60" x14ac:dyDescent="0.8">
      <c r="A1" s="15" t="s">
        <v>39</v>
      </c>
      <c r="B1" s="15" t="str">
        <f>'Project Status'!C2</f>
        <v xml:space="preserve"> - Proxy.SWDirect &amp; VirP- Ecobank Mali</v>
      </c>
    </row>
    <row r="2" spans="1:6" ht="27.75" x14ac:dyDescent="0.45">
      <c r="A2" s="17" t="s">
        <v>2</v>
      </c>
      <c r="B2" s="18" t="s">
        <v>2</v>
      </c>
    </row>
    <row r="3" spans="1:6" ht="33" customHeight="1" thickBot="1" x14ac:dyDescent="0.3"/>
    <row r="4" spans="1:6" ht="42.75" customHeight="1" x14ac:dyDescent="0.4">
      <c r="B4" s="19" t="s">
        <v>12</v>
      </c>
      <c r="C4" s="22">
        <v>42898</v>
      </c>
      <c r="D4" s="22">
        <v>42901</v>
      </c>
      <c r="E4" s="20" t="s">
        <v>13</v>
      </c>
      <c r="F4" s="21" t="s">
        <v>3</v>
      </c>
    </row>
    <row r="5" spans="1:6" ht="26.25" x14ac:dyDescent="0.4">
      <c r="B5" s="47" t="s">
        <v>52</v>
      </c>
      <c r="C5" s="28"/>
      <c r="D5" s="28"/>
      <c r="E5" s="2" t="s">
        <v>36</v>
      </c>
      <c r="F5" s="48"/>
    </row>
    <row r="6" spans="1:6" ht="48" customHeight="1" x14ac:dyDescent="0.4">
      <c r="B6" s="47" t="s">
        <v>50</v>
      </c>
      <c r="C6" s="28"/>
      <c r="D6" s="28"/>
      <c r="E6" s="2" t="s">
        <v>36</v>
      </c>
      <c r="F6" s="49"/>
    </row>
    <row r="7" spans="1:6" ht="48" customHeight="1" x14ac:dyDescent="0.4">
      <c r="B7" s="47" t="s">
        <v>49</v>
      </c>
      <c r="C7" s="28"/>
      <c r="D7" s="28"/>
      <c r="E7" s="2" t="s">
        <v>36</v>
      </c>
      <c r="F7" s="49"/>
    </row>
    <row r="8" spans="1:6" ht="48" customHeight="1" x14ac:dyDescent="0.4">
      <c r="B8" s="47" t="s">
        <v>48</v>
      </c>
      <c r="C8" s="28"/>
      <c r="D8" s="28"/>
      <c r="E8" s="2" t="s">
        <v>36</v>
      </c>
      <c r="F8" s="50"/>
    </row>
    <row r="9" spans="1:6" ht="48" customHeight="1" x14ac:dyDescent="0.4">
      <c r="B9" s="47" t="s">
        <v>53</v>
      </c>
      <c r="C9" s="16"/>
      <c r="D9" s="28"/>
      <c r="E9" s="2" t="s">
        <v>36</v>
      </c>
      <c r="F9" s="30" t="s">
        <v>2</v>
      </c>
    </row>
    <row r="10" spans="1:6" ht="48" customHeight="1" x14ac:dyDescent="0.4">
      <c r="B10" s="47" t="s">
        <v>2</v>
      </c>
      <c r="C10" s="16"/>
      <c r="D10" s="34"/>
      <c r="E10" s="2" t="s">
        <v>36</v>
      </c>
      <c r="F10" s="2" t="s">
        <v>2</v>
      </c>
    </row>
  </sheetData>
  <mergeCells count="1">
    <mergeCell ref="F5:F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14"/>
  <sheetViews>
    <sheetView zoomScale="40" zoomScaleNormal="40" workbookViewId="0">
      <selection activeCell="C11" sqref="C11"/>
    </sheetView>
  </sheetViews>
  <sheetFormatPr defaultColWidth="38.7109375" defaultRowHeight="15" x14ac:dyDescent="0.25"/>
  <cols>
    <col min="1" max="1" width="37.28515625" bestFit="1" customWidth="1"/>
    <col min="2" max="2" width="63.7109375" customWidth="1"/>
    <col min="3" max="3" width="97.42578125" customWidth="1"/>
    <col min="4" max="4" width="30.140625" bestFit="1" customWidth="1"/>
    <col min="5" max="5" width="14.5703125" customWidth="1"/>
    <col min="6" max="6" width="10.28515625" bestFit="1" customWidth="1"/>
    <col min="7" max="7" width="20.7109375" bestFit="1" customWidth="1"/>
    <col min="8" max="8" width="34" customWidth="1"/>
    <col min="9" max="9" width="117.28515625" customWidth="1"/>
  </cols>
  <sheetData>
    <row r="1" spans="1:9" ht="73.5" customHeight="1" x14ac:dyDescent="0.25"/>
    <row r="2" spans="1:9" ht="90.75" x14ac:dyDescent="1.2">
      <c r="A2" s="24" t="s">
        <v>40</v>
      </c>
      <c r="B2" s="24" t="str">
        <f>'Project Status'!C2</f>
        <v xml:space="preserve"> - Proxy.SWDirect &amp; VirP- Ecobank Mali</v>
      </c>
      <c r="C2" s="14"/>
    </row>
    <row r="3" spans="1:9" ht="27.75" x14ac:dyDescent="0.45">
      <c r="B3" s="12" t="s">
        <v>10</v>
      </c>
      <c r="C3" s="13">
        <f ca="1">'Project Status'!D3</f>
        <v>42888.867474652776</v>
      </c>
    </row>
    <row r="5" spans="1:9" ht="46.5" customHeight="1" x14ac:dyDescent="0.25"/>
    <row r="7" spans="1:9" ht="15.75" thickBot="1" x14ac:dyDescent="0.3"/>
    <row r="8" spans="1:9" ht="27" thickBot="1" x14ac:dyDescent="0.3">
      <c r="A8" s="9" t="s">
        <v>19</v>
      </c>
      <c r="B8" s="10" t="s">
        <v>17</v>
      </c>
      <c r="C8" s="10" t="s">
        <v>16</v>
      </c>
      <c r="D8" s="10" t="s">
        <v>14</v>
      </c>
      <c r="E8" s="10" t="s">
        <v>18</v>
      </c>
      <c r="F8" s="10" t="s">
        <v>6</v>
      </c>
      <c r="G8" s="10" t="s">
        <v>1</v>
      </c>
      <c r="H8" s="10" t="s">
        <v>15</v>
      </c>
      <c r="I8" s="11" t="s">
        <v>3</v>
      </c>
    </row>
    <row r="9" spans="1:9" ht="105" x14ac:dyDescent="0.4">
      <c r="A9" s="26" t="s">
        <v>32</v>
      </c>
      <c r="B9" s="29"/>
      <c r="C9" s="25"/>
      <c r="D9" s="27">
        <f ca="1">NOW()</f>
        <v>42888.867474652776</v>
      </c>
      <c r="E9" s="31">
        <f ca="1">Ddate-D9</f>
        <v>0</v>
      </c>
      <c r="F9" s="7">
        <v>-1</v>
      </c>
      <c r="G9" s="6" t="str">
        <f>IF(F9="","",IF(F9=1,Closed,IF(F9=0,Open,Not_Started)))</f>
        <v>Not Started</v>
      </c>
      <c r="H9" s="27">
        <f ca="1">NOW()</f>
        <v>42888.867474652776</v>
      </c>
      <c r="I9" s="35" t="s">
        <v>35</v>
      </c>
    </row>
    <row r="10" spans="1:9" ht="186.75" customHeight="1" x14ac:dyDescent="0.4">
      <c r="A10" s="26" t="s">
        <v>33</v>
      </c>
      <c r="B10" s="29"/>
      <c r="C10" s="25"/>
      <c r="D10" s="27">
        <f ca="1">NOW()</f>
        <v>42888.867474652776</v>
      </c>
      <c r="E10" s="31">
        <f ca="1">Ddate-D10</f>
        <v>0</v>
      </c>
      <c r="F10" s="7">
        <v>-1</v>
      </c>
      <c r="G10" s="6" t="str">
        <f>IF(F10="","",IF(F10=1,Closed,IF(F10=0,Open,Not_Started)))</f>
        <v>Not Started</v>
      </c>
      <c r="H10" s="27">
        <f ca="1">NOW()</f>
        <v>42888.867474652776</v>
      </c>
      <c r="I10" s="35" t="s">
        <v>35</v>
      </c>
    </row>
    <row r="11" spans="1:9" ht="105" x14ac:dyDescent="0.4">
      <c r="A11" s="26" t="s">
        <v>34</v>
      </c>
      <c r="B11" s="29"/>
      <c r="C11" s="25"/>
      <c r="D11" s="27">
        <f ca="1">NOW()</f>
        <v>42888.867474652776</v>
      </c>
      <c r="E11" s="31">
        <f ca="1">Ddate-D11</f>
        <v>0</v>
      </c>
      <c r="F11" s="7">
        <v>-1</v>
      </c>
      <c r="G11" s="6" t="str">
        <f>IF(F11="","",IF(F11=1,Closed,IF(F11=0,Open,Not_Started)))</f>
        <v>Not Started</v>
      </c>
      <c r="H11" s="27">
        <f ca="1">NOW()</f>
        <v>42888.867474652776</v>
      </c>
      <c r="I11" s="35" t="s">
        <v>35</v>
      </c>
    </row>
    <row r="14" spans="1:9" x14ac:dyDescent="0.25">
      <c r="I14" s="32"/>
    </row>
  </sheetData>
  <conditionalFormatting sqref="F9:F11">
    <cfRule type="iconSet" priority="7">
      <iconSet>
        <cfvo type="percent" val="0"/>
        <cfvo type="num" val="0"/>
        <cfvo type="num" val="1"/>
      </iconSet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G18"/>
  <sheetViews>
    <sheetView topLeftCell="A10" workbookViewId="0">
      <selection activeCell="G13" sqref="G13"/>
    </sheetView>
  </sheetViews>
  <sheetFormatPr defaultRowHeight="15" x14ac:dyDescent="0.25"/>
  <cols>
    <col min="7" max="7" width="23.42578125" customWidth="1"/>
  </cols>
  <sheetData>
    <row r="3" spans="7:7" ht="15.75" x14ac:dyDescent="0.25">
      <c r="G3" s="38"/>
    </row>
    <row r="4" spans="7:7" ht="15.75" x14ac:dyDescent="0.25">
      <c r="G4" s="36" t="s">
        <v>20</v>
      </c>
    </row>
    <row r="5" spans="7:7" ht="15.75" x14ac:dyDescent="0.25">
      <c r="G5" s="38" t="s">
        <v>21</v>
      </c>
    </row>
    <row r="6" spans="7:7" ht="15.75" x14ac:dyDescent="0.25">
      <c r="G6" s="38" t="s">
        <v>22</v>
      </c>
    </row>
    <row r="7" spans="7:7" ht="15.75" x14ac:dyDescent="0.25">
      <c r="G7" s="38"/>
    </row>
    <row r="8" spans="7:7" ht="15.75" x14ac:dyDescent="0.25">
      <c r="G8" s="36" t="s">
        <v>23</v>
      </c>
    </row>
    <row r="9" spans="7:7" ht="15.75" x14ac:dyDescent="0.25">
      <c r="G9" s="38" t="s">
        <v>24</v>
      </c>
    </row>
    <row r="10" spans="7:7" ht="15.75" x14ac:dyDescent="0.25">
      <c r="G10" s="36" t="s">
        <v>25</v>
      </c>
    </row>
    <row r="11" spans="7:7" ht="15.75" x14ac:dyDescent="0.25">
      <c r="G11" s="38"/>
    </row>
    <row r="12" spans="7:7" ht="15.75" x14ac:dyDescent="0.25">
      <c r="G12" s="38" t="s">
        <v>26</v>
      </c>
    </row>
    <row r="13" spans="7:7" ht="15.75" x14ac:dyDescent="0.25">
      <c r="G13" s="38" t="s">
        <v>27</v>
      </c>
    </row>
    <row r="14" spans="7:7" ht="15.75" x14ac:dyDescent="0.25">
      <c r="G14" s="38"/>
    </row>
    <row r="15" spans="7:7" ht="15.75" x14ac:dyDescent="0.25">
      <c r="G15" s="36" t="s">
        <v>28</v>
      </c>
    </row>
    <row r="16" spans="7:7" ht="15.75" x14ac:dyDescent="0.25">
      <c r="G16" s="38" t="s">
        <v>29</v>
      </c>
    </row>
    <row r="17" spans="7:7" ht="15.75" x14ac:dyDescent="0.25">
      <c r="G17" s="39"/>
    </row>
    <row r="18" spans="7:7" x14ac:dyDescent="0.25">
      <c r="G18" s="37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Project Status</vt:lpstr>
      <vt:lpstr>UAT </vt:lpstr>
      <vt:lpstr>Issue List</vt:lpstr>
      <vt:lpstr>Sheet1</vt:lpstr>
      <vt:lpstr>Closed</vt:lpstr>
      <vt:lpstr>Ddate</vt:lpstr>
      <vt:lpstr>Not_Started</vt:lpstr>
      <vt:lpstr>Open</vt:lpstr>
      <vt:lpstr>'Project Status'!Print_Area</vt:lpstr>
    </vt:vector>
  </TitlesOfParts>
  <Company>Standard Chartered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Bo</cp:lastModifiedBy>
  <cp:lastPrinted>2016-06-21T14:04:08Z</cp:lastPrinted>
  <dcterms:created xsi:type="dcterms:W3CDTF">2016-04-03T06:37:52Z</dcterms:created>
  <dcterms:modified xsi:type="dcterms:W3CDTF">2017-06-02T21:03:47Z</dcterms:modified>
</cp:coreProperties>
</file>