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525" windowWidth="12510" windowHeight="7515" activeTab="1"/>
  </bookViews>
  <sheets>
    <sheet name="PPM proceso" sheetId="9" r:id="rId1"/>
    <sheet name="OOB Insp Final" sheetId="7" r:id="rId2"/>
  </sheets>
  <definedNames>
    <definedName name="_xlnm.Print_Area" localSheetId="1">'OOB Insp Final'!$A$1:$L$53</definedName>
    <definedName name="_xlnm.Print_Area" localSheetId="0">'PPM proceso'!$A$1:$L$53</definedName>
  </definedNames>
  <calcPr calcId="145621"/>
</workbook>
</file>

<file path=xl/calcChain.xml><?xml version="1.0" encoding="utf-8"?>
<calcChain xmlns="http://schemas.openxmlformats.org/spreadsheetml/2006/main">
  <c r="N11" i="7" l="1"/>
  <c r="C32" i="9" l="1"/>
  <c r="C45" i="7" l="1"/>
  <c r="C21" i="7"/>
  <c r="D49" i="7"/>
  <c r="C49" i="7"/>
  <c r="D45" i="7"/>
  <c r="D49" i="9"/>
  <c r="C49" i="9"/>
  <c r="C45" i="9"/>
  <c r="D45" i="9"/>
  <c r="D36" i="7"/>
  <c r="C36" i="7"/>
  <c r="D36" i="9"/>
  <c r="C36" i="9"/>
  <c r="D21" i="7"/>
  <c r="D14" i="7"/>
  <c r="C14" i="7"/>
  <c r="C32" i="7"/>
  <c r="D32" i="9"/>
  <c r="D21" i="9"/>
  <c r="C21" i="9"/>
  <c r="D32" i="7"/>
  <c r="F32" i="9" l="1"/>
  <c r="F45" i="9"/>
  <c r="F21" i="9"/>
  <c r="F45" i="7"/>
  <c r="I50" i="7"/>
  <c r="I51" i="7"/>
  <c r="I51" i="9"/>
  <c r="I50" i="9"/>
  <c r="F36" i="7"/>
  <c r="F49" i="7"/>
  <c r="F21" i="7"/>
  <c r="F32" i="7"/>
  <c r="F49" i="9"/>
  <c r="I52" i="9" l="1"/>
  <c r="F14" i="7"/>
  <c r="I52" i="7"/>
</calcChain>
</file>

<file path=xl/sharedStrings.xml><?xml version="1.0" encoding="utf-8"?>
<sst xmlns="http://schemas.openxmlformats.org/spreadsheetml/2006/main" count="105" uniqueCount="52">
  <si>
    <t>Area:</t>
  </si>
  <si>
    <t>DEFECTOS</t>
  </si>
  <si>
    <t>ppm</t>
  </si>
  <si>
    <t>pcs.</t>
  </si>
  <si>
    <t>cant.</t>
  </si>
  <si>
    <t>insp.</t>
  </si>
  <si>
    <t>rech.</t>
  </si>
  <si>
    <t>Moorpark</t>
  </si>
  <si>
    <t>Sup. Teresa Serrano                                 Itron y Otros</t>
  </si>
  <si>
    <t>Semana:</t>
  </si>
  <si>
    <t>Fecha:</t>
  </si>
  <si>
    <t>Ensamble</t>
  </si>
  <si>
    <t>Engomado</t>
  </si>
  <si>
    <t>Amsafe</t>
  </si>
  <si>
    <t>Salem</t>
  </si>
  <si>
    <t>Plug</t>
  </si>
  <si>
    <t>Multicelda (A)</t>
  </si>
  <si>
    <t>Multicelda (B)</t>
  </si>
  <si>
    <t>Change-Out</t>
  </si>
  <si>
    <t>Potted</t>
  </si>
  <si>
    <t>Solar</t>
  </si>
  <si>
    <t>Moldeo</t>
  </si>
  <si>
    <t>Moldeo Insert</t>
  </si>
  <si>
    <t>Cant. Insp.</t>
  </si>
  <si>
    <t>Cant. Rech.</t>
  </si>
  <si>
    <t>Cant. PPM's</t>
  </si>
  <si>
    <r>
      <t xml:space="preserve">Informacion   para Graficas  de  PPM's            </t>
    </r>
    <r>
      <rPr>
        <b/>
        <sz val="12"/>
        <color indexed="8"/>
        <rFont val="Arial"/>
        <family val="2"/>
      </rPr>
      <t>PROCESO</t>
    </r>
  </si>
  <si>
    <t>Celda "A"</t>
  </si>
  <si>
    <t>Celda "B"</t>
  </si>
  <si>
    <t>Ms</t>
  </si>
  <si>
    <t>Plex-Box</t>
  </si>
  <si>
    <t>Moldeo TR</t>
  </si>
  <si>
    <t>Totales</t>
  </si>
  <si>
    <t>Informacion   para Graficas                           Out Of Box</t>
  </si>
  <si>
    <t xml:space="preserve"> yield</t>
  </si>
  <si>
    <t>yield</t>
  </si>
  <si>
    <t>Multicelda (A -B)</t>
  </si>
  <si>
    <t>Sup. Jose Luis Simental                              NPI</t>
  </si>
  <si>
    <t>NPI</t>
  </si>
  <si>
    <t>Sup. Cristian Lerma                                   Solar</t>
  </si>
  <si>
    <t>Sup. Cristian Lerma                                                Solar</t>
  </si>
  <si>
    <t>Yield general</t>
  </si>
  <si>
    <t xml:space="preserve">        </t>
  </si>
  <si>
    <t xml:space="preserve"> </t>
  </si>
  <si>
    <t>Sup. Cristian Lerma                                    Moldeo</t>
  </si>
  <si>
    <t>Sup. Cristian Lerma                                             Moldeo</t>
  </si>
  <si>
    <t>Sup. Jose L. Simental                                           NPI</t>
  </si>
  <si>
    <t>Sup. Cristian Lerma                                  Micro-Mini</t>
  </si>
  <si>
    <t>Receptacle</t>
  </si>
  <si>
    <t>Hi-pot 1</t>
  </si>
  <si>
    <t>Contaminadas 5</t>
  </si>
  <si>
    <t xml:space="preserve"> Moldeo incompleto 1  027-0252-211.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</si>
</sst>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i/>
      <sz val="11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b/>
      <sz val="9"/>
      <color theme="1"/>
      <name val="Comic Sans MS"/>
      <family val="4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rgb="FFFF00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b/>
      <i/>
      <sz val="12"/>
      <color rgb="FFC00000"/>
      <name val="Arial"/>
      <family val="2"/>
    </font>
    <font>
      <i/>
      <sz val="12"/>
      <color rgb="FFC00000"/>
      <name val="Arial"/>
      <family val="2"/>
    </font>
    <font>
      <sz val="11"/>
      <color rgb="FFC00000"/>
      <name val="Arial"/>
      <family val="2"/>
    </font>
    <font>
      <sz val="12"/>
      <color theme="1"/>
      <name val="Arial"/>
      <family val="2"/>
    </font>
    <font>
      <u/>
      <sz val="16"/>
      <color theme="1"/>
      <name val="Arial"/>
      <family val="2"/>
    </font>
    <font>
      <b/>
      <u/>
      <sz val="11"/>
      <color theme="1"/>
      <name val="Arial"/>
      <family val="2"/>
    </font>
    <font>
      <sz val="8"/>
      <color theme="1"/>
      <name val="Calibri"/>
      <family val="2"/>
      <scheme val="minor"/>
    </font>
    <font>
      <sz val="7.5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  <font>
      <u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7" fillId="0" borderId="0" xfId="0" applyFont="1" applyFill="1"/>
    <xf numFmtId="0" fontId="2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" fillId="0" borderId="0" xfId="0" applyFont="1" applyFill="1" applyBorder="1"/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/>
    <xf numFmtId="0" fontId="13" fillId="0" borderId="0" xfId="0" applyFont="1" applyBorder="1"/>
    <xf numFmtId="0" fontId="10" fillId="0" borderId="0" xfId="0" applyFont="1" applyBorder="1"/>
    <xf numFmtId="0" fontId="10" fillId="0" borderId="10" xfId="0" applyFont="1" applyBorder="1"/>
    <xf numFmtId="0" fontId="10" fillId="0" borderId="11" xfId="0" applyFont="1" applyBorder="1"/>
    <xf numFmtId="0" fontId="10" fillId="0" borderId="12" xfId="0" applyFont="1" applyBorder="1"/>
    <xf numFmtId="0" fontId="10" fillId="0" borderId="13" xfId="0" applyFont="1" applyBorder="1"/>
    <xf numFmtId="0" fontId="13" fillId="0" borderId="6" xfId="0" applyFont="1" applyBorder="1"/>
    <xf numFmtId="0" fontId="10" fillId="0" borderId="6" xfId="0" applyFont="1" applyBorder="1"/>
    <xf numFmtId="0" fontId="10" fillId="0" borderId="14" xfId="0" applyFont="1" applyBorder="1"/>
    <xf numFmtId="0" fontId="10" fillId="0" borderId="11" xfId="0" applyFont="1" applyFill="1" applyBorder="1"/>
    <xf numFmtId="0" fontId="10" fillId="0" borderId="12" xfId="0" applyFont="1" applyFill="1" applyBorder="1"/>
    <xf numFmtId="0" fontId="15" fillId="0" borderId="14" xfId="0" applyFont="1" applyFill="1" applyBorder="1" applyAlignment="1">
      <alignment vertical="center"/>
    </xf>
    <xf numFmtId="0" fontId="0" fillId="0" borderId="0" xfId="0" applyFont="1" applyBorder="1" applyAlignment="1"/>
    <xf numFmtId="0" fontId="0" fillId="0" borderId="10" xfId="0" applyFont="1" applyBorder="1" applyAlignment="1"/>
    <xf numFmtId="0" fontId="10" fillId="0" borderId="11" xfId="0" applyFont="1" applyFill="1" applyBorder="1" applyAlignment="1"/>
    <xf numFmtId="0" fontId="10" fillId="0" borderId="12" xfId="0" applyFont="1" applyFill="1" applyBorder="1" applyAlignment="1"/>
    <xf numFmtId="0" fontId="10" fillId="0" borderId="0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0" fillId="0" borderId="0" xfId="0" applyFont="1" applyFill="1" applyBorder="1"/>
    <xf numFmtId="0" fontId="10" fillId="0" borderId="10" xfId="0" applyFont="1" applyFill="1" applyBorder="1"/>
    <xf numFmtId="0" fontId="13" fillId="0" borderId="6" xfId="0" applyFont="1" applyFill="1" applyBorder="1"/>
    <xf numFmtId="0" fontId="10" fillId="0" borderId="6" xfId="0" applyFont="1" applyFill="1" applyBorder="1"/>
    <xf numFmtId="0" fontId="10" fillId="0" borderId="14" xfId="0" applyFont="1" applyFill="1" applyBorder="1"/>
    <xf numFmtId="0" fontId="14" fillId="0" borderId="0" xfId="0" applyFont="1" applyFill="1" applyBorder="1"/>
    <xf numFmtId="0" fontId="3" fillId="0" borderId="11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10" fillId="0" borderId="8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left"/>
    </xf>
    <xf numFmtId="0" fontId="13" fillId="0" borderId="0" xfId="0" applyFont="1" applyFill="1" applyBorder="1" applyAlignment="1">
      <alignment vertical="center"/>
    </xf>
    <xf numFmtId="0" fontId="13" fillId="0" borderId="8" xfId="0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0" fontId="13" fillId="0" borderId="12" xfId="0" applyFont="1" applyFill="1" applyBorder="1" applyAlignment="1"/>
    <xf numFmtId="0" fontId="13" fillId="0" borderId="14" xfId="0" applyFont="1" applyFill="1" applyBorder="1" applyAlignment="1"/>
    <xf numFmtId="0" fontId="13" fillId="0" borderId="11" xfId="0" applyFont="1" applyBorder="1" applyAlignment="1"/>
    <xf numFmtId="0" fontId="13" fillId="0" borderId="12" xfId="0" applyFont="1" applyBorder="1" applyAlignment="1"/>
    <xf numFmtId="0" fontId="13" fillId="0" borderId="0" xfId="0" applyFont="1" applyBorder="1" applyAlignment="1"/>
    <xf numFmtId="0" fontId="13" fillId="0" borderId="10" xfId="0" applyFont="1" applyBorder="1" applyAlignment="1"/>
    <xf numFmtId="0" fontId="12" fillId="0" borderId="0" xfId="0" applyFont="1" applyFill="1" applyBorder="1" applyAlignment="1"/>
    <xf numFmtId="0" fontId="12" fillId="2" borderId="16" xfId="0" applyFont="1" applyFill="1" applyBorder="1" applyAlignment="1">
      <alignment horizontal="center" vertical="center"/>
    </xf>
    <xf numFmtId="14" fontId="12" fillId="2" borderId="16" xfId="0" applyNumberFormat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4" fillId="0" borderId="15" xfId="0" applyFont="1" applyFill="1" applyBorder="1" applyAlignment="1"/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1" fillId="0" borderId="18" xfId="0" applyFont="1" applyBorder="1" applyAlignment="1">
      <alignment horizontal="center"/>
    </xf>
    <xf numFmtId="0" fontId="7" fillId="0" borderId="10" xfId="0" applyFont="1" applyFill="1" applyBorder="1"/>
    <xf numFmtId="0" fontId="15" fillId="0" borderId="19" xfId="0" applyFont="1" applyBorder="1" applyAlignment="1">
      <alignment vertical="center" wrapText="1"/>
    </xf>
    <xf numFmtId="0" fontId="10" fillId="0" borderId="20" xfId="0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6" fillId="3" borderId="23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7" fillId="3" borderId="4" xfId="0" applyFont="1" applyFill="1" applyBorder="1"/>
    <xf numFmtId="0" fontId="16" fillId="3" borderId="24" xfId="0" applyFont="1" applyFill="1" applyBorder="1"/>
    <xf numFmtId="0" fontId="18" fillId="3" borderId="24" xfId="0" applyFont="1" applyFill="1" applyBorder="1"/>
    <xf numFmtId="0" fontId="18" fillId="3" borderId="25" xfId="0" applyFont="1" applyFill="1" applyBorder="1"/>
    <xf numFmtId="0" fontId="16" fillId="4" borderId="23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7" fillId="4" borderId="4" xfId="0" applyFont="1" applyFill="1" applyBorder="1"/>
    <xf numFmtId="0" fontId="16" fillId="4" borderId="24" xfId="0" applyFont="1" applyFill="1" applyBorder="1"/>
    <xf numFmtId="0" fontId="18" fillId="4" borderId="24" xfId="0" applyFont="1" applyFill="1" applyBorder="1"/>
    <xf numFmtId="0" fontId="18" fillId="4" borderId="25" xfId="0" applyFont="1" applyFill="1" applyBorder="1"/>
    <xf numFmtId="0" fontId="16" fillId="3" borderId="26" xfId="0" applyFont="1" applyFill="1" applyBorder="1" applyAlignment="1">
      <alignment horizontal="center"/>
    </xf>
    <xf numFmtId="0" fontId="16" fillId="3" borderId="27" xfId="0" applyFont="1" applyFill="1" applyBorder="1" applyAlignment="1">
      <alignment horizontal="center"/>
    </xf>
    <xf numFmtId="0" fontId="16" fillId="3" borderId="28" xfId="0" applyFont="1" applyFill="1" applyBorder="1" applyAlignment="1">
      <alignment horizontal="center"/>
    </xf>
    <xf numFmtId="0" fontId="17" fillId="3" borderId="28" xfId="0" applyFont="1" applyFill="1" applyBorder="1"/>
    <xf numFmtId="0" fontId="16" fillId="3" borderId="16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16" fillId="3" borderId="16" xfId="0" applyFont="1" applyFill="1" applyBorder="1" applyAlignment="1">
      <alignment horizontal="center"/>
    </xf>
    <xf numFmtId="0" fontId="19" fillId="3" borderId="17" xfId="0" applyFont="1" applyFill="1" applyBorder="1" applyAlignment="1">
      <alignment wrapText="1"/>
    </xf>
    <xf numFmtId="0" fontId="16" fillId="3" borderId="7" xfId="0" applyFont="1" applyFill="1" applyBorder="1" applyAlignment="1">
      <alignment horizontal="center"/>
    </xf>
    <xf numFmtId="0" fontId="19" fillId="3" borderId="8" xfId="0" applyFont="1" applyFill="1" applyBorder="1" applyAlignment="1">
      <alignment wrapText="1"/>
    </xf>
    <xf numFmtId="0" fontId="16" fillId="3" borderId="29" xfId="0" applyFont="1" applyFill="1" applyBorder="1" applyAlignment="1">
      <alignment horizontal="center"/>
    </xf>
    <xf numFmtId="0" fontId="16" fillId="4" borderId="26" xfId="0" applyFont="1" applyFill="1" applyBorder="1" applyAlignment="1">
      <alignment horizontal="center"/>
    </xf>
    <xf numFmtId="0" fontId="16" fillId="4" borderId="27" xfId="0" applyFont="1" applyFill="1" applyBorder="1" applyAlignment="1">
      <alignment horizontal="center"/>
    </xf>
    <xf numFmtId="0" fontId="16" fillId="4" borderId="28" xfId="0" applyFont="1" applyFill="1" applyBorder="1" applyAlignment="1">
      <alignment horizontal="center"/>
    </xf>
    <xf numFmtId="0" fontId="17" fillId="4" borderId="28" xfId="0" applyFont="1" applyFill="1" applyBorder="1"/>
    <xf numFmtId="0" fontId="16" fillId="4" borderId="16" xfId="0" applyFont="1" applyFill="1" applyBorder="1"/>
    <xf numFmtId="0" fontId="18" fillId="4" borderId="16" xfId="0" applyFont="1" applyFill="1" applyBorder="1"/>
    <xf numFmtId="0" fontId="18" fillId="4" borderId="17" xfId="0" applyFont="1" applyFill="1" applyBorder="1"/>
    <xf numFmtId="0" fontId="16" fillId="4" borderId="16" xfId="0" applyFont="1" applyFill="1" applyBorder="1" applyAlignment="1">
      <alignment horizontal="center"/>
    </xf>
    <xf numFmtId="0" fontId="19" fillId="4" borderId="17" xfId="0" applyFont="1" applyFill="1" applyBorder="1" applyAlignment="1">
      <alignment wrapText="1"/>
    </xf>
    <xf numFmtId="0" fontId="16" fillId="4" borderId="7" xfId="0" applyFont="1" applyFill="1" applyBorder="1" applyAlignment="1">
      <alignment horizontal="center"/>
    </xf>
    <xf numFmtId="0" fontId="19" fillId="4" borderId="8" xfId="0" applyFont="1" applyFill="1" applyBorder="1" applyAlignment="1">
      <alignment wrapText="1"/>
    </xf>
    <xf numFmtId="0" fontId="10" fillId="0" borderId="6" xfId="0" applyNumberFormat="1" applyFont="1" applyBorder="1" applyAlignment="1">
      <alignment horizontal="center"/>
    </xf>
    <xf numFmtId="0" fontId="23" fillId="0" borderId="0" xfId="0" applyFont="1" applyBorder="1" applyAlignment="1"/>
    <xf numFmtId="0" fontId="23" fillId="0" borderId="11" xfId="0" applyFont="1" applyFill="1" applyBorder="1" applyAlignment="1"/>
    <xf numFmtId="0" fontId="23" fillId="0" borderId="6" xfId="0" applyFont="1" applyFill="1" applyBorder="1" applyAlignment="1"/>
    <xf numFmtId="0" fontId="23" fillId="0" borderId="0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0" fontId="23" fillId="0" borderId="11" xfId="0" applyFont="1" applyBorder="1"/>
    <xf numFmtId="0" fontId="23" fillId="0" borderId="15" xfId="0" applyFont="1" applyBorder="1"/>
    <xf numFmtId="0" fontId="23" fillId="0" borderId="12" xfId="0" applyFont="1" applyBorder="1"/>
    <xf numFmtId="0" fontId="23" fillId="0" borderId="6" xfId="0" applyFont="1" applyBorder="1"/>
    <xf numFmtId="0" fontId="23" fillId="0" borderId="14" xfId="0" applyFont="1" applyBorder="1"/>
    <xf numFmtId="0" fontId="23" fillId="0" borderId="15" xfId="0" applyFont="1" applyFill="1" applyBorder="1" applyAlignment="1">
      <alignment vertical="center"/>
    </xf>
    <xf numFmtId="0" fontId="16" fillId="4" borderId="34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23" fillId="0" borderId="0" xfId="0" applyFont="1"/>
    <xf numFmtId="0" fontId="14" fillId="0" borderId="4" xfId="0" applyFont="1" applyFill="1" applyBorder="1" applyAlignment="1"/>
    <xf numFmtId="0" fontId="10" fillId="0" borderId="24" xfId="0" applyFont="1" applyFill="1" applyBorder="1" applyAlignment="1"/>
    <xf numFmtId="0" fontId="10" fillId="0" borderId="25" xfId="0" applyFont="1" applyFill="1" applyBorder="1" applyAlignment="1"/>
    <xf numFmtId="0" fontId="13" fillId="0" borderId="13" xfId="0" applyFont="1" applyBorder="1"/>
    <xf numFmtId="0" fontId="13" fillId="0" borderId="9" xfId="0" applyFont="1" applyFill="1" applyBorder="1"/>
    <xf numFmtId="0" fontId="13" fillId="0" borderId="0" xfId="0" applyFont="1" applyFill="1" applyBorder="1"/>
    <xf numFmtId="0" fontId="13" fillId="0" borderId="11" xfId="0" applyFont="1" applyFill="1" applyBorder="1"/>
    <xf numFmtId="0" fontId="15" fillId="0" borderId="1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/>
    </xf>
    <xf numFmtId="0" fontId="13" fillId="0" borderId="13" xfId="0" applyFont="1" applyFill="1" applyBorder="1"/>
    <xf numFmtId="0" fontId="13" fillId="0" borderId="7" xfId="0" applyFont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6" xfId="0" applyFont="1" applyFill="1" applyBorder="1" applyAlignment="1">
      <alignment horizontal="left"/>
    </xf>
    <xf numFmtId="0" fontId="13" fillId="0" borderId="11" xfId="0" applyFont="1" applyBorder="1"/>
    <xf numFmtId="0" fontId="13" fillId="5" borderId="6" xfId="0" applyFont="1" applyFill="1" applyBorder="1" applyAlignment="1"/>
    <xf numFmtId="0" fontId="23" fillId="5" borderId="13" xfId="0" applyFont="1" applyFill="1" applyBorder="1"/>
    <xf numFmtId="0" fontId="23" fillId="5" borderId="6" xfId="0" applyFont="1" applyFill="1" applyBorder="1"/>
    <xf numFmtId="0" fontId="13" fillId="5" borderId="6" xfId="0" applyFont="1" applyFill="1" applyBorder="1" applyAlignment="1">
      <alignment vertical="center"/>
    </xf>
    <xf numFmtId="0" fontId="23" fillId="0" borderId="6" xfId="0" applyFont="1" applyBorder="1" applyAlignment="1"/>
    <xf numFmtId="0" fontId="0" fillId="0" borderId="6" xfId="0" applyFont="1" applyBorder="1" applyAlignment="1"/>
    <xf numFmtId="0" fontId="0" fillId="0" borderId="14" xfId="0" applyFont="1" applyBorder="1" applyAlignment="1"/>
    <xf numFmtId="10" fontId="16" fillId="4" borderId="24" xfId="0" applyNumberFormat="1" applyFont="1" applyFill="1" applyBorder="1"/>
    <xf numFmtId="10" fontId="16" fillId="4" borderId="16" xfId="0" applyNumberFormat="1" applyFont="1" applyFill="1" applyBorder="1"/>
    <xf numFmtId="10" fontId="16" fillId="4" borderId="29" xfId="0" applyNumberFormat="1" applyFont="1" applyFill="1" applyBorder="1" applyAlignment="1">
      <alignment horizontal="center"/>
    </xf>
    <xf numFmtId="0" fontId="15" fillId="0" borderId="11" xfId="0" applyFont="1" applyBorder="1" applyAlignment="1">
      <alignment vertical="center"/>
    </xf>
    <xf numFmtId="0" fontId="13" fillId="0" borderId="9" xfId="0" applyFont="1" applyBorder="1"/>
    <xf numFmtId="0" fontId="23" fillId="5" borderId="15" xfId="0" applyFont="1" applyFill="1" applyBorder="1"/>
    <xf numFmtId="0" fontId="23" fillId="5" borderId="11" xfId="0" applyFont="1" applyFill="1" applyBorder="1"/>
    <xf numFmtId="0" fontId="15" fillId="0" borderId="6" xfId="0" applyFont="1" applyBorder="1" applyAlignment="1">
      <alignment vertical="center"/>
    </xf>
    <xf numFmtId="0" fontId="13" fillId="5" borderId="6" xfId="0" applyFont="1" applyFill="1" applyBorder="1"/>
    <xf numFmtId="0" fontId="13" fillId="5" borderId="0" xfId="0" applyFont="1" applyFill="1" applyBorder="1" applyAlignment="1">
      <alignment vertical="center"/>
    </xf>
    <xf numFmtId="0" fontId="13" fillId="5" borderId="11" xfId="0" applyFont="1" applyFill="1" applyBorder="1"/>
    <xf numFmtId="0" fontId="16" fillId="4" borderId="35" xfId="0" applyFont="1" applyFill="1" applyBorder="1" applyAlignment="1">
      <alignment horizontal="center"/>
    </xf>
    <xf numFmtId="0" fontId="17" fillId="4" borderId="36" xfId="0" applyFont="1" applyFill="1" applyBorder="1"/>
    <xf numFmtId="10" fontId="16" fillId="4" borderId="37" xfId="0" applyNumberFormat="1" applyFont="1" applyFill="1" applyBorder="1"/>
    <xf numFmtId="0" fontId="16" fillId="4" borderId="37" xfId="0" applyFont="1" applyFill="1" applyBorder="1"/>
    <xf numFmtId="0" fontId="18" fillId="4" borderId="37" xfId="0" applyFont="1" applyFill="1" applyBorder="1"/>
    <xf numFmtId="0" fontId="16" fillId="4" borderId="38" xfId="0" applyFont="1" applyFill="1" applyBorder="1" applyAlignment="1">
      <alignment horizontal="center"/>
    </xf>
    <xf numFmtId="0" fontId="18" fillId="4" borderId="39" xfId="0" applyFont="1" applyFill="1" applyBorder="1"/>
    <xf numFmtId="0" fontId="13" fillId="0" borderId="10" xfId="0" applyFont="1" applyFill="1" applyBorder="1" applyAlignment="1">
      <alignment vertical="center"/>
    </xf>
    <xf numFmtId="0" fontId="13" fillId="0" borderId="15" xfId="0" applyFont="1" applyFill="1" applyBorder="1" applyAlignment="1">
      <alignment vertical="center"/>
    </xf>
    <xf numFmtId="0" fontId="24" fillId="0" borderId="6" xfId="0" applyFont="1" applyFill="1" applyBorder="1" applyAlignment="1"/>
    <xf numFmtId="0" fontId="24" fillId="0" borderId="14" xfId="0" applyFont="1" applyFill="1" applyBorder="1" applyAlignment="1"/>
    <xf numFmtId="0" fontId="23" fillId="0" borderId="13" xfId="0" applyFont="1" applyBorder="1"/>
    <xf numFmtId="0" fontId="16" fillId="3" borderId="1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7" fillId="3" borderId="0" xfId="0" applyFont="1" applyFill="1" applyBorder="1"/>
    <xf numFmtId="0" fontId="16" fillId="3" borderId="0" xfId="0" applyFont="1" applyFill="1" applyBorder="1"/>
    <xf numFmtId="0" fontId="18" fillId="3" borderId="0" xfId="0" applyFont="1" applyFill="1" applyBorder="1"/>
    <xf numFmtId="0" fontId="18" fillId="3" borderId="10" xfId="0" applyFont="1" applyFill="1" applyBorder="1"/>
    <xf numFmtId="0" fontId="16" fillId="0" borderId="1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6" fillId="0" borderId="0" xfId="0" applyFont="1" applyFill="1" applyBorder="1"/>
    <xf numFmtId="0" fontId="18" fillId="0" borderId="0" xfId="0" applyFont="1" applyFill="1" applyBorder="1"/>
    <xf numFmtId="0" fontId="18" fillId="0" borderId="10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20" fillId="0" borderId="10" xfId="0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left" vertical="center"/>
    </xf>
    <xf numFmtId="0" fontId="20" fillId="0" borderId="14" xfId="0" applyFont="1" applyFill="1" applyBorder="1" applyAlignment="1">
      <alignment horizontal="left" vertical="center"/>
    </xf>
    <xf numFmtId="10" fontId="16" fillId="0" borderId="0" xfId="0" applyNumberFormat="1" applyFont="1" applyFill="1" applyBorder="1"/>
    <xf numFmtId="0" fontId="0" fillId="0" borderId="0" xfId="0" applyFill="1"/>
    <xf numFmtId="0" fontId="17" fillId="3" borderId="16" xfId="0" applyFont="1" applyFill="1" applyBorder="1"/>
    <xf numFmtId="10" fontId="16" fillId="3" borderId="16" xfId="0" applyNumberFormat="1" applyFont="1" applyFill="1" applyBorder="1"/>
    <xf numFmtId="0" fontId="13" fillId="0" borderId="9" xfId="0" applyFont="1" applyFill="1" applyBorder="1" applyAlignment="1">
      <alignment horizontal="left" vertical="center"/>
    </xf>
    <xf numFmtId="0" fontId="20" fillId="0" borderId="32" xfId="0" applyFont="1" applyFill="1" applyBorder="1" applyAlignment="1">
      <alignment horizontal="center" vertical="center"/>
    </xf>
    <xf numFmtId="0" fontId="20" fillId="0" borderId="31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5" fillId="0" borderId="6" xfId="0" applyFont="1" applyBorder="1"/>
    <xf numFmtId="0" fontId="13" fillId="0" borderId="13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/>
    </xf>
    <xf numFmtId="0" fontId="14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3" fillId="0" borderId="13" xfId="0" applyFont="1" applyBorder="1" applyAlignment="1"/>
    <xf numFmtId="0" fontId="16" fillId="4" borderId="40" xfId="0" applyFont="1" applyFill="1" applyBorder="1" applyAlignment="1">
      <alignment horizontal="center"/>
    </xf>
    <xf numFmtId="0" fontId="24" fillId="0" borderId="0" xfId="0" applyFont="1" applyFill="1" applyBorder="1" applyAlignment="1"/>
    <xf numFmtId="0" fontId="24" fillId="0" borderId="10" xfId="0" applyFont="1" applyFill="1" applyBorder="1" applyAlignment="1"/>
    <xf numFmtId="0" fontId="13" fillId="0" borderId="11" xfId="0" applyFont="1" applyFill="1" applyBorder="1" applyAlignment="1">
      <alignment vertical="center"/>
    </xf>
    <xf numFmtId="0" fontId="23" fillId="0" borderId="11" xfId="0" applyFont="1" applyBorder="1" applyAlignment="1"/>
    <xf numFmtId="0" fontId="0" fillId="0" borderId="12" xfId="0" applyFont="1" applyBorder="1" applyAlignment="1"/>
    <xf numFmtId="0" fontId="0" fillId="0" borderId="0" xfId="0" applyAlignment="1">
      <alignment wrapText="1"/>
    </xf>
    <xf numFmtId="0" fontId="13" fillId="0" borderId="7" xfId="0" applyFont="1" applyFill="1" applyBorder="1" applyAlignment="1">
      <alignment vertical="center"/>
    </xf>
    <xf numFmtId="0" fontId="13" fillId="5" borderId="24" xfId="0" applyFont="1" applyFill="1" applyBorder="1" applyAlignment="1"/>
    <xf numFmtId="0" fontId="13" fillId="0" borderId="24" xfId="0" applyFont="1" applyFill="1" applyBorder="1" applyAlignment="1"/>
    <xf numFmtId="0" fontId="13" fillId="0" borderId="25" xfId="0" applyFont="1" applyFill="1" applyBorder="1" applyAlignment="1"/>
    <xf numFmtId="0" fontId="23" fillId="0" borderId="9" xfId="0" applyFont="1" applyFill="1" applyBorder="1"/>
    <xf numFmtId="0" fontId="13" fillId="0" borderId="41" xfId="0" applyFont="1" applyFill="1" applyBorder="1" applyAlignment="1">
      <alignment vertical="center"/>
    </xf>
    <xf numFmtId="0" fontId="13" fillId="0" borderId="42" xfId="0" applyFont="1" applyFill="1" applyBorder="1" applyAlignment="1">
      <alignment vertical="center"/>
    </xf>
    <xf numFmtId="1" fontId="16" fillId="3" borderId="24" xfId="0" applyNumberFormat="1" applyFont="1" applyFill="1" applyBorder="1"/>
    <xf numFmtId="1" fontId="16" fillId="3" borderId="0" xfId="0" applyNumberFormat="1" applyFont="1" applyFill="1" applyBorder="1"/>
    <xf numFmtId="0" fontId="4" fillId="0" borderId="0" xfId="0" applyFont="1" applyFill="1" applyBorder="1" applyAlignment="1"/>
    <xf numFmtId="0" fontId="13" fillId="0" borderId="15" xfId="0" applyFont="1" applyFill="1" applyBorder="1"/>
    <xf numFmtId="0" fontId="10" fillId="0" borderId="41" xfId="0" applyFont="1" applyFill="1" applyBorder="1"/>
    <xf numFmtId="0" fontId="10" fillId="0" borderId="42" xfId="0" applyFont="1" applyFill="1" applyBorder="1"/>
    <xf numFmtId="0" fontId="23" fillId="5" borderId="11" xfId="0" applyFont="1" applyFill="1" applyBorder="1" applyAlignment="1"/>
    <xf numFmtId="0" fontId="13" fillId="0" borderId="11" xfId="0" applyFont="1" applyFill="1" applyBorder="1" applyAlignment="1"/>
    <xf numFmtId="0" fontId="26" fillId="0" borderId="0" xfId="0" applyFont="1" applyFill="1" applyBorder="1" applyAlignment="1">
      <alignment vertical="center"/>
    </xf>
    <xf numFmtId="0" fontId="13" fillId="0" borderId="13" xfId="0" applyFont="1" applyFill="1" applyBorder="1" applyAlignment="1">
      <alignment vertical="center"/>
    </xf>
    <xf numFmtId="14" fontId="27" fillId="2" borderId="16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left"/>
    </xf>
    <xf numFmtId="0" fontId="10" fillId="0" borderId="3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/>
    </xf>
    <xf numFmtId="0" fontId="20" fillId="0" borderId="31" xfId="0" applyFont="1" applyFill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0" fillId="0" borderId="29" xfId="0" applyFont="1" applyFill="1" applyBorder="1" applyAlignment="1">
      <alignment horizontal="left" vertical="center"/>
    </xf>
    <xf numFmtId="0" fontId="20" fillId="0" borderId="16" xfId="0" applyFont="1" applyFill="1" applyBorder="1" applyAlignment="1">
      <alignment horizontal="left" vertical="center"/>
    </xf>
    <xf numFmtId="0" fontId="20" fillId="0" borderId="17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30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5" fillId="0" borderId="23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20" fillId="2" borderId="29" xfId="0" applyFont="1" applyFill="1" applyBorder="1" applyAlignment="1">
      <alignment horizontal="left" vertical="center"/>
    </xf>
    <xf numFmtId="0" fontId="20" fillId="2" borderId="16" xfId="0" applyFont="1" applyFill="1" applyBorder="1" applyAlignment="1">
      <alignment horizontal="left" vertical="center"/>
    </xf>
    <xf numFmtId="0" fontId="20" fillId="0" borderId="29" xfId="0" applyFont="1" applyBorder="1" applyAlignment="1">
      <alignment horizontal="left" vertical="center"/>
    </xf>
    <xf numFmtId="0" fontId="20" fillId="0" borderId="16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2" fillId="0" borderId="21" xfId="0" applyFont="1" applyBorder="1" applyAlignment="1">
      <alignment horizontal="center" vertical="center"/>
    </xf>
    <xf numFmtId="0" fontId="22" fillId="0" borderId="18" xfId="0" applyFont="1" applyBorder="1" applyAlignment="1">
      <alignment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0" fillId="0" borderId="15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center" vertical="center"/>
    </xf>
    <xf numFmtId="0" fontId="13" fillId="0" borderId="33" xfId="0" applyNumberFormat="1" applyFont="1" applyBorder="1" applyAlignment="1">
      <alignment horizontal="left" wrapText="1"/>
    </xf>
    <xf numFmtId="0" fontId="13" fillId="0" borderId="7" xfId="0" applyNumberFormat="1" applyFont="1" applyBorder="1" applyAlignment="1">
      <alignment horizontal="left" wrapText="1"/>
    </xf>
    <xf numFmtId="0" fontId="13" fillId="0" borderId="8" xfId="0" applyNumberFormat="1" applyFont="1" applyBorder="1" applyAlignment="1">
      <alignment horizontal="left" wrapText="1"/>
    </xf>
    <xf numFmtId="0" fontId="0" fillId="0" borderId="16" xfId="0" applyBorder="1"/>
    <xf numFmtId="0" fontId="21" fillId="0" borderId="3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3" xfId="0" applyFont="1" applyBorder="1" applyAlignment="1">
      <alignment vertical="center"/>
    </xf>
    <xf numFmtId="0" fontId="15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57150</xdr:rowOff>
    </xdr:from>
    <xdr:to>
      <xdr:col>2</xdr:col>
      <xdr:colOff>363855</xdr:colOff>
      <xdr:row>1</xdr:row>
      <xdr:rowOff>102870</xdr:rowOff>
    </xdr:to>
    <xdr:pic>
      <xdr:nvPicPr>
        <xdr:cNvPr id="4265" name="Picture 1" descr="cooper interconnect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57150"/>
          <a:ext cx="1183005" cy="2838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38100</xdr:rowOff>
    </xdr:from>
    <xdr:to>
      <xdr:col>2</xdr:col>
      <xdr:colOff>518160</xdr:colOff>
      <xdr:row>0</xdr:row>
      <xdr:rowOff>38100</xdr:rowOff>
    </xdr:to>
    <xdr:pic>
      <xdr:nvPicPr>
        <xdr:cNvPr id="1311" name="Picture 1" descr="cooper interconnect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7640" y="175260"/>
          <a:ext cx="1203960" cy="281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95250</xdr:colOff>
      <xdr:row>0</xdr:row>
      <xdr:rowOff>0</xdr:rowOff>
    </xdr:from>
    <xdr:to>
      <xdr:col>2</xdr:col>
      <xdr:colOff>354023</xdr:colOff>
      <xdr:row>1</xdr:row>
      <xdr:rowOff>288</xdr:rowOff>
    </xdr:to>
    <xdr:pic>
      <xdr:nvPicPr>
        <xdr:cNvPr id="3" name="Picture 1" descr="cooper interconnect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030298" cy="2384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U53"/>
  <sheetViews>
    <sheetView topLeftCell="A25" zoomScaleNormal="100" workbookViewId="0">
      <selection activeCell="C24" sqref="C24:C25"/>
    </sheetView>
  </sheetViews>
  <sheetFormatPr defaultRowHeight="15" x14ac:dyDescent="0.25"/>
  <cols>
    <col min="1" max="1" width="1.28515625" customWidth="1"/>
    <col min="2" max="2" width="12.140625" customWidth="1"/>
    <col min="3" max="3" width="9.28515625" customWidth="1"/>
    <col min="4" max="4" width="7.7109375" customWidth="1"/>
    <col min="5" max="5" width="5.5703125" customWidth="1"/>
    <col min="6" max="6" width="10.42578125" customWidth="1"/>
    <col min="7" max="7" width="7" customWidth="1"/>
    <col min="8" max="8" width="7.85546875" customWidth="1"/>
    <col min="9" max="9" width="10.28515625" customWidth="1"/>
    <col min="10" max="10" width="13.42578125" customWidth="1"/>
    <col min="11" max="11" width="24.5703125" customWidth="1"/>
    <col min="12" max="12" width="2.42578125" customWidth="1"/>
    <col min="13" max="13" width="8.5703125" customWidth="1"/>
    <col min="14" max="14" width="8.42578125" customWidth="1"/>
  </cols>
  <sheetData>
    <row r="1" spans="1:15" ht="18.95" customHeight="1" x14ac:dyDescent="0.25">
      <c r="A1" s="2"/>
      <c r="B1" s="2"/>
      <c r="C1" s="2"/>
      <c r="D1" s="68"/>
      <c r="E1" s="68"/>
      <c r="F1" s="68"/>
      <c r="G1" s="68"/>
      <c r="H1" s="68"/>
      <c r="I1" s="68"/>
      <c r="J1" s="21" t="s">
        <v>9</v>
      </c>
      <c r="K1" s="119">
        <v>3</v>
      </c>
      <c r="L1" s="3"/>
    </row>
    <row r="2" spans="1:15" ht="12.75" customHeight="1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/>
    </row>
    <row r="3" spans="1:15" ht="16.5" thickBot="1" x14ac:dyDescent="0.3">
      <c r="A3" s="2"/>
      <c r="B3" s="266" t="s">
        <v>26</v>
      </c>
      <c r="C3" s="267"/>
      <c r="D3" s="267"/>
      <c r="E3" s="267"/>
      <c r="F3" s="267"/>
      <c r="G3" s="267"/>
      <c r="H3" s="267"/>
      <c r="I3" s="267"/>
      <c r="J3" s="69" t="s">
        <v>10</v>
      </c>
      <c r="K3" s="234">
        <v>41292</v>
      </c>
      <c r="L3" s="71"/>
    </row>
    <row r="4" spans="1:15" ht="15.75" thickBot="1" x14ac:dyDescent="0.3">
      <c r="A4" s="2"/>
      <c r="B4" s="268" t="s">
        <v>8</v>
      </c>
      <c r="C4" s="269"/>
      <c r="D4" s="269"/>
      <c r="E4" s="269"/>
      <c r="F4" s="269"/>
      <c r="G4" s="269"/>
      <c r="H4" s="269"/>
      <c r="I4" s="269"/>
      <c r="J4" s="269"/>
      <c r="K4" s="269"/>
      <c r="L4" s="270"/>
    </row>
    <row r="5" spans="1:15" ht="18" customHeight="1" x14ac:dyDescent="0.25">
      <c r="A5" s="2"/>
      <c r="B5" s="271" t="s">
        <v>0</v>
      </c>
      <c r="C5" s="82" t="s">
        <v>4</v>
      </c>
      <c r="D5" s="82" t="s">
        <v>4</v>
      </c>
      <c r="E5" s="273" t="s">
        <v>1</v>
      </c>
      <c r="F5" s="273"/>
      <c r="G5" s="273"/>
      <c r="H5" s="273"/>
      <c r="I5" s="273"/>
      <c r="J5" s="273"/>
      <c r="K5" s="273"/>
      <c r="L5" s="274"/>
    </row>
    <row r="6" spans="1:15" ht="18" customHeight="1" thickBot="1" x14ac:dyDescent="0.3">
      <c r="A6" s="2"/>
      <c r="B6" s="272"/>
      <c r="C6" s="77" t="s">
        <v>5</v>
      </c>
      <c r="D6" s="77" t="s">
        <v>6</v>
      </c>
      <c r="E6" s="275"/>
      <c r="F6" s="275"/>
      <c r="G6" s="275"/>
      <c r="H6" s="275"/>
      <c r="I6" s="275"/>
      <c r="J6" s="275"/>
      <c r="K6" s="275"/>
      <c r="L6" s="276"/>
    </row>
    <row r="7" spans="1:15" ht="15" customHeight="1" x14ac:dyDescent="0.25">
      <c r="A7" s="2"/>
      <c r="B7" s="277" t="s">
        <v>13</v>
      </c>
      <c r="C7" s="244">
        <v>265</v>
      </c>
      <c r="D7" s="244">
        <v>0</v>
      </c>
      <c r="E7" s="278"/>
      <c r="F7" s="279"/>
      <c r="G7" s="279"/>
      <c r="H7" s="23"/>
      <c r="I7" s="23"/>
      <c r="J7" s="23"/>
      <c r="K7" s="23"/>
      <c r="L7" s="24"/>
    </row>
    <row r="8" spans="1:15" ht="15" customHeight="1" x14ac:dyDescent="0.25">
      <c r="A8" s="2"/>
      <c r="B8" s="241"/>
      <c r="C8" s="248"/>
      <c r="D8" s="245"/>
      <c r="E8" s="25"/>
      <c r="F8" s="26"/>
      <c r="G8" s="27"/>
      <c r="H8" s="27"/>
      <c r="I8" s="27"/>
      <c r="J8" s="27"/>
      <c r="K8" s="27"/>
      <c r="L8" s="28"/>
      <c r="O8" s="74"/>
    </row>
    <row r="9" spans="1:15" ht="15" customHeight="1" x14ac:dyDescent="0.25">
      <c r="A9" s="2"/>
      <c r="B9" s="254" t="s">
        <v>12</v>
      </c>
      <c r="C9" s="247">
        <v>1212</v>
      </c>
      <c r="D9" s="247">
        <v>0</v>
      </c>
      <c r="E9" s="125"/>
      <c r="F9" s="125"/>
      <c r="G9" s="29"/>
      <c r="H9" s="29"/>
      <c r="I9" s="29"/>
      <c r="J9" s="29"/>
      <c r="K9" s="29"/>
      <c r="L9" s="30"/>
      <c r="O9" s="75"/>
    </row>
    <row r="10" spans="1:15" ht="15" customHeight="1" x14ac:dyDescent="0.25">
      <c r="A10" s="2"/>
      <c r="B10" s="241"/>
      <c r="C10" s="248"/>
      <c r="D10" s="248"/>
      <c r="E10" s="31"/>
      <c r="F10" s="32"/>
      <c r="G10" s="33"/>
      <c r="H10" s="33"/>
      <c r="I10" s="33"/>
      <c r="J10" s="33"/>
      <c r="K10" s="33"/>
      <c r="L10" s="34"/>
      <c r="O10" s="75"/>
    </row>
    <row r="11" spans="1:15" ht="15" customHeight="1" x14ac:dyDescent="0.25">
      <c r="A11" s="2"/>
      <c r="B11" s="254" t="s">
        <v>11</v>
      </c>
      <c r="C11" s="247">
        <v>69</v>
      </c>
      <c r="D11" s="247">
        <v>0</v>
      </c>
      <c r="E11" s="140"/>
      <c r="F11" s="140"/>
      <c r="G11" s="140"/>
      <c r="H11" s="35"/>
      <c r="I11" s="35"/>
      <c r="J11" s="35"/>
      <c r="K11" s="35"/>
      <c r="L11" s="36"/>
      <c r="O11" s="75"/>
    </row>
    <row r="12" spans="1:15" ht="15" customHeight="1" x14ac:dyDescent="0.25">
      <c r="A12" s="2"/>
      <c r="B12" s="241"/>
      <c r="C12" s="248"/>
      <c r="D12" s="248"/>
      <c r="E12" s="31"/>
      <c r="F12" s="32"/>
      <c r="G12" s="33"/>
      <c r="H12" s="33"/>
      <c r="I12" s="33"/>
      <c r="J12" s="33"/>
      <c r="K12" s="33"/>
      <c r="L12" s="34"/>
    </row>
    <row r="13" spans="1:15" ht="15" customHeight="1" x14ac:dyDescent="0.25">
      <c r="A13" s="2"/>
      <c r="B13" s="76" t="s">
        <v>16</v>
      </c>
      <c r="C13" s="247">
        <v>1960</v>
      </c>
      <c r="D13" s="247">
        <v>0</v>
      </c>
      <c r="E13" s="126"/>
      <c r="F13" s="125"/>
      <c r="G13" s="125"/>
      <c r="H13" s="125"/>
      <c r="I13" s="125"/>
      <c r="J13" s="125"/>
      <c r="K13" s="125"/>
      <c r="L13" s="127"/>
    </row>
    <row r="14" spans="1:15" ht="15" customHeight="1" x14ac:dyDescent="0.25">
      <c r="A14" s="2"/>
      <c r="B14" s="79" t="s">
        <v>17</v>
      </c>
      <c r="C14" s="248"/>
      <c r="D14" s="248"/>
      <c r="E14" s="177"/>
      <c r="F14" s="128"/>
      <c r="G14" s="128"/>
      <c r="H14" s="128"/>
      <c r="I14" s="128"/>
      <c r="J14" s="128"/>
      <c r="K14" s="128"/>
      <c r="L14" s="129"/>
    </row>
    <row r="15" spans="1:15" ht="15" customHeight="1" x14ac:dyDescent="0.25">
      <c r="A15" s="2"/>
      <c r="B15" s="254" t="s">
        <v>15</v>
      </c>
      <c r="C15" s="247">
        <v>1583</v>
      </c>
      <c r="D15" s="247">
        <v>0</v>
      </c>
      <c r="E15" s="123"/>
      <c r="F15" s="123"/>
      <c r="G15" s="58"/>
      <c r="H15" s="120"/>
      <c r="I15" s="120"/>
      <c r="J15" s="58"/>
      <c r="K15" s="123"/>
      <c r="L15" s="201"/>
    </row>
    <row r="16" spans="1:15" ht="15" customHeight="1" x14ac:dyDescent="0.25">
      <c r="A16" s="2"/>
      <c r="B16" s="241"/>
      <c r="C16" s="248"/>
      <c r="D16" s="248"/>
      <c r="E16" s="60"/>
      <c r="F16" s="60"/>
      <c r="G16" s="60"/>
      <c r="H16" s="60"/>
      <c r="I16" s="60"/>
      <c r="J16" s="60"/>
      <c r="K16" s="60"/>
      <c r="L16" s="61"/>
      <c r="M16" s="133"/>
    </row>
    <row r="17" spans="1:21" ht="15" customHeight="1" x14ac:dyDescent="0.25">
      <c r="A17" s="2"/>
      <c r="B17" s="240" t="s">
        <v>48</v>
      </c>
      <c r="C17" s="245">
        <v>2200</v>
      </c>
      <c r="D17" s="245">
        <v>5</v>
      </c>
      <c r="E17" s="232" t="s">
        <v>50</v>
      </c>
      <c r="F17" s="123"/>
      <c r="G17" s="58"/>
      <c r="H17" s="58"/>
      <c r="I17" s="58"/>
      <c r="J17" s="120"/>
      <c r="K17" s="38"/>
      <c r="L17" s="39"/>
      <c r="N17" s="195"/>
      <c r="O17" s="236"/>
      <c r="P17" s="236"/>
      <c r="Q17" s="236"/>
      <c r="R17" s="236"/>
      <c r="S17" s="236"/>
      <c r="T17" s="236"/>
      <c r="U17" s="236"/>
    </row>
    <row r="18" spans="1:21" ht="15" customHeight="1" x14ac:dyDescent="0.25">
      <c r="A18" s="2"/>
      <c r="B18" s="241"/>
      <c r="C18" s="245"/>
      <c r="D18" s="245"/>
      <c r="E18" s="60"/>
      <c r="F18" s="60"/>
      <c r="G18" s="60"/>
      <c r="H18" s="60"/>
      <c r="I18" s="60"/>
      <c r="J18" s="152"/>
      <c r="K18" s="153"/>
      <c r="L18" s="154"/>
      <c r="N18" s="195"/>
      <c r="O18" s="236"/>
      <c r="P18" s="236"/>
      <c r="Q18" s="236"/>
      <c r="R18" s="236"/>
      <c r="S18" s="236"/>
      <c r="T18" s="236"/>
      <c r="U18" s="236"/>
    </row>
    <row r="19" spans="1:21" ht="15" customHeight="1" x14ac:dyDescent="0.25">
      <c r="A19" s="2"/>
      <c r="B19" s="254" t="s">
        <v>14</v>
      </c>
      <c r="C19" s="247">
        <v>4553</v>
      </c>
      <c r="D19" s="257">
        <v>0</v>
      </c>
      <c r="E19" s="73"/>
      <c r="F19" s="40"/>
      <c r="G19" s="40"/>
      <c r="H19" s="40"/>
      <c r="I19" s="40"/>
      <c r="J19" s="40"/>
      <c r="K19" s="40"/>
      <c r="L19" s="41"/>
      <c r="N19" s="195"/>
      <c r="O19" s="236"/>
      <c r="P19" s="236"/>
      <c r="Q19" s="236"/>
      <c r="R19" s="236"/>
      <c r="S19" s="236"/>
      <c r="T19" s="236"/>
      <c r="U19" s="236"/>
    </row>
    <row r="20" spans="1:21" ht="15" customHeight="1" thickBot="1" x14ac:dyDescent="0.3">
      <c r="A20" s="2"/>
      <c r="B20" s="255"/>
      <c r="C20" s="256"/>
      <c r="D20" s="258"/>
      <c r="E20" s="134"/>
      <c r="F20" s="135"/>
      <c r="G20" s="135"/>
      <c r="H20" s="135"/>
      <c r="I20" s="135"/>
      <c r="J20" s="135"/>
      <c r="K20" s="135"/>
      <c r="L20" s="136"/>
      <c r="N20" s="195"/>
      <c r="O20" s="236"/>
      <c r="P20" s="236"/>
      <c r="Q20" s="236"/>
      <c r="R20" s="236"/>
      <c r="S20" s="236"/>
      <c r="T20" s="236"/>
      <c r="U20" s="236"/>
    </row>
    <row r="21" spans="1:21" ht="16.5" thickBot="1" x14ac:dyDescent="0.3">
      <c r="A21" s="2"/>
      <c r="B21" s="84" t="s">
        <v>32</v>
      </c>
      <c r="C21" s="85">
        <f>SUM(C7:C20)</f>
        <v>11842</v>
      </c>
      <c r="D21" s="85">
        <f>SUM(D7:D20)</f>
        <v>5</v>
      </c>
      <c r="E21" s="86"/>
      <c r="F21" s="224">
        <f>SUM(D21/C21)*1000000</f>
        <v>422.22597534200304</v>
      </c>
      <c r="G21" s="87" t="s">
        <v>2</v>
      </c>
      <c r="H21" s="88"/>
      <c r="I21" s="88"/>
      <c r="J21" s="88"/>
      <c r="K21" s="88"/>
      <c r="L21" s="89"/>
      <c r="N21" s="195"/>
      <c r="O21" s="236"/>
      <c r="P21" s="236"/>
      <c r="Q21" s="236"/>
      <c r="R21" s="236"/>
      <c r="S21" s="236"/>
      <c r="T21" s="236"/>
      <c r="U21" s="236"/>
    </row>
    <row r="22" spans="1:21" ht="12" customHeight="1" thickBot="1" x14ac:dyDescent="0.3">
      <c r="A22" s="2"/>
      <c r="B22" s="9"/>
      <c r="C22" s="10"/>
      <c r="D22" s="10"/>
      <c r="E22" s="5"/>
      <c r="F22" s="6"/>
      <c r="G22" s="5"/>
      <c r="H22" s="4"/>
      <c r="I22" s="4"/>
      <c r="J22" s="4"/>
      <c r="K22" s="4"/>
      <c r="L22" s="78"/>
      <c r="N22" s="195"/>
      <c r="O22" s="236"/>
      <c r="P22" s="236"/>
      <c r="Q22" s="236"/>
      <c r="R22" s="236"/>
      <c r="S22" s="236"/>
      <c r="T22" s="236"/>
      <c r="U22" s="236"/>
    </row>
    <row r="23" spans="1:21" ht="15.75" thickBot="1" x14ac:dyDescent="0.3">
      <c r="A23" s="2"/>
      <c r="B23" s="251" t="s">
        <v>47</v>
      </c>
      <c r="C23" s="252"/>
      <c r="D23" s="252"/>
      <c r="E23" s="252"/>
      <c r="F23" s="252"/>
      <c r="G23" s="252"/>
      <c r="H23" s="252"/>
      <c r="I23" s="252"/>
      <c r="J23" s="252"/>
      <c r="K23" s="252"/>
      <c r="L23" s="253"/>
      <c r="N23" s="195"/>
      <c r="O23" s="236"/>
      <c r="P23" s="236"/>
      <c r="Q23" s="236"/>
      <c r="R23" s="236"/>
      <c r="S23" s="236"/>
      <c r="T23" s="236"/>
      <c r="U23" s="236"/>
    </row>
    <row r="24" spans="1:21" ht="15" customHeight="1" x14ac:dyDescent="0.25">
      <c r="A24" s="2"/>
      <c r="B24" s="80" t="s">
        <v>27</v>
      </c>
      <c r="C24" s="242">
        <v>0</v>
      </c>
      <c r="D24" s="244">
        <v>0</v>
      </c>
      <c r="E24" s="145"/>
      <c r="F24" s="145"/>
      <c r="G24" s="142"/>
      <c r="H24" s="42"/>
      <c r="I24" s="42"/>
      <c r="J24" s="42"/>
      <c r="K24" s="42"/>
      <c r="L24" s="55"/>
      <c r="N24" s="195"/>
      <c r="O24" s="236"/>
      <c r="P24" s="236"/>
      <c r="Q24" s="236"/>
      <c r="R24" s="236"/>
      <c r="S24" s="236"/>
      <c r="T24" s="236"/>
      <c r="U24" s="236"/>
    </row>
    <row r="25" spans="1:21" ht="15" customHeight="1" x14ac:dyDescent="0.25">
      <c r="A25" s="2"/>
      <c r="B25" s="81" t="s">
        <v>28</v>
      </c>
      <c r="C25" s="243"/>
      <c r="D25" s="245"/>
      <c r="E25" s="146"/>
      <c r="F25" s="146"/>
      <c r="G25" s="43"/>
      <c r="H25" s="56"/>
      <c r="I25" s="56"/>
      <c r="J25" s="56"/>
      <c r="K25" s="56"/>
      <c r="L25" s="57"/>
      <c r="N25" s="195"/>
      <c r="O25" s="236"/>
      <c r="P25" s="236"/>
      <c r="Q25" s="236"/>
      <c r="R25" s="236"/>
      <c r="S25" s="236"/>
      <c r="T25" s="236"/>
      <c r="U25" s="236"/>
    </row>
    <row r="26" spans="1:21" ht="15" customHeight="1" x14ac:dyDescent="0.25">
      <c r="A26" s="2"/>
      <c r="B26" s="249" t="s">
        <v>18</v>
      </c>
      <c r="C26" s="247">
        <v>2</v>
      </c>
      <c r="D26" s="247"/>
      <c r="E26" s="138"/>
      <c r="F26" s="139"/>
      <c r="G26" s="139"/>
      <c r="H26" s="139"/>
      <c r="I26" s="44"/>
      <c r="J26" s="44"/>
      <c r="K26" s="44"/>
      <c r="L26" s="45"/>
      <c r="N26" s="195"/>
      <c r="O26" s="237"/>
      <c r="P26" s="236"/>
      <c r="Q26" s="236"/>
      <c r="R26" s="236"/>
      <c r="S26" s="236"/>
      <c r="T26" s="236"/>
      <c r="U26" s="236"/>
    </row>
    <row r="27" spans="1:21" ht="15" customHeight="1" x14ac:dyDescent="0.25">
      <c r="A27" s="2"/>
      <c r="B27" s="250"/>
      <c r="C27" s="248"/>
      <c r="D27" s="248"/>
      <c r="E27" s="143"/>
      <c r="F27" s="46"/>
      <c r="G27" s="46"/>
      <c r="H27" s="46"/>
      <c r="I27" s="46"/>
      <c r="J27" s="47"/>
      <c r="K27" s="47"/>
      <c r="L27" s="48"/>
      <c r="N27" s="195"/>
      <c r="O27" s="237"/>
      <c r="P27" s="236"/>
      <c r="Q27" s="236"/>
      <c r="R27" s="236"/>
      <c r="S27" s="236"/>
      <c r="T27" s="236"/>
      <c r="U27" s="236"/>
    </row>
    <row r="28" spans="1:21" ht="15" customHeight="1" x14ac:dyDescent="0.25">
      <c r="A28" s="2"/>
      <c r="B28" s="249" t="s">
        <v>29</v>
      </c>
      <c r="C28" s="246">
        <v>5</v>
      </c>
      <c r="D28" s="247">
        <v>1</v>
      </c>
      <c r="E28" s="139" t="s">
        <v>49</v>
      </c>
      <c r="F28" s="51"/>
      <c r="G28" s="51"/>
      <c r="H28" s="139"/>
      <c r="I28" s="139"/>
      <c r="J28" s="139"/>
      <c r="K28" s="44"/>
      <c r="L28" s="45"/>
      <c r="N28" s="195"/>
      <c r="O28" s="237"/>
      <c r="P28" s="236"/>
      <c r="Q28" s="236"/>
      <c r="R28" s="236"/>
      <c r="S28" s="236"/>
      <c r="T28" s="236"/>
      <c r="U28" s="236"/>
    </row>
    <row r="29" spans="1:21" ht="15" customHeight="1" x14ac:dyDescent="0.25">
      <c r="A29" s="2"/>
      <c r="B29" s="250"/>
      <c r="C29" s="243"/>
      <c r="D29" s="248"/>
      <c r="E29" s="43"/>
      <c r="F29" s="43"/>
      <c r="G29" s="46"/>
      <c r="H29" s="46"/>
      <c r="I29" s="46"/>
      <c r="J29" s="46"/>
      <c r="K29" s="47"/>
      <c r="L29" s="48"/>
      <c r="N29" s="195"/>
      <c r="O29" s="236"/>
      <c r="P29" s="236"/>
      <c r="Q29" s="236"/>
      <c r="R29" s="236"/>
      <c r="S29" s="236"/>
      <c r="T29" s="236"/>
      <c r="U29" s="236"/>
    </row>
    <row r="30" spans="1:21" ht="15" customHeight="1" x14ac:dyDescent="0.25">
      <c r="A30" s="2"/>
      <c r="B30" s="18" t="s">
        <v>19</v>
      </c>
      <c r="C30" s="257">
        <v>71</v>
      </c>
      <c r="D30" s="257">
        <v>0</v>
      </c>
      <c r="E30" s="49"/>
      <c r="F30" s="50"/>
      <c r="G30" s="51"/>
      <c r="H30" s="51"/>
      <c r="I30" s="51"/>
      <c r="J30" s="51"/>
      <c r="K30" s="51"/>
      <c r="L30" s="52"/>
      <c r="N30" s="195"/>
      <c r="O30" s="236"/>
      <c r="P30" s="236"/>
      <c r="Q30" s="236"/>
      <c r="R30" s="236"/>
      <c r="S30" s="236"/>
      <c r="T30" s="236"/>
      <c r="U30" s="236"/>
    </row>
    <row r="31" spans="1:21" ht="15" customHeight="1" thickBot="1" x14ac:dyDescent="0.3">
      <c r="A31" s="2"/>
      <c r="B31" s="17" t="s">
        <v>30</v>
      </c>
      <c r="C31" s="258"/>
      <c r="D31" s="258"/>
      <c r="E31" s="49"/>
      <c r="F31" s="53"/>
      <c r="G31" s="53"/>
      <c r="H31" s="53"/>
      <c r="I31" s="53"/>
      <c r="J31" s="53"/>
      <c r="K31" s="53"/>
      <c r="L31" s="54"/>
      <c r="N31" s="238"/>
      <c r="O31" s="236"/>
      <c r="P31" s="236"/>
      <c r="Q31" s="236"/>
      <c r="R31" s="236"/>
      <c r="S31" s="236"/>
      <c r="T31" s="236"/>
      <c r="U31" s="236"/>
    </row>
    <row r="32" spans="1:21" ht="16.5" thickBot="1" x14ac:dyDescent="0.3">
      <c r="A32" s="2"/>
      <c r="B32" s="96" t="s">
        <v>32</v>
      </c>
      <c r="C32" s="97">
        <f>SUM(C24:C31)</f>
        <v>78</v>
      </c>
      <c r="D32" s="98">
        <f>SUM(D24:D31)</f>
        <v>1</v>
      </c>
      <c r="E32" s="99"/>
      <c r="F32" s="100">
        <f>(D32/C32)*1000000</f>
        <v>12820.51282051282</v>
      </c>
      <c r="G32" s="100" t="s">
        <v>2</v>
      </c>
      <c r="H32" s="101"/>
      <c r="I32" s="101"/>
      <c r="J32" s="101"/>
      <c r="K32" s="101"/>
      <c r="L32" s="102"/>
      <c r="N32" s="195"/>
      <c r="O32" s="236"/>
      <c r="P32" s="236"/>
      <c r="Q32" s="236"/>
      <c r="R32" s="236"/>
      <c r="S32" s="236"/>
      <c r="T32" s="236"/>
      <c r="U32" s="236"/>
    </row>
    <row r="33" spans="1:21" ht="16.5" thickBot="1" x14ac:dyDescent="0.3">
      <c r="A33" s="2"/>
      <c r="B33" s="184"/>
      <c r="C33" s="185"/>
      <c r="D33" s="185"/>
      <c r="E33" s="186"/>
      <c r="F33" s="187"/>
      <c r="G33" s="187"/>
      <c r="H33" s="188"/>
      <c r="I33" s="188"/>
      <c r="J33" s="188"/>
      <c r="K33" s="188"/>
      <c r="L33" s="189"/>
      <c r="N33" s="195"/>
      <c r="O33" s="236"/>
      <c r="P33" s="236"/>
      <c r="Q33" s="236"/>
      <c r="R33" s="236"/>
      <c r="S33" s="236"/>
      <c r="T33" s="236"/>
      <c r="U33" s="236"/>
    </row>
    <row r="34" spans="1:21" ht="15.75" thickBot="1" x14ac:dyDescent="0.3">
      <c r="A34" s="2"/>
      <c r="B34" s="251" t="s">
        <v>37</v>
      </c>
      <c r="C34" s="252"/>
      <c r="D34" s="252"/>
      <c r="E34" s="252"/>
      <c r="F34" s="252"/>
      <c r="G34" s="252"/>
      <c r="H34" s="252"/>
      <c r="I34" s="252"/>
      <c r="J34" s="252"/>
      <c r="K34" s="252"/>
      <c r="L34" s="253"/>
      <c r="N34" s="195"/>
      <c r="O34" s="236"/>
      <c r="P34" s="236"/>
      <c r="Q34" s="236"/>
      <c r="R34" s="236"/>
      <c r="S34" s="236"/>
      <c r="T34" s="236"/>
      <c r="U34" s="236"/>
    </row>
    <row r="35" spans="1:21" ht="21.6" customHeight="1" x14ac:dyDescent="0.25">
      <c r="A35" s="2"/>
      <c r="B35" s="202" t="s">
        <v>38</v>
      </c>
      <c r="C35" s="200">
        <v>0</v>
      </c>
      <c r="D35" s="200">
        <v>0</v>
      </c>
      <c r="E35" s="205"/>
      <c r="F35" s="206"/>
      <c r="G35" s="206"/>
      <c r="H35" s="192"/>
      <c r="I35" s="192"/>
      <c r="J35" s="192"/>
      <c r="K35" s="192"/>
      <c r="L35" s="193"/>
      <c r="N35" s="195"/>
      <c r="O35" s="236"/>
      <c r="P35" s="236"/>
      <c r="Q35" s="236"/>
      <c r="R35" s="236"/>
      <c r="S35" s="236"/>
      <c r="T35" s="236"/>
      <c r="U35" s="236"/>
    </row>
    <row r="36" spans="1:21" ht="15.75" x14ac:dyDescent="0.25">
      <c r="A36" s="2"/>
      <c r="B36" s="178" t="s">
        <v>32</v>
      </c>
      <c r="C36" s="179">
        <f>SUM(C35:C35)</f>
        <v>0</v>
      </c>
      <c r="D36" s="179">
        <f>SUM(D35:D35)</f>
        <v>0</v>
      </c>
      <c r="E36" s="180"/>
      <c r="F36" s="181">
        <v>0</v>
      </c>
      <c r="G36" s="181" t="s">
        <v>2</v>
      </c>
      <c r="H36" s="182"/>
      <c r="I36" s="182"/>
      <c r="J36" s="182"/>
      <c r="K36" s="182"/>
      <c r="L36" s="183"/>
      <c r="O36" s="235"/>
      <c r="P36" s="235"/>
      <c r="Q36" s="235"/>
      <c r="R36" s="235"/>
      <c r="S36" s="235"/>
      <c r="T36" s="235"/>
      <c r="U36" s="235"/>
    </row>
    <row r="37" spans="1:21" ht="12" customHeight="1" thickBot="1" x14ac:dyDescent="0.3">
      <c r="A37" s="2"/>
      <c r="B37" s="11"/>
      <c r="C37" s="12"/>
      <c r="D37" s="12"/>
      <c r="E37" s="13"/>
      <c r="F37" s="14"/>
      <c r="G37" s="4"/>
      <c r="H37" s="4"/>
      <c r="I37" s="4"/>
      <c r="J37" s="4"/>
      <c r="K37" s="4"/>
      <c r="L37" s="78"/>
      <c r="O37" s="235"/>
      <c r="P37" s="235"/>
      <c r="Q37" s="235"/>
      <c r="R37" s="235"/>
      <c r="S37" s="235"/>
      <c r="T37" s="235"/>
      <c r="U37" s="235"/>
    </row>
    <row r="38" spans="1:21" ht="15.75" customHeight="1" thickBot="1" x14ac:dyDescent="0.3">
      <c r="A38" s="2"/>
      <c r="B38" s="251" t="s">
        <v>44</v>
      </c>
      <c r="C38" s="252"/>
      <c r="D38" s="252"/>
      <c r="E38" s="252"/>
      <c r="F38" s="252"/>
      <c r="G38" s="252"/>
      <c r="H38" s="252"/>
      <c r="I38" s="252"/>
      <c r="J38" s="252"/>
      <c r="K38" s="252"/>
      <c r="L38" s="253"/>
      <c r="O38" s="235"/>
      <c r="P38" s="235"/>
      <c r="Q38" s="235"/>
      <c r="R38" s="235"/>
      <c r="S38" s="235"/>
      <c r="T38" s="235"/>
      <c r="U38" s="235"/>
    </row>
    <row r="39" spans="1:21" ht="15" customHeight="1" x14ac:dyDescent="0.25">
      <c r="A39" s="2"/>
      <c r="B39" s="259" t="s">
        <v>22</v>
      </c>
      <c r="C39" s="244">
        <v>300</v>
      </c>
      <c r="D39" s="244">
        <v>0</v>
      </c>
      <c r="E39" s="121"/>
      <c r="F39" s="121"/>
      <c r="G39" s="121"/>
      <c r="H39" s="58"/>
      <c r="I39" s="123"/>
      <c r="J39" s="58"/>
      <c r="K39" s="58"/>
      <c r="L39" s="59"/>
    </row>
    <row r="40" spans="1:21" ht="15" customHeight="1" thickBot="1" x14ac:dyDescent="0.3">
      <c r="A40" s="2"/>
      <c r="B40" s="260"/>
      <c r="C40" s="248"/>
      <c r="D40" s="248"/>
      <c r="E40" s="221"/>
      <c r="F40" s="123"/>
      <c r="G40" s="58"/>
      <c r="H40" s="58"/>
      <c r="I40" s="58"/>
      <c r="J40" s="58"/>
      <c r="K40" s="58"/>
      <c r="L40" s="173"/>
    </row>
    <row r="41" spans="1:21" ht="15" customHeight="1" x14ac:dyDescent="0.25">
      <c r="A41" s="2"/>
      <c r="B41" s="15" t="s">
        <v>21</v>
      </c>
      <c r="C41" s="247">
        <v>16782</v>
      </c>
      <c r="D41" s="244">
        <v>0</v>
      </c>
      <c r="E41" s="174"/>
      <c r="F41" s="121"/>
      <c r="G41" s="121"/>
      <c r="H41" s="121"/>
      <c r="I41" s="121"/>
      <c r="J41" s="213"/>
      <c r="K41" s="213"/>
      <c r="L41" s="222"/>
    </row>
    <row r="42" spans="1:21" ht="15" customHeight="1" thickBot="1" x14ac:dyDescent="0.3">
      <c r="A42" s="2"/>
      <c r="B42" s="16" t="s">
        <v>7</v>
      </c>
      <c r="C42" s="248"/>
      <c r="D42" s="248"/>
      <c r="E42" s="139"/>
      <c r="F42" s="148"/>
      <c r="G42" s="148"/>
      <c r="H42" s="122"/>
      <c r="I42" s="122"/>
      <c r="J42" s="60"/>
      <c r="K42" s="60"/>
      <c r="L42" s="223"/>
    </row>
    <row r="43" spans="1:21" ht="15" customHeight="1" x14ac:dyDescent="0.25">
      <c r="A43" s="2"/>
      <c r="B43" s="259" t="s">
        <v>31</v>
      </c>
      <c r="C43" s="247">
        <v>3294</v>
      </c>
      <c r="D43" s="244">
        <v>0</v>
      </c>
      <c r="E43" s="174"/>
      <c r="F43" s="121"/>
      <c r="G43" s="121"/>
      <c r="H43" s="121"/>
      <c r="I43" s="230"/>
      <c r="J43" s="230"/>
      <c r="K43" s="231"/>
      <c r="L43" s="62"/>
    </row>
    <row r="44" spans="1:21" ht="15" customHeight="1" thickBot="1" x14ac:dyDescent="0.3">
      <c r="A44" s="2"/>
      <c r="B44" s="264"/>
      <c r="C44" s="256"/>
      <c r="D44" s="248"/>
      <c r="E44" s="233"/>
      <c r="F44" s="218"/>
      <c r="G44" s="218"/>
      <c r="H44" s="218"/>
      <c r="I44" s="218"/>
      <c r="J44" s="218"/>
      <c r="K44" s="219"/>
      <c r="L44" s="220"/>
    </row>
    <row r="45" spans="1:21" ht="15" customHeight="1" thickBot="1" x14ac:dyDescent="0.3">
      <c r="A45" s="2"/>
      <c r="B45" s="178" t="s">
        <v>32</v>
      </c>
      <c r="C45" s="179">
        <f>SUM(C39:C44)</f>
        <v>20376</v>
      </c>
      <c r="D45" s="179">
        <f>SUM(D39:D44)</f>
        <v>0</v>
      </c>
      <c r="E45" s="180"/>
      <c r="F45" s="225">
        <f>SUM(D45/C45)*1000000</f>
        <v>0</v>
      </c>
      <c r="G45" s="181" t="s">
        <v>2</v>
      </c>
      <c r="H45" s="182"/>
      <c r="I45" s="182"/>
      <c r="J45" s="182"/>
      <c r="K45" s="182"/>
      <c r="L45" s="183"/>
    </row>
    <row r="46" spans="1:21" ht="15" customHeight="1" thickBot="1" x14ac:dyDescent="0.3">
      <c r="A46" s="2"/>
      <c r="B46" s="251" t="s">
        <v>39</v>
      </c>
      <c r="C46" s="252"/>
      <c r="D46" s="252"/>
      <c r="E46" s="252"/>
      <c r="F46" s="252"/>
      <c r="G46" s="252"/>
      <c r="H46" s="252"/>
      <c r="I46" s="252"/>
      <c r="J46" s="252"/>
      <c r="K46" s="252"/>
      <c r="L46" s="253"/>
    </row>
    <row r="47" spans="1:21" ht="15" customHeight="1" x14ac:dyDescent="0.25">
      <c r="A47" s="2"/>
      <c r="B47" s="250" t="s">
        <v>20</v>
      </c>
      <c r="C47" s="245">
        <v>0</v>
      </c>
      <c r="D47" s="246">
        <v>0</v>
      </c>
      <c r="E47" s="26"/>
      <c r="F47" s="64"/>
      <c r="G47" s="64"/>
      <c r="H47" s="64"/>
      <c r="I47" s="64"/>
      <c r="J47" s="64"/>
      <c r="K47" s="64"/>
      <c r="L47" s="65"/>
    </row>
    <row r="48" spans="1:21" ht="15" customHeight="1" thickBot="1" x14ac:dyDescent="0.3">
      <c r="A48" s="2"/>
      <c r="B48" s="265"/>
      <c r="C48" s="245"/>
      <c r="D48" s="243"/>
      <c r="E48" s="26"/>
      <c r="F48" s="66"/>
      <c r="G48" s="66"/>
      <c r="H48" s="66"/>
      <c r="I48" s="66"/>
      <c r="J48" s="66"/>
      <c r="K48" s="66"/>
      <c r="L48" s="67"/>
    </row>
    <row r="49" spans="1:12" ht="20.25" customHeight="1" thickBot="1" x14ac:dyDescent="0.3">
      <c r="A49" s="2"/>
      <c r="B49" s="96" t="s">
        <v>32</v>
      </c>
      <c r="C49" s="97">
        <f>SUM(C47)</f>
        <v>0</v>
      </c>
      <c r="D49" s="98">
        <f>SUM(D47)</f>
        <v>0</v>
      </c>
      <c r="E49" s="99"/>
      <c r="F49" s="100" t="e">
        <f>SUM(D49/C49)*1000000</f>
        <v>#DIV/0!</v>
      </c>
      <c r="G49" s="100" t="s">
        <v>2</v>
      </c>
      <c r="H49" s="101"/>
      <c r="I49" s="101"/>
      <c r="J49" s="101"/>
      <c r="K49" s="101"/>
      <c r="L49" s="102"/>
    </row>
    <row r="50" spans="1:12" ht="17.25" customHeight="1" thickBot="1" x14ac:dyDescent="0.3">
      <c r="A50" s="2"/>
      <c r="B50" s="8"/>
      <c r="C50" s="2"/>
      <c r="D50" s="2"/>
      <c r="E50" s="2"/>
      <c r="F50" s="2"/>
      <c r="G50" s="261" t="s">
        <v>23</v>
      </c>
      <c r="H50" s="262"/>
      <c r="I50" s="103">
        <f>SUM(C21+C32+C45+C29)</f>
        <v>32296</v>
      </c>
      <c r="J50" s="104" t="s">
        <v>3</v>
      </c>
    </row>
    <row r="51" spans="1:12" ht="18" customHeight="1" thickBot="1" x14ac:dyDescent="0.3">
      <c r="A51" s="2"/>
      <c r="B51" s="2"/>
      <c r="C51" s="2"/>
      <c r="D51" s="2"/>
      <c r="E51" s="2"/>
      <c r="F51" s="2"/>
      <c r="G51" s="261" t="s">
        <v>24</v>
      </c>
      <c r="H51" s="262"/>
      <c r="I51" s="105">
        <f>SUM(D21+D32+D45+D49)</f>
        <v>6</v>
      </c>
      <c r="J51" s="106" t="s">
        <v>3</v>
      </c>
    </row>
    <row r="52" spans="1:12" ht="15.6" customHeight="1" thickBot="1" x14ac:dyDescent="0.3">
      <c r="A52" s="2"/>
      <c r="B52" s="2"/>
      <c r="C52" s="2"/>
      <c r="D52" s="2"/>
      <c r="E52" s="2"/>
      <c r="F52" s="2"/>
      <c r="G52" s="261" t="s">
        <v>25</v>
      </c>
      <c r="H52" s="263"/>
      <c r="I52" s="107">
        <f>SUM(I51/I50)*1000000</f>
        <v>185.78152093138468</v>
      </c>
      <c r="J52" s="104" t="s">
        <v>2</v>
      </c>
    </row>
    <row r="53" spans="1:12" ht="24" hidden="1" customHeight="1" x14ac:dyDescent="0.25"/>
  </sheetData>
  <mergeCells count="53">
    <mergeCell ref="B3:I3"/>
    <mergeCell ref="B4:L4"/>
    <mergeCell ref="B5:B6"/>
    <mergeCell ref="E5:L6"/>
    <mergeCell ref="B7:B8"/>
    <mergeCell ref="C7:C8"/>
    <mergeCell ref="D7:D8"/>
    <mergeCell ref="E7:G7"/>
    <mergeCell ref="B9:B10"/>
    <mergeCell ref="C9:C10"/>
    <mergeCell ref="D9:D10"/>
    <mergeCell ref="B11:B12"/>
    <mergeCell ref="C11:C12"/>
    <mergeCell ref="D11:D12"/>
    <mergeCell ref="C13:C14"/>
    <mergeCell ref="D13:D14"/>
    <mergeCell ref="B15:B16"/>
    <mergeCell ref="C15:C16"/>
    <mergeCell ref="D15:D16"/>
    <mergeCell ref="G50:H50"/>
    <mergeCell ref="G51:H51"/>
    <mergeCell ref="G52:H52"/>
    <mergeCell ref="B43:B44"/>
    <mergeCell ref="C43:C44"/>
    <mergeCell ref="D43:D44"/>
    <mergeCell ref="C47:C48"/>
    <mergeCell ref="D47:D48"/>
    <mergeCell ref="B47:B48"/>
    <mergeCell ref="B46:L46"/>
    <mergeCell ref="C41:C42"/>
    <mergeCell ref="D41:D42"/>
    <mergeCell ref="C30:C31"/>
    <mergeCell ref="D30:D31"/>
    <mergeCell ref="B38:L38"/>
    <mergeCell ref="B39:B40"/>
    <mergeCell ref="C39:C40"/>
    <mergeCell ref="D39:D40"/>
    <mergeCell ref="B34:L34"/>
    <mergeCell ref="B17:B18"/>
    <mergeCell ref="C24:C25"/>
    <mergeCell ref="D24:D25"/>
    <mergeCell ref="C28:C29"/>
    <mergeCell ref="D28:D29"/>
    <mergeCell ref="C26:C27"/>
    <mergeCell ref="B26:B27"/>
    <mergeCell ref="B28:B29"/>
    <mergeCell ref="D26:D27"/>
    <mergeCell ref="C17:C18"/>
    <mergeCell ref="D17:D18"/>
    <mergeCell ref="B23:L23"/>
    <mergeCell ref="B19:B20"/>
    <mergeCell ref="C19:C20"/>
    <mergeCell ref="D19:D20"/>
  </mergeCells>
  <pageMargins left="0.33" right="0.18" top="0.46" bottom="0.17" header="0.47" footer="0.16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53"/>
  <sheetViews>
    <sheetView tabSelected="1" zoomScaleNormal="100" workbookViewId="0">
      <selection activeCell="J41" sqref="J41"/>
    </sheetView>
  </sheetViews>
  <sheetFormatPr defaultRowHeight="15" x14ac:dyDescent="0.25"/>
  <cols>
    <col min="1" max="1" width="1.28515625" customWidth="1"/>
    <col min="2" max="2" width="11.5703125" customWidth="1"/>
    <col min="3" max="3" width="8.5703125" customWidth="1"/>
    <col min="4" max="4" width="6" customWidth="1"/>
    <col min="5" max="5" width="6.42578125" customWidth="1"/>
    <col min="6" max="6" width="12.28515625" customWidth="1"/>
    <col min="7" max="7" width="12.85546875" customWidth="1"/>
    <col min="8" max="8" width="8.5703125" customWidth="1"/>
    <col min="9" max="9" width="11.140625" customWidth="1"/>
    <col min="10" max="10" width="12.140625" customWidth="1"/>
    <col min="11" max="11" width="23.42578125" customWidth="1"/>
    <col min="12" max="12" width="3.140625" customWidth="1"/>
    <col min="13" max="13" width="8.5703125" customWidth="1"/>
    <col min="14" max="14" width="8.42578125" customWidth="1"/>
  </cols>
  <sheetData>
    <row r="1" spans="1:14" ht="18.95" customHeight="1" thickBot="1" x14ac:dyDescent="0.3">
      <c r="A1" s="2"/>
      <c r="B1" s="2"/>
      <c r="C1" s="2"/>
      <c r="D1" s="72"/>
      <c r="E1" s="72"/>
      <c r="F1" s="72"/>
      <c r="G1" s="72"/>
      <c r="H1" s="72"/>
      <c r="I1" s="72"/>
      <c r="J1" s="21" t="s">
        <v>9</v>
      </c>
      <c r="K1" s="22">
        <v>3</v>
      </c>
      <c r="L1" s="3"/>
    </row>
    <row r="2" spans="1:14" ht="19.5" customHeight="1" thickBot="1" x14ac:dyDescent="0.3">
      <c r="A2" s="2"/>
      <c r="B2" s="266" t="s">
        <v>33</v>
      </c>
      <c r="C2" s="288"/>
      <c r="D2" s="288"/>
      <c r="E2" s="288"/>
      <c r="F2" s="288"/>
      <c r="G2" s="288"/>
      <c r="H2" s="288"/>
      <c r="I2" s="288"/>
      <c r="J2" s="69" t="s">
        <v>10</v>
      </c>
      <c r="K2" s="70">
        <v>41292</v>
      </c>
      <c r="L2" s="71"/>
    </row>
    <row r="3" spans="1:14" ht="15.75" thickBot="1" x14ac:dyDescent="0.3">
      <c r="A3" s="2"/>
      <c r="B3" s="268" t="s">
        <v>8</v>
      </c>
      <c r="C3" s="269"/>
      <c r="D3" s="269"/>
      <c r="E3" s="269"/>
      <c r="F3" s="269"/>
      <c r="G3" s="269"/>
      <c r="H3" s="269"/>
      <c r="I3" s="269"/>
      <c r="J3" s="269"/>
      <c r="K3" s="269"/>
      <c r="L3" s="270"/>
    </row>
    <row r="4" spans="1:14" ht="18" customHeight="1" x14ac:dyDescent="0.25">
      <c r="A4" s="2"/>
      <c r="B4" s="293" t="s">
        <v>0</v>
      </c>
      <c r="C4" s="83" t="s">
        <v>4</v>
      </c>
      <c r="D4" s="83" t="s">
        <v>4</v>
      </c>
      <c r="E4" s="289" t="s">
        <v>1</v>
      </c>
      <c r="F4" s="273"/>
      <c r="G4" s="273"/>
      <c r="H4" s="273"/>
      <c r="I4" s="273"/>
      <c r="J4" s="273"/>
      <c r="K4" s="273"/>
      <c r="L4" s="274"/>
    </row>
    <row r="5" spans="1:14" ht="20.25" customHeight="1" thickBot="1" x14ac:dyDescent="0.3">
      <c r="A5" s="2"/>
      <c r="B5" s="294"/>
      <c r="C5" s="19" t="s">
        <v>5</v>
      </c>
      <c r="D5" s="20" t="s">
        <v>6</v>
      </c>
      <c r="E5" s="290"/>
      <c r="F5" s="275"/>
      <c r="G5" s="275"/>
      <c r="H5" s="275"/>
      <c r="I5" s="275"/>
      <c r="J5" s="275"/>
      <c r="K5" s="275"/>
      <c r="L5" s="276"/>
    </row>
    <row r="6" spans="1:14" ht="15" customHeight="1" x14ac:dyDescent="0.25">
      <c r="A6" s="2"/>
      <c r="B6" s="277" t="s">
        <v>13</v>
      </c>
      <c r="C6" s="244">
        <v>70</v>
      </c>
      <c r="D6" s="244">
        <v>0</v>
      </c>
      <c r="E6" s="144"/>
      <c r="F6" s="144"/>
      <c r="G6" s="144"/>
      <c r="H6" s="144"/>
      <c r="I6" s="208"/>
      <c r="J6" s="207"/>
      <c r="K6" s="23"/>
      <c r="L6" s="24"/>
    </row>
    <row r="7" spans="1:14" ht="15" customHeight="1" x14ac:dyDescent="0.25">
      <c r="A7" s="2"/>
      <c r="B7" s="241"/>
      <c r="C7" s="248"/>
      <c r="D7" s="245"/>
      <c r="E7" s="159"/>
      <c r="F7" s="26"/>
      <c r="G7" s="26"/>
      <c r="H7" s="26"/>
      <c r="I7" s="26"/>
      <c r="J7" s="27"/>
      <c r="K7" s="27"/>
      <c r="L7" s="28"/>
    </row>
    <row r="8" spans="1:14" ht="15" customHeight="1" x14ac:dyDescent="0.25">
      <c r="A8" s="2"/>
      <c r="B8" s="254" t="s">
        <v>12</v>
      </c>
      <c r="C8" s="247">
        <v>353</v>
      </c>
      <c r="D8" s="247">
        <v>0</v>
      </c>
      <c r="E8" s="147"/>
      <c r="F8" s="147"/>
      <c r="G8" s="147"/>
      <c r="H8" s="147"/>
      <c r="I8" s="147"/>
      <c r="J8" s="147"/>
      <c r="K8" s="29"/>
      <c r="L8" s="30"/>
    </row>
    <row r="9" spans="1:14" ht="15" customHeight="1" x14ac:dyDescent="0.25">
      <c r="A9" s="2"/>
      <c r="B9" s="241"/>
      <c r="C9" s="248"/>
      <c r="D9" s="248"/>
      <c r="E9" s="137"/>
      <c r="F9" s="32"/>
      <c r="G9" s="204"/>
      <c r="H9" s="33"/>
      <c r="I9" s="33"/>
      <c r="J9" s="33"/>
      <c r="K9" s="33"/>
      <c r="L9" s="34"/>
    </row>
    <row r="10" spans="1:14" ht="15" customHeight="1" x14ac:dyDescent="0.25">
      <c r="A10" s="2"/>
      <c r="B10" s="254" t="s">
        <v>11</v>
      </c>
      <c r="C10" s="247">
        <v>69</v>
      </c>
      <c r="D10" s="247">
        <v>0</v>
      </c>
      <c r="E10" s="140"/>
      <c r="F10" s="140"/>
      <c r="G10" s="140"/>
      <c r="H10" s="35"/>
      <c r="I10" s="35"/>
      <c r="J10" s="35"/>
      <c r="K10" s="35"/>
      <c r="L10" s="36"/>
    </row>
    <row r="11" spans="1:14" ht="15" customHeight="1" x14ac:dyDescent="0.25">
      <c r="A11" s="2"/>
      <c r="B11" s="240"/>
      <c r="C11" s="248"/>
      <c r="D11" s="248"/>
      <c r="E11" s="159"/>
      <c r="F11" s="26"/>
      <c r="G11" s="26"/>
      <c r="H11" s="27"/>
      <c r="I11" s="27"/>
      <c r="J11" s="27"/>
      <c r="K11" s="27"/>
      <c r="L11" s="28"/>
      <c r="N11">
        <f>639+247</f>
        <v>886</v>
      </c>
    </row>
    <row r="12" spans="1:14" ht="15" customHeight="1" x14ac:dyDescent="0.25">
      <c r="A12" s="2"/>
      <c r="B12" s="249" t="s">
        <v>14</v>
      </c>
      <c r="C12" s="247">
        <v>147</v>
      </c>
      <c r="D12" s="247">
        <v>0</v>
      </c>
      <c r="E12" s="160"/>
      <c r="F12" s="158"/>
      <c r="G12" s="161"/>
      <c r="H12" s="165"/>
      <c r="I12" s="125"/>
      <c r="J12" s="125"/>
      <c r="K12" s="147"/>
      <c r="L12" s="127"/>
      <c r="M12" s="133"/>
      <c r="N12" s="133"/>
    </row>
    <row r="13" spans="1:14" ht="15" customHeight="1" x14ac:dyDescent="0.25">
      <c r="A13" s="2"/>
      <c r="B13" s="292"/>
      <c r="C13" s="248"/>
      <c r="D13" s="291"/>
      <c r="E13" s="149"/>
      <c r="F13" s="162"/>
      <c r="G13" s="150"/>
      <c r="H13" s="163"/>
      <c r="I13" s="128"/>
      <c r="J13" s="128"/>
      <c r="K13" s="32"/>
      <c r="L13" s="129"/>
      <c r="M13" s="133"/>
      <c r="N13" s="133"/>
    </row>
    <row r="14" spans="1:14" ht="15" customHeight="1" x14ac:dyDescent="0.25">
      <c r="A14" s="2"/>
      <c r="B14" s="171" t="s">
        <v>32</v>
      </c>
      <c r="C14" s="166">
        <f>SUM(C6:C13)</f>
        <v>639</v>
      </c>
      <c r="D14" s="166">
        <f>SUM(D6:D13)</f>
        <v>0</v>
      </c>
      <c r="E14" s="167"/>
      <c r="F14" s="168">
        <f>1-(D14/C14)</f>
        <v>1</v>
      </c>
      <c r="G14" s="169"/>
      <c r="H14" s="170"/>
      <c r="I14" s="170"/>
      <c r="J14" s="170"/>
      <c r="K14" s="170"/>
      <c r="L14" s="172"/>
      <c r="M14" s="133"/>
      <c r="N14" s="133"/>
    </row>
    <row r="15" spans="1:14" ht="15" customHeight="1" x14ac:dyDescent="0.25">
      <c r="A15" s="2"/>
      <c r="B15" s="240" t="s">
        <v>15</v>
      </c>
      <c r="C15" s="245">
        <v>94</v>
      </c>
      <c r="D15" s="245">
        <v>0</v>
      </c>
      <c r="E15" s="142"/>
      <c r="F15" s="123"/>
      <c r="G15" s="58"/>
      <c r="H15" s="164"/>
      <c r="I15" s="164"/>
      <c r="J15" s="58"/>
      <c r="K15" s="123"/>
      <c r="L15" s="141"/>
    </row>
    <row r="16" spans="1:14" ht="15" customHeight="1" x14ac:dyDescent="0.25">
      <c r="A16" s="2"/>
      <c r="B16" s="241"/>
      <c r="C16" s="248"/>
      <c r="D16" s="248"/>
      <c r="E16" s="60"/>
      <c r="F16" s="60"/>
      <c r="G16" s="60"/>
      <c r="H16" s="151"/>
      <c r="I16" s="60"/>
      <c r="J16" s="60"/>
      <c r="K16" s="124"/>
      <c r="L16" s="37"/>
    </row>
    <row r="17" spans="1:14" x14ac:dyDescent="0.25">
      <c r="A17" s="2"/>
      <c r="B17" s="254" t="s">
        <v>48</v>
      </c>
      <c r="C17" s="245">
        <v>53</v>
      </c>
      <c r="D17" s="245">
        <v>0</v>
      </c>
      <c r="E17" s="130"/>
      <c r="F17" s="213"/>
      <c r="G17" s="214"/>
      <c r="H17" s="214"/>
      <c r="I17" s="214"/>
      <c r="J17" s="214"/>
      <c r="K17" s="64"/>
      <c r="L17" s="215"/>
    </row>
    <row r="18" spans="1:14" ht="15" customHeight="1" x14ac:dyDescent="0.25">
      <c r="A18" s="2"/>
      <c r="B18" s="241"/>
      <c r="C18" s="245"/>
      <c r="D18" s="245"/>
      <c r="E18" s="209"/>
      <c r="F18" s="152"/>
      <c r="G18" s="152"/>
      <c r="H18" s="152"/>
      <c r="I18" s="152"/>
      <c r="J18" s="152"/>
      <c r="K18" s="153"/>
      <c r="L18" s="154"/>
    </row>
    <row r="19" spans="1:14" ht="15" customHeight="1" x14ac:dyDescent="0.25">
      <c r="A19" s="2"/>
      <c r="B19" s="254" t="s">
        <v>36</v>
      </c>
      <c r="C19" s="257">
        <v>100</v>
      </c>
      <c r="D19" s="247">
        <v>0</v>
      </c>
      <c r="E19" s="142"/>
      <c r="F19" s="125"/>
      <c r="G19" s="125"/>
      <c r="H19" s="125"/>
      <c r="I19" s="125"/>
      <c r="J19" s="211"/>
      <c r="K19" s="211"/>
      <c r="L19" s="212"/>
    </row>
    <row r="20" spans="1:14" ht="15" customHeight="1" x14ac:dyDescent="0.25">
      <c r="A20" s="2"/>
      <c r="B20" s="241"/>
      <c r="C20" s="243"/>
      <c r="D20" s="248"/>
      <c r="E20" s="239"/>
      <c r="F20" s="128"/>
      <c r="G20" s="128"/>
      <c r="H20" s="128"/>
      <c r="I20" s="128"/>
      <c r="J20" s="175"/>
      <c r="K20" s="175"/>
      <c r="L20" s="176"/>
    </row>
    <row r="21" spans="1:14" ht="16.5" thickBot="1" x14ac:dyDescent="0.3">
      <c r="A21" s="2"/>
      <c r="B21" s="210" t="s">
        <v>32</v>
      </c>
      <c r="C21" s="131">
        <f>SUM(C15:C20)</f>
        <v>247</v>
      </c>
      <c r="D21" s="131">
        <f>SUM(D15:D20)</f>
        <v>0</v>
      </c>
      <c r="E21" s="92"/>
      <c r="F21" s="155">
        <f>1-(D21/C21)</f>
        <v>1</v>
      </c>
      <c r="G21" s="93" t="s">
        <v>35</v>
      </c>
      <c r="H21" s="94"/>
      <c r="I21" s="94"/>
      <c r="J21" s="94"/>
      <c r="K21" s="94"/>
      <c r="L21" s="95"/>
    </row>
    <row r="22" spans="1:14" ht="12" customHeight="1" thickBot="1" x14ac:dyDescent="0.3">
      <c r="A22" s="2"/>
      <c r="B22" s="9"/>
      <c r="C22" s="10"/>
      <c r="D22" s="10"/>
      <c r="E22" s="5"/>
      <c r="F22" s="6"/>
      <c r="G22" s="5"/>
      <c r="H22" s="4"/>
      <c r="I22" s="4"/>
      <c r="J22" s="4"/>
      <c r="K22" s="4"/>
      <c r="L22" s="78"/>
    </row>
    <row r="23" spans="1:14" ht="15.75" thickBot="1" x14ac:dyDescent="0.3">
      <c r="A23" s="2"/>
      <c r="B23" s="251" t="s">
        <v>47</v>
      </c>
      <c r="C23" s="252"/>
      <c r="D23" s="252"/>
      <c r="E23" s="252"/>
      <c r="F23" s="252"/>
      <c r="G23" s="252"/>
      <c r="H23" s="252"/>
      <c r="I23" s="252"/>
      <c r="J23" s="252"/>
      <c r="K23" s="252"/>
      <c r="L23" s="253"/>
    </row>
    <row r="24" spans="1:14" ht="15" customHeight="1" x14ac:dyDescent="0.25">
      <c r="A24" s="2"/>
      <c r="B24" s="80" t="s">
        <v>27</v>
      </c>
      <c r="C24" s="244">
        <v>0</v>
      </c>
      <c r="D24" s="244">
        <v>0</v>
      </c>
      <c r="E24" s="142"/>
      <c r="F24" s="142"/>
      <c r="G24" s="142"/>
      <c r="H24" s="142"/>
      <c r="I24" s="142"/>
      <c r="J24" s="142"/>
      <c r="K24" s="42"/>
      <c r="L24" s="55"/>
    </row>
    <row r="25" spans="1:14" ht="15" customHeight="1" x14ac:dyDescent="0.25">
      <c r="A25" s="2"/>
      <c r="B25" s="81" t="s">
        <v>28</v>
      </c>
      <c r="C25" s="248"/>
      <c r="D25" s="248"/>
      <c r="E25" s="43"/>
      <c r="F25" s="43"/>
      <c r="G25" s="43"/>
      <c r="H25" s="43"/>
      <c r="I25" s="56"/>
      <c r="J25" s="56"/>
      <c r="K25" s="56"/>
      <c r="L25" s="57"/>
    </row>
    <row r="26" spans="1:14" ht="15" customHeight="1" x14ac:dyDescent="0.25">
      <c r="A26" s="2"/>
      <c r="B26" s="249" t="s">
        <v>18</v>
      </c>
      <c r="C26" s="247">
        <v>2</v>
      </c>
      <c r="D26" s="247">
        <v>0</v>
      </c>
      <c r="E26" s="138"/>
      <c r="F26" s="139"/>
      <c r="G26" s="139"/>
      <c r="H26" s="139"/>
      <c r="I26" s="44"/>
      <c r="J26" s="44"/>
      <c r="K26" s="44"/>
      <c r="L26" s="45"/>
    </row>
    <row r="27" spans="1:14" ht="15" customHeight="1" x14ac:dyDescent="0.25">
      <c r="A27" s="2"/>
      <c r="B27" s="250"/>
      <c r="C27" s="248"/>
      <c r="D27" s="248"/>
      <c r="E27" s="143"/>
      <c r="F27" s="46"/>
      <c r="G27" s="46"/>
      <c r="H27" s="47"/>
      <c r="I27" s="47"/>
      <c r="J27" s="47"/>
      <c r="K27" s="47"/>
      <c r="L27" s="48"/>
    </row>
    <row r="28" spans="1:14" ht="15" customHeight="1" x14ac:dyDescent="0.25">
      <c r="A28" s="2"/>
      <c r="B28" s="249" t="s">
        <v>29</v>
      </c>
      <c r="C28" s="247">
        <v>5</v>
      </c>
      <c r="D28" s="247">
        <v>0</v>
      </c>
      <c r="E28" s="227"/>
      <c r="F28" s="140"/>
      <c r="G28" s="140"/>
      <c r="H28" s="140"/>
      <c r="I28" s="140"/>
      <c r="J28" s="140"/>
      <c r="K28" s="35"/>
      <c r="L28" s="228"/>
    </row>
    <row r="29" spans="1:14" ht="15" customHeight="1" x14ac:dyDescent="0.25">
      <c r="A29" s="2"/>
      <c r="B29" s="250"/>
      <c r="C29" s="248"/>
      <c r="D29" s="248"/>
      <c r="E29" s="143"/>
      <c r="F29" s="46"/>
      <c r="G29" s="46"/>
      <c r="H29" s="46"/>
      <c r="I29" s="46"/>
      <c r="J29" s="47"/>
      <c r="K29" s="47"/>
      <c r="L29" s="229"/>
    </row>
    <row r="30" spans="1:14" ht="18" customHeight="1" x14ac:dyDescent="0.25">
      <c r="A30" s="2"/>
      <c r="B30" s="18" t="s">
        <v>19</v>
      </c>
      <c r="C30" s="247">
        <v>71</v>
      </c>
      <c r="D30" s="247">
        <v>0</v>
      </c>
      <c r="E30" s="139"/>
      <c r="F30" s="53"/>
      <c r="G30" s="53"/>
      <c r="H30" s="53"/>
      <c r="I30" s="58"/>
      <c r="J30" s="53"/>
      <c r="K30" s="53"/>
      <c r="L30" s="54"/>
    </row>
    <row r="31" spans="1:14" ht="15" customHeight="1" thickBot="1" x14ac:dyDescent="0.3">
      <c r="A31" s="2"/>
      <c r="B31" s="17" t="s">
        <v>30</v>
      </c>
      <c r="C31" s="245"/>
      <c r="D31" s="245"/>
      <c r="E31" s="139"/>
      <c r="F31" s="53"/>
      <c r="G31" s="53"/>
      <c r="H31" s="226"/>
      <c r="I31" s="226"/>
      <c r="J31" s="53"/>
      <c r="K31" s="53"/>
      <c r="L31" s="54"/>
      <c r="N31" s="1"/>
    </row>
    <row r="32" spans="1:14" ht="16.5" thickBot="1" x14ac:dyDescent="0.3">
      <c r="A32" s="2"/>
      <c r="B32" s="108" t="s">
        <v>32</v>
      </c>
      <c r="C32" s="109">
        <f>SUM(C24:C31)</f>
        <v>78</v>
      </c>
      <c r="D32" s="110">
        <f>SUM(D24:D31)</f>
        <v>0</v>
      </c>
      <c r="E32" s="111"/>
      <c r="F32" s="156">
        <f>1-(D32/C32)</f>
        <v>1</v>
      </c>
      <c r="G32" s="112" t="s">
        <v>35</v>
      </c>
      <c r="H32" s="113"/>
      <c r="I32" s="113"/>
      <c r="J32" s="113"/>
      <c r="K32" s="113"/>
      <c r="L32" s="114"/>
    </row>
    <row r="33" spans="1:15" s="195" customFormat="1" ht="16.5" thickBot="1" x14ac:dyDescent="0.3">
      <c r="A33" s="7"/>
      <c r="B33" s="184"/>
      <c r="C33" s="185"/>
      <c r="D33" s="185"/>
      <c r="E33" s="186"/>
      <c r="F33" s="194"/>
      <c r="G33" s="187"/>
      <c r="H33" s="188"/>
      <c r="I33" s="188"/>
      <c r="J33" s="188"/>
      <c r="K33" s="188"/>
      <c r="L33" s="189"/>
    </row>
    <row r="34" spans="1:15" ht="15.75" thickBot="1" x14ac:dyDescent="0.3">
      <c r="A34" s="2"/>
      <c r="B34" s="251" t="s">
        <v>46</v>
      </c>
      <c r="C34" s="252"/>
      <c r="D34" s="252"/>
      <c r="E34" s="252"/>
      <c r="F34" s="252"/>
      <c r="G34" s="252"/>
      <c r="H34" s="252"/>
      <c r="I34" s="252"/>
      <c r="J34" s="252"/>
      <c r="K34" s="252"/>
      <c r="L34" s="253"/>
    </row>
    <row r="35" spans="1:15" ht="15.75" thickBot="1" x14ac:dyDescent="0.3">
      <c r="A35" s="2"/>
      <c r="B35" s="203" t="s">
        <v>38</v>
      </c>
      <c r="C35" s="199">
        <v>0</v>
      </c>
      <c r="D35" s="199">
        <v>0</v>
      </c>
      <c r="E35" s="198"/>
      <c r="F35" s="190"/>
      <c r="G35" s="190"/>
      <c r="H35" s="190" t="s">
        <v>42</v>
      </c>
      <c r="I35" s="190"/>
      <c r="J35" s="190"/>
      <c r="K35" s="190"/>
      <c r="L35" s="191"/>
    </row>
    <row r="36" spans="1:15" ht="16.5" thickBot="1" x14ac:dyDescent="0.3">
      <c r="A36" s="2"/>
      <c r="B36" s="107" t="s">
        <v>32</v>
      </c>
      <c r="C36" s="103">
        <f>SUM(C35:C35)</f>
        <v>0</v>
      </c>
      <c r="D36" s="103">
        <f>SUM(D35:D35)</f>
        <v>0</v>
      </c>
      <c r="E36" s="196"/>
      <c r="F36" s="197" t="e">
        <f>1-(D36/C36)</f>
        <v>#DIV/0!</v>
      </c>
      <c r="G36" s="100" t="s">
        <v>35</v>
      </c>
      <c r="H36" s="101"/>
      <c r="I36" s="101"/>
      <c r="J36" s="101"/>
      <c r="K36" s="101"/>
      <c r="L36" s="102"/>
    </row>
    <row r="37" spans="1:15" ht="12" customHeight="1" thickBot="1" x14ac:dyDescent="0.3">
      <c r="A37" s="2"/>
      <c r="B37" s="11"/>
      <c r="C37" s="12"/>
      <c r="D37" s="12"/>
      <c r="E37" s="13"/>
      <c r="F37" s="14"/>
      <c r="G37" s="4"/>
      <c r="H37" s="4"/>
      <c r="I37" s="4"/>
      <c r="J37" s="4"/>
      <c r="K37" s="4"/>
      <c r="L37" s="78"/>
    </row>
    <row r="38" spans="1:15" ht="15.75" customHeight="1" thickBot="1" x14ac:dyDescent="0.3">
      <c r="A38" s="2"/>
      <c r="B38" s="251" t="s">
        <v>45</v>
      </c>
      <c r="C38" s="252"/>
      <c r="D38" s="252"/>
      <c r="E38" s="252"/>
      <c r="F38" s="252"/>
      <c r="G38" s="252"/>
      <c r="H38" s="252"/>
      <c r="I38" s="252"/>
      <c r="J38" s="252"/>
      <c r="K38" s="252"/>
      <c r="L38" s="253"/>
      <c r="O38" t="s">
        <v>43</v>
      </c>
    </row>
    <row r="39" spans="1:15" ht="15" customHeight="1" x14ac:dyDescent="0.25">
      <c r="A39" s="2"/>
      <c r="B39" s="295" t="s">
        <v>22</v>
      </c>
      <c r="C39" s="244">
        <v>47</v>
      </c>
      <c r="D39" s="244">
        <v>0</v>
      </c>
      <c r="E39" s="174"/>
      <c r="F39" s="121"/>
      <c r="G39" s="121"/>
      <c r="H39" s="121"/>
      <c r="I39" s="217"/>
      <c r="J39" s="217"/>
      <c r="K39" s="217"/>
      <c r="L39" s="59"/>
    </row>
    <row r="40" spans="1:15" ht="15" customHeight="1" x14ac:dyDescent="0.25">
      <c r="A40" s="2"/>
      <c r="B40" s="260"/>
      <c r="C40" s="248"/>
      <c r="D40" s="248"/>
      <c r="E40" s="139"/>
      <c r="F40" s="53"/>
      <c r="G40" s="53"/>
      <c r="H40" s="58"/>
      <c r="I40" s="58"/>
      <c r="J40" s="58"/>
      <c r="K40" s="58"/>
      <c r="L40" s="173"/>
    </row>
    <row r="41" spans="1:15" ht="15" customHeight="1" x14ac:dyDescent="0.25">
      <c r="A41" s="2"/>
      <c r="B41" s="15" t="s">
        <v>21</v>
      </c>
      <c r="C41" s="247">
        <v>707</v>
      </c>
      <c r="D41" s="247">
        <v>0</v>
      </c>
      <c r="E41" s="174"/>
      <c r="F41" s="121"/>
      <c r="G41" s="121"/>
      <c r="H41" s="121"/>
      <c r="I41" s="121"/>
      <c r="J41" s="121"/>
      <c r="K41" s="121"/>
      <c r="L41" s="62"/>
    </row>
    <row r="42" spans="1:15" ht="15" customHeight="1" x14ac:dyDescent="0.25">
      <c r="A42" s="2"/>
      <c r="B42" s="16" t="s">
        <v>7</v>
      </c>
      <c r="C42" s="248"/>
      <c r="D42" s="248"/>
      <c r="E42" s="139"/>
      <c r="F42" s="53"/>
      <c r="G42" s="53"/>
      <c r="H42" s="122"/>
      <c r="I42" s="122"/>
      <c r="J42" s="122"/>
      <c r="K42" s="122"/>
      <c r="L42" s="63"/>
    </row>
    <row r="43" spans="1:15" ht="15" customHeight="1" x14ac:dyDescent="0.25">
      <c r="A43" s="2"/>
      <c r="B43" s="259" t="s">
        <v>31</v>
      </c>
      <c r="C43" s="247">
        <v>268</v>
      </c>
      <c r="D43" s="280">
        <v>1</v>
      </c>
      <c r="E43" s="174" t="s">
        <v>51</v>
      </c>
      <c r="F43" s="121"/>
      <c r="G43" s="121"/>
      <c r="H43" s="121"/>
      <c r="I43" s="230"/>
      <c r="J43" s="230"/>
      <c r="K43" s="230"/>
      <c r="L43" s="62"/>
    </row>
    <row r="44" spans="1:15" ht="15" customHeight="1" thickBot="1" x14ac:dyDescent="0.3">
      <c r="A44" s="2"/>
      <c r="B44" s="264"/>
      <c r="C44" s="256"/>
      <c r="D44" s="256"/>
      <c r="E44" s="233"/>
      <c r="F44" s="218"/>
      <c r="G44" s="218"/>
      <c r="H44" s="218"/>
      <c r="I44" s="218"/>
      <c r="J44" s="218"/>
      <c r="K44" s="219"/>
      <c r="L44" s="220"/>
    </row>
    <row r="45" spans="1:15" ht="15" customHeight="1" thickBot="1" x14ac:dyDescent="0.3">
      <c r="A45" s="2"/>
      <c r="B45" s="90" t="s">
        <v>32</v>
      </c>
      <c r="C45" s="91">
        <f>SUM(C39:C44)</f>
        <v>1022</v>
      </c>
      <c r="D45" s="132">
        <f>SUM(D39:D44)</f>
        <v>1</v>
      </c>
      <c r="E45" s="92"/>
      <c r="F45" s="155">
        <f>1-(D45/C45)</f>
        <v>0.99902152641878672</v>
      </c>
      <c r="G45" s="93" t="s">
        <v>35</v>
      </c>
      <c r="H45" s="94"/>
      <c r="I45" s="94"/>
      <c r="J45" s="94"/>
      <c r="K45" s="94"/>
      <c r="L45" s="95"/>
    </row>
    <row r="46" spans="1:15" ht="15" customHeight="1" thickBot="1" x14ac:dyDescent="0.3">
      <c r="A46" s="2"/>
      <c r="B46" s="251" t="s">
        <v>40</v>
      </c>
      <c r="C46" s="252"/>
      <c r="D46" s="252"/>
      <c r="E46" s="252"/>
      <c r="F46" s="252"/>
      <c r="G46" s="252"/>
      <c r="H46" s="252"/>
      <c r="I46" s="252"/>
      <c r="J46" s="252"/>
      <c r="K46" s="252"/>
      <c r="L46" s="253"/>
    </row>
    <row r="47" spans="1:15" ht="21.75" customHeight="1" x14ac:dyDescent="0.25">
      <c r="A47" s="2"/>
      <c r="B47" s="284" t="s">
        <v>20</v>
      </c>
      <c r="C47" s="244">
        <v>0</v>
      </c>
      <c r="D47" s="244">
        <v>0</v>
      </c>
      <c r="E47" s="285"/>
      <c r="F47" s="286"/>
      <c r="G47" s="286"/>
      <c r="H47" s="286"/>
      <c r="I47" s="286"/>
      <c r="J47" s="286"/>
      <c r="K47" s="286"/>
      <c r="L47" s="287"/>
    </row>
    <row r="48" spans="1:15" ht="36" customHeight="1" thickBot="1" x14ac:dyDescent="0.3">
      <c r="A48" s="2"/>
      <c r="B48" s="265"/>
      <c r="C48" s="256"/>
      <c r="D48" s="256"/>
      <c r="E48" s="281"/>
      <c r="F48" s="282"/>
      <c r="G48" s="282"/>
      <c r="H48" s="282"/>
      <c r="I48" s="282"/>
      <c r="J48" s="282"/>
      <c r="K48" s="282"/>
      <c r="L48" s="283"/>
      <c r="M48" s="216"/>
    </row>
    <row r="49" spans="1:12" ht="16.5" thickBot="1" x14ac:dyDescent="0.3">
      <c r="A49" s="2"/>
      <c r="B49" s="108" t="s">
        <v>32</v>
      </c>
      <c r="C49" s="109">
        <f>SUM(C47)</f>
        <v>0</v>
      </c>
      <c r="D49" s="110">
        <f>SUM(D47)</f>
        <v>0</v>
      </c>
      <c r="E49" s="111"/>
      <c r="F49" s="156" t="e">
        <f>1-(D49/C49)</f>
        <v>#DIV/0!</v>
      </c>
      <c r="G49" s="112" t="s">
        <v>34</v>
      </c>
      <c r="H49" s="113"/>
      <c r="I49" s="113"/>
      <c r="J49" s="113"/>
      <c r="K49" s="113"/>
      <c r="L49" s="114"/>
    </row>
    <row r="50" spans="1:12" ht="17.25" customHeight="1" thickBot="1" x14ac:dyDescent="0.3">
      <c r="A50" s="2"/>
      <c r="B50" s="8"/>
      <c r="C50" s="2"/>
      <c r="D50" s="2"/>
      <c r="E50" s="2"/>
      <c r="F50" s="2"/>
      <c r="G50" s="261" t="s">
        <v>23</v>
      </c>
      <c r="H50" s="262"/>
      <c r="I50" s="115">
        <f>SUM(C14+C21+C32+C45+C49)</f>
        <v>1986</v>
      </c>
      <c r="J50" s="116" t="s">
        <v>3</v>
      </c>
    </row>
    <row r="51" spans="1:12" ht="18" customHeight="1" thickBot="1" x14ac:dyDescent="0.3">
      <c r="A51" s="2"/>
      <c r="B51" s="2"/>
      <c r="C51" s="2"/>
      <c r="D51" s="2"/>
      <c r="E51" s="2"/>
      <c r="F51" s="2"/>
      <c r="G51" s="261" t="s">
        <v>24</v>
      </c>
      <c r="H51" s="262"/>
      <c r="I51" s="117">
        <f>SUM(D14+D21+D32+D35+D45+D49)</f>
        <v>1</v>
      </c>
      <c r="J51" s="118" t="s">
        <v>3</v>
      </c>
    </row>
    <row r="52" spans="1:12" ht="15.6" customHeight="1" thickBot="1" x14ac:dyDescent="0.3">
      <c r="A52" s="2"/>
      <c r="B52" s="2"/>
      <c r="C52" s="2"/>
      <c r="D52" s="2"/>
      <c r="E52" s="2"/>
      <c r="F52" s="2"/>
      <c r="G52" s="261" t="s">
        <v>41</v>
      </c>
      <c r="H52" s="263"/>
      <c r="I52" s="157">
        <f>1-(SUM(I51/I50))</f>
        <v>0.99949647532729102</v>
      </c>
      <c r="J52" s="116" t="s">
        <v>35</v>
      </c>
    </row>
    <row r="53" spans="1:12" ht="24" hidden="1" customHeight="1" x14ac:dyDescent="0.25"/>
  </sheetData>
  <mergeCells count="55">
    <mergeCell ref="C8:C9"/>
    <mergeCell ref="B39:B40"/>
    <mergeCell ref="D19:D20"/>
    <mergeCell ref="C39:C40"/>
    <mergeCell ref="B26:B27"/>
    <mergeCell ref="B23:L23"/>
    <mergeCell ref="D26:D27"/>
    <mergeCell ref="C26:C27"/>
    <mergeCell ref="D28:D29"/>
    <mergeCell ref="D24:D25"/>
    <mergeCell ref="C24:C25"/>
    <mergeCell ref="D30:D31"/>
    <mergeCell ref="B38:L38"/>
    <mergeCell ref="B34:L34"/>
    <mergeCell ref="B2:I2"/>
    <mergeCell ref="D15:D16"/>
    <mergeCell ref="B15:B16"/>
    <mergeCell ref="C15:C16"/>
    <mergeCell ref="D10:D11"/>
    <mergeCell ref="B6:B7"/>
    <mergeCell ref="E4:L5"/>
    <mergeCell ref="D8:D9"/>
    <mergeCell ref="B3:L3"/>
    <mergeCell ref="B8:B9"/>
    <mergeCell ref="C12:C13"/>
    <mergeCell ref="D12:D13"/>
    <mergeCell ref="B12:B13"/>
    <mergeCell ref="B4:B5"/>
    <mergeCell ref="C6:C7"/>
    <mergeCell ref="D6:D7"/>
    <mergeCell ref="B47:B48"/>
    <mergeCell ref="C28:C29"/>
    <mergeCell ref="B10:B11"/>
    <mergeCell ref="C30:C31"/>
    <mergeCell ref="B43:B44"/>
    <mergeCell ref="B17:B18"/>
    <mergeCell ref="B28:B29"/>
    <mergeCell ref="B19:B20"/>
    <mergeCell ref="C19:C20"/>
    <mergeCell ref="C17:C18"/>
    <mergeCell ref="C41:C42"/>
    <mergeCell ref="C47:C48"/>
    <mergeCell ref="C43:C44"/>
    <mergeCell ref="B46:L46"/>
    <mergeCell ref="E47:L47"/>
    <mergeCell ref="C10:C11"/>
    <mergeCell ref="G52:H52"/>
    <mergeCell ref="D41:D42"/>
    <mergeCell ref="D39:D40"/>
    <mergeCell ref="G50:H50"/>
    <mergeCell ref="D17:D18"/>
    <mergeCell ref="G51:H51"/>
    <mergeCell ref="D47:D48"/>
    <mergeCell ref="D43:D44"/>
    <mergeCell ref="E48:L48"/>
  </mergeCells>
  <printOptions horizontalCentered="1" verticalCentered="1"/>
  <pageMargins left="0.36" right="0.18" top="0.17" bottom="0.17" header="0.17" footer="0.16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PPM proceso</vt:lpstr>
      <vt:lpstr>OOB Insp Final</vt:lpstr>
      <vt:lpstr>'OOB Insp Final'!Print_Area</vt:lpstr>
      <vt:lpstr>'PPM proceso'!Print_Area</vt:lpstr>
    </vt:vector>
  </TitlesOfParts>
  <Company>Cooper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Patricia</dc:creator>
  <cp:lastModifiedBy>mb0982</cp:lastModifiedBy>
  <cp:lastPrinted>2013-01-11T14:45:19Z</cp:lastPrinted>
  <dcterms:created xsi:type="dcterms:W3CDTF">2011-01-20T20:33:12Z</dcterms:created>
  <dcterms:modified xsi:type="dcterms:W3CDTF">2013-01-21T14:58:05Z</dcterms:modified>
</cp:coreProperties>
</file>