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G\Documents\MINISTRACIONES 2020\11 NOVIEMBRE 2020\"/>
    </mc:Choice>
  </mc:AlternateContent>
  <bookViews>
    <workbookView xWindow="0" yWindow="0" windowWidth="28800" windowHeight="12300" activeTab="1"/>
  </bookViews>
  <sheets>
    <sheet name="NOVIEMBRE 2020" sheetId="12" r:id="rId1"/>
    <sheet name="NOVIEMBRE 2020 imp" sheetId="13" r:id="rId2"/>
  </sheets>
  <definedNames>
    <definedName name="_xlnm._FilterDatabase" localSheetId="0" hidden="1">'NOVIEMBRE 2020'!$A$1:$R$91</definedName>
    <definedName name="_xlnm._FilterDatabase" localSheetId="1" hidden="1">'NOVIEMBRE 2020 imp'!$A$1:$N$91</definedName>
    <definedName name="_xlnm.Print_Area" localSheetId="0">'NOVIEMBRE 2020'!$A$1:$R$91</definedName>
    <definedName name="_xlnm.Print_Area" localSheetId="1">'NOVIEMBRE 2020 imp'!$A$1:$N$98</definedName>
    <definedName name="_xlnm.Print_Titles" localSheetId="0">'NOVIEMBRE 2020'!$1:$1</definedName>
    <definedName name="_xlnm.Print_Titles" localSheetId="1">'NOVIEMBRE 2020 imp'!$1:$1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1" i="13" l="1"/>
  <c r="M91" i="13"/>
  <c r="L91" i="13"/>
  <c r="J91" i="13"/>
  <c r="I91" i="13"/>
  <c r="H90" i="13"/>
  <c r="N90" i="13" s="1"/>
  <c r="H89" i="13"/>
  <c r="N89" i="13" s="1"/>
  <c r="H88" i="13"/>
  <c r="N88" i="13" s="1"/>
  <c r="H87" i="13"/>
  <c r="N87" i="13" s="1"/>
  <c r="H86" i="13"/>
  <c r="N86" i="13" s="1"/>
  <c r="H85" i="13"/>
  <c r="N85" i="13" s="1"/>
  <c r="H84" i="13"/>
  <c r="N84" i="13" s="1"/>
  <c r="H83" i="13"/>
  <c r="N83" i="13" s="1"/>
  <c r="H82" i="13"/>
  <c r="N82" i="13" s="1"/>
  <c r="H81" i="13"/>
  <c r="N81" i="13" s="1"/>
  <c r="H80" i="13"/>
  <c r="N80" i="13" s="1"/>
  <c r="H79" i="13"/>
  <c r="N79" i="13" s="1"/>
  <c r="H78" i="13"/>
  <c r="N78" i="13" s="1"/>
  <c r="H77" i="13"/>
  <c r="N77" i="13" s="1"/>
  <c r="H76" i="13"/>
  <c r="N76" i="13" s="1"/>
  <c r="H75" i="13"/>
  <c r="N75" i="13" s="1"/>
  <c r="H74" i="13"/>
  <c r="N74" i="13" s="1"/>
  <c r="H73" i="13"/>
  <c r="N73" i="13" s="1"/>
  <c r="H72" i="13"/>
  <c r="N72" i="13" s="1"/>
  <c r="H71" i="13"/>
  <c r="N71" i="13" s="1"/>
  <c r="H70" i="13"/>
  <c r="N70" i="13" s="1"/>
  <c r="H69" i="13"/>
  <c r="N69" i="13" s="1"/>
  <c r="H68" i="13"/>
  <c r="N68" i="13" s="1"/>
  <c r="H67" i="13"/>
  <c r="N67" i="13" s="1"/>
  <c r="H66" i="13"/>
  <c r="N66" i="13" s="1"/>
  <c r="H65" i="13"/>
  <c r="N65" i="13" s="1"/>
  <c r="H64" i="13"/>
  <c r="N64" i="13" s="1"/>
  <c r="H63" i="13"/>
  <c r="N63" i="13" s="1"/>
  <c r="H62" i="13"/>
  <c r="N62" i="13" s="1"/>
  <c r="H61" i="13"/>
  <c r="N61" i="13" s="1"/>
  <c r="H60" i="13"/>
  <c r="N60" i="13" s="1"/>
  <c r="H59" i="13"/>
  <c r="N59" i="13" s="1"/>
  <c r="H58" i="13"/>
  <c r="N58" i="13" s="1"/>
  <c r="H57" i="13"/>
  <c r="N57" i="13" s="1"/>
  <c r="H56" i="13"/>
  <c r="N56" i="13" s="1"/>
  <c r="H55" i="13"/>
  <c r="N55" i="13" s="1"/>
  <c r="H54" i="13"/>
  <c r="N54" i="13" s="1"/>
  <c r="H53" i="13"/>
  <c r="N53" i="13" s="1"/>
  <c r="H52" i="13"/>
  <c r="N52" i="13" s="1"/>
  <c r="H51" i="13"/>
  <c r="N51" i="13" s="1"/>
  <c r="H50" i="13"/>
  <c r="N50" i="13" s="1"/>
  <c r="H49" i="13"/>
  <c r="N49" i="13" s="1"/>
  <c r="H48" i="13"/>
  <c r="N48" i="13" s="1"/>
  <c r="H47" i="13"/>
  <c r="N47" i="13" s="1"/>
  <c r="H46" i="13"/>
  <c r="N46" i="13" s="1"/>
  <c r="H45" i="13"/>
  <c r="N45" i="13" s="1"/>
  <c r="H44" i="13"/>
  <c r="N44" i="13" s="1"/>
  <c r="H43" i="13"/>
  <c r="N43" i="13" s="1"/>
  <c r="H42" i="13"/>
  <c r="N42" i="13" s="1"/>
  <c r="H41" i="13"/>
  <c r="N41" i="13" s="1"/>
  <c r="H40" i="13"/>
  <c r="N40" i="13" s="1"/>
  <c r="H39" i="13"/>
  <c r="N39" i="13" s="1"/>
  <c r="H38" i="13"/>
  <c r="N38" i="13" s="1"/>
  <c r="H37" i="13"/>
  <c r="N37" i="13" s="1"/>
  <c r="H36" i="13"/>
  <c r="N36" i="13" s="1"/>
  <c r="H35" i="13"/>
  <c r="N35" i="13" s="1"/>
  <c r="H34" i="13"/>
  <c r="N34" i="13" s="1"/>
  <c r="H33" i="13"/>
  <c r="N33" i="13" s="1"/>
  <c r="H32" i="13"/>
  <c r="N32" i="13" s="1"/>
  <c r="H31" i="13"/>
  <c r="N31" i="13" s="1"/>
  <c r="H30" i="13"/>
  <c r="N30" i="13" s="1"/>
  <c r="H29" i="13"/>
  <c r="N29" i="13" s="1"/>
  <c r="H28" i="13"/>
  <c r="N28" i="13" s="1"/>
  <c r="H27" i="13"/>
  <c r="N27" i="13" s="1"/>
  <c r="H26" i="13"/>
  <c r="N26" i="13" s="1"/>
  <c r="H25" i="13"/>
  <c r="N25" i="13" s="1"/>
  <c r="H24" i="13"/>
  <c r="N24" i="13" s="1"/>
  <c r="H23" i="13"/>
  <c r="N23" i="13" s="1"/>
  <c r="H22" i="13"/>
  <c r="N22" i="13" s="1"/>
  <c r="H21" i="13"/>
  <c r="N21" i="13" s="1"/>
  <c r="H20" i="13"/>
  <c r="N20" i="13" s="1"/>
  <c r="H19" i="13"/>
  <c r="N19" i="13" s="1"/>
  <c r="H18" i="13"/>
  <c r="N18" i="13" s="1"/>
  <c r="H17" i="13"/>
  <c r="N17" i="13" s="1"/>
  <c r="H16" i="13"/>
  <c r="N16" i="13" s="1"/>
  <c r="H15" i="13"/>
  <c r="N15" i="13" s="1"/>
  <c r="H14" i="13"/>
  <c r="N14" i="13" s="1"/>
  <c r="H13" i="13"/>
  <c r="N13" i="13" s="1"/>
  <c r="H12" i="13"/>
  <c r="N12" i="13" s="1"/>
  <c r="H11" i="13"/>
  <c r="N11" i="13" s="1"/>
  <c r="H10" i="13"/>
  <c r="N10" i="13" s="1"/>
  <c r="H9" i="13"/>
  <c r="N9" i="13" s="1"/>
  <c r="H8" i="13"/>
  <c r="N8" i="13" s="1"/>
  <c r="H7" i="13"/>
  <c r="N7" i="13" s="1"/>
  <c r="H6" i="13"/>
  <c r="N6" i="13" s="1"/>
  <c r="H5" i="13"/>
  <c r="N5" i="13" s="1"/>
  <c r="H4" i="13"/>
  <c r="N4" i="13" s="1"/>
  <c r="H3" i="13"/>
  <c r="N3" i="13" s="1"/>
  <c r="H2" i="13"/>
  <c r="N2" i="13" s="1"/>
  <c r="N91" i="13" l="1"/>
  <c r="H91" i="13"/>
  <c r="L91" i="12"/>
  <c r="K91" i="12"/>
  <c r="N91" i="12"/>
  <c r="O91" i="12"/>
  <c r="M91" i="12"/>
  <c r="Q88" i="12" l="1"/>
  <c r="Q90" i="12"/>
  <c r="Q3" i="12"/>
  <c r="Q2" i="12"/>
  <c r="J21" i="12" l="1"/>
  <c r="J11" i="12"/>
  <c r="P11" i="12" s="1"/>
  <c r="R3" i="12" l="1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9" i="12"/>
  <c r="P21" i="12"/>
  <c r="R2" i="12"/>
  <c r="J23" i="12"/>
  <c r="P23" i="12" s="1"/>
  <c r="J22" i="12"/>
  <c r="P22" i="12" s="1"/>
  <c r="J15" i="12"/>
  <c r="P15" i="12" s="1"/>
  <c r="J12" i="12"/>
  <c r="P12" i="12" s="1"/>
  <c r="J13" i="12"/>
  <c r="P13" i="12" s="1"/>
  <c r="J14" i="12"/>
  <c r="P14" i="12" s="1"/>
  <c r="J18" i="12"/>
  <c r="P18" i="12" s="1"/>
  <c r="J19" i="12"/>
  <c r="P19" i="12" s="1"/>
  <c r="J90" i="12" l="1"/>
  <c r="P90" i="12" s="1"/>
  <c r="J89" i="12"/>
  <c r="P89" i="12" s="1"/>
  <c r="J87" i="12"/>
  <c r="P87" i="12" s="1"/>
  <c r="J86" i="12"/>
  <c r="P86" i="12" s="1"/>
  <c r="J81" i="12"/>
  <c r="P81" i="12" s="1"/>
  <c r="J80" i="12"/>
  <c r="J71" i="12"/>
  <c r="P71" i="12" s="1"/>
  <c r="J72" i="12"/>
  <c r="P72" i="12" s="1"/>
  <c r="J70" i="12"/>
  <c r="P70" i="12" s="1"/>
  <c r="J69" i="12"/>
  <c r="P69" i="12" s="1"/>
  <c r="J77" i="12"/>
  <c r="P77" i="12" s="1"/>
  <c r="J76" i="12"/>
  <c r="P76" i="12" s="1"/>
  <c r="J30" i="12"/>
  <c r="P30" i="12" s="1"/>
  <c r="J36" i="12"/>
  <c r="P36" i="12" s="1"/>
  <c r="J37" i="12"/>
  <c r="P37" i="12" s="1"/>
  <c r="J35" i="12"/>
  <c r="P35" i="12" s="1"/>
  <c r="P80" i="12" l="1"/>
  <c r="J10" i="12"/>
  <c r="P10" i="12" s="1"/>
  <c r="J9" i="12"/>
  <c r="P9" i="12" s="1"/>
  <c r="J5" i="12"/>
  <c r="P5" i="12" s="1"/>
  <c r="J6" i="12"/>
  <c r="P6" i="12" s="1"/>
  <c r="J4" i="12"/>
  <c r="P4" i="12" s="1"/>
  <c r="J2" i="12" l="1"/>
  <c r="J3" i="12"/>
  <c r="P3" i="12" s="1"/>
  <c r="P2" i="12" l="1"/>
  <c r="J8" i="12"/>
  <c r="P8" i="12" s="1"/>
  <c r="J7" i="12"/>
  <c r="P7" i="12" s="1"/>
  <c r="J17" i="12"/>
  <c r="P17" i="12" s="1"/>
  <c r="J20" i="12"/>
  <c r="P20" i="12" s="1"/>
  <c r="J24" i="12"/>
  <c r="P24" i="12" s="1"/>
  <c r="J25" i="12"/>
  <c r="P25" i="12" s="1"/>
  <c r="J26" i="12"/>
  <c r="P26" i="12" s="1"/>
  <c r="J27" i="12"/>
  <c r="P27" i="12" s="1"/>
  <c r="J28" i="12"/>
  <c r="P28" i="12" s="1"/>
  <c r="J29" i="12"/>
  <c r="P29" i="12" s="1"/>
  <c r="J31" i="12"/>
  <c r="P31" i="12" s="1"/>
  <c r="J32" i="12"/>
  <c r="P32" i="12" s="1"/>
  <c r="J33" i="12"/>
  <c r="P33" i="12" s="1"/>
  <c r="J34" i="12"/>
  <c r="P34" i="12" s="1"/>
  <c r="J38" i="12"/>
  <c r="P38" i="12" s="1"/>
  <c r="J39" i="12"/>
  <c r="P39" i="12" s="1"/>
  <c r="J40" i="12"/>
  <c r="P40" i="12" s="1"/>
  <c r="J41" i="12"/>
  <c r="P41" i="12" s="1"/>
  <c r="J42" i="12"/>
  <c r="P42" i="12" s="1"/>
  <c r="J43" i="12"/>
  <c r="P43" i="12" s="1"/>
  <c r="J44" i="12"/>
  <c r="P44" i="12" s="1"/>
  <c r="J45" i="12"/>
  <c r="P45" i="12" s="1"/>
  <c r="J46" i="12"/>
  <c r="P46" i="12" s="1"/>
  <c r="J47" i="12"/>
  <c r="P47" i="12" s="1"/>
  <c r="J48" i="12"/>
  <c r="P48" i="12" s="1"/>
  <c r="J49" i="12"/>
  <c r="P49" i="12" s="1"/>
  <c r="J50" i="12"/>
  <c r="P50" i="12" s="1"/>
  <c r="J51" i="12"/>
  <c r="P51" i="12" s="1"/>
  <c r="J52" i="12"/>
  <c r="P52" i="12" s="1"/>
  <c r="J53" i="12"/>
  <c r="P53" i="12" s="1"/>
  <c r="J54" i="12"/>
  <c r="P54" i="12" s="1"/>
  <c r="J55" i="12"/>
  <c r="P55" i="12" s="1"/>
  <c r="J56" i="12"/>
  <c r="P56" i="12" s="1"/>
  <c r="J57" i="12"/>
  <c r="P57" i="12" s="1"/>
  <c r="J58" i="12"/>
  <c r="P58" i="12" s="1"/>
  <c r="J59" i="12"/>
  <c r="P59" i="12" s="1"/>
  <c r="J60" i="12"/>
  <c r="P60" i="12" s="1"/>
  <c r="J61" i="12"/>
  <c r="P61" i="12" s="1"/>
  <c r="J62" i="12"/>
  <c r="P62" i="12" s="1"/>
  <c r="J63" i="12"/>
  <c r="P63" i="12" s="1"/>
  <c r="J64" i="12"/>
  <c r="P64" i="12" s="1"/>
  <c r="J16" i="12"/>
  <c r="P16" i="12" s="1"/>
  <c r="J65" i="12"/>
  <c r="P65" i="12" s="1"/>
  <c r="J66" i="12"/>
  <c r="P66" i="12" s="1"/>
  <c r="J67" i="12"/>
  <c r="P67" i="12" s="1"/>
  <c r="J68" i="12"/>
  <c r="P68" i="12" s="1"/>
  <c r="J73" i="12"/>
  <c r="P73" i="12" s="1"/>
  <c r="J74" i="12"/>
  <c r="P74" i="12" s="1"/>
  <c r="J75" i="12"/>
  <c r="P75" i="12" s="1"/>
  <c r="J78" i="12"/>
  <c r="P78" i="12" s="1"/>
  <c r="J79" i="12"/>
  <c r="P79" i="12" s="1"/>
  <c r="J82" i="12"/>
  <c r="P82" i="12" s="1"/>
  <c r="J83" i="12"/>
  <c r="P83" i="12" s="1"/>
  <c r="J84" i="12"/>
  <c r="P84" i="12" s="1"/>
  <c r="J85" i="12"/>
  <c r="P85" i="12" s="1"/>
  <c r="J88" i="12"/>
  <c r="P88" i="12" s="1"/>
  <c r="J91" i="12" l="1"/>
  <c r="P91" i="12"/>
</calcChain>
</file>

<file path=xl/sharedStrings.xml><?xml version="1.0" encoding="utf-8"?>
<sst xmlns="http://schemas.openxmlformats.org/spreadsheetml/2006/main" count="570" uniqueCount="178">
  <si>
    <t>BANCO</t>
  </si>
  <si>
    <t>CUENTA</t>
  </si>
  <si>
    <t>SUBTOTAL</t>
  </si>
  <si>
    <t>SANTANDER</t>
  </si>
  <si>
    <t>BANORTE</t>
  </si>
  <si>
    <t>BANCOMER</t>
  </si>
  <si>
    <t>BANAMEX</t>
  </si>
  <si>
    <t>OFICINA DEL RECTOR</t>
  </si>
  <si>
    <t>JUNTA DE GOBIERNO</t>
  </si>
  <si>
    <t>OFICINA DEL SECRETARIO GENERAL</t>
  </si>
  <si>
    <t>OFICINA DE C. SECRETARIO ACADEMICO</t>
  </si>
  <si>
    <t>DIRECCION DE GESTION DE LA CALIDAD</t>
  </si>
  <si>
    <t>DIRECCIÓN DE FORMACIÓN E INVESTIGACIÓN EDUCATIVA</t>
  </si>
  <si>
    <t>COORDINACION GENERAL DE FINANZAS</t>
  </si>
  <si>
    <t>COMITÉ PERMANENTE DE FINANZAS</t>
  </si>
  <si>
    <t>COORDINACIÓN GENERAL DE INNOVACIÓN</t>
  </si>
  <si>
    <t>SECRETARIA AUXILIAR DE RELACIONES INTERINSTITUCIONALES</t>
  </si>
  <si>
    <t>DIRECCION GENERAL DE INVESTIGACION Y POSGRADO</t>
  </si>
  <si>
    <t>INSTITUTO DE ESTUDIOS INDIGENAS</t>
  </si>
  <si>
    <t>CENTRO DE ESTUDIOS PARA LA CONSTRUCCION DE LA CIUDADANIA Y LA SEGURIDAD (CECOCISE)</t>
  </si>
  <si>
    <t>CENTRO UNIVERSIDAD EMPRESA TUXTLA</t>
  </si>
  <si>
    <t>ESCUELA MEZCALAPA DE ESTUDIOS AGROPECUARIOS</t>
  </si>
  <si>
    <t>ESCUELA MAYA DE ESTUDIOS AGROPECUARIOS CATAZAJA</t>
  </si>
  <si>
    <t>CENTRO DE ESTUDIOS PARA EL ARTE Y LA CULTURA</t>
  </si>
  <si>
    <t>AGENCIA OBJETIVOS DEL MILENIO</t>
  </si>
  <si>
    <t>INSTITUTO DE INVESTIGACIONES JURIDICAS</t>
  </si>
  <si>
    <t>CENTRO MESOAMERICANO DE FISICA TEORICA</t>
  </si>
  <si>
    <t>FACULTAD DE CONTADURIA Y ADMINISTRACION C-I</t>
  </si>
  <si>
    <t>FACULTAD DE NEGOCIOS C-IV</t>
  </si>
  <si>
    <t>FACULTAD DE INGENIERIA CAMPUS I</t>
  </si>
  <si>
    <t>FACULTAD DE ARQUITECTURA CAMPUS I</t>
  </si>
  <si>
    <t>FACULTAD DE MEDICINA HUMANA C-II</t>
  </si>
  <si>
    <t>FACULTAD DE MEDICINA VETERINARIA Y ZOOTECNISTA C-II</t>
  </si>
  <si>
    <t>ESCUELA DE MEDICINA VETERINARIA Y ZOOTECNIA C VII PICHUCALCO</t>
  </si>
  <si>
    <t>FACULTAD DE CIENCIAS SOCIALES C-III</t>
  </si>
  <si>
    <t>FACULTAD DE DERECHO C-III</t>
  </si>
  <si>
    <t>FACULTAD DE CIENCIAS QUIMICAS C-IV</t>
  </si>
  <si>
    <t>FACULTAD DE CIENCIAS AGRICOLAS C-IV</t>
  </si>
  <si>
    <t>FACULTAD DE CIENCIAS DE LA ADMINISTRACION C-IV</t>
  </si>
  <si>
    <t>FACULTAD DE CIENCIAS AGRONOMICAS C-V</t>
  </si>
  <si>
    <t>FACULTAD DE HUMANIDADES C-VI</t>
  </si>
  <si>
    <t>ESCUELA DE CIENCIAS ADMINISTRATIVAS PICHUCALCO C-VII</t>
  </si>
  <si>
    <t>FACULTAD DE CIENCIAS ADMINISTRATIVAS C-VIII COMITAN</t>
  </si>
  <si>
    <t>ESC. DE CIENCIAS ADMIVAS ISTMO COSTA TONALA C-IX</t>
  </si>
  <si>
    <t>ESC. DE CIENCIAS ADMIVAS ISTMO COSTA ARRIAGA C-IX</t>
  </si>
  <si>
    <t>ESCUELA DE GESTION Y AUTODESARROLLO INDIGENA C-III</t>
  </si>
  <si>
    <t>INSTITUTO DE BIOCIENCIAS C-IV</t>
  </si>
  <si>
    <t>FACULTAD DE CIENCIAS EN FISICA Y MATEMATICAS</t>
  </si>
  <si>
    <t>ESCUELA DE CIENCIAS Y PROCESOS AGROPECUARIOS INDUSTRIALES</t>
  </si>
  <si>
    <t>ESCUELA DE HUMANIDADES TAPACHULA IV</t>
  </si>
  <si>
    <t>ESCUELA DE MEDICINA HUMANA C-IV TAPACHULA</t>
  </si>
  <si>
    <t>ESCUELA DE HUMANIDADES PIJIJIAPAN C-IX</t>
  </si>
  <si>
    <t>COORDINACION DE LA LICENCIATURA EN CAFICULTURA</t>
  </si>
  <si>
    <t>COORDINACION DE LA LICENCIATURA EN INGENIERIA DE SISTEMAS COSTEROS</t>
  </si>
  <si>
    <t>CENTRO DE INVESTIGACIÓN CON VISIÓN PARA MESOAMERICA</t>
  </si>
  <si>
    <t>COORDINACION DE EXTENSION UNIVERSITARIA C-III</t>
  </si>
  <si>
    <t>ESCUELA DE LENGUAS, SAN CRISTOBAL</t>
  </si>
  <si>
    <t>FACULTAD DE LENGUAS TUXTLA C-I</t>
  </si>
  <si>
    <t>ESCUELA DE LENGUAS TAPACHULA</t>
  </si>
  <si>
    <t>COORDINACIÓN GRAL. DE UNIVERSIDAD VIRTUAL</t>
  </si>
  <si>
    <t>CENTRO DE ESTUDIOS PARA EL DESARROLLO MUNICIPAL Y POLITICAS PUBLICAS (CEDES)</t>
  </si>
  <si>
    <t>CENTRO DE ESTUDIOS ETNOAGROPECUARIOS</t>
  </si>
  <si>
    <t>DIRECCIÓN GENERAL DE PLANEACIÓN</t>
  </si>
  <si>
    <t>EJERCICIO</t>
  </si>
  <si>
    <t>MES</t>
  </si>
  <si>
    <t>CENTRO_CONTABLE</t>
  </si>
  <si>
    <t>65507707699</t>
  </si>
  <si>
    <t>65507849965</t>
  </si>
  <si>
    <t>65507740466</t>
  </si>
  <si>
    <t>65507704431</t>
  </si>
  <si>
    <t>65507703911</t>
  </si>
  <si>
    <t>65507704064</t>
  </si>
  <si>
    <t>65507834944</t>
  </si>
  <si>
    <t>65507769255</t>
  </si>
  <si>
    <t>65507769207</t>
  </si>
  <si>
    <t>65507726634</t>
  </si>
  <si>
    <t>65507770542</t>
  </si>
  <si>
    <t>65507770175</t>
  </si>
  <si>
    <t>072130010856438073</t>
  </si>
  <si>
    <t>CENTRO UNIVERSIDAD EMPRESA (UNIDAD REGIONAL TAPACHULA)</t>
  </si>
  <si>
    <t>65507705224</t>
  </si>
  <si>
    <t>65507708615</t>
  </si>
  <si>
    <t>072110010832060579</t>
  </si>
  <si>
    <t>012100001142015824</t>
  </si>
  <si>
    <t>012100001142266660</t>
  </si>
  <si>
    <t>65507758375</t>
  </si>
  <si>
    <t>65507738875</t>
  </si>
  <si>
    <t>65507795189</t>
  </si>
  <si>
    <t>65507741461</t>
  </si>
  <si>
    <t>65507795218</t>
  </si>
  <si>
    <t>65507835143</t>
  </si>
  <si>
    <t>65507758543</t>
  </si>
  <si>
    <t>65507834819</t>
  </si>
  <si>
    <t>002126700978187871</t>
  </si>
  <si>
    <t>65507740620</t>
  </si>
  <si>
    <t>072130010856437867</t>
  </si>
  <si>
    <t>65507707745</t>
  </si>
  <si>
    <t>65507835251</t>
  </si>
  <si>
    <t>65507769150</t>
  </si>
  <si>
    <t>002138701169823054</t>
  </si>
  <si>
    <t>65507806366</t>
  </si>
  <si>
    <t>002126700968003101</t>
  </si>
  <si>
    <t>65507768996</t>
  </si>
  <si>
    <t>012100001142006914</t>
  </si>
  <si>
    <t>012100001142003810</t>
  </si>
  <si>
    <t>072130010856438167</t>
  </si>
  <si>
    <t>65507708524</t>
  </si>
  <si>
    <t>65507723226</t>
  </si>
  <si>
    <t>012100001142010191</t>
  </si>
  <si>
    <t>65507807620</t>
  </si>
  <si>
    <t>65507807679</t>
  </si>
  <si>
    <t>012100001141927298</t>
  </si>
  <si>
    <t>65507708481</t>
  </si>
  <si>
    <t>65507835325</t>
  </si>
  <si>
    <t>65507769073</t>
  </si>
  <si>
    <t>65507738830</t>
  </si>
  <si>
    <t>ESCUELA DE CIENCIAS QUIMICAS SEDE OCOZOCOAUTLA</t>
  </si>
  <si>
    <t>65507740665</t>
  </si>
  <si>
    <t>072130010856437951</t>
  </si>
  <si>
    <t>65507708390</t>
  </si>
  <si>
    <t>65507795235</t>
  </si>
  <si>
    <t>65507707793</t>
  </si>
  <si>
    <t>65507703709</t>
  </si>
  <si>
    <t>072130010856438251</t>
  </si>
  <si>
    <t>65507703803</t>
  </si>
  <si>
    <t>DIRECCIÓN GENERAL DE INFRAESTRUCTURA Y SERVICIOS GENERALES</t>
  </si>
  <si>
    <t>65507770235</t>
  </si>
  <si>
    <t xml:space="preserve">ANTICIPO </t>
  </si>
  <si>
    <t>TOTAL FEDERAL</t>
  </si>
  <si>
    <t>TOTAL ESTATAL</t>
  </si>
  <si>
    <t>DESCRIPCIÓN_CENTRO_CONTABLE</t>
  </si>
  <si>
    <t xml:space="preserve">MONTO_A_TRASFERIR </t>
  </si>
  <si>
    <t>OFICINA DEL SECRETARIO ADMINISTRATIVO</t>
  </si>
  <si>
    <t>FACULTAD DE DERECHO C-III EXT. TAPACHULA</t>
  </si>
  <si>
    <t>CENTRO MESOAMERICANO DE ESTUDIOS EN SALUD PÚBLICA</t>
  </si>
  <si>
    <t>65507950086</t>
  </si>
  <si>
    <t>RECURSO FEDERAL</t>
  </si>
  <si>
    <t>RECURSO ESTATAL</t>
  </si>
  <si>
    <t>DEPENDENCIA</t>
  </si>
  <si>
    <t>DEFENSORIA DE LOS DERECHOS UNIVERSITARIOS</t>
  </si>
  <si>
    <t xml:space="preserve">COORDINACIÓN DE BIENESTAR Y ATENCIÓN A LA CIUDADANIA </t>
  </si>
  <si>
    <t>DIRECCIÓN DE COMUNICACIÓN SOCIAL</t>
  </si>
  <si>
    <t xml:space="preserve">DIRECCIÓN DE ASUNTOS JURÍDICOS </t>
  </si>
  <si>
    <t xml:space="preserve">JUNTA DE CONSEJO UNIVERSITARIO </t>
  </si>
  <si>
    <t>DIRECCIÓN DE GESTIÓN INSTITUCIONAL</t>
  </si>
  <si>
    <t>COORDINACIÓN DE ASUNTOS ACADÉMICOS, EXT. TAPACHULA</t>
  </si>
  <si>
    <t xml:space="preserve">DEPARTAMENTO DE LENGUAS </t>
  </si>
  <si>
    <t>CENTRO DE AUTO-ACCESO</t>
  </si>
  <si>
    <t>DIRECCION DE DESARROLLO ESTUDIANTIL</t>
  </si>
  <si>
    <t>DIRECCION DE VINCULACION</t>
  </si>
  <si>
    <t>COORDINACION DE VINCULACION Y SERVICIO SOCIAL</t>
  </si>
  <si>
    <t>DIRECCION EDITORIAL</t>
  </si>
  <si>
    <t>COORDINACION CONTINUA Y A DISTANCIA</t>
  </si>
  <si>
    <t>COORDINACION DE TECNOLOGIAS DE INFORMACION</t>
  </si>
  <si>
    <t xml:space="preserve">DIRECCIÓN DE PLANACIÓN E INSTRUMENTACIÓN </t>
  </si>
  <si>
    <t>DIRECCIÓN DE EVALUACIÓN INSTITUCIONAL</t>
  </si>
  <si>
    <t>DIRECCIÓN DE PLANEACIÓN DE INFRAESTRUCTURA</t>
  </si>
  <si>
    <t xml:space="preserve">DIRECCIÓN DE SERVICIOS GENERALES </t>
  </si>
  <si>
    <t>DIRECCIÓN DE SERVICIOS ESCOLARES</t>
  </si>
  <si>
    <t>DIRECCIÓN DE DESARROLLO ACADEMICO</t>
  </si>
  <si>
    <t>DIRECCION DE DESARROLLO BIBLIOTECARIO</t>
  </si>
  <si>
    <t xml:space="preserve">COORDINACIÓN DE EVALUACIÓN Y ACREDITACIÓN </t>
  </si>
  <si>
    <t>DIRECCIÓN DE PROGRAMACIÓN Y PRESUPUESTO</t>
  </si>
  <si>
    <t xml:space="preserve">DIRECCIÓN DE PERSONAL Y PRESTACIONES SOCIALES </t>
  </si>
  <si>
    <t>DIRECCIÓN DE SISTEMAS DE INFORMACIÓN ADMINISTRATIVAS</t>
  </si>
  <si>
    <t>VIGILANCIA OFICIO N° DPP/1235/2020</t>
  </si>
  <si>
    <t>LIMPIEZA OFICIO N° DPP/1235/2020</t>
  </si>
  <si>
    <t>ENERGÍA ELECTRÍCA OFICIO N° DPP/045/2020</t>
  </si>
  <si>
    <t>SERV_TEL OFICIO N° SA/09/219/2020</t>
  </si>
  <si>
    <t>65508209259</t>
  </si>
  <si>
    <t>SUMA</t>
  </si>
  <si>
    <t xml:space="preserve">DIRECCION GENEREAL DE EXTENCIÓN UNIVERSITARIA </t>
  </si>
  <si>
    <t>SOLICITA</t>
  </si>
  <si>
    <t>L.A.E. DAVID HERNÁNDEZ HERNÁNDEZ</t>
  </si>
  <si>
    <t>COORDINADOR GENERAL DE FINANZAS</t>
  </si>
  <si>
    <t>AUTORIZA</t>
  </si>
  <si>
    <t>C.P.C. ROBERTO CÁRDENAS DE LEÓN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</si>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</sst>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 applyFill="1" applyBorder="1"/>
    <xf numFmtId="0" fontId="3" fillId="3" borderId="0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3" fontId="3" fillId="0" borderId="0" xfId="1" applyFont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43" fontId="3" fillId="0" borderId="0" xfId="1" applyFont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right" vertical="center" wrapText="1"/>
    </xf>
    <xf numFmtId="0" fontId="3" fillId="0" borderId="1" xfId="0" applyFont="1" applyFill="1" applyBorder="1"/>
    <xf numFmtId="0" fontId="4" fillId="0" borderId="1" xfId="0" applyFont="1" applyFill="1" applyBorder="1" applyAlignment="1" applyProtection="1">
      <alignment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43" fontId="4" fillId="0" borderId="1" xfId="1" applyFont="1" applyFill="1" applyBorder="1" applyAlignment="1" applyProtection="1">
      <alignment horizontal="center" vertical="center" wrapText="1"/>
    </xf>
    <xf numFmtId="43" fontId="3" fillId="0" borderId="1" xfId="1" applyFont="1" applyFill="1" applyBorder="1" applyAlignment="1">
      <alignment horizontal="right" vertical="center" wrapText="1"/>
    </xf>
    <xf numFmtId="39" fontId="3" fillId="0" borderId="1" xfId="1" applyNumberFormat="1" applyFont="1" applyFill="1" applyBorder="1" applyAlignment="1">
      <alignment horizontal="right" vertical="center" wrapText="1"/>
    </xf>
    <xf numFmtId="39" fontId="4" fillId="0" borderId="1" xfId="1" applyNumberFormat="1" applyFont="1" applyFill="1" applyBorder="1" applyAlignment="1" applyProtection="1">
      <alignment horizontal="right" vertical="center" wrapText="1"/>
    </xf>
    <xf numFmtId="39" fontId="3" fillId="0" borderId="1" xfId="1" applyNumberFormat="1" applyFont="1" applyFill="1" applyBorder="1" applyAlignment="1">
      <alignment horizontal="right"/>
    </xf>
    <xf numFmtId="39" fontId="3" fillId="4" borderId="1" xfId="1" applyNumberFormat="1" applyFont="1" applyFill="1" applyBorder="1" applyAlignment="1">
      <alignment horizontal="right"/>
    </xf>
    <xf numFmtId="39" fontId="3" fillId="5" borderId="1" xfId="1" applyNumberFormat="1" applyFont="1" applyFill="1" applyBorder="1" applyAlignment="1">
      <alignment horizontal="right" vertical="center" wrapText="1"/>
    </xf>
    <xf numFmtId="39" fontId="3" fillId="6" borderId="1" xfId="1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top" wrapText="1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43" fontId="3" fillId="0" borderId="1" xfId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top" wrapText="1"/>
    </xf>
    <xf numFmtId="43" fontId="4" fillId="0" borderId="1" xfId="1" applyFont="1" applyFill="1" applyBorder="1" applyAlignment="1" applyProtection="1">
      <alignment horizontal="center" vertical="top" wrapText="1"/>
    </xf>
    <xf numFmtId="0" fontId="3" fillId="0" borderId="1" xfId="0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 applyAlignment="1" applyProtection="1">
      <alignment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43" fontId="4" fillId="3" borderId="1" xfId="1" applyFont="1" applyFill="1" applyBorder="1" applyAlignment="1" applyProtection="1">
      <alignment horizontal="center" vertical="center" wrapText="1"/>
    </xf>
    <xf numFmtId="39" fontId="3" fillId="3" borderId="1" xfId="1" applyNumberFormat="1" applyFont="1" applyFill="1" applyBorder="1" applyAlignment="1">
      <alignment horizontal="right" vertical="center" wrapText="1"/>
    </xf>
    <xf numFmtId="39" fontId="3" fillId="3" borderId="1" xfId="1" applyNumberFormat="1" applyFont="1" applyFill="1" applyBorder="1" applyAlignment="1">
      <alignment horizontal="right"/>
    </xf>
    <xf numFmtId="49" fontId="4" fillId="7" borderId="1" xfId="0" applyNumberFormat="1" applyFont="1" applyFill="1" applyBorder="1" applyAlignment="1" applyProtection="1">
      <alignment horizontal="center" vertical="center" wrapText="1"/>
    </xf>
    <xf numFmtId="43" fontId="4" fillId="7" borderId="1" xfId="1" applyFont="1" applyFill="1" applyBorder="1" applyAlignment="1" applyProtection="1">
      <alignment horizontal="center" vertical="center" wrapText="1"/>
    </xf>
    <xf numFmtId="39" fontId="3" fillId="7" borderId="1" xfId="1" applyNumberFormat="1" applyFont="1" applyFill="1" applyBorder="1" applyAlignment="1">
      <alignment horizontal="right" vertical="center" wrapText="1"/>
    </xf>
    <xf numFmtId="39" fontId="3" fillId="7" borderId="1" xfId="1" applyNumberFormat="1" applyFont="1" applyFill="1" applyBorder="1" applyAlignment="1">
      <alignment horizontal="right"/>
    </xf>
    <xf numFmtId="0" fontId="3" fillId="0" borderId="1" xfId="0" applyFont="1" applyBorder="1"/>
    <xf numFmtId="43" fontId="3" fillId="0" borderId="1" xfId="1" applyFont="1" applyBorder="1" applyAlignment="1">
      <alignment horizontal="center"/>
    </xf>
    <xf numFmtId="43" fontId="3" fillId="0" borderId="1" xfId="1" applyFont="1" applyFill="1" applyBorder="1" applyAlignment="1">
      <alignment horizontal="right"/>
    </xf>
    <xf numFmtId="43" fontId="3" fillId="0" borderId="1" xfId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43" fontId="2" fillId="0" borderId="1" xfId="1" applyFont="1" applyFill="1" applyBorder="1" applyAlignment="1">
      <alignment horizontal="right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43" fontId="6" fillId="0" borderId="1" xfId="1" applyFont="1" applyFill="1" applyBorder="1" applyAlignment="1" applyProtection="1">
      <alignment horizontal="center" vertical="center" wrapText="1"/>
    </xf>
    <xf numFmtId="43" fontId="7" fillId="0" borderId="1" xfId="1" applyFont="1" applyFill="1" applyBorder="1" applyAlignment="1">
      <alignment horizontal="right" vertical="center" wrapText="1"/>
    </xf>
    <xf numFmtId="39" fontId="7" fillId="0" borderId="1" xfId="1" applyNumberFormat="1" applyFont="1" applyFill="1" applyBorder="1" applyAlignment="1">
      <alignment horizontal="right" vertical="center" wrapText="1"/>
    </xf>
    <xf numFmtId="39" fontId="6" fillId="0" borderId="1" xfId="1" applyNumberFormat="1" applyFont="1" applyFill="1" applyBorder="1" applyAlignment="1" applyProtection="1">
      <alignment horizontal="right" vertical="center" wrapText="1"/>
    </xf>
    <xf numFmtId="39" fontId="7" fillId="0" borderId="1" xfId="1" applyNumberFormat="1" applyFont="1" applyFill="1" applyBorder="1" applyAlignment="1">
      <alignment horizontal="right"/>
    </xf>
    <xf numFmtId="49" fontId="7" fillId="0" borderId="1" xfId="0" applyNumberFormat="1" applyFont="1" applyFill="1" applyBorder="1" applyAlignment="1" applyProtection="1">
      <alignment horizontal="center" vertical="center" wrapText="1"/>
    </xf>
    <xf numFmtId="43" fontId="7" fillId="0" borderId="1" xfId="1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top" wrapText="1"/>
    </xf>
    <xf numFmtId="43" fontId="6" fillId="0" borderId="1" xfId="1" applyFont="1" applyFill="1" applyBorder="1" applyAlignment="1" applyProtection="1">
      <alignment horizontal="center" vertical="top" wrapText="1"/>
    </xf>
    <xf numFmtId="0" fontId="7" fillId="0" borderId="1" xfId="0" applyFont="1" applyFill="1" applyBorder="1" applyAlignment="1">
      <alignment horizontal="center" vertical="center"/>
    </xf>
    <xf numFmtId="43" fontId="7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43" fontId="7" fillId="0" borderId="1" xfId="1" applyFont="1" applyFill="1" applyBorder="1" applyAlignment="1">
      <alignment horizontal="center"/>
    </xf>
    <xf numFmtId="0" fontId="7" fillId="0" borderId="1" xfId="0" applyFont="1" applyFill="1" applyBorder="1"/>
    <xf numFmtId="43" fontId="7" fillId="0" borderId="1" xfId="1" applyFont="1" applyFill="1" applyBorder="1" applyAlignment="1">
      <alignment horizontal="right"/>
    </xf>
    <xf numFmtId="43" fontId="8" fillId="0" borderId="1" xfId="1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justify" vertical="center"/>
    </xf>
    <xf numFmtId="39" fontId="7" fillId="0" borderId="1" xfId="1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Alignment="1">
      <alignment horizontal="justify" wrapText="1"/>
    </xf>
    <xf numFmtId="0" fontId="5" fillId="0" borderId="0" xfId="0" applyFont="1"/>
    <xf numFmtId="43" fontId="2" fillId="0" borderId="0" xfId="1" applyFont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0" fontId="5" fillId="0" borderId="0" xfId="0" applyFont="1" applyFill="1"/>
    <xf numFmtId="43" fontId="5" fillId="0" borderId="0" xfId="1" applyFont="1"/>
    <xf numFmtId="43" fontId="2" fillId="0" borderId="0" xfId="1" applyFont="1" applyBorder="1" applyAlignment="1">
      <alignment horizontal="right"/>
    </xf>
    <xf numFmtId="0" fontId="2" fillId="0" borderId="0" xfId="0" applyFont="1" applyBorder="1"/>
    <xf numFmtId="43" fontId="2" fillId="0" borderId="0" xfId="1" applyFont="1" applyFill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showGridLines="0" zoomScaleNormal="100" zoomScaleSheetLayoutView="55" zoomScalePageLayoutView="60" workbookViewId="0">
      <pane ySplit="1" topLeftCell="A2" activePane="bottomLeft" state="frozen"/>
      <selection pane="bottomLeft" activeCell="G21" sqref="G21"/>
    </sheetView>
  </sheetViews>
  <sheetFormatPr baseColWidth="10" defaultColWidth="11.42578125" defaultRowHeight="11.25" x14ac:dyDescent="0.2"/>
  <cols>
    <col min="1" max="1" width="7.42578125" style="9" bestFit="1" customWidth="1"/>
    <col min="2" max="2" width="7.140625" style="9" customWidth="1"/>
    <col min="3" max="3" width="11.5703125" style="9" customWidth="1"/>
    <col min="4" max="4" width="13.7109375" style="9" customWidth="1"/>
    <col min="5" max="5" width="57.7109375" style="4" customWidth="1"/>
    <col min="6" max="6" width="8.7109375" style="4" customWidth="1"/>
    <col min="7" max="7" width="16.5703125" style="9" customWidth="1"/>
    <col min="8" max="8" width="11.140625" style="14" customWidth="1"/>
    <col min="9" max="9" width="9.7109375" style="13" customWidth="1"/>
    <col min="10" max="10" width="11.7109375" style="7" customWidth="1"/>
    <col min="11" max="11" width="10.28515625" style="7" customWidth="1"/>
    <col min="12" max="12" width="10.85546875" style="10" customWidth="1"/>
    <col min="13" max="13" width="7.5703125" style="10" customWidth="1"/>
    <col min="14" max="14" width="14.140625" style="10" customWidth="1"/>
    <col min="15" max="15" width="9.42578125" style="10" customWidth="1"/>
    <col min="16" max="16" width="11" style="10" customWidth="1"/>
    <col min="17" max="18" width="11.42578125" style="10" customWidth="1"/>
    <col min="19" max="16384" width="11.42578125" style="4"/>
  </cols>
  <sheetData>
    <row r="1" spans="1:18" ht="45" x14ac:dyDescent="0.2">
      <c r="A1" s="3" t="s">
        <v>63</v>
      </c>
      <c r="B1" s="3" t="s">
        <v>64</v>
      </c>
      <c r="C1" s="3" t="s">
        <v>65</v>
      </c>
      <c r="D1" s="3" t="s">
        <v>138</v>
      </c>
      <c r="E1" s="15" t="s">
        <v>130</v>
      </c>
      <c r="F1" s="15" t="s">
        <v>0</v>
      </c>
      <c r="G1" s="16" t="s">
        <v>1</v>
      </c>
      <c r="H1" s="17" t="s">
        <v>136</v>
      </c>
      <c r="I1" s="17" t="s">
        <v>137</v>
      </c>
      <c r="J1" s="17" t="s">
        <v>2</v>
      </c>
      <c r="K1" s="18" t="s">
        <v>165</v>
      </c>
      <c r="L1" s="18" t="s">
        <v>166</v>
      </c>
      <c r="M1" s="18" t="s">
        <v>127</v>
      </c>
      <c r="N1" s="18" t="s">
        <v>167</v>
      </c>
      <c r="O1" s="18" t="s">
        <v>168</v>
      </c>
      <c r="P1" s="17" t="s">
        <v>131</v>
      </c>
      <c r="Q1" s="17" t="s">
        <v>128</v>
      </c>
      <c r="R1" s="17" t="s">
        <v>129</v>
      </c>
    </row>
    <row r="2" spans="1:18" s="1" customFormat="1" x14ac:dyDescent="0.2">
      <c r="A2" s="5">
        <v>2020</v>
      </c>
      <c r="B2" s="6">
        <v>11</v>
      </c>
      <c r="C2" s="6">
        <v>11101</v>
      </c>
      <c r="D2" s="11">
        <v>11101</v>
      </c>
      <c r="E2" s="19" t="s">
        <v>7</v>
      </c>
      <c r="F2" s="20" t="s">
        <v>3</v>
      </c>
      <c r="G2" s="21" t="s">
        <v>66</v>
      </c>
      <c r="H2" s="22">
        <v>47900</v>
      </c>
      <c r="I2" s="23">
        <v>35250</v>
      </c>
      <c r="J2" s="24">
        <f>SUM(H2:I2)</f>
        <v>83150</v>
      </c>
      <c r="K2" s="25"/>
      <c r="L2" s="24"/>
      <c r="M2" s="24"/>
      <c r="N2" s="26">
        <v>0</v>
      </c>
      <c r="O2" s="26">
        <v>294.94</v>
      </c>
      <c r="P2" s="27">
        <f>J2-K2-L2-M2-N2-O2</f>
        <v>82855.06</v>
      </c>
      <c r="Q2" s="28">
        <f>H2-K2-L2</f>
        <v>47900</v>
      </c>
      <c r="R2" s="29">
        <f>I2</f>
        <v>35250</v>
      </c>
    </row>
    <row r="3" spans="1:18" s="1" customFormat="1" x14ac:dyDescent="0.2">
      <c r="A3" s="5">
        <v>2020</v>
      </c>
      <c r="B3" s="6">
        <v>11</v>
      </c>
      <c r="C3" s="6">
        <v>11101</v>
      </c>
      <c r="D3" s="11">
        <v>12701</v>
      </c>
      <c r="E3" s="19" t="s">
        <v>139</v>
      </c>
      <c r="F3" s="20" t="s">
        <v>3</v>
      </c>
      <c r="G3" s="21" t="s">
        <v>66</v>
      </c>
      <c r="H3" s="22">
        <v>2800</v>
      </c>
      <c r="I3" s="23">
        <v>500</v>
      </c>
      <c r="J3" s="24">
        <f>SUM(H3:I3)</f>
        <v>3300</v>
      </c>
      <c r="K3" s="25"/>
      <c r="L3" s="24"/>
      <c r="M3" s="24"/>
      <c r="N3" s="26">
        <v>0</v>
      </c>
      <c r="O3" s="26">
        <v>0</v>
      </c>
      <c r="P3" s="27">
        <f>J3-K3-L3-M3-N3-O3</f>
        <v>3300</v>
      </c>
      <c r="Q3" s="28">
        <f>H3-K3-L3</f>
        <v>2800</v>
      </c>
      <c r="R3" s="29">
        <f t="shared" ref="R3:R66" si="0">I3</f>
        <v>500</v>
      </c>
    </row>
    <row r="4" spans="1:18" s="1" customFormat="1" x14ac:dyDescent="0.2">
      <c r="A4" s="5">
        <v>2020</v>
      </c>
      <c r="B4" s="6">
        <v>11</v>
      </c>
      <c r="C4" s="6">
        <v>11101</v>
      </c>
      <c r="D4" s="11">
        <v>12801</v>
      </c>
      <c r="E4" s="19" t="s">
        <v>140</v>
      </c>
      <c r="F4" s="20" t="s">
        <v>3</v>
      </c>
      <c r="G4" s="21" t="s">
        <v>66</v>
      </c>
      <c r="H4" s="22">
        <v>12180</v>
      </c>
      <c r="I4" s="23">
        <v>1950</v>
      </c>
      <c r="J4" s="24">
        <f>H4+I4</f>
        <v>14130</v>
      </c>
      <c r="K4" s="25"/>
      <c r="L4" s="24"/>
      <c r="M4" s="24"/>
      <c r="N4" s="26">
        <v>0</v>
      </c>
      <c r="O4" s="26">
        <v>0</v>
      </c>
      <c r="P4" s="27">
        <f>J4-K4-L4-M4-N4-O4</f>
        <v>14130</v>
      </c>
      <c r="Q4" s="28">
        <f t="shared" ref="Q4:Q66" si="1">H4-K4-L4</f>
        <v>12180</v>
      </c>
      <c r="R4" s="29">
        <f t="shared" si="0"/>
        <v>1950</v>
      </c>
    </row>
    <row r="5" spans="1:18" s="1" customFormat="1" x14ac:dyDescent="0.2">
      <c r="A5" s="5">
        <v>2020</v>
      </c>
      <c r="B5" s="6">
        <v>11</v>
      </c>
      <c r="C5" s="6">
        <v>11101</v>
      </c>
      <c r="D5" s="11">
        <v>62101</v>
      </c>
      <c r="E5" s="19" t="s">
        <v>141</v>
      </c>
      <c r="F5" s="20" t="s">
        <v>3</v>
      </c>
      <c r="G5" s="21" t="s">
        <v>66</v>
      </c>
      <c r="H5" s="22">
        <v>29150</v>
      </c>
      <c r="I5" s="23">
        <v>2700</v>
      </c>
      <c r="J5" s="24">
        <f t="shared" ref="J5:J6" si="2">H5+I5</f>
        <v>31850</v>
      </c>
      <c r="K5" s="25"/>
      <c r="L5" s="24"/>
      <c r="M5" s="24"/>
      <c r="N5" s="26">
        <v>0</v>
      </c>
      <c r="O5" s="26">
        <v>0</v>
      </c>
      <c r="P5" s="27">
        <f>J5-K5-L5-M5-N5-O5</f>
        <v>31850</v>
      </c>
      <c r="Q5" s="28">
        <f t="shared" si="1"/>
        <v>29150</v>
      </c>
      <c r="R5" s="29">
        <f t="shared" si="0"/>
        <v>2700</v>
      </c>
    </row>
    <row r="6" spans="1:18" s="1" customFormat="1" x14ac:dyDescent="0.2">
      <c r="A6" s="5">
        <v>2020</v>
      </c>
      <c r="B6" s="6">
        <v>11</v>
      </c>
      <c r="C6" s="6">
        <v>11101</v>
      </c>
      <c r="D6" s="11">
        <v>72801</v>
      </c>
      <c r="E6" s="19" t="s">
        <v>142</v>
      </c>
      <c r="F6" s="20" t="s">
        <v>3</v>
      </c>
      <c r="G6" s="21" t="s">
        <v>66</v>
      </c>
      <c r="H6" s="22">
        <v>23443.599999999999</v>
      </c>
      <c r="I6" s="23">
        <v>3128</v>
      </c>
      <c r="J6" s="24">
        <f t="shared" si="2"/>
        <v>26571.599999999999</v>
      </c>
      <c r="K6" s="25">
        <v>14384</v>
      </c>
      <c r="L6" s="24">
        <v>7609.6</v>
      </c>
      <c r="M6" s="24"/>
      <c r="N6" s="26">
        <v>0</v>
      </c>
      <c r="O6" s="26">
        <v>0</v>
      </c>
      <c r="P6" s="27">
        <f>J6-K6-L6-M6-N6-O6</f>
        <v>4577.9999999999982</v>
      </c>
      <c r="Q6" s="28">
        <f t="shared" si="1"/>
        <v>1449.9999999999982</v>
      </c>
      <c r="R6" s="29">
        <f t="shared" si="0"/>
        <v>3128</v>
      </c>
    </row>
    <row r="7" spans="1:18" s="1" customFormat="1" x14ac:dyDescent="0.2">
      <c r="A7" s="5">
        <v>2020</v>
      </c>
      <c r="B7" s="6">
        <v>11</v>
      </c>
      <c r="C7" s="6">
        <v>11501</v>
      </c>
      <c r="D7" s="11">
        <v>11501</v>
      </c>
      <c r="E7" s="19" t="s">
        <v>8</v>
      </c>
      <c r="F7" s="30" t="s">
        <v>3</v>
      </c>
      <c r="G7" s="21" t="s">
        <v>67</v>
      </c>
      <c r="H7" s="22">
        <v>48700</v>
      </c>
      <c r="I7" s="22">
        <v>3200</v>
      </c>
      <c r="J7" s="24">
        <f t="shared" ref="J7:J90" si="3">SUM(H7:I7)</f>
        <v>51900</v>
      </c>
      <c r="K7" s="24"/>
      <c r="L7" s="24"/>
      <c r="M7" s="24"/>
      <c r="N7" s="26">
        <v>0</v>
      </c>
      <c r="O7" s="26">
        <v>0</v>
      </c>
      <c r="P7" s="27">
        <f t="shared" ref="P7:P65" si="4">J7-K7-L7-M7-N7-O7</f>
        <v>51900</v>
      </c>
      <c r="Q7" s="28">
        <f t="shared" si="1"/>
        <v>48700</v>
      </c>
      <c r="R7" s="29">
        <f t="shared" si="0"/>
        <v>3200</v>
      </c>
    </row>
    <row r="8" spans="1:18" s="1" customFormat="1" ht="10.5" customHeight="1" x14ac:dyDescent="0.2">
      <c r="A8" s="5">
        <v>2020</v>
      </c>
      <c r="B8" s="6">
        <v>11</v>
      </c>
      <c r="C8" s="6">
        <v>11201</v>
      </c>
      <c r="D8" s="11">
        <v>11201</v>
      </c>
      <c r="E8" s="19" t="s">
        <v>9</v>
      </c>
      <c r="F8" s="20" t="s">
        <v>3</v>
      </c>
      <c r="G8" s="21" t="s">
        <v>68</v>
      </c>
      <c r="H8" s="22">
        <v>108655</v>
      </c>
      <c r="I8" s="22">
        <v>48830</v>
      </c>
      <c r="J8" s="24">
        <f>SUM(H8:I8)</f>
        <v>157485</v>
      </c>
      <c r="K8" s="25"/>
      <c r="L8" s="24"/>
      <c r="M8" s="24"/>
      <c r="N8" s="26">
        <v>0</v>
      </c>
      <c r="O8" s="26">
        <v>294.94</v>
      </c>
      <c r="P8" s="27">
        <f t="shared" si="4"/>
        <v>157190.06</v>
      </c>
      <c r="Q8" s="28">
        <f t="shared" si="1"/>
        <v>108655</v>
      </c>
      <c r="R8" s="29">
        <f t="shared" si="0"/>
        <v>48830</v>
      </c>
    </row>
    <row r="9" spans="1:18" s="1" customFormat="1" ht="10.5" customHeight="1" x14ac:dyDescent="0.2">
      <c r="A9" s="5">
        <v>2020</v>
      </c>
      <c r="B9" s="6">
        <v>11</v>
      </c>
      <c r="C9" s="6">
        <v>11201</v>
      </c>
      <c r="D9" s="11">
        <v>11601</v>
      </c>
      <c r="E9" s="19" t="s">
        <v>143</v>
      </c>
      <c r="F9" s="20" t="s">
        <v>3</v>
      </c>
      <c r="G9" s="21" t="s">
        <v>68</v>
      </c>
      <c r="H9" s="22">
        <v>6950</v>
      </c>
      <c r="I9" s="22">
        <v>0</v>
      </c>
      <c r="J9" s="24">
        <f>H9+I9</f>
        <v>6950</v>
      </c>
      <c r="K9" s="25"/>
      <c r="L9" s="24"/>
      <c r="M9" s="24"/>
      <c r="N9" s="26">
        <v>0</v>
      </c>
      <c r="O9" s="26">
        <v>0</v>
      </c>
      <c r="P9" s="27">
        <f t="shared" si="4"/>
        <v>6950</v>
      </c>
      <c r="Q9" s="28">
        <f t="shared" si="1"/>
        <v>6950</v>
      </c>
      <c r="R9" s="29">
        <f t="shared" si="0"/>
        <v>0</v>
      </c>
    </row>
    <row r="10" spans="1:18" s="1" customFormat="1" ht="10.5" customHeight="1" x14ac:dyDescent="0.2">
      <c r="A10" s="5">
        <v>2020</v>
      </c>
      <c r="B10" s="6">
        <v>11</v>
      </c>
      <c r="C10" s="6">
        <v>11201</v>
      </c>
      <c r="D10" s="11">
        <v>11801</v>
      </c>
      <c r="E10" s="19" t="s">
        <v>144</v>
      </c>
      <c r="F10" s="20" t="s">
        <v>3</v>
      </c>
      <c r="G10" s="21" t="s">
        <v>68</v>
      </c>
      <c r="H10" s="22">
        <v>3350</v>
      </c>
      <c r="I10" s="22">
        <v>3400</v>
      </c>
      <c r="J10" s="24">
        <f>H10+I10</f>
        <v>6750</v>
      </c>
      <c r="K10" s="25"/>
      <c r="L10" s="24"/>
      <c r="M10" s="24"/>
      <c r="N10" s="26">
        <v>0</v>
      </c>
      <c r="O10" s="26">
        <v>0</v>
      </c>
      <c r="P10" s="27">
        <f t="shared" si="4"/>
        <v>6750</v>
      </c>
      <c r="Q10" s="28">
        <f t="shared" si="1"/>
        <v>3350</v>
      </c>
      <c r="R10" s="29">
        <f t="shared" si="0"/>
        <v>3400</v>
      </c>
    </row>
    <row r="11" spans="1:18" s="1" customFormat="1" x14ac:dyDescent="0.2">
      <c r="A11" s="5">
        <v>2020</v>
      </c>
      <c r="B11" s="6">
        <v>11</v>
      </c>
      <c r="C11" s="6">
        <v>11301</v>
      </c>
      <c r="D11" s="11">
        <v>11301</v>
      </c>
      <c r="E11" s="19" t="s">
        <v>10</v>
      </c>
      <c r="F11" s="20" t="s">
        <v>3</v>
      </c>
      <c r="G11" s="21" t="s">
        <v>69</v>
      </c>
      <c r="H11" s="22">
        <v>33574.800000000003</v>
      </c>
      <c r="I11" s="22">
        <v>12300</v>
      </c>
      <c r="J11" s="24">
        <f>SUM(H11:I11)</f>
        <v>45874.8</v>
      </c>
      <c r="K11" s="25"/>
      <c r="L11" s="24">
        <v>7574.8</v>
      </c>
      <c r="M11" s="24"/>
      <c r="N11" s="26">
        <v>0</v>
      </c>
      <c r="O11" s="26">
        <v>294.94</v>
      </c>
      <c r="P11" s="27">
        <f>J11-K11-L11-M11-N11-O11</f>
        <v>38005.06</v>
      </c>
      <c r="Q11" s="28">
        <f t="shared" si="1"/>
        <v>26000.000000000004</v>
      </c>
      <c r="R11" s="29">
        <f t="shared" si="0"/>
        <v>12300</v>
      </c>
    </row>
    <row r="12" spans="1:18" s="1" customFormat="1" x14ac:dyDescent="0.2">
      <c r="A12" s="5">
        <v>2020</v>
      </c>
      <c r="B12" s="6">
        <v>11</v>
      </c>
      <c r="C12" s="6">
        <v>11301</v>
      </c>
      <c r="D12" s="11">
        <v>11305</v>
      </c>
      <c r="E12" s="19" t="s">
        <v>145</v>
      </c>
      <c r="F12" s="20" t="s">
        <v>3</v>
      </c>
      <c r="G12" s="21" t="s">
        <v>69</v>
      </c>
      <c r="H12" s="22">
        <v>0</v>
      </c>
      <c r="I12" s="22">
        <v>0</v>
      </c>
      <c r="J12" s="24">
        <f t="shared" si="3"/>
        <v>0</v>
      </c>
      <c r="K12" s="25"/>
      <c r="L12" s="24"/>
      <c r="M12" s="24"/>
      <c r="N12" s="26">
        <v>0</v>
      </c>
      <c r="O12" s="24">
        <v>0</v>
      </c>
      <c r="P12" s="27">
        <f t="shared" si="4"/>
        <v>0</v>
      </c>
      <c r="Q12" s="28">
        <f t="shared" si="1"/>
        <v>0</v>
      </c>
      <c r="R12" s="29">
        <f t="shared" si="0"/>
        <v>0</v>
      </c>
    </row>
    <row r="13" spans="1:18" s="1" customFormat="1" x14ac:dyDescent="0.2">
      <c r="A13" s="5">
        <v>2020</v>
      </c>
      <c r="B13" s="6">
        <v>11</v>
      </c>
      <c r="C13" s="6">
        <v>11301</v>
      </c>
      <c r="D13" s="11">
        <v>52201</v>
      </c>
      <c r="E13" s="19" t="s">
        <v>158</v>
      </c>
      <c r="F13" s="20" t="s">
        <v>3</v>
      </c>
      <c r="G13" s="21" t="s">
        <v>69</v>
      </c>
      <c r="H13" s="22">
        <v>16281</v>
      </c>
      <c r="I13" s="22">
        <v>5722.16</v>
      </c>
      <c r="J13" s="24">
        <f t="shared" si="3"/>
        <v>22003.16</v>
      </c>
      <c r="K13" s="25"/>
      <c r="L13" s="24"/>
      <c r="M13" s="24"/>
      <c r="N13" s="26">
        <v>0</v>
      </c>
      <c r="O13" s="24">
        <v>0</v>
      </c>
      <c r="P13" s="27">
        <f t="shared" si="4"/>
        <v>22003.16</v>
      </c>
      <c r="Q13" s="28">
        <f t="shared" si="1"/>
        <v>16281</v>
      </c>
      <c r="R13" s="29">
        <f t="shared" si="0"/>
        <v>5722.16</v>
      </c>
    </row>
    <row r="14" spans="1:18" s="1" customFormat="1" x14ac:dyDescent="0.2">
      <c r="A14" s="5">
        <v>2020</v>
      </c>
      <c r="B14" s="6">
        <v>11</v>
      </c>
      <c r="C14" s="6">
        <v>11301</v>
      </c>
      <c r="D14" s="11">
        <v>51101</v>
      </c>
      <c r="E14" s="19" t="s">
        <v>159</v>
      </c>
      <c r="F14" s="20" t="s">
        <v>3</v>
      </c>
      <c r="G14" s="21" t="s">
        <v>69</v>
      </c>
      <c r="H14" s="22">
        <v>137052</v>
      </c>
      <c r="I14" s="22">
        <v>5850</v>
      </c>
      <c r="J14" s="24">
        <f t="shared" si="3"/>
        <v>142902</v>
      </c>
      <c r="K14" s="25"/>
      <c r="L14" s="24">
        <v>14152</v>
      </c>
      <c r="M14" s="24"/>
      <c r="N14" s="26">
        <v>0</v>
      </c>
      <c r="O14" s="24">
        <v>0</v>
      </c>
      <c r="P14" s="27">
        <f>J14-K14-L14-M14-N14-O14</f>
        <v>128750</v>
      </c>
      <c r="Q14" s="28">
        <f t="shared" si="1"/>
        <v>122900</v>
      </c>
      <c r="R14" s="29">
        <f t="shared" si="0"/>
        <v>5850</v>
      </c>
    </row>
    <row r="15" spans="1:18" s="1" customFormat="1" x14ac:dyDescent="0.2">
      <c r="A15" s="5">
        <v>2020</v>
      </c>
      <c r="B15" s="6">
        <v>11</v>
      </c>
      <c r="C15" s="6">
        <v>11301</v>
      </c>
      <c r="D15" s="11">
        <v>52101</v>
      </c>
      <c r="E15" s="19" t="s">
        <v>160</v>
      </c>
      <c r="F15" s="20" t="s">
        <v>3</v>
      </c>
      <c r="G15" s="21" t="s">
        <v>69</v>
      </c>
      <c r="H15" s="22">
        <v>19000</v>
      </c>
      <c r="I15" s="22">
        <v>4600</v>
      </c>
      <c r="J15" s="24">
        <f t="shared" si="3"/>
        <v>23600</v>
      </c>
      <c r="K15" s="25"/>
      <c r="L15" s="24"/>
      <c r="M15" s="24"/>
      <c r="N15" s="26">
        <v>0</v>
      </c>
      <c r="O15" s="24">
        <v>0</v>
      </c>
      <c r="P15" s="27">
        <f t="shared" si="4"/>
        <v>23600</v>
      </c>
      <c r="Q15" s="28">
        <f t="shared" si="1"/>
        <v>19000</v>
      </c>
      <c r="R15" s="29">
        <f t="shared" si="0"/>
        <v>4600</v>
      </c>
    </row>
    <row r="16" spans="1:18" s="1" customFormat="1" x14ac:dyDescent="0.2">
      <c r="A16" s="5">
        <v>2020</v>
      </c>
      <c r="B16" s="6">
        <v>11</v>
      </c>
      <c r="C16" s="6">
        <v>11301</v>
      </c>
      <c r="D16" s="11">
        <v>46401</v>
      </c>
      <c r="E16" s="19" t="s">
        <v>52</v>
      </c>
      <c r="F16" s="20" t="s">
        <v>3</v>
      </c>
      <c r="G16" s="21" t="s">
        <v>69</v>
      </c>
      <c r="H16" s="22">
        <v>2000</v>
      </c>
      <c r="I16" s="22">
        <v>1000</v>
      </c>
      <c r="J16" s="24">
        <f>SUM(H16:I16)</f>
        <v>3000</v>
      </c>
      <c r="K16" s="24"/>
      <c r="L16" s="24"/>
      <c r="M16" s="24"/>
      <c r="N16" s="24">
        <v>0</v>
      </c>
      <c r="O16" s="24">
        <v>0</v>
      </c>
      <c r="P16" s="27">
        <f t="shared" si="4"/>
        <v>3000</v>
      </c>
      <c r="Q16" s="28">
        <f t="shared" si="1"/>
        <v>2000</v>
      </c>
      <c r="R16" s="29">
        <f t="shared" si="0"/>
        <v>1000</v>
      </c>
    </row>
    <row r="17" spans="1:18" s="1" customFormat="1" x14ac:dyDescent="0.2">
      <c r="A17" s="5">
        <v>2020</v>
      </c>
      <c r="B17" s="6">
        <v>11</v>
      </c>
      <c r="C17" s="6">
        <v>11301</v>
      </c>
      <c r="D17" s="11">
        <v>12301</v>
      </c>
      <c r="E17" s="19" t="s">
        <v>11</v>
      </c>
      <c r="F17" s="20" t="s">
        <v>3</v>
      </c>
      <c r="G17" s="21" t="s">
        <v>70</v>
      </c>
      <c r="H17" s="22">
        <v>3556</v>
      </c>
      <c r="I17" s="22">
        <v>1500</v>
      </c>
      <c r="J17" s="24">
        <f t="shared" si="3"/>
        <v>5056</v>
      </c>
      <c r="K17" s="26"/>
      <c r="L17" s="24"/>
      <c r="M17" s="24"/>
      <c r="N17" s="26">
        <v>0</v>
      </c>
      <c r="O17" s="26">
        <v>0</v>
      </c>
      <c r="P17" s="27">
        <f t="shared" si="4"/>
        <v>5056</v>
      </c>
      <c r="Q17" s="28">
        <f t="shared" si="1"/>
        <v>3556</v>
      </c>
      <c r="R17" s="29">
        <f t="shared" si="0"/>
        <v>1500</v>
      </c>
    </row>
    <row r="18" spans="1:18" s="1" customFormat="1" x14ac:dyDescent="0.2">
      <c r="A18" s="5">
        <v>2020</v>
      </c>
      <c r="B18" s="6">
        <v>11</v>
      </c>
      <c r="C18" s="6">
        <v>11301</v>
      </c>
      <c r="D18" s="11">
        <v>12302</v>
      </c>
      <c r="E18" s="19" t="s">
        <v>161</v>
      </c>
      <c r="F18" s="20" t="s">
        <v>3</v>
      </c>
      <c r="G18" s="21" t="s">
        <v>70</v>
      </c>
      <c r="H18" s="22">
        <v>5500</v>
      </c>
      <c r="I18" s="22">
        <v>0</v>
      </c>
      <c r="J18" s="24">
        <f t="shared" si="3"/>
        <v>5500</v>
      </c>
      <c r="K18" s="26"/>
      <c r="L18" s="24"/>
      <c r="M18" s="24"/>
      <c r="N18" s="26">
        <v>0</v>
      </c>
      <c r="O18" s="26">
        <v>0</v>
      </c>
      <c r="P18" s="27">
        <f t="shared" si="4"/>
        <v>5500</v>
      </c>
      <c r="Q18" s="28">
        <f t="shared" si="1"/>
        <v>5500</v>
      </c>
      <c r="R18" s="29">
        <f t="shared" si="0"/>
        <v>0</v>
      </c>
    </row>
    <row r="19" spans="1:18" s="1" customFormat="1" x14ac:dyDescent="0.2">
      <c r="A19" s="5">
        <v>2020</v>
      </c>
      <c r="B19" s="6">
        <v>11</v>
      </c>
      <c r="C19" s="6">
        <v>11301</v>
      </c>
      <c r="D19" s="11">
        <v>12101</v>
      </c>
      <c r="E19" s="19" t="s">
        <v>12</v>
      </c>
      <c r="F19" s="31" t="s">
        <v>3</v>
      </c>
      <c r="G19" s="21" t="s">
        <v>71</v>
      </c>
      <c r="H19" s="22">
        <v>11100</v>
      </c>
      <c r="I19" s="22">
        <v>4600</v>
      </c>
      <c r="J19" s="24">
        <f t="shared" si="3"/>
        <v>15700</v>
      </c>
      <c r="K19" s="24"/>
      <c r="L19" s="24"/>
      <c r="M19" s="24"/>
      <c r="N19" s="26">
        <v>0</v>
      </c>
      <c r="O19" s="26">
        <v>0</v>
      </c>
      <c r="P19" s="27">
        <f t="shared" si="4"/>
        <v>15700</v>
      </c>
      <c r="Q19" s="28">
        <f t="shared" si="1"/>
        <v>11100</v>
      </c>
      <c r="R19" s="29">
        <f t="shared" si="0"/>
        <v>4600</v>
      </c>
    </row>
    <row r="20" spans="1:18" s="1" customFormat="1" x14ac:dyDescent="0.2">
      <c r="A20" s="5">
        <v>2020</v>
      </c>
      <c r="B20" s="6">
        <v>11</v>
      </c>
      <c r="C20" s="6">
        <v>11401</v>
      </c>
      <c r="D20" s="11">
        <v>11401</v>
      </c>
      <c r="E20" s="19" t="s">
        <v>132</v>
      </c>
      <c r="F20" s="20" t="s">
        <v>3</v>
      </c>
      <c r="G20" s="21" t="s">
        <v>72</v>
      </c>
      <c r="H20" s="22">
        <v>824500</v>
      </c>
      <c r="I20" s="22">
        <v>41800</v>
      </c>
      <c r="J20" s="24">
        <f t="shared" si="3"/>
        <v>866300</v>
      </c>
      <c r="K20" s="25"/>
      <c r="L20" s="24"/>
      <c r="M20" s="24"/>
      <c r="N20" s="26">
        <v>0</v>
      </c>
      <c r="O20" s="26">
        <v>0</v>
      </c>
      <c r="P20" s="27">
        <f t="shared" si="4"/>
        <v>866300</v>
      </c>
      <c r="Q20" s="28">
        <f t="shared" si="1"/>
        <v>824500</v>
      </c>
      <c r="R20" s="29">
        <f t="shared" si="0"/>
        <v>41800</v>
      </c>
    </row>
    <row r="21" spans="1:18" s="1" customFormat="1" x14ac:dyDescent="0.2">
      <c r="A21" s="5">
        <v>2020</v>
      </c>
      <c r="B21" s="6">
        <v>11</v>
      </c>
      <c r="C21" s="6">
        <v>11401</v>
      </c>
      <c r="D21" s="11">
        <v>71201</v>
      </c>
      <c r="E21" s="19" t="s">
        <v>162</v>
      </c>
      <c r="F21" s="20" t="s">
        <v>3</v>
      </c>
      <c r="G21" s="21" t="s">
        <v>72</v>
      </c>
      <c r="H21" s="22">
        <v>30180</v>
      </c>
      <c r="I21" s="22">
        <v>4700</v>
      </c>
      <c r="J21" s="24">
        <f>SUM(H21:I21)</f>
        <v>34880</v>
      </c>
      <c r="K21" s="25"/>
      <c r="L21" s="24"/>
      <c r="M21" s="24"/>
      <c r="N21" s="26">
        <v>0</v>
      </c>
      <c r="O21" s="26">
        <v>0</v>
      </c>
      <c r="P21" s="27">
        <f t="shared" si="4"/>
        <v>34880</v>
      </c>
      <c r="Q21" s="28">
        <f t="shared" si="1"/>
        <v>30180</v>
      </c>
      <c r="R21" s="29">
        <f t="shared" si="0"/>
        <v>4700</v>
      </c>
    </row>
    <row r="22" spans="1:18" s="1" customFormat="1" x14ac:dyDescent="0.2">
      <c r="A22" s="5">
        <v>2020</v>
      </c>
      <c r="B22" s="6">
        <v>11</v>
      </c>
      <c r="C22" s="6">
        <v>11401</v>
      </c>
      <c r="D22" s="11">
        <v>72201</v>
      </c>
      <c r="E22" s="19" t="s">
        <v>163</v>
      </c>
      <c r="F22" s="20" t="s">
        <v>3</v>
      </c>
      <c r="G22" s="21" t="s">
        <v>72</v>
      </c>
      <c r="H22" s="22">
        <v>38756</v>
      </c>
      <c r="I22" s="22">
        <v>5959</v>
      </c>
      <c r="J22" s="24">
        <f t="shared" si="3"/>
        <v>44715</v>
      </c>
      <c r="K22" s="25"/>
      <c r="L22" s="24"/>
      <c r="M22" s="24"/>
      <c r="N22" s="26">
        <v>0</v>
      </c>
      <c r="O22" s="26">
        <v>0</v>
      </c>
      <c r="P22" s="27">
        <f t="shared" si="4"/>
        <v>44715</v>
      </c>
      <c r="Q22" s="28">
        <f t="shared" si="1"/>
        <v>38756</v>
      </c>
      <c r="R22" s="29">
        <f t="shared" si="0"/>
        <v>5959</v>
      </c>
    </row>
    <row r="23" spans="1:18" s="1" customFormat="1" x14ac:dyDescent="0.2">
      <c r="A23" s="5">
        <v>2020</v>
      </c>
      <c r="B23" s="6">
        <v>11</v>
      </c>
      <c r="C23" s="6">
        <v>11401</v>
      </c>
      <c r="D23" s="11">
        <v>72401</v>
      </c>
      <c r="E23" s="19" t="s">
        <v>164</v>
      </c>
      <c r="F23" s="20" t="s">
        <v>3</v>
      </c>
      <c r="G23" s="21" t="s">
        <v>72</v>
      </c>
      <c r="H23" s="22">
        <v>20300</v>
      </c>
      <c r="I23" s="22">
        <v>2500</v>
      </c>
      <c r="J23" s="24">
        <f t="shared" si="3"/>
        <v>22800</v>
      </c>
      <c r="K23" s="25"/>
      <c r="L23" s="24"/>
      <c r="M23" s="24"/>
      <c r="N23" s="26">
        <v>0</v>
      </c>
      <c r="O23" s="26">
        <v>0</v>
      </c>
      <c r="P23" s="27">
        <f t="shared" si="4"/>
        <v>22800</v>
      </c>
      <c r="Q23" s="28">
        <f t="shared" si="1"/>
        <v>20300</v>
      </c>
      <c r="R23" s="29">
        <f t="shared" si="0"/>
        <v>2500</v>
      </c>
    </row>
    <row r="24" spans="1:18" s="1" customFormat="1" x14ac:dyDescent="0.2">
      <c r="A24" s="5">
        <v>2020</v>
      </c>
      <c r="B24" s="6">
        <v>11</v>
      </c>
      <c r="C24" s="6">
        <v>72101</v>
      </c>
      <c r="D24" s="11">
        <v>72101</v>
      </c>
      <c r="E24" s="19" t="s">
        <v>13</v>
      </c>
      <c r="F24" s="20" t="s">
        <v>3</v>
      </c>
      <c r="G24" s="21" t="s">
        <v>73</v>
      </c>
      <c r="H24" s="22">
        <v>129100</v>
      </c>
      <c r="I24" s="22">
        <v>25350</v>
      </c>
      <c r="J24" s="24">
        <f t="shared" si="3"/>
        <v>154450</v>
      </c>
      <c r="K24" s="24"/>
      <c r="L24" s="24"/>
      <c r="M24" s="24"/>
      <c r="N24" s="26">
        <v>0</v>
      </c>
      <c r="O24" s="26">
        <v>294.94</v>
      </c>
      <c r="P24" s="27">
        <f t="shared" si="4"/>
        <v>154155.06</v>
      </c>
      <c r="Q24" s="28">
        <f t="shared" si="1"/>
        <v>129100</v>
      </c>
      <c r="R24" s="29">
        <f t="shared" si="0"/>
        <v>25350</v>
      </c>
    </row>
    <row r="25" spans="1:18" s="1" customFormat="1" x14ac:dyDescent="0.2">
      <c r="A25" s="5">
        <v>2020</v>
      </c>
      <c r="B25" s="6">
        <v>11</v>
      </c>
      <c r="C25" s="6">
        <v>72101</v>
      </c>
      <c r="D25" s="11">
        <v>11701</v>
      </c>
      <c r="E25" s="19" t="s">
        <v>14</v>
      </c>
      <c r="F25" s="20" t="s">
        <v>3</v>
      </c>
      <c r="G25" s="32" t="s">
        <v>74</v>
      </c>
      <c r="H25" s="33">
        <v>4500</v>
      </c>
      <c r="I25" s="33">
        <v>500</v>
      </c>
      <c r="J25" s="24">
        <f t="shared" si="3"/>
        <v>5000</v>
      </c>
      <c r="K25" s="24"/>
      <c r="L25" s="24"/>
      <c r="M25" s="24"/>
      <c r="N25" s="26">
        <v>0</v>
      </c>
      <c r="O25" s="26">
        <v>0</v>
      </c>
      <c r="P25" s="27">
        <f t="shared" si="4"/>
        <v>5000</v>
      </c>
      <c r="Q25" s="28">
        <f t="shared" si="1"/>
        <v>4500</v>
      </c>
      <c r="R25" s="29">
        <f t="shared" si="0"/>
        <v>500</v>
      </c>
    </row>
    <row r="26" spans="1:18" s="1" customFormat="1" x14ac:dyDescent="0.2">
      <c r="A26" s="5">
        <v>2020</v>
      </c>
      <c r="B26" s="6">
        <v>11</v>
      </c>
      <c r="C26" s="6">
        <v>12501</v>
      </c>
      <c r="D26" s="11">
        <v>12501</v>
      </c>
      <c r="E26" s="19" t="s">
        <v>15</v>
      </c>
      <c r="F26" s="20" t="s">
        <v>3</v>
      </c>
      <c r="G26" s="21" t="s">
        <v>75</v>
      </c>
      <c r="H26" s="22">
        <v>200</v>
      </c>
      <c r="I26" s="22">
        <v>1000</v>
      </c>
      <c r="J26" s="24">
        <f t="shared" si="3"/>
        <v>1200</v>
      </c>
      <c r="K26" s="24"/>
      <c r="L26" s="24"/>
      <c r="M26" s="24"/>
      <c r="N26" s="26">
        <v>0</v>
      </c>
      <c r="O26" s="26">
        <v>0</v>
      </c>
      <c r="P26" s="27">
        <f t="shared" si="4"/>
        <v>1200</v>
      </c>
      <c r="Q26" s="28">
        <f t="shared" si="1"/>
        <v>200</v>
      </c>
      <c r="R26" s="29">
        <f t="shared" si="0"/>
        <v>1000</v>
      </c>
    </row>
    <row r="27" spans="1:18" s="1" customFormat="1" x14ac:dyDescent="0.2">
      <c r="A27" s="5">
        <v>2020</v>
      </c>
      <c r="B27" s="6">
        <v>11</v>
      </c>
      <c r="C27" s="6">
        <v>12601</v>
      </c>
      <c r="D27" s="11">
        <v>12601</v>
      </c>
      <c r="E27" s="19" t="s">
        <v>16</v>
      </c>
      <c r="F27" s="31" t="s">
        <v>3</v>
      </c>
      <c r="G27" s="34" t="s">
        <v>76</v>
      </c>
      <c r="H27" s="35">
        <v>95998.8</v>
      </c>
      <c r="I27" s="35">
        <v>20350</v>
      </c>
      <c r="J27" s="24">
        <f t="shared" si="3"/>
        <v>116348.8</v>
      </c>
      <c r="K27" s="24"/>
      <c r="L27" s="24">
        <v>7748.8</v>
      </c>
      <c r="M27" s="24"/>
      <c r="N27" s="26">
        <v>0</v>
      </c>
      <c r="O27" s="26">
        <v>0</v>
      </c>
      <c r="P27" s="27">
        <f>J27-K27-L27-M27-N27-O27</f>
        <v>108600</v>
      </c>
      <c r="Q27" s="28">
        <f t="shared" si="1"/>
        <v>88250</v>
      </c>
      <c r="R27" s="29">
        <f t="shared" si="0"/>
        <v>20350</v>
      </c>
    </row>
    <row r="28" spans="1:18" s="1" customFormat="1" x14ac:dyDescent="0.2">
      <c r="A28" s="5">
        <v>2020</v>
      </c>
      <c r="B28" s="6">
        <v>11</v>
      </c>
      <c r="C28" s="6">
        <v>21101</v>
      </c>
      <c r="D28" s="11">
        <v>21101</v>
      </c>
      <c r="E28" s="19" t="s">
        <v>17</v>
      </c>
      <c r="F28" s="30" t="s">
        <v>3</v>
      </c>
      <c r="G28" s="21" t="s">
        <v>77</v>
      </c>
      <c r="H28" s="22">
        <v>139430.51</v>
      </c>
      <c r="I28" s="22">
        <v>6975</v>
      </c>
      <c r="J28" s="24">
        <f t="shared" si="3"/>
        <v>146405.51</v>
      </c>
      <c r="K28" s="24">
        <v>43152</v>
      </c>
      <c r="L28" s="24">
        <v>23420</v>
      </c>
      <c r="M28" s="24"/>
      <c r="N28" s="26">
        <v>0</v>
      </c>
      <c r="O28" s="26">
        <v>503.01</v>
      </c>
      <c r="P28" s="27">
        <f t="shared" si="4"/>
        <v>79330.500000000015</v>
      </c>
      <c r="Q28" s="28">
        <f t="shared" si="1"/>
        <v>72858.510000000009</v>
      </c>
      <c r="R28" s="29">
        <f t="shared" si="0"/>
        <v>6975</v>
      </c>
    </row>
    <row r="29" spans="1:18" s="1" customFormat="1" x14ac:dyDescent="0.2">
      <c r="A29" s="5">
        <v>2020</v>
      </c>
      <c r="B29" s="6">
        <v>11</v>
      </c>
      <c r="C29" s="6">
        <v>21201</v>
      </c>
      <c r="D29" s="11">
        <v>21201</v>
      </c>
      <c r="E29" s="19" t="s">
        <v>18</v>
      </c>
      <c r="F29" s="20" t="s">
        <v>4</v>
      </c>
      <c r="G29" s="21" t="s">
        <v>78</v>
      </c>
      <c r="H29" s="22">
        <v>9200</v>
      </c>
      <c r="I29" s="22">
        <v>1220</v>
      </c>
      <c r="J29" s="24">
        <f t="shared" si="3"/>
        <v>10420</v>
      </c>
      <c r="K29" s="24"/>
      <c r="L29" s="24"/>
      <c r="M29" s="24"/>
      <c r="N29" s="26">
        <v>0</v>
      </c>
      <c r="O29" s="26">
        <v>0</v>
      </c>
      <c r="P29" s="27">
        <f t="shared" si="4"/>
        <v>10420</v>
      </c>
      <c r="Q29" s="28">
        <f t="shared" si="1"/>
        <v>9200</v>
      </c>
      <c r="R29" s="29">
        <f t="shared" si="0"/>
        <v>1220</v>
      </c>
    </row>
    <row r="30" spans="1:18" s="1" customFormat="1" x14ac:dyDescent="0.2">
      <c r="A30" s="5">
        <v>2020</v>
      </c>
      <c r="B30" s="6">
        <v>11</v>
      </c>
      <c r="C30" s="6">
        <v>21401</v>
      </c>
      <c r="D30" s="11">
        <v>21401</v>
      </c>
      <c r="E30" s="19" t="s">
        <v>19</v>
      </c>
      <c r="F30" s="20" t="s">
        <v>3</v>
      </c>
      <c r="G30" s="36">
        <v>65507726773</v>
      </c>
      <c r="H30" s="37">
        <v>4300</v>
      </c>
      <c r="I30" s="37">
        <v>3810.4</v>
      </c>
      <c r="J30" s="24">
        <f>SUM(H30:I30)</f>
        <v>8110.4</v>
      </c>
      <c r="K30" s="24"/>
      <c r="L30" s="24"/>
      <c r="M30" s="24"/>
      <c r="N30" s="26">
        <v>0</v>
      </c>
      <c r="O30" s="26">
        <v>0</v>
      </c>
      <c r="P30" s="27">
        <f t="shared" si="4"/>
        <v>8110.4</v>
      </c>
      <c r="Q30" s="28">
        <f t="shared" si="1"/>
        <v>4300</v>
      </c>
      <c r="R30" s="29">
        <f t="shared" si="0"/>
        <v>3810.4</v>
      </c>
    </row>
    <row r="31" spans="1:18" s="1" customFormat="1" x14ac:dyDescent="0.2">
      <c r="A31" s="5">
        <v>2020</v>
      </c>
      <c r="B31" s="6">
        <v>11</v>
      </c>
      <c r="C31" s="6">
        <v>21501</v>
      </c>
      <c r="D31" s="11">
        <v>21501</v>
      </c>
      <c r="E31" s="19" t="s">
        <v>20</v>
      </c>
      <c r="F31" s="20" t="s">
        <v>3</v>
      </c>
      <c r="G31" s="21" t="s">
        <v>80</v>
      </c>
      <c r="H31" s="22">
        <v>28304</v>
      </c>
      <c r="I31" s="22">
        <v>1000</v>
      </c>
      <c r="J31" s="24">
        <f t="shared" si="3"/>
        <v>29304</v>
      </c>
      <c r="K31" s="24"/>
      <c r="L31" s="24"/>
      <c r="M31" s="24"/>
      <c r="N31" s="26">
        <v>0</v>
      </c>
      <c r="O31" s="26">
        <v>0</v>
      </c>
      <c r="P31" s="27">
        <f t="shared" si="4"/>
        <v>29304</v>
      </c>
      <c r="Q31" s="28">
        <f t="shared" si="1"/>
        <v>28304</v>
      </c>
      <c r="R31" s="29">
        <f t="shared" si="0"/>
        <v>1000</v>
      </c>
    </row>
    <row r="32" spans="1:18" s="1" customFormat="1" x14ac:dyDescent="0.2">
      <c r="A32" s="5">
        <v>2020</v>
      </c>
      <c r="B32" s="6">
        <v>11</v>
      </c>
      <c r="C32" s="6">
        <v>21501</v>
      </c>
      <c r="D32" s="5">
        <v>21503</v>
      </c>
      <c r="E32" s="19" t="s">
        <v>79</v>
      </c>
      <c r="F32" s="20" t="s">
        <v>3</v>
      </c>
      <c r="G32" s="21" t="s">
        <v>81</v>
      </c>
      <c r="H32" s="22">
        <v>400</v>
      </c>
      <c r="I32" s="22">
        <v>1100</v>
      </c>
      <c r="J32" s="24">
        <f t="shared" si="3"/>
        <v>1500</v>
      </c>
      <c r="K32" s="24"/>
      <c r="L32" s="24"/>
      <c r="M32" s="24"/>
      <c r="N32" s="26">
        <v>0</v>
      </c>
      <c r="O32" s="26">
        <v>0</v>
      </c>
      <c r="P32" s="27">
        <f t="shared" si="4"/>
        <v>1500</v>
      </c>
      <c r="Q32" s="28">
        <f t="shared" si="1"/>
        <v>400</v>
      </c>
      <c r="R32" s="29">
        <f t="shared" si="0"/>
        <v>1100</v>
      </c>
    </row>
    <row r="33" spans="1:18" s="1" customFormat="1" x14ac:dyDescent="0.2">
      <c r="A33" s="5">
        <v>2020</v>
      </c>
      <c r="B33" s="6">
        <v>11</v>
      </c>
      <c r="C33" s="6">
        <v>21601</v>
      </c>
      <c r="D33" s="11">
        <v>21601</v>
      </c>
      <c r="E33" s="19" t="s">
        <v>21</v>
      </c>
      <c r="F33" s="20" t="s">
        <v>4</v>
      </c>
      <c r="G33" s="21" t="s">
        <v>82</v>
      </c>
      <c r="H33" s="22">
        <v>37424.410000000003</v>
      </c>
      <c r="I33" s="22">
        <v>3729</v>
      </c>
      <c r="J33" s="24">
        <f t="shared" si="3"/>
        <v>41153.410000000003</v>
      </c>
      <c r="K33" s="24">
        <v>14384</v>
      </c>
      <c r="L33" s="24"/>
      <c r="M33" s="24"/>
      <c r="N33" s="26">
        <v>0</v>
      </c>
      <c r="O33" s="26">
        <v>0</v>
      </c>
      <c r="P33" s="27">
        <f t="shared" si="4"/>
        <v>26769.410000000003</v>
      </c>
      <c r="Q33" s="28">
        <f t="shared" si="1"/>
        <v>23040.410000000003</v>
      </c>
      <c r="R33" s="29">
        <f t="shared" si="0"/>
        <v>3729</v>
      </c>
    </row>
    <row r="34" spans="1:18" s="1" customFormat="1" x14ac:dyDescent="0.2">
      <c r="A34" s="5">
        <v>2020</v>
      </c>
      <c r="B34" s="6">
        <v>11</v>
      </c>
      <c r="C34" s="6">
        <v>21701</v>
      </c>
      <c r="D34" s="11">
        <v>21701</v>
      </c>
      <c r="E34" s="19" t="s">
        <v>22</v>
      </c>
      <c r="F34" s="20" t="s">
        <v>5</v>
      </c>
      <c r="G34" s="21" t="s">
        <v>83</v>
      </c>
      <c r="H34" s="22">
        <v>57630</v>
      </c>
      <c r="I34" s="22">
        <v>4938.5200000000004</v>
      </c>
      <c r="J34" s="24">
        <f t="shared" si="3"/>
        <v>62568.520000000004</v>
      </c>
      <c r="K34" s="24">
        <v>17400</v>
      </c>
      <c r="L34" s="24"/>
      <c r="M34" s="24"/>
      <c r="N34" s="26">
        <v>0</v>
      </c>
      <c r="O34" s="26">
        <v>0</v>
      </c>
      <c r="P34" s="27">
        <f t="shared" si="4"/>
        <v>45168.520000000004</v>
      </c>
      <c r="Q34" s="28">
        <f t="shared" si="1"/>
        <v>40230</v>
      </c>
      <c r="R34" s="29">
        <f t="shared" si="0"/>
        <v>4938.5200000000004</v>
      </c>
    </row>
    <row r="35" spans="1:18" s="1" customFormat="1" x14ac:dyDescent="0.2">
      <c r="A35" s="5">
        <v>2020</v>
      </c>
      <c r="B35" s="6">
        <v>11</v>
      </c>
      <c r="C35" s="6">
        <v>21801</v>
      </c>
      <c r="D35" s="11">
        <v>21801</v>
      </c>
      <c r="E35" s="19" t="s">
        <v>23</v>
      </c>
      <c r="F35" s="20" t="s">
        <v>5</v>
      </c>
      <c r="G35" s="21" t="s">
        <v>84</v>
      </c>
      <c r="H35" s="22">
        <v>102056.75</v>
      </c>
      <c r="I35" s="22">
        <v>1280</v>
      </c>
      <c r="J35" s="24">
        <f>SUM(H35:I35)</f>
        <v>103336.75</v>
      </c>
      <c r="K35" s="24">
        <v>9860</v>
      </c>
      <c r="L35" s="24">
        <v>14790</v>
      </c>
      <c r="M35" s="24"/>
      <c r="N35" s="26">
        <v>0</v>
      </c>
      <c r="O35" s="26">
        <v>0</v>
      </c>
      <c r="P35" s="27">
        <f t="shared" si="4"/>
        <v>78686.75</v>
      </c>
      <c r="Q35" s="28">
        <f t="shared" si="1"/>
        <v>77406.75</v>
      </c>
      <c r="R35" s="29">
        <f t="shared" si="0"/>
        <v>1280</v>
      </c>
    </row>
    <row r="36" spans="1:18" s="1" customFormat="1" x14ac:dyDescent="0.2">
      <c r="A36" s="5">
        <v>2020</v>
      </c>
      <c r="B36" s="6">
        <v>11</v>
      </c>
      <c r="C36" s="6">
        <v>21901</v>
      </c>
      <c r="D36" s="11">
        <v>21901</v>
      </c>
      <c r="E36" s="19" t="s">
        <v>24</v>
      </c>
      <c r="F36" s="20" t="s">
        <v>3</v>
      </c>
      <c r="G36" s="38">
        <v>65507703621</v>
      </c>
      <c r="H36" s="39">
        <v>19977.14</v>
      </c>
      <c r="I36" s="39">
        <v>4624</v>
      </c>
      <c r="J36" s="24">
        <f>SUM(H36:I36)</f>
        <v>24601.14</v>
      </c>
      <c r="K36" s="24"/>
      <c r="L36" s="24"/>
      <c r="M36" s="24"/>
      <c r="N36" s="26">
        <v>0</v>
      </c>
      <c r="O36" s="26">
        <v>0</v>
      </c>
      <c r="P36" s="27">
        <f t="shared" si="4"/>
        <v>24601.14</v>
      </c>
      <c r="Q36" s="28">
        <f t="shared" si="1"/>
        <v>19977.14</v>
      </c>
      <c r="R36" s="29">
        <f t="shared" si="0"/>
        <v>4624</v>
      </c>
    </row>
    <row r="37" spans="1:18" s="1" customFormat="1" x14ac:dyDescent="0.2">
      <c r="A37" s="5">
        <v>2020</v>
      </c>
      <c r="B37" s="6">
        <v>11</v>
      </c>
      <c r="C37" s="6">
        <v>22101</v>
      </c>
      <c r="D37" s="11">
        <v>22101</v>
      </c>
      <c r="E37" s="19" t="s">
        <v>25</v>
      </c>
      <c r="F37" s="20" t="s">
        <v>3</v>
      </c>
      <c r="G37" s="21" t="s">
        <v>85</v>
      </c>
      <c r="H37" s="22">
        <v>47892.6</v>
      </c>
      <c r="I37" s="22">
        <v>1000</v>
      </c>
      <c r="J37" s="24">
        <f>SUM(H37:I37)</f>
        <v>48892.6</v>
      </c>
      <c r="K37" s="24">
        <v>14384</v>
      </c>
      <c r="L37" s="24">
        <v>7609.6</v>
      </c>
      <c r="M37" s="24"/>
      <c r="N37" s="26">
        <v>0</v>
      </c>
      <c r="O37" s="26">
        <v>0</v>
      </c>
      <c r="P37" s="27">
        <f t="shared" si="4"/>
        <v>26899</v>
      </c>
      <c r="Q37" s="28">
        <f t="shared" si="1"/>
        <v>25899</v>
      </c>
      <c r="R37" s="29">
        <f t="shared" si="0"/>
        <v>1000</v>
      </c>
    </row>
    <row r="38" spans="1:18" s="1" customFormat="1" x14ac:dyDescent="0.2">
      <c r="A38" s="5">
        <v>2020</v>
      </c>
      <c r="B38" s="6">
        <v>11</v>
      </c>
      <c r="C38" s="6">
        <v>22201</v>
      </c>
      <c r="D38" s="11">
        <v>22201</v>
      </c>
      <c r="E38" s="19" t="s">
        <v>26</v>
      </c>
      <c r="F38" s="20" t="s">
        <v>3</v>
      </c>
      <c r="G38" s="21" t="s">
        <v>86</v>
      </c>
      <c r="H38" s="22">
        <v>2350</v>
      </c>
      <c r="I38" s="22">
        <v>6750</v>
      </c>
      <c r="J38" s="24">
        <f t="shared" si="3"/>
        <v>9100</v>
      </c>
      <c r="K38" s="24"/>
      <c r="L38" s="24"/>
      <c r="M38" s="24"/>
      <c r="N38" s="26">
        <v>0</v>
      </c>
      <c r="O38" s="26">
        <v>0</v>
      </c>
      <c r="P38" s="27">
        <f t="shared" si="4"/>
        <v>9100</v>
      </c>
      <c r="Q38" s="28">
        <f t="shared" si="1"/>
        <v>2350</v>
      </c>
      <c r="R38" s="29">
        <f t="shared" si="0"/>
        <v>6750</v>
      </c>
    </row>
    <row r="39" spans="1:18" s="1" customFormat="1" x14ac:dyDescent="0.2">
      <c r="A39" s="5">
        <v>2020</v>
      </c>
      <c r="B39" s="6">
        <v>11</v>
      </c>
      <c r="C39" s="6">
        <v>41101</v>
      </c>
      <c r="D39" s="11">
        <v>41101</v>
      </c>
      <c r="E39" s="19" t="s">
        <v>27</v>
      </c>
      <c r="F39" s="20" t="s">
        <v>3</v>
      </c>
      <c r="G39" s="21" t="s">
        <v>87</v>
      </c>
      <c r="H39" s="22">
        <v>138400</v>
      </c>
      <c r="I39" s="22">
        <v>11800</v>
      </c>
      <c r="J39" s="24">
        <f t="shared" si="3"/>
        <v>150200</v>
      </c>
      <c r="K39" s="24">
        <v>43152</v>
      </c>
      <c r="L39" s="24">
        <v>7574.8</v>
      </c>
      <c r="M39" s="24"/>
      <c r="N39" s="26">
        <v>23900</v>
      </c>
      <c r="O39" s="26">
        <v>0</v>
      </c>
      <c r="P39" s="27">
        <f t="shared" si="4"/>
        <v>75573.2</v>
      </c>
      <c r="Q39" s="28">
        <f t="shared" si="1"/>
        <v>87673.2</v>
      </c>
      <c r="R39" s="29">
        <f t="shared" si="0"/>
        <v>11800</v>
      </c>
    </row>
    <row r="40" spans="1:18" s="1" customFormat="1" x14ac:dyDescent="0.2">
      <c r="A40" s="5">
        <v>2020</v>
      </c>
      <c r="B40" s="6">
        <v>11</v>
      </c>
      <c r="C40" s="6">
        <v>41201</v>
      </c>
      <c r="D40" s="11">
        <v>41201</v>
      </c>
      <c r="E40" s="19" t="s">
        <v>28</v>
      </c>
      <c r="F40" s="20" t="s">
        <v>3</v>
      </c>
      <c r="G40" s="21" t="s">
        <v>88</v>
      </c>
      <c r="H40" s="22">
        <v>86307</v>
      </c>
      <c r="I40" s="22">
        <v>3650</v>
      </c>
      <c r="J40" s="24">
        <f t="shared" si="3"/>
        <v>89957</v>
      </c>
      <c r="K40" s="24"/>
      <c r="L40" s="24"/>
      <c r="M40" s="24"/>
      <c r="N40" s="26">
        <v>0</v>
      </c>
      <c r="O40" s="26">
        <v>0</v>
      </c>
      <c r="P40" s="27">
        <f t="shared" si="4"/>
        <v>89957</v>
      </c>
      <c r="Q40" s="28">
        <f t="shared" si="1"/>
        <v>86307</v>
      </c>
      <c r="R40" s="29">
        <f t="shared" si="0"/>
        <v>3650</v>
      </c>
    </row>
    <row r="41" spans="1:18" s="1" customFormat="1" x14ac:dyDescent="0.2">
      <c r="A41" s="5">
        <v>2020</v>
      </c>
      <c r="B41" s="6">
        <v>11</v>
      </c>
      <c r="C41" s="6">
        <v>42101</v>
      </c>
      <c r="D41" s="11">
        <v>42101</v>
      </c>
      <c r="E41" s="19" t="s">
        <v>29</v>
      </c>
      <c r="F41" s="20" t="s">
        <v>3</v>
      </c>
      <c r="G41" s="21" t="s">
        <v>89</v>
      </c>
      <c r="H41" s="22">
        <v>76786</v>
      </c>
      <c r="I41" s="22">
        <v>25800</v>
      </c>
      <c r="J41" s="24">
        <f t="shared" si="3"/>
        <v>102586</v>
      </c>
      <c r="K41" s="24"/>
      <c r="L41" s="24"/>
      <c r="M41" s="24"/>
      <c r="N41" s="26">
        <v>32386</v>
      </c>
      <c r="O41" s="26">
        <v>0</v>
      </c>
      <c r="P41" s="27">
        <f t="shared" si="4"/>
        <v>70200</v>
      </c>
      <c r="Q41" s="28">
        <f t="shared" si="1"/>
        <v>76786</v>
      </c>
      <c r="R41" s="29">
        <f t="shared" si="0"/>
        <v>25800</v>
      </c>
    </row>
    <row r="42" spans="1:18" s="1" customFormat="1" x14ac:dyDescent="0.2">
      <c r="A42" s="5">
        <v>2020</v>
      </c>
      <c r="B42" s="6">
        <v>11</v>
      </c>
      <c r="C42" s="6">
        <v>42201</v>
      </c>
      <c r="D42" s="11">
        <v>42201</v>
      </c>
      <c r="E42" s="19" t="s">
        <v>30</v>
      </c>
      <c r="F42" s="20" t="s">
        <v>3</v>
      </c>
      <c r="G42" s="21" t="s">
        <v>90</v>
      </c>
      <c r="H42" s="22">
        <v>30833</v>
      </c>
      <c r="I42" s="22">
        <v>10500</v>
      </c>
      <c r="J42" s="24">
        <f t="shared" si="3"/>
        <v>41333</v>
      </c>
      <c r="K42" s="24"/>
      <c r="L42" s="24"/>
      <c r="M42" s="24"/>
      <c r="N42" s="26">
        <v>24333</v>
      </c>
      <c r="O42" s="26">
        <v>0</v>
      </c>
      <c r="P42" s="27">
        <f t="shared" si="4"/>
        <v>17000</v>
      </c>
      <c r="Q42" s="28">
        <f t="shared" si="1"/>
        <v>30833</v>
      </c>
      <c r="R42" s="29">
        <f t="shared" si="0"/>
        <v>10500</v>
      </c>
    </row>
    <row r="43" spans="1:18" s="1" customFormat="1" x14ac:dyDescent="0.2">
      <c r="A43" s="5">
        <v>2020</v>
      </c>
      <c r="B43" s="6">
        <v>11</v>
      </c>
      <c r="C43" s="6">
        <v>42301</v>
      </c>
      <c r="D43" s="11">
        <v>42301</v>
      </c>
      <c r="E43" s="19" t="s">
        <v>31</v>
      </c>
      <c r="F43" s="20" t="s">
        <v>3</v>
      </c>
      <c r="G43" s="21" t="s">
        <v>91</v>
      </c>
      <c r="H43" s="22">
        <v>31918</v>
      </c>
      <c r="I43" s="22">
        <v>500</v>
      </c>
      <c r="J43" s="24">
        <f t="shared" si="3"/>
        <v>32418</v>
      </c>
      <c r="K43" s="24">
        <v>17168</v>
      </c>
      <c r="L43" s="24"/>
      <c r="M43" s="24"/>
      <c r="N43" s="26">
        <v>0</v>
      </c>
      <c r="O43" s="26">
        <v>0</v>
      </c>
      <c r="P43" s="27">
        <f t="shared" si="4"/>
        <v>15250</v>
      </c>
      <c r="Q43" s="28">
        <f t="shared" si="1"/>
        <v>14750</v>
      </c>
      <c r="R43" s="29">
        <f t="shared" si="0"/>
        <v>500</v>
      </c>
    </row>
    <row r="44" spans="1:18" s="1" customFormat="1" x14ac:dyDescent="0.2">
      <c r="A44" s="5">
        <v>2020</v>
      </c>
      <c r="B44" s="6">
        <v>11</v>
      </c>
      <c r="C44" s="6">
        <v>42401</v>
      </c>
      <c r="D44" s="11">
        <v>42401</v>
      </c>
      <c r="E44" s="19" t="s">
        <v>32</v>
      </c>
      <c r="F44" s="20" t="s">
        <v>3</v>
      </c>
      <c r="G44" s="21" t="s">
        <v>92</v>
      </c>
      <c r="H44" s="22">
        <v>65600</v>
      </c>
      <c r="I44" s="22">
        <v>33800</v>
      </c>
      <c r="J44" s="24">
        <f t="shared" si="3"/>
        <v>99400</v>
      </c>
      <c r="K44" s="24"/>
      <c r="L44" s="24"/>
      <c r="M44" s="24"/>
      <c r="N44" s="26">
        <v>0</v>
      </c>
      <c r="O44" s="26">
        <v>0</v>
      </c>
      <c r="P44" s="27">
        <f t="shared" si="4"/>
        <v>99400</v>
      </c>
      <c r="Q44" s="28">
        <f t="shared" si="1"/>
        <v>65600</v>
      </c>
      <c r="R44" s="29">
        <f t="shared" si="0"/>
        <v>33800</v>
      </c>
    </row>
    <row r="45" spans="1:18" s="1" customFormat="1" x14ac:dyDescent="0.2">
      <c r="A45" s="5">
        <v>2020</v>
      </c>
      <c r="B45" s="6">
        <v>11</v>
      </c>
      <c r="C45" s="6">
        <v>42401</v>
      </c>
      <c r="D45" s="11">
        <v>42403</v>
      </c>
      <c r="E45" s="19" t="s">
        <v>33</v>
      </c>
      <c r="F45" s="30" t="s">
        <v>6</v>
      </c>
      <c r="G45" s="21" t="s">
        <v>93</v>
      </c>
      <c r="H45" s="22">
        <v>22240.42</v>
      </c>
      <c r="I45" s="22">
        <v>400</v>
      </c>
      <c r="J45" s="24">
        <f t="shared" si="3"/>
        <v>22640.42</v>
      </c>
      <c r="K45" s="24"/>
      <c r="L45" s="24"/>
      <c r="M45" s="24"/>
      <c r="N45" s="26">
        <v>0</v>
      </c>
      <c r="O45" s="26">
        <v>0</v>
      </c>
      <c r="P45" s="27">
        <f t="shared" si="4"/>
        <v>22640.42</v>
      </c>
      <c r="Q45" s="28">
        <f t="shared" si="1"/>
        <v>22240.42</v>
      </c>
      <c r="R45" s="29">
        <f t="shared" si="0"/>
        <v>400</v>
      </c>
    </row>
    <row r="46" spans="1:18" s="1" customFormat="1" x14ac:dyDescent="0.2">
      <c r="A46" s="5">
        <v>2020</v>
      </c>
      <c r="B46" s="6">
        <v>11</v>
      </c>
      <c r="C46" s="6">
        <v>42501</v>
      </c>
      <c r="D46" s="11">
        <v>42501</v>
      </c>
      <c r="E46" s="19" t="s">
        <v>34</v>
      </c>
      <c r="F46" s="20" t="s">
        <v>3</v>
      </c>
      <c r="G46" s="21" t="s">
        <v>94</v>
      </c>
      <c r="H46" s="22">
        <v>90000</v>
      </c>
      <c r="I46" s="22">
        <v>6316</v>
      </c>
      <c r="J46" s="24">
        <f t="shared" si="3"/>
        <v>96316</v>
      </c>
      <c r="K46" s="24"/>
      <c r="L46" s="24"/>
      <c r="M46" s="24"/>
      <c r="N46" s="26">
        <v>0</v>
      </c>
      <c r="O46" s="26">
        <v>0</v>
      </c>
      <c r="P46" s="27">
        <f t="shared" si="4"/>
        <v>96316</v>
      </c>
      <c r="Q46" s="28">
        <f t="shared" si="1"/>
        <v>90000</v>
      </c>
      <c r="R46" s="29">
        <f t="shared" si="0"/>
        <v>6316</v>
      </c>
    </row>
    <row r="47" spans="1:18" s="1" customFormat="1" x14ac:dyDescent="0.2">
      <c r="A47" s="5">
        <v>2020</v>
      </c>
      <c r="B47" s="6">
        <v>11</v>
      </c>
      <c r="C47" s="6">
        <v>42601</v>
      </c>
      <c r="D47" s="11">
        <v>42601</v>
      </c>
      <c r="E47" s="19" t="s">
        <v>35</v>
      </c>
      <c r="F47" s="20" t="s">
        <v>4</v>
      </c>
      <c r="G47" s="21" t="s">
        <v>95</v>
      </c>
      <c r="H47" s="22">
        <v>8682</v>
      </c>
      <c r="I47" s="22">
        <v>5000</v>
      </c>
      <c r="J47" s="24">
        <f t="shared" si="3"/>
        <v>13682</v>
      </c>
      <c r="K47" s="24"/>
      <c r="L47" s="24"/>
      <c r="M47" s="24"/>
      <c r="N47" s="26">
        <v>0</v>
      </c>
      <c r="O47" s="26">
        <v>0</v>
      </c>
      <c r="P47" s="27">
        <f t="shared" si="4"/>
        <v>13682</v>
      </c>
      <c r="Q47" s="28">
        <f t="shared" si="1"/>
        <v>8682</v>
      </c>
      <c r="R47" s="29">
        <f t="shared" si="0"/>
        <v>5000</v>
      </c>
    </row>
    <row r="48" spans="1:18" s="1" customFormat="1" x14ac:dyDescent="0.2">
      <c r="A48" s="5">
        <v>2020</v>
      </c>
      <c r="B48" s="6">
        <v>11</v>
      </c>
      <c r="C48" s="6">
        <v>42601</v>
      </c>
      <c r="D48" s="11">
        <v>42604</v>
      </c>
      <c r="E48" s="19" t="s">
        <v>133</v>
      </c>
      <c r="F48" s="20" t="s">
        <v>3</v>
      </c>
      <c r="G48" s="21" t="s">
        <v>169</v>
      </c>
      <c r="H48" s="22">
        <v>100615</v>
      </c>
      <c r="I48" s="22">
        <v>12450</v>
      </c>
      <c r="J48" s="24">
        <f t="shared" si="3"/>
        <v>113065</v>
      </c>
      <c r="K48" s="24">
        <v>43616</v>
      </c>
      <c r="L48" s="24">
        <v>8700</v>
      </c>
      <c r="M48" s="24"/>
      <c r="N48" s="26">
        <v>0</v>
      </c>
      <c r="O48" s="26">
        <v>0</v>
      </c>
      <c r="P48" s="27">
        <f t="shared" si="4"/>
        <v>60749</v>
      </c>
      <c r="Q48" s="28">
        <f t="shared" si="1"/>
        <v>48299</v>
      </c>
      <c r="R48" s="29">
        <f t="shared" si="0"/>
        <v>12450</v>
      </c>
    </row>
    <row r="49" spans="1:18" s="1" customFormat="1" x14ac:dyDescent="0.2">
      <c r="A49" s="5">
        <v>2020</v>
      </c>
      <c r="B49" s="6">
        <v>11</v>
      </c>
      <c r="C49" s="6">
        <v>42701</v>
      </c>
      <c r="D49" s="11">
        <v>42701</v>
      </c>
      <c r="E49" s="19" t="s">
        <v>36</v>
      </c>
      <c r="F49" s="20" t="s">
        <v>3</v>
      </c>
      <c r="G49" s="21" t="s">
        <v>96</v>
      </c>
      <c r="H49" s="22">
        <v>97452.84</v>
      </c>
      <c r="I49" s="22">
        <v>8500</v>
      </c>
      <c r="J49" s="24">
        <f t="shared" si="3"/>
        <v>105952.84</v>
      </c>
      <c r="K49" s="24"/>
      <c r="L49" s="24"/>
      <c r="M49" s="24"/>
      <c r="N49" s="26">
        <v>0</v>
      </c>
      <c r="O49" s="26">
        <v>0</v>
      </c>
      <c r="P49" s="27">
        <f t="shared" si="4"/>
        <v>105952.84</v>
      </c>
      <c r="Q49" s="28">
        <f t="shared" si="1"/>
        <v>97452.84</v>
      </c>
      <c r="R49" s="29">
        <f t="shared" si="0"/>
        <v>8500</v>
      </c>
    </row>
    <row r="50" spans="1:18" s="1" customFormat="1" x14ac:dyDescent="0.2">
      <c r="A50" s="5">
        <v>2020</v>
      </c>
      <c r="B50" s="6">
        <v>11</v>
      </c>
      <c r="C50" s="6">
        <v>42801</v>
      </c>
      <c r="D50" s="11">
        <v>42801</v>
      </c>
      <c r="E50" s="19" t="s">
        <v>37</v>
      </c>
      <c r="F50" s="20" t="s">
        <v>3</v>
      </c>
      <c r="G50" s="21" t="s">
        <v>97</v>
      </c>
      <c r="H50" s="22">
        <v>97000</v>
      </c>
      <c r="I50" s="22">
        <v>20000</v>
      </c>
      <c r="J50" s="24">
        <f t="shared" si="3"/>
        <v>117000</v>
      </c>
      <c r="K50" s="24"/>
      <c r="L50" s="24"/>
      <c r="M50" s="24"/>
      <c r="N50" s="26">
        <v>0</v>
      </c>
      <c r="O50" s="26">
        <v>0</v>
      </c>
      <c r="P50" s="27">
        <f t="shared" si="4"/>
        <v>117000</v>
      </c>
      <c r="Q50" s="28">
        <f t="shared" si="1"/>
        <v>97000</v>
      </c>
      <c r="R50" s="29">
        <f t="shared" si="0"/>
        <v>20000</v>
      </c>
    </row>
    <row r="51" spans="1:18" s="1" customFormat="1" x14ac:dyDescent="0.2">
      <c r="A51" s="5">
        <v>2020</v>
      </c>
      <c r="B51" s="6">
        <v>11</v>
      </c>
      <c r="C51" s="6">
        <v>42901</v>
      </c>
      <c r="D51" s="11">
        <v>42901</v>
      </c>
      <c r="E51" s="19" t="s">
        <v>38</v>
      </c>
      <c r="F51" s="20" t="s">
        <v>3</v>
      </c>
      <c r="G51" s="21" t="s">
        <v>98</v>
      </c>
      <c r="H51" s="22">
        <v>89348</v>
      </c>
      <c r="I51" s="22">
        <v>4200</v>
      </c>
      <c r="J51" s="24">
        <f t="shared" si="3"/>
        <v>93548</v>
      </c>
      <c r="K51" s="24">
        <v>14848</v>
      </c>
      <c r="L51" s="24"/>
      <c r="M51" s="24"/>
      <c r="N51" s="26">
        <v>0</v>
      </c>
      <c r="O51" s="26">
        <v>0</v>
      </c>
      <c r="P51" s="27">
        <f t="shared" si="4"/>
        <v>78700</v>
      </c>
      <c r="Q51" s="28">
        <f t="shared" si="1"/>
        <v>74500</v>
      </c>
      <c r="R51" s="29">
        <f t="shared" si="0"/>
        <v>4200</v>
      </c>
    </row>
    <row r="52" spans="1:18" s="1" customFormat="1" x14ac:dyDescent="0.2">
      <c r="A52" s="5">
        <v>2020</v>
      </c>
      <c r="B52" s="6">
        <v>11</v>
      </c>
      <c r="C52" s="6">
        <v>43101</v>
      </c>
      <c r="D52" s="11">
        <v>43101</v>
      </c>
      <c r="E52" s="19" t="s">
        <v>39</v>
      </c>
      <c r="F52" s="20" t="s">
        <v>6</v>
      </c>
      <c r="G52" s="21" t="s">
        <v>99</v>
      </c>
      <c r="H52" s="22">
        <v>74433</v>
      </c>
      <c r="I52" s="22">
        <v>11000</v>
      </c>
      <c r="J52" s="24">
        <f t="shared" si="3"/>
        <v>85433</v>
      </c>
      <c r="K52" s="24">
        <v>14384</v>
      </c>
      <c r="L52" s="24">
        <v>14824.8</v>
      </c>
      <c r="M52" s="24"/>
      <c r="N52" s="26">
        <v>0</v>
      </c>
      <c r="O52" s="26">
        <v>0</v>
      </c>
      <c r="P52" s="27">
        <f t="shared" si="4"/>
        <v>56224.2</v>
      </c>
      <c r="Q52" s="28">
        <f t="shared" si="1"/>
        <v>45224.2</v>
      </c>
      <c r="R52" s="29">
        <f t="shared" si="0"/>
        <v>11000</v>
      </c>
    </row>
    <row r="53" spans="1:18" s="1" customFormat="1" x14ac:dyDescent="0.2">
      <c r="A53" s="5">
        <v>2020</v>
      </c>
      <c r="B53" s="6">
        <v>11</v>
      </c>
      <c r="C53" s="6">
        <v>43201</v>
      </c>
      <c r="D53" s="11">
        <v>43201</v>
      </c>
      <c r="E53" s="19" t="s">
        <v>40</v>
      </c>
      <c r="F53" s="20" t="s">
        <v>3</v>
      </c>
      <c r="G53" s="21" t="s">
        <v>100</v>
      </c>
      <c r="H53" s="22">
        <v>87226</v>
      </c>
      <c r="I53" s="22">
        <v>16929</v>
      </c>
      <c r="J53" s="24">
        <f t="shared" si="3"/>
        <v>104155</v>
      </c>
      <c r="K53" s="24">
        <v>14384</v>
      </c>
      <c r="L53" s="24"/>
      <c r="M53" s="24"/>
      <c r="N53" s="26">
        <v>34400</v>
      </c>
      <c r="O53" s="26">
        <v>0</v>
      </c>
      <c r="P53" s="27">
        <f t="shared" si="4"/>
        <v>55371</v>
      </c>
      <c r="Q53" s="28">
        <f t="shared" si="1"/>
        <v>72842</v>
      </c>
      <c r="R53" s="29">
        <f t="shared" si="0"/>
        <v>16929</v>
      </c>
    </row>
    <row r="54" spans="1:18" s="1" customFormat="1" x14ac:dyDescent="0.2">
      <c r="A54" s="5">
        <v>2020</v>
      </c>
      <c r="B54" s="6">
        <v>11</v>
      </c>
      <c r="C54" s="6">
        <v>45101</v>
      </c>
      <c r="D54" s="11">
        <v>45101</v>
      </c>
      <c r="E54" s="19" t="s">
        <v>41</v>
      </c>
      <c r="F54" s="20" t="s">
        <v>6</v>
      </c>
      <c r="G54" s="21" t="s">
        <v>101</v>
      </c>
      <c r="H54" s="22">
        <v>75970</v>
      </c>
      <c r="I54" s="22">
        <v>3000</v>
      </c>
      <c r="J54" s="24">
        <f t="shared" si="3"/>
        <v>78970</v>
      </c>
      <c r="K54" s="24">
        <v>28768</v>
      </c>
      <c r="L54" s="24">
        <v>15602</v>
      </c>
      <c r="M54" s="24"/>
      <c r="N54" s="26">
        <v>0</v>
      </c>
      <c r="O54" s="26">
        <v>0</v>
      </c>
      <c r="P54" s="27">
        <f t="shared" si="4"/>
        <v>34600</v>
      </c>
      <c r="Q54" s="28">
        <f t="shared" si="1"/>
        <v>31600</v>
      </c>
      <c r="R54" s="29">
        <f t="shared" si="0"/>
        <v>3000</v>
      </c>
    </row>
    <row r="55" spans="1:18" s="1" customFormat="1" x14ac:dyDescent="0.2">
      <c r="A55" s="5">
        <v>2020</v>
      </c>
      <c r="B55" s="6">
        <v>11</v>
      </c>
      <c r="C55" s="6">
        <v>45201</v>
      </c>
      <c r="D55" s="11">
        <v>45201</v>
      </c>
      <c r="E55" s="19" t="s">
        <v>42</v>
      </c>
      <c r="F55" s="20" t="s">
        <v>3</v>
      </c>
      <c r="G55" s="21" t="s">
        <v>102</v>
      </c>
      <c r="H55" s="22">
        <v>44000</v>
      </c>
      <c r="I55" s="22">
        <v>6700</v>
      </c>
      <c r="J55" s="24">
        <f t="shared" si="3"/>
        <v>50700</v>
      </c>
      <c r="K55" s="24"/>
      <c r="L55" s="24"/>
      <c r="M55" s="24"/>
      <c r="N55" s="26">
        <v>0</v>
      </c>
      <c r="O55" s="26">
        <v>0</v>
      </c>
      <c r="P55" s="27">
        <f t="shared" si="4"/>
        <v>50700</v>
      </c>
      <c r="Q55" s="28">
        <f t="shared" si="1"/>
        <v>44000</v>
      </c>
      <c r="R55" s="29">
        <f t="shared" si="0"/>
        <v>6700</v>
      </c>
    </row>
    <row r="56" spans="1:18" s="1" customFormat="1" x14ac:dyDescent="0.2">
      <c r="A56" s="5">
        <v>2020</v>
      </c>
      <c r="B56" s="6">
        <v>11</v>
      </c>
      <c r="C56" s="6">
        <v>45301</v>
      </c>
      <c r="D56" s="11">
        <v>45301</v>
      </c>
      <c r="E56" s="19" t="s">
        <v>43</v>
      </c>
      <c r="F56" s="20" t="s">
        <v>5</v>
      </c>
      <c r="G56" s="21" t="s">
        <v>103</v>
      </c>
      <c r="H56" s="22">
        <v>73101.600000000006</v>
      </c>
      <c r="I56" s="22">
        <v>9860</v>
      </c>
      <c r="J56" s="24">
        <f t="shared" si="3"/>
        <v>82961.600000000006</v>
      </c>
      <c r="K56" s="24">
        <v>28768</v>
      </c>
      <c r="L56" s="24">
        <v>7609.6</v>
      </c>
      <c r="M56" s="24"/>
      <c r="N56" s="26">
        <v>0</v>
      </c>
      <c r="O56" s="26">
        <v>0</v>
      </c>
      <c r="P56" s="27">
        <f t="shared" si="4"/>
        <v>46584.000000000007</v>
      </c>
      <c r="Q56" s="28">
        <f t="shared" si="1"/>
        <v>36724.000000000007</v>
      </c>
      <c r="R56" s="29">
        <f t="shared" si="0"/>
        <v>9860</v>
      </c>
    </row>
    <row r="57" spans="1:18" s="2" customFormat="1" x14ac:dyDescent="0.2">
      <c r="A57" s="8">
        <v>2020</v>
      </c>
      <c r="B57" s="6">
        <v>11</v>
      </c>
      <c r="C57" s="6">
        <v>45401</v>
      </c>
      <c r="D57" s="12">
        <v>45401</v>
      </c>
      <c r="E57" s="40" t="s">
        <v>44</v>
      </c>
      <c r="F57" s="41" t="s">
        <v>5</v>
      </c>
      <c r="G57" s="42" t="s">
        <v>104</v>
      </c>
      <c r="H57" s="43">
        <v>16200</v>
      </c>
      <c r="I57" s="22">
        <v>0</v>
      </c>
      <c r="J57" s="24">
        <f t="shared" si="3"/>
        <v>16200</v>
      </c>
      <c r="K57" s="44"/>
      <c r="L57" s="44"/>
      <c r="M57" s="44"/>
      <c r="N57" s="45">
        <v>0</v>
      </c>
      <c r="O57" s="45">
        <v>0</v>
      </c>
      <c r="P57" s="27">
        <f t="shared" si="4"/>
        <v>16200</v>
      </c>
      <c r="Q57" s="28">
        <f t="shared" si="1"/>
        <v>16200</v>
      </c>
      <c r="R57" s="29">
        <f t="shared" si="0"/>
        <v>0</v>
      </c>
    </row>
    <row r="58" spans="1:18" s="1" customFormat="1" x14ac:dyDescent="0.2">
      <c r="A58" s="5">
        <v>2020</v>
      </c>
      <c r="B58" s="6">
        <v>11</v>
      </c>
      <c r="C58" s="6">
        <v>45501</v>
      </c>
      <c r="D58" s="11">
        <v>45501</v>
      </c>
      <c r="E58" s="19" t="s">
        <v>45</v>
      </c>
      <c r="F58" s="20" t="s">
        <v>4</v>
      </c>
      <c r="G58" s="32" t="s">
        <v>105</v>
      </c>
      <c r="H58" s="33">
        <v>13849.6</v>
      </c>
      <c r="I58" s="33">
        <v>870</v>
      </c>
      <c r="J58" s="24">
        <f t="shared" si="3"/>
        <v>14719.6</v>
      </c>
      <c r="K58" s="24"/>
      <c r="L58" s="24">
        <v>7609.6</v>
      </c>
      <c r="M58" s="24"/>
      <c r="N58" s="26">
        <v>0</v>
      </c>
      <c r="O58" s="26">
        <v>0</v>
      </c>
      <c r="P58" s="27">
        <f t="shared" si="4"/>
        <v>7110</v>
      </c>
      <c r="Q58" s="28">
        <f t="shared" si="1"/>
        <v>6240</v>
      </c>
      <c r="R58" s="29">
        <f t="shared" si="0"/>
        <v>870</v>
      </c>
    </row>
    <row r="59" spans="1:18" s="1" customFormat="1" x14ac:dyDescent="0.2">
      <c r="A59" s="5">
        <v>2020</v>
      </c>
      <c r="B59" s="6">
        <v>11</v>
      </c>
      <c r="C59" s="6">
        <v>45701</v>
      </c>
      <c r="D59" s="11">
        <v>45701</v>
      </c>
      <c r="E59" s="19" t="s">
        <v>46</v>
      </c>
      <c r="F59" s="20" t="s">
        <v>3</v>
      </c>
      <c r="G59" s="21" t="s">
        <v>106</v>
      </c>
      <c r="H59" s="22">
        <v>74000</v>
      </c>
      <c r="I59" s="22">
        <v>18000</v>
      </c>
      <c r="J59" s="24">
        <f t="shared" si="3"/>
        <v>92000</v>
      </c>
      <c r="K59" s="24"/>
      <c r="L59" s="24"/>
      <c r="M59" s="24"/>
      <c r="N59" s="26">
        <v>0</v>
      </c>
      <c r="O59" s="26">
        <v>0</v>
      </c>
      <c r="P59" s="27">
        <f t="shared" si="4"/>
        <v>92000</v>
      </c>
      <c r="Q59" s="28">
        <f t="shared" si="1"/>
        <v>74000</v>
      </c>
      <c r="R59" s="29">
        <f t="shared" si="0"/>
        <v>18000</v>
      </c>
    </row>
    <row r="60" spans="1:18" s="1" customFormat="1" x14ac:dyDescent="0.2">
      <c r="A60" s="5">
        <v>2020</v>
      </c>
      <c r="B60" s="6">
        <v>11</v>
      </c>
      <c r="C60" s="6">
        <v>45801</v>
      </c>
      <c r="D60" s="11">
        <v>45801</v>
      </c>
      <c r="E60" s="19" t="s">
        <v>47</v>
      </c>
      <c r="F60" s="20" t="s">
        <v>3</v>
      </c>
      <c r="G60" s="21" t="s">
        <v>107</v>
      </c>
      <c r="H60" s="22">
        <v>13540</v>
      </c>
      <c r="I60" s="22">
        <v>2000</v>
      </c>
      <c r="J60" s="24">
        <f t="shared" si="3"/>
        <v>15540</v>
      </c>
      <c r="K60" s="24">
        <v>7424</v>
      </c>
      <c r="L60" s="24"/>
      <c r="M60" s="24"/>
      <c r="N60" s="26">
        <v>0</v>
      </c>
      <c r="O60" s="26">
        <v>0</v>
      </c>
      <c r="P60" s="27">
        <f t="shared" si="4"/>
        <v>8116</v>
      </c>
      <c r="Q60" s="28">
        <f t="shared" si="1"/>
        <v>6116</v>
      </c>
      <c r="R60" s="29">
        <f t="shared" si="0"/>
        <v>2000</v>
      </c>
    </row>
    <row r="61" spans="1:18" s="2" customFormat="1" x14ac:dyDescent="0.2">
      <c r="A61" s="8">
        <v>2020</v>
      </c>
      <c r="B61" s="6">
        <v>11</v>
      </c>
      <c r="C61" s="6">
        <v>45901</v>
      </c>
      <c r="D61" s="12">
        <v>45901</v>
      </c>
      <c r="E61" s="40" t="s">
        <v>48</v>
      </c>
      <c r="F61" s="41" t="s">
        <v>5</v>
      </c>
      <c r="G61" s="42" t="s">
        <v>108</v>
      </c>
      <c r="H61" s="43">
        <v>34632</v>
      </c>
      <c r="I61" s="22">
        <v>429</v>
      </c>
      <c r="J61" s="24">
        <f t="shared" si="3"/>
        <v>35061</v>
      </c>
      <c r="K61" s="44">
        <v>14384</v>
      </c>
      <c r="L61" s="44"/>
      <c r="M61" s="44"/>
      <c r="N61" s="45">
        <v>0</v>
      </c>
      <c r="O61" s="45">
        <v>0</v>
      </c>
      <c r="P61" s="27">
        <f t="shared" si="4"/>
        <v>20677</v>
      </c>
      <c r="Q61" s="28">
        <f t="shared" si="1"/>
        <v>20248</v>
      </c>
      <c r="R61" s="29">
        <f t="shared" si="0"/>
        <v>429</v>
      </c>
    </row>
    <row r="62" spans="1:18" s="1" customFormat="1" x14ac:dyDescent="0.2">
      <c r="A62" s="5">
        <v>2020</v>
      </c>
      <c r="B62" s="6">
        <v>11</v>
      </c>
      <c r="C62" s="6">
        <v>46101</v>
      </c>
      <c r="D62" s="11">
        <v>46101</v>
      </c>
      <c r="E62" s="19" t="s">
        <v>49</v>
      </c>
      <c r="F62" s="20" t="s">
        <v>3</v>
      </c>
      <c r="G62" s="21" t="s">
        <v>109</v>
      </c>
      <c r="H62" s="22">
        <v>31455.8</v>
      </c>
      <c r="I62" s="22">
        <v>2475</v>
      </c>
      <c r="J62" s="24">
        <f t="shared" si="3"/>
        <v>33930.800000000003</v>
      </c>
      <c r="K62" s="24"/>
      <c r="L62" s="24">
        <v>16506.8</v>
      </c>
      <c r="M62" s="24"/>
      <c r="N62" s="26">
        <v>0</v>
      </c>
      <c r="O62" s="26">
        <v>0</v>
      </c>
      <c r="P62" s="27">
        <f t="shared" si="4"/>
        <v>17424.000000000004</v>
      </c>
      <c r="Q62" s="28">
        <f t="shared" si="1"/>
        <v>14949</v>
      </c>
      <c r="R62" s="29">
        <f t="shared" si="0"/>
        <v>2475</v>
      </c>
    </row>
    <row r="63" spans="1:18" s="1" customFormat="1" x14ac:dyDescent="0.2">
      <c r="A63" s="5">
        <v>2020</v>
      </c>
      <c r="B63" s="6">
        <v>11</v>
      </c>
      <c r="C63" s="6">
        <v>46201</v>
      </c>
      <c r="D63" s="11">
        <v>46201</v>
      </c>
      <c r="E63" s="19" t="s">
        <v>50</v>
      </c>
      <c r="F63" s="20" t="s">
        <v>3</v>
      </c>
      <c r="G63" s="21" t="s">
        <v>110</v>
      </c>
      <c r="H63" s="22">
        <v>60536.35</v>
      </c>
      <c r="I63" s="22">
        <v>6350</v>
      </c>
      <c r="J63" s="24">
        <f t="shared" si="3"/>
        <v>66886.350000000006</v>
      </c>
      <c r="K63" s="24">
        <v>28768</v>
      </c>
      <c r="L63" s="24"/>
      <c r="M63" s="24"/>
      <c r="N63" s="26">
        <v>0</v>
      </c>
      <c r="O63" s="26">
        <v>0</v>
      </c>
      <c r="P63" s="27">
        <f t="shared" si="4"/>
        <v>38118.350000000006</v>
      </c>
      <c r="Q63" s="28">
        <f t="shared" si="1"/>
        <v>31768.35</v>
      </c>
      <c r="R63" s="29">
        <f t="shared" si="0"/>
        <v>6350</v>
      </c>
    </row>
    <row r="64" spans="1:18" s="1" customFormat="1" x14ac:dyDescent="0.2">
      <c r="A64" s="5">
        <v>2020</v>
      </c>
      <c r="B64" s="6">
        <v>11</v>
      </c>
      <c r="C64" s="6">
        <v>46301</v>
      </c>
      <c r="D64" s="11">
        <v>46301</v>
      </c>
      <c r="E64" s="19" t="s">
        <v>51</v>
      </c>
      <c r="F64" s="20" t="s">
        <v>5</v>
      </c>
      <c r="G64" s="21" t="s">
        <v>111</v>
      </c>
      <c r="H64" s="22">
        <v>36392</v>
      </c>
      <c r="I64" s="22">
        <v>2700</v>
      </c>
      <c r="J64" s="24">
        <f t="shared" si="3"/>
        <v>39092</v>
      </c>
      <c r="K64" s="24">
        <v>28768</v>
      </c>
      <c r="L64" s="24"/>
      <c r="M64" s="24"/>
      <c r="N64" s="24">
        <v>0</v>
      </c>
      <c r="O64" s="24">
        <v>0</v>
      </c>
      <c r="P64" s="27">
        <f t="shared" si="4"/>
        <v>10324</v>
      </c>
      <c r="Q64" s="28">
        <f t="shared" si="1"/>
        <v>7624</v>
      </c>
      <c r="R64" s="29">
        <f t="shared" si="0"/>
        <v>2700</v>
      </c>
    </row>
    <row r="65" spans="1:18" s="1" customFormat="1" x14ac:dyDescent="0.2">
      <c r="A65" s="5">
        <v>2020</v>
      </c>
      <c r="B65" s="6">
        <v>11</v>
      </c>
      <c r="C65" s="6">
        <v>46501</v>
      </c>
      <c r="D65" s="11">
        <v>46501</v>
      </c>
      <c r="E65" s="19" t="s">
        <v>53</v>
      </c>
      <c r="F65" s="20" t="s">
        <v>3</v>
      </c>
      <c r="G65" s="21" t="s">
        <v>112</v>
      </c>
      <c r="H65" s="22">
        <v>53077.8</v>
      </c>
      <c r="I65" s="22">
        <v>7450</v>
      </c>
      <c r="J65" s="24">
        <f t="shared" si="3"/>
        <v>60527.8</v>
      </c>
      <c r="K65" s="24">
        <v>14384</v>
      </c>
      <c r="L65" s="24">
        <v>7574.8</v>
      </c>
      <c r="M65" s="24"/>
      <c r="N65" s="26">
        <v>0</v>
      </c>
      <c r="O65" s="26">
        <v>0</v>
      </c>
      <c r="P65" s="27">
        <f t="shared" si="4"/>
        <v>38569</v>
      </c>
      <c r="Q65" s="28">
        <f t="shared" si="1"/>
        <v>31119.000000000004</v>
      </c>
      <c r="R65" s="29">
        <f t="shared" si="0"/>
        <v>7450</v>
      </c>
    </row>
    <row r="66" spans="1:18" s="1" customFormat="1" x14ac:dyDescent="0.2">
      <c r="A66" s="5">
        <v>2020</v>
      </c>
      <c r="B66" s="6">
        <v>11</v>
      </c>
      <c r="C66" s="6">
        <v>46601</v>
      </c>
      <c r="D66" s="5">
        <v>46601</v>
      </c>
      <c r="E66" s="19" t="s">
        <v>116</v>
      </c>
      <c r="F66" s="20" t="s">
        <v>3</v>
      </c>
      <c r="G66" s="21" t="s">
        <v>113</v>
      </c>
      <c r="H66" s="22">
        <v>34000</v>
      </c>
      <c r="I66" s="22">
        <v>3800</v>
      </c>
      <c r="J66" s="24">
        <f t="shared" si="3"/>
        <v>37800</v>
      </c>
      <c r="K66" s="24">
        <v>14384</v>
      </c>
      <c r="L66" s="24"/>
      <c r="M66" s="24"/>
      <c r="N66" s="26">
        <v>0</v>
      </c>
      <c r="O66" s="26">
        <v>0</v>
      </c>
      <c r="P66" s="27">
        <f>J66-K66-L66-M66-N66-O66</f>
        <v>23416</v>
      </c>
      <c r="Q66" s="28">
        <f t="shared" si="1"/>
        <v>19616</v>
      </c>
      <c r="R66" s="29">
        <f t="shared" si="0"/>
        <v>3800</v>
      </c>
    </row>
    <row r="67" spans="1:18" s="1" customFormat="1" x14ac:dyDescent="0.2">
      <c r="A67" s="5">
        <v>2020</v>
      </c>
      <c r="B67" s="6">
        <v>11</v>
      </c>
      <c r="C67" s="6">
        <v>51201</v>
      </c>
      <c r="D67" s="11">
        <v>51201</v>
      </c>
      <c r="E67" s="19" t="s">
        <v>54</v>
      </c>
      <c r="F67" s="20" t="s">
        <v>3</v>
      </c>
      <c r="G67" s="21" t="s">
        <v>114</v>
      </c>
      <c r="H67" s="22">
        <v>131812.56</v>
      </c>
      <c r="I67" s="22">
        <v>7408</v>
      </c>
      <c r="J67" s="24">
        <f t="shared" si="3"/>
        <v>139220.56</v>
      </c>
      <c r="K67" s="24"/>
      <c r="L67" s="24">
        <v>17666.8</v>
      </c>
      <c r="M67" s="24"/>
      <c r="N67" s="26">
        <v>0</v>
      </c>
      <c r="O67" s="26">
        <v>236.57</v>
      </c>
      <c r="P67" s="27">
        <f t="shared" ref="P67:P89" si="5">J67-K67-L67-M67-N67-O67</f>
        <v>121317.18999999999</v>
      </c>
      <c r="Q67" s="28">
        <f t="shared" ref="Q67:Q90" si="6">H67-K67-L67</f>
        <v>114145.76</v>
      </c>
      <c r="R67" s="29">
        <f t="shared" ref="R67:R90" si="7">I67</f>
        <v>7408</v>
      </c>
    </row>
    <row r="68" spans="1:18" s="1" customFormat="1" x14ac:dyDescent="0.2">
      <c r="A68" s="5">
        <v>2020</v>
      </c>
      <c r="B68" s="6">
        <v>11</v>
      </c>
      <c r="C68" s="6">
        <v>61801</v>
      </c>
      <c r="D68" s="5">
        <v>61801</v>
      </c>
      <c r="E68" s="19" t="s">
        <v>171</v>
      </c>
      <c r="F68" s="20" t="s">
        <v>3</v>
      </c>
      <c r="G68" s="21" t="s">
        <v>115</v>
      </c>
      <c r="H68" s="22">
        <v>64192.31</v>
      </c>
      <c r="I68" s="22">
        <v>10800</v>
      </c>
      <c r="J68" s="24">
        <f t="shared" si="3"/>
        <v>74992.31</v>
      </c>
      <c r="K68" s="24"/>
      <c r="L68" s="24"/>
      <c r="M68" s="24"/>
      <c r="N68" s="26">
        <v>0</v>
      </c>
      <c r="O68" s="26">
        <v>0</v>
      </c>
      <c r="P68" s="27">
        <f t="shared" si="5"/>
        <v>74992.31</v>
      </c>
      <c r="Q68" s="28">
        <f t="shared" si="6"/>
        <v>64192.31</v>
      </c>
      <c r="R68" s="29">
        <f t="shared" si="7"/>
        <v>10800</v>
      </c>
    </row>
    <row r="69" spans="1:18" s="1" customFormat="1" x14ac:dyDescent="0.2">
      <c r="A69" s="5">
        <v>2020</v>
      </c>
      <c r="B69" s="6">
        <v>11</v>
      </c>
      <c r="C69" s="6">
        <v>61801</v>
      </c>
      <c r="D69" s="5">
        <v>52301</v>
      </c>
      <c r="E69" s="19" t="s">
        <v>148</v>
      </c>
      <c r="F69" s="20" t="s">
        <v>3</v>
      </c>
      <c r="G69" s="21" t="s">
        <v>115</v>
      </c>
      <c r="H69" s="22">
        <v>2200</v>
      </c>
      <c r="I69" s="22">
        <v>4953.91</v>
      </c>
      <c r="J69" s="24">
        <f t="shared" si="3"/>
        <v>7153.91</v>
      </c>
      <c r="K69" s="24"/>
      <c r="L69" s="24"/>
      <c r="M69" s="24"/>
      <c r="N69" s="26">
        <v>0</v>
      </c>
      <c r="O69" s="26">
        <v>0</v>
      </c>
      <c r="P69" s="27">
        <f t="shared" si="5"/>
        <v>7153.91</v>
      </c>
      <c r="Q69" s="28">
        <f t="shared" si="6"/>
        <v>2200</v>
      </c>
      <c r="R69" s="29">
        <f t="shared" si="7"/>
        <v>4953.91</v>
      </c>
    </row>
    <row r="70" spans="1:18" s="1" customFormat="1" x14ac:dyDescent="0.2">
      <c r="A70" s="5">
        <v>2020</v>
      </c>
      <c r="B70" s="6">
        <v>11</v>
      </c>
      <c r="C70" s="6">
        <v>61801</v>
      </c>
      <c r="D70" s="5">
        <v>61901</v>
      </c>
      <c r="E70" s="19" t="s">
        <v>149</v>
      </c>
      <c r="F70" s="20" t="s">
        <v>3</v>
      </c>
      <c r="G70" s="21" t="s">
        <v>115</v>
      </c>
      <c r="H70" s="22">
        <v>12200</v>
      </c>
      <c r="I70" s="22">
        <v>3000</v>
      </c>
      <c r="J70" s="24">
        <f t="shared" si="3"/>
        <v>15200</v>
      </c>
      <c r="K70" s="24"/>
      <c r="L70" s="24"/>
      <c r="M70" s="24"/>
      <c r="N70" s="26">
        <v>0</v>
      </c>
      <c r="O70" s="26">
        <v>0</v>
      </c>
      <c r="P70" s="27">
        <f t="shared" si="5"/>
        <v>15200</v>
      </c>
      <c r="Q70" s="28">
        <f t="shared" si="6"/>
        <v>12200</v>
      </c>
      <c r="R70" s="29">
        <f t="shared" si="7"/>
        <v>3000</v>
      </c>
    </row>
    <row r="71" spans="1:18" s="1" customFormat="1" x14ac:dyDescent="0.2">
      <c r="A71" s="5">
        <v>2020</v>
      </c>
      <c r="B71" s="6">
        <v>11</v>
      </c>
      <c r="C71" s="6">
        <v>61801</v>
      </c>
      <c r="D71" s="5">
        <v>61903</v>
      </c>
      <c r="E71" s="19" t="s">
        <v>150</v>
      </c>
      <c r="F71" s="20" t="s">
        <v>3</v>
      </c>
      <c r="G71" s="21" t="s">
        <v>115</v>
      </c>
      <c r="H71" s="22"/>
      <c r="I71" s="22">
        <v>200</v>
      </c>
      <c r="J71" s="24">
        <f t="shared" si="3"/>
        <v>200</v>
      </c>
      <c r="K71" s="24"/>
      <c r="L71" s="24"/>
      <c r="M71" s="24"/>
      <c r="N71" s="26">
        <v>0</v>
      </c>
      <c r="O71" s="26">
        <v>0</v>
      </c>
      <c r="P71" s="27">
        <f t="shared" si="5"/>
        <v>200</v>
      </c>
      <c r="Q71" s="28">
        <f t="shared" si="6"/>
        <v>0</v>
      </c>
      <c r="R71" s="29">
        <f t="shared" si="7"/>
        <v>200</v>
      </c>
    </row>
    <row r="72" spans="1:18" s="1" customFormat="1" x14ac:dyDescent="0.2">
      <c r="A72" s="5">
        <v>2020</v>
      </c>
      <c r="B72" s="6">
        <v>11</v>
      </c>
      <c r="C72" s="6">
        <v>61801</v>
      </c>
      <c r="D72" s="5">
        <v>62201</v>
      </c>
      <c r="E72" s="19" t="s">
        <v>151</v>
      </c>
      <c r="F72" s="20" t="s">
        <v>3</v>
      </c>
      <c r="G72" s="21" t="s">
        <v>115</v>
      </c>
      <c r="H72" s="22">
        <v>27155.53</v>
      </c>
      <c r="I72" s="22">
        <v>1450</v>
      </c>
      <c r="J72" s="24">
        <f t="shared" si="3"/>
        <v>28605.53</v>
      </c>
      <c r="K72" s="24"/>
      <c r="L72" s="24"/>
      <c r="M72" s="24"/>
      <c r="N72" s="26">
        <v>0</v>
      </c>
      <c r="O72" s="26">
        <v>0</v>
      </c>
      <c r="P72" s="27">
        <f t="shared" si="5"/>
        <v>28605.53</v>
      </c>
      <c r="Q72" s="28">
        <f t="shared" si="6"/>
        <v>27155.53</v>
      </c>
      <c r="R72" s="29">
        <f t="shared" si="7"/>
        <v>1450</v>
      </c>
    </row>
    <row r="73" spans="1:18" s="1" customFormat="1" x14ac:dyDescent="0.2">
      <c r="A73" s="5">
        <v>2020</v>
      </c>
      <c r="B73" s="6">
        <v>11</v>
      </c>
      <c r="C73" s="6">
        <v>61201</v>
      </c>
      <c r="D73" s="11">
        <v>61201</v>
      </c>
      <c r="E73" s="19" t="s">
        <v>55</v>
      </c>
      <c r="F73" s="20" t="s">
        <v>3</v>
      </c>
      <c r="G73" s="21" t="s">
        <v>117</v>
      </c>
      <c r="H73" s="22">
        <v>28558.52</v>
      </c>
      <c r="I73" s="22">
        <v>4352</v>
      </c>
      <c r="J73" s="24">
        <f t="shared" si="3"/>
        <v>32910.520000000004</v>
      </c>
      <c r="K73" s="24"/>
      <c r="L73" s="24"/>
      <c r="M73" s="24"/>
      <c r="N73" s="26">
        <v>0</v>
      </c>
      <c r="O73" s="26">
        <v>0</v>
      </c>
      <c r="P73" s="27">
        <f t="shared" si="5"/>
        <v>32910.520000000004</v>
      </c>
      <c r="Q73" s="28">
        <f t="shared" si="6"/>
        <v>28558.52</v>
      </c>
      <c r="R73" s="29">
        <f t="shared" si="7"/>
        <v>4352</v>
      </c>
    </row>
    <row r="74" spans="1:18" s="1" customFormat="1" x14ac:dyDescent="0.2">
      <c r="A74" s="5">
        <v>2020</v>
      </c>
      <c r="B74" s="6">
        <v>11</v>
      </c>
      <c r="C74" s="6">
        <v>61301</v>
      </c>
      <c r="D74" s="11">
        <v>61301</v>
      </c>
      <c r="E74" s="19" t="s">
        <v>56</v>
      </c>
      <c r="F74" s="20" t="s">
        <v>4</v>
      </c>
      <c r="G74" s="21" t="s">
        <v>118</v>
      </c>
      <c r="H74" s="22">
        <v>48693.599999999999</v>
      </c>
      <c r="I74" s="22">
        <v>1900</v>
      </c>
      <c r="J74" s="24">
        <f t="shared" si="3"/>
        <v>50593.599999999999</v>
      </c>
      <c r="K74" s="24">
        <v>23084</v>
      </c>
      <c r="L74" s="24">
        <v>7609.6</v>
      </c>
      <c r="M74" s="24"/>
      <c r="N74" s="26">
        <v>0</v>
      </c>
      <c r="O74" s="26">
        <v>0</v>
      </c>
      <c r="P74" s="27">
        <f t="shared" si="5"/>
        <v>19900</v>
      </c>
      <c r="Q74" s="28">
        <f t="shared" si="6"/>
        <v>18000</v>
      </c>
      <c r="R74" s="29">
        <f t="shared" si="7"/>
        <v>1900</v>
      </c>
    </row>
    <row r="75" spans="1:18" s="1" customFormat="1" x14ac:dyDescent="0.2">
      <c r="A75" s="5">
        <v>2020</v>
      </c>
      <c r="B75" s="6">
        <v>11</v>
      </c>
      <c r="C75" s="6">
        <v>61401</v>
      </c>
      <c r="D75" s="11">
        <v>61401</v>
      </c>
      <c r="E75" s="19" t="s">
        <v>57</v>
      </c>
      <c r="F75" s="20" t="s">
        <v>3</v>
      </c>
      <c r="G75" s="46" t="s">
        <v>119</v>
      </c>
      <c r="H75" s="47">
        <v>12000</v>
      </c>
      <c r="I75" s="47">
        <v>1000</v>
      </c>
      <c r="J75" s="48">
        <f t="shared" si="3"/>
        <v>13000</v>
      </c>
      <c r="K75" s="48">
        <v>14384</v>
      </c>
      <c r="L75" s="48">
        <v>13108</v>
      </c>
      <c r="M75" s="48"/>
      <c r="N75" s="49">
        <v>11000</v>
      </c>
      <c r="O75" s="49">
        <v>0</v>
      </c>
      <c r="P75" s="49">
        <f t="shared" si="5"/>
        <v>-25492</v>
      </c>
      <c r="Q75" s="28">
        <f t="shared" si="6"/>
        <v>-15492</v>
      </c>
      <c r="R75" s="29">
        <f t="shared" si="7"/>
        <v>1000</v>
      </c>
    </row>
    <row r="76" spans="1:18" s="1" customFormat="1" x14ac:dyDescent="0.2">
      <c r="A76" s="5">
        <v>2020</v>
      </c>
      <c r="B76" s="6">
        <v>11</v>
      </c>
      <c r="C76" s="6">
        <v>61401</v>
      </c>
      <c r="D76" s="11">
        <v>61402</v>
      </c>
      <c r="E76" s="19" t="s">
        <v>146</v>
      </c>
      <c r="F76" s="20" t="s">
        <v>3</v>
      </c>
      <c r="G76" s="46" t="s">
        <v>119</v>
      </c>
      <c r="H76" s="47">
        <v>91177</v>
      </c>
      <c r="I76" s="47">
        <v>600</v>
      </c>
      <c r="J76" s="48">
        <f t="shared" si="3"/>
        <v>91777</v>
      </c>
      <c r="K76" s="48"/>
      <c r="L76" s="48"/>
      <c r="M76" s="48"/>
      <c r="N76" s="49">
        <v>0</v>
      </c>
      <c r="O76" s="49">
        <v>0</v>
      </c>
      <c r="P76" s="49">
        <f>J76-K76-L76-M76-N76-O76</f>
        <v>91777</v>
      </c>
      <c r="Q76" s="28">
        <f t="shared" si="6"/>
        <v>91177</v>
      </c>
      <c r="R76" s="29">
        <f t="shared" si="7"/>
        <v>600</v>
      </c>
    </row>
    <row r="77" spans="1:18" s="1" customFormat="1" x14ac:dyDescent="0.2">
      <c r="A77" s="5">
        <v>2020</v>
      </c>
      <c r="B77" s="6">
        <v>11</v>
      </c>
      <c r="C77" s="6">
        <v>61401</v>
      </c>
      <c r="D77" s="11">
        <v>61601</v>
      </c>
      <c r="E77" s="19" t="s">
        <v>147</v>
      </c>
      <c r="F77" s="20" t="s">
        <v>3</v>
      </c>
      <c r="G77" s="46" t="s">
        <v>119</v>
      </c>
      <c r="H77" s="47">
        <v>400</v>
      </c>
      <c r="I77" s="47">
        <v>0</v>
      </c>
      <c r="J77" s="48">
        <f t="shared" si="3"/>
        <v>400</v>
      </c>
      <c r="K77" s="48"/>
      <c r="L77" s="48"/>
      <c r="M77" s="48"/>
      <c r="N77" s="49">
        <v>0</v>
      </c>
      <c r="O77" s="49">
        <v>0</v>
      </c>
      <c r="P77" s="49">
        <f t="shared" si="5"/>
        <v>400</v>
      </c>
      <c r="Q77" s="28">
        <f t="shared" si="6"/>
        <v>400</v>
      </c>
      <c r="R77" s="29">
        <f t="shared" si="7"/>
        <v>0</v>
      </c>
    </row>
    <row r="78" spans="1:18" s="1" customFormat="1" x14ac:dyDescent="0.2">
      <c r="A78" s="5">
        <v>2020</v>
      </c>
      <c r="B78" s="6">
        <v>11</v>
      </c>
      <c r="C78" s="6">
        <v>61501</v>
      </c>
      <c r="D78" s="11">
        <v>61501</v>
      </c>
      <c r="E78" s="19" t="s">
        <v>58</v>
      </c>
      <c r="F78" s="20" t="s">
        <v>3</v>
      </c>
      <c r="G78" s="21" t="s">
        <v>120</v>
      </c>
      <c r="H78" s="22">
        <v>103712</v>
      </c>
      <c r="I78" s="22">
        <v>7000</v>
      </c>
      <c r="J78" s="24">
        <f t="shared" si="3"/>
        <v>110712</v>
      </c>
      <c r="K78" s="24">
        <v>21924</v>
      </c>
      <c r="L78" s="24">
        <v>35438</v>
      </c>
      <c r="M78" s="24"/>
      <c r="N78" s="26">
        <v>0</v>
      </c>
      <c r="O78" s="26">
        <v>0</v>
      </c>
      <c r="P78" s="27">
        <f>J78-K78-L78-M78-N78-O78</f>
        <v>53350</v>
      </c>
      <c r="Q78" s="28">
        <f t="shared" si="6"/>
        <v>46350</v>
      </c>
      <c r="R78" s="29">
        <f t="shared" si="7"/>
        <v>7000</v>
      </c>
    </row>
    <row r="79" spans="1:18" s="1" customFormat="1" x14ac:dyDescent="0.2">
      <c r="A79" s="5">
        <v>2020</v>
      </c>
      <c r="B79" s="6">
        <v>11</v>
      </c>
      <c r="C79" s="6">
        <v>62801</v>
      </c>
      <c r="D79" s="11">
        <v>62801</v>
      </c>
      <c r="E79" s="19" t="s">
        <v>59</v>
      </c>
      <c r="F79" s="20" t="s">
        <v>3</v>
      </c>
      <c r="G79" s="21" t="s">
        <v>121</v>
      </c>
      <c r="H79" s="22">
        <v>94650</v>
      </c>
      <c r="I79" s="22">
        <v>6000</v>
      </c>
      <c r="J79" s="24">
        <f t="shared" si="3"/>
        <v>100650</v>
      </c>
      <c r="K79" s="24"/>
      <c r="L79" s="24">
        <v>10150</v>
      </c>
      <c r="M79" s="24"/>
      <c r="N79" s="26">
        <v>0</v>
      </c>
      <c r="O79" s="26">
        <v>294.94</v>
      </c>
      <c r="P79" s="27">
        <f t="shared" si="5"/>
        <v>90205.06</v>
      </c>
      <c r="Q79" s="28">
        <f t="shared" si="6"/>
        <v>84500</v>
      </c>
      <c r="R79" s="29">
        <f t="shared" si="7"/>
        <v>6000</v>
      </c>
    </row>
    <row r="80" spans="1:18" s="1" customFormat="1" x14ac:dyDescent="0.2">
      <c r="A80" s="5">
        <v>2020</v>
      </c>
      <c r="B80" s="6">
        <v>11</v>
      </c>
      <c r="C80" s="6">
        <v>62801</v>
      </c>
      <c r="D80" s="11">
        <v>62301</v>
      </c>
      <c r="E80" s="19" t="s">
        <v>152</v>
      </c>
      <c r="F80" s="20" t="s">
        <v>3</v>
      </c>
      <c r="G80" s="21" t="s">
        <v>121</v>
      </c>
      <c r="H80" s="22">
        <v>52187.199999999997</v>
      </c>
      <c r="I80" s="22">
        <v>13790</v>
      </c>
      <c r="J80" s="24">
        <f t="shared" si="3"/>
        <v>65977.2</v>
      </c>
      <c r="K80" s="24"/>
      <c r="L80" s="24">
        <v>14755.2</v>
      </c>
      <c r="M80" s="24"/>
      <c r="N80" s="26">
        <v>0</v>
      </c>
      <c r="O80" s="26">
        <v>0</v>
      </c>
      <c r="P80" s="27">
        <f t="shared" si="5"/>
        <v>51222</v>
      </c>
      <c r="Q80" s="28">
        <f t="shared" si="6"/>
        <v>37432</v>
      </c>
      <c r="R80" s="29">
        <f t="shared" si="7"/>
        <v>13790</v>
      </c>
    </row>
    <row r="81" spans="1:18" s="1" customFormat="1" x14ac:dyDescent="0.2">
      <c r="A81" s="5">
        <v>2020</v>
      </c>
      <c r="B81" s="6">
        <v>11</v>
      </c>
      <c r="C81" s="6">
        <v>62801</v>
      </c>
      <c r="D81" s="11">
        <v>72601</v>
      </c>
      <c r="E81" s="19" t="s">
        <v>153</v>
      </c>
      <c r="F81" s="20" t="s">
        <v>3</v>
      </c>
      <c r="G81" s="21" t="s">
        <v>121</v>
      </c>
      <c r="H81" s="22">
        <v>21000</v>
      </c>
      <c r="I81" s="22">
        <v>13390</v>
      </c>
      <c r="J81" s="24">
        <f t="shared" si="3"/>
        <v>34390</v>
      </c>
      <c r="K81" s="24"/>
      <c r="L81" s="24"/>
      <c r="M81" s="24"/>
      <c r="N81" s="26">
        <v>0</v>
      </c>
      <c r="O81" s="26">
        <v>0</v>
      </c>
      <c r="P81" s="27">
        <f t="shared" si="5"/>
        <v>34390</v>
      </c>
      <c r="Q81" s="28">
        <f t="shared" si="6"/>
        <v>21000</v>
      </c>
      <c r="R81" s="29">
        <f t="shared" si="7"/>
        <v>13390</v>
      </c>
    </row>
    <row r="82" spans="1:18" s="1" customFormat="1" x14ac:dyDescent="0.2">
      <c r="A82" s="5">
        <v>2020</v>
      </c>
      <c r="B82" s="6">
        <v>11</v>
      </c>
      <c r="C82" s="6">
        <v>62901</v>
      </c>
      <c r="D82" s="11">
        <v>62901</v>
      </c>
      <c r="E82" s="19" t="s">
        <v>60</v>
      </c>
      <c r="F82" s="20" t="s">
        <v>3</v>
      </c>
      <c r="G82" s="21" t="s">
        <v>122</v>
      </c>
      <c r="H82" s="22">
        <v>82613.33</v>
      </c>
      <c r="I82" s="22">
        <v>6537</v>
      </c>
      <c r="J82" s="24">
        <f t="shared" si="3"/>
        <v>89150.33</v>
      </c>
      <c r="K82" s="24">
        <v>14384</v>
      </c>
      <c r="L82" s="24"/>
      <c r="M82" s="24"/>
      <c r="N82" s="26">
        <v>0</v>
      </c>
      <c r="O82" s="26">
        <v>0</v>
      </c>
      <c r="P82" s="27">
        <f t="shared" si="5"/>
        <v>74766.33</v>
      </c>
      <c r="Q82" s="28">
        <f t="shared" si="6"/>
        <v>68229.33</v>
      </c>
      <c r="R82" s="29">
        <f t="shared" si="7"/>
        <v>6537</v>
      </c>
    </row>
    <row r="83" spans="1:18" s="1" customFormat="1" x14ac:dyDescent="0.2">
      <c r="A83" s="5">
        <v>2020</v>
      </c>
      <c r="B83" s="6">
        <v>11</v>
      </c>
      <c r="C83" s="6">
        <v>63101</v>
      </c>
      <c r="D83" s="11">
        <v>63101</v>
      </c>
      <c r="E83" s="19" t="s">
        <v>61</v>
      </c>
      <c r="F83" s="20" t="s">
        <v>4</v>
      </c>
      <c r="G83" s="21" t="s">
        <v>123</v>
      </c>
      <c r="H83" s="22">
        <v>23159.599999999999</v>
      </c>
      <c r="I83" s="22">
        <v>13600</v>
      </c>
      <c r="J83" s="24">
        <f t="shared" si="3"/>
        <v>36759.599999999999</v>
      </c>
      <c r="K83" s="24"/>
      <c r="L83" s="24">
        <v>7609.6</v>
      </c>
      <c r="M83" s="24"/>
      <c r="N83" s="26">
        <v>0</v>
      </c>
      <c r="O83" s="26">
        <v>0</v>
      </c>
      <c r="P83" s="27">
        <f t="shared" si="5"/>
        <v>29150</v>
      </c>
      <c r="Q83" s="28">
        <f t="shared" si="6"/>
        <v>15549.999999999998</v>
      </c>
      <c r="R83" s="29">
        <f t="shared" si="7"/>
        <v>13600</v>
      </c>
    </row>
    <row r="84" spans="1:18" s="1" customFormat="1" x14ac:dyDescent="0.2">
      <c r="A84" s="5">
        <v>2020</v>
      </c>
      <c r="B84" s="6">
        <v>11</v>
      </c>
      <c r="C84" s="6">
        <v>63201</v>
      </c>
      <c r="D84" s="11">
        <v>63201</v>
      </c>
      <c r="E84" s="19" t="s">
        <v>134</v>
      </c>
      <c r="F84" s="20" t="s">
        <v>3</v>
      </c>
      <c r="G84" s="21" t="s">
        <v>135</v>
      </c>
      <c r="H84" s="22">
        <v>58171.32</v>
      </c>
      <c r="I84" s="22">
        <v>5240</v>
      </c>
      <c r="J84" s="24">
        <f t="shared" si="3"/>
        <v>63411.32</v>
      </c>
      <c r="K84" s="24"/>
      <c r="L84" s="24"/>
      <c r="M84" s="24"/>
      <c r="N84" s="26">
        <v>0</v>
      </c>
      <c r="O84" s="26">
        <v>0</v>
      </c>
      <c r="P84" s="27">
        <f t="shared" si="5"/>
        <v>63411.32</v>
      </c>
      <c r="Q84" s="28">
        <f t="shared" si="6"/>
        <v>58171.32</v>
      </c>
      <c r="R84" s="29">
        <f t="shared" si="7"/>
        <v>5240</v>
      </c>
    </row>
    <row r="85" spans="1:18" s="1" customFormat="1" x14ac:dyDescent="0.2">
      <c r="A85" s="5">
        <v>2020</v>
      </c>
      <c r="B85" s="6">
        <v>11</v>
      </c>
      <c r="C85" s="6">
        <v>71101</v>
      </c>
      <c r="D85" s="11">
        <v>71101</v>
      </c>
      <c r="E85" s="19" t="s">
        <v>62</v>
      </c>
      <c r="F85" s="20" t="s">
        <v>3</v>
      </c>
      <c r="G85" s="21" t="s">
        <v>124</v>
      </c>
      <c r="H85" s="22">
        <v>72100</v>
      </c>
      <c r="I85" s="22">
        <v>10100</v>
      </c>
      <c r="J85" s="24">
        <f t="shared" si="3"/>
        <v>82200</v>
      </c>
      <c r="K85" s="24"/>
      <c r="L85" s="24"/>
      <c r="M85" s="24"/>
      <c r="N85" s="26">
        <v>0</v>
      </c>
      <c r="O85" s="26">
        <v>294.94</v>
      </c>
      <c r="P85" s="27">
        <f t="shared" si="5"/>
        <v>81905.06</v>
      </c>
      <c r="Q85" s="28">
        <f t="shared" si="6"/>
        <v>72100</v>
      </c>
      <c r="R85" s="29">
        <f t="shared" si="7"/>
        <v>10100</v>
      </c>
    </row>
    <row r="86" spans="1:18" s="1" customFormat="1" x14ac:dyDescent="0.2">
      <c r="A86" s="5">
        <v>2020</v>
      </c>
      <c r="B86" s="6">
        <v>11</v>
      </c>
      <c r="C86" s="6">
        <v>71101</v>
      </c>
      <c r="D86" s="11">
        <v>71102</v>
      </c>
      <c r="E86" s="19" t="s">
        <v>154</v>
      </c>
      <c r="F86" s="20" t="s">
        <v>3</v>
      </c>
      <c r="G86" s="21" t="s">
        <v>124</v>
      </c>
      <c r="H86" s="22">
        <v>0</v>
      </c>
      <c r="I86" s="22">
        <v>3500</v>
      </c>
      <c r="J86" s="24">
        <f t="shared" si="3"/>
        <v>3500</v>
      </c>
      <c r="K86" s="24"/>
      <c r="L86" s="24"/>
      <c r="M86" s="24"/>
      <c r="N86" s="26">
        <v>0</v>
      </c>
      <c r="O86" s="26">
        <v>0</v>
      </c>
      <c r="P86" s="27">
        <f t="shared" si="5"/>
        <v>3500</v>
      </c>
      <c r="Q86" s="28">
        <f t="shared" si="6"/>
        <v>0</v>
      </c>
      <c r="R86" s="29">
        <f t="shared" si="7"/>
        <v>3500</v>
      </c>
    </row>
    <row r="87" spans="1:18" s="1" customFormat="1" x14ac:dyDescent="0.2">
      <c r="A87" s="5">
        <v>2020</v>
      </c>
      <c r="B87" s="6">
        <v>11</v>
      </c>
      <c r="C87" s="6">
        <v>71101</v>
      </c>
      <c r="D87" s="11">
        <v>71103</v>
      </c>
      <c r="E87" s="19" t="s">
        <v>155</v>
      </c>
      <c r="F87" s="20" t="s">
        <v>3</v>
      </c>
      <c r="G87" s="21" t="s">
        <v>124</v>
      </c>
      <c r="H87" s="22">
        <v>0</v>
      </c>
      <c r="I87" s="22">
        <v>6500</v>
      </c>
      <c r="J87" s="24">
        <f t="shared" si="3"/>
        <v>6500</v>
      </c>
      <c r="K87" s="24"/>
      <c r="L87" s="24"/>
      <c r="M87" s="24"/>
      <c r="N87" s="26">
        <v>0</v>
      </c>
      <c r="O87" s="26">
        <v>0</v>
      </c>
      <c r="P87" s="27">
        <f t="shared" si="5"/>
        <v>6500</v>
      </c>
      <c r="Q87" s="28">
        <f t="shared" si="6"/>
        <v>0</v>
      </c>
      <c r="R87" s="29">
        <f t="shared" si="7"/>
        <v>6500</v>
      </c>
    </row>
    <row r="88" spans="1:18" s="2" customFormat="1" x14ac:dyDescent="0.2">
      <c r="A88" s="5">
        <v>2020</v>
      </c>
      <c r="B88" s="6">
        <v>11</v>
      </c>
      <c r="C88" s="6">
        <v>72701</v>
      </c>
      <c r="D88" s="5">
        <v>72701</v>
      </c>
      <c r="E88" s="19" t="s">
        <v>125</v>
      </c>
      <c r="F88" s="20" t="s">
        <v>3</v>
      </c>
      <c r="G88" s="21" t="s">
        <v>126</v>
      </c>
      <c r="H88" s="22">
        <v>37000</v>
      </c>
      <c r="I88" s="22">
        <v>8500</v>
      </c>
      <c r="J88" s="24">
        <f t="shared" si="3"/>
        <v>45500</v>
      </c>
      <c r="K88" s="40"/>
      <c r="L88" s="40"/>
      <c r="M88" s="24"/>
      <c r="N88" s="26">
        <v>0</v>
      </c>
      <c r="O88" s="26">
        <v>0</v>
      </c>
      <c r="P88" s="27">
        <f t="shared" si="5"/>
        <v>45500</v>
      </c>
      <c r="Q88" s="28">
        <f t="shared" si="6"/>
        <v>37000</v>
      </c>
      <c r="R88" s="29">
        <f t="shared" si="7"/>
        <v>8500</v>
      </c>
    </row>
    <row r="89" spans="1:18" x14ac:dyDescent="0.2">
      <c r="A89" s="5">
        <v>2020</v>
      </c>
      <c r="B89" s="6">
        <v>11</v>
      </c>
      <c r="C89" s="6">
        <v>72701</v>
      </c>
      <c r="D89" s="9">
        <v>72702</v>
      </c>
      <c r="E89" s="50" t="s">
        <v>156</v>
      </c>
      <c r="F89" s="50" t="s">
        <v>3</v>
      </c>
      <c r="G89" s="21" t="s">
        <v>126</v>
      </c>
      <c r="H89" s="51">
        <v>27000</v>
      </c>
      <c r="I89" s="39">
        <v>5100</v>
      </c>
      <c r="J89" s="52">
        <f t="shared" si="3"/>
        <v>32100</v>
      </c>
      <c r="K89" s="52"/>
      <c r="L89" s="53"/>
      <c r="M89" s="53"/>
      <c r="N89" s="26">
        <v>0</v>
      </c>
      <c r="O89" s="26">
        <v>0</v>
      </c>
      <c r="P89" s="27">
        <f t="shared" si="5"/>
        <v>32100</v>
      </c>
      <c r="Q89" s="28">
        <f t="shared" si="6"/>
        <v>27000</v>
      </c>
      <c r="R89" s="29">
        <f t="shared" si="7"/>
        <v>5100</v>
      </c>
    </row>
    <row r="90" spans="1:18" x14ac:dyDescent="0.2">
      <c r="A90" s="5">
        <v>2020</v>
      </c>
      <c r="B90" s="6">
        <v>11</v>
      </c>
      <c r="C90" s="6">
        <v>72701</v>
      </c>
      <c r="D90" s="9">
        <v>72703</v>
      </c>
      <c r="E90" s="50" t="s">
        <v>157</v>
      </c>
      <c r="F90" s="50" t="s">
        <v>3</v>
      </c>
      <c r="G90" s="21" t="s">
        <v>126</v>
      </c>
      <c r="H90" s="51">
        <v>1467503</v>
      </c>
      <c r="I90" s="39">
        <v>61315</v>
      </c>
      <c r="J90" s="52">
        <f t="shared" si="3"/>
        <v>1528818</v>
      </c>
      <c r="K90" s="26">
        <v>404376</v>
      </c>
      <c r="L90" s="24">
        <v>132356</v>
      </c>
      <c r="M90" s="53"/>
      <c r="N90" s="26">
        <v>0</v>
      </c>
      <c r="O90" s="26">
        <v>0</v>
      </c>
      <c r="P90" s="27">
        <f>J90-K90-L90-M90-N90-O90</f>
        <v>992086</v>
      </c>
      <c r="Q90" s="28">
        <f t="shared" si="6"/>
        <v>930771</v>
      </c>
      <c r="R90" s="29">
        <f t="shared" si="7"/>
        <v>61315</v>
      </c>
    </row>
    <row r="91" spans="1:18" x14ac:dyDescent="0.2">
      <c r="E91" s="50" t="s">
        <v>170</v>
      </c>
      <c r="F91" s="50"/>
      <c r="G91" s="54"/>
      <c r="H91" s="51"/>
      <c r="I91" s="39"/>
      <c r="J91" s="55">
        <f>SUM(J2:J90)</f>
        <v>6922605.9799999995</v>
      </c>
      <c r="K91" s="55">
        <f>SUM(K2:K90)</f>
        <v>904916</v>
      </c>
      <c r="L91" s="55">
        <f>SUM(L2:L90)</f>
        <v>407600.39999999997</v>
      </c>
      <c r="M91" s="55">
        <f t="shared" ref="M91" si="8">SUM(M2:M90)</f>
        <v>0</v>
      </c>
      <c r="N91" s="55">
        <f>SUM(N2:N90)</f>
        <v>126019</v>
      </c>
      <c r="O91" s="55">
        <f>SUM(O2:O90)</f>
        <v>2509.2199999999998</v>
      </c>
      <c r="P91" s="55">
        <f>SUM(P2:P90)</f>
        <v>5481561.3599999994</v>
      </c>
      <c r="Q91" s="53"/>
      <c r="R91" s="53"/>
    </row>
  </sheetData>
  <autoFilter ref="A1:R91"/>
  <pageMargins left="0.52" right="0.47244094488188981" top="0.98425196850393704" bottom="0.62992125984251968" header="0.31496062992125984" footer="0.31496062992125984"/>
  <pageSetup paperSize="14" scale="61" orientation="landscape" r:id="rId1"/>
  <headerFooter>
    <oddHeader>&amp;L&amp;G&amp;C&amp;"-,Negrita"&amp;12&amp;K000000TRANSFERENCIA: NOVIEMBRE   2020
MINISTRACIONES GASTO CORRIENTE DEL MES DE NOVIEMBRE DE 2020, SEGÚN OFICIO DPP/1235/2020</oddHeader>
    <oddFooter>&amp;C11 DE NOVIEMBRE DE 2020&amp;R&amp;P DE &amp;N</oddFooter>
  </headerFooter>
  <ignoredErrors>
    <ignoredError sqref="J36" formulaRange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showGridLines="0" tabSelected="1" zoomScaleNormal="100" zoomScaleSheetLayoutView="55" zoomScalePageLayoutView="60" workbookViewId="0">
      <selection activeCell="G34" sqref="G34"/>
    </sheetView>
  </sheetViews>
  <sheetFormatPr baseColWidth="10" defaultColWidth="11.42578125" defaultRowHeight="11.25" x14ac:dyDescent="0.2"/>
  <cols>
    <col min="1" max="1" width="6.7109375" style="9" customWidth="1"/>
    <col min="2" max="2" width="7.85546875" style="9" customWidth="1"/>
    <col min="3" max="3" width="44.28515625" style="4" customWidth="1"/>
    <col min="4" max="4" width="8.7109375" style="4" customWidth="1"/>
    <col min="5" max="5" width="16.5703125" style="9" customWidth="1"/>
    <col min="6" max="6" width="11.140625" style="14" customWidth="1"/>
    <col min="7" max="7" width="9.7109375" style="13" customWidth="1"/>
    <col min="8" max="8" width="11.7109375" style="7" customWidth="1"/>
    <col min="9" max="9" width="10.28515625" style="7" customWidth="1"/>
    <col min="10" max="10" width="10.85546875" style="10" customWidth="1"/>
    <col min="11" max="11" width="7.28515625" style="10" hidden="1" customWidth="1"/>
    <col min="12" max="12" width="14.140625" style="10" customWidth="1"/>
    <col min="13" max="13" width="9.42578125" style="10" customWidth="1"/>
    <col min="14" max="14" width="11" style="10" customWidth="1"/>
    <col min="15" max="16384" width="11.42578125" style="4"/>
  </cols>
  <sheetData>
    <row r="1" spans="1:14" ht="45" x14ac:dyDescent="0.2">
      <c r="A1" s="16" t="s">
        <v>65</v>
      </c>
      <c r="B1" s="16" t="s">
        <v>138</v>
      </c>
      <c r="C1" s="15" t="s">
        <v>130</v>
      </c>
      <c r="D1" s="15" t="s">
        <v>0</v>
      </c>
      <c r="E1" s="16" t="s">
        <v>1</v>
      </c>
      <c r="F1" s="17" t="s">
        <v>136</v>
      </c>
      <c r="G1" s="17" t="s">
        <v>137</v>
      </c>
      <c r="H1" s="17" t="s">
        <v>2</v>
      </c>
      <c r="I1" s="18" t="s">
        <v>165</v>
      </c>
      <c r="J1" s="18" t="s">
        <v>166</v>
      </c>
      <c r="K1" s="18" t="s">
        <v>127</v>
      </c>
      <c r="L1" s="18" t="s">
        <v>167</v>
      </c>
      <c r="M1" s="18" t="s">
        <v>168</v>
      </c>
      <c r="N1" s="17" t="s">
        <v>131</v>
      </c>
    </row>
    <row r="2" spans="1:14" s="1" customFormat="1" ht="12" x14ac:dyDescent="0.2">
      <c r="A2" s="73">
        <v>11101</v>
      </c>
      <c r="B2" s="74">
        <v>11101</v>
      </c>
      <c r="C2" s="19" t="s">
        <v>7</v>
      </c>
      <c r="D2" s="20" t="s">
        <v>3</v>
      </c>
      <c r="E2" s="56" t="s">
        <v>66</v>
      </c>
      <c r="F2" s="57">
        <v>47900</v>
      </c>
      <c r="G2" s="58">
        <v>35250</v>
      </c>
      <c r="H2" s="59">
        <f>SUM(F2:G2)</f>
        <v>83150</v>
      </c>
      <c r="I2" s="60"/>
      <c r="J2" s="59"/>
      <c r="K2" s="59"/>
      <c r="L2" s="61">
        <v>0</v>
      </c>
      <c r="M2" s="61">
        <v>294.94</v>
      </c>
      <c r="N2" s="61">
        <f t="shared" ref="N2:N33" si="0">H2-I2-J2-K2-L2-M2</f>
        <v>82855.06</v>
      </c>
    </row>
    <row r="3" spans="1:14" s="1" customFormat="1" ht="12" x14ac:dyDescent="0.2">
      <c r="A3" s="73">
        <v>11101</v>
      </c>
      <c r="B3" s="74">
        <v>12701</v>
      </c>
      <c r="C3" s="19" t="s">
        <v>139</v>
      </c>
      <c r="D3" s="20" t="s">
        <v>3</v>
      </c>
      <c r="E3" s="56" t="s">
        <v>66</v>
      </c>
      <c r="F3" s="57">
        <v>2800</v>
      </c>
      <c r="G3" s="58">
        <v>500</v>
      </c>
      <c r="H3" s="59">
        <f>SUM(F3:G3)</f>
        <v>3300</v>
      </c>
      <c r="I3" s="60"/>
      <c r="J3" s="59"/>
      <c r="K3" s="59"/>
      <c r="L3" s="61">
        <v>0</v>
      </c>
      <c r="M3" s="61">
        <v>0</v>
      </c>
      <c r="N3" s="61">
        <f t="shared" si="0"/>
        <v>3300</v>
      </c>
    </row>
    <row r="4" spans="1:14" s="1" customFormat="1" ht="12" x14ac:dyDescent="0.2">
      <c r="A4" s="73">
        <v>11101</v>
      </c>
      <c r="B4" s="74">
        <v>12801</v>
      </c>
      <c r="C4" s="19" t="s">
        <v>140</v>
      </c>
      <c r="D4" s="20" t="s">
        <v>3</v>
      </c>
      <c r="E4" s="56" t="s">
        <v>66</v>
      </c>
      <c r="F4" s="57">
        <v>12180</v>
      </c>
      <c r="G4" s="58">
        <v>1950</v>
      </c>
      <c r="H4" s="59">
        <f>F4+G4</f>
        <v>14130</v>
      </c>
      <c r="I4" s="60"/>
      <c r="J4" s="59"/>
      <c r="K4" s="59"/>
      <c r="L4" s="61">
        <v>0</v>
      </c>
      <c r="M4" s="61">
        <v>0</v>
      </c>
      <c r="N4" s="61">
        <f t="shared" si="0"/>
        <v>14130</v>
      </c>
    </row>
    <row r="5" spans="1:14" s="1" customFormat="1" ht="12" x14ac:dyDescent="0.2">
      <c r="A5" s="73">
        <v>11101</v>
      </c>
      <c r="B5" s="74">
        <v>62101</v>
      </c>
      <c r="C5" s="19" t="s">
        <v>141</v>
      </c>
      <c r="D5" s="20" t="s">
        <v>3</v>
      </c>
      <c r="E5" s="56" t="s">
        <v>66</v>
      </c>
      <c r="F5" s="57">
        <v>29150</v>
      </c>
      <c r="G5" s="58">
        <v>2700</v>
      </c>
      <c r="H5" s="59">
        <f t="shared" ref="H5:H6" si="1">F5+G5</f>
        <v>31850</v>
      </c>
      <c r="I5" s="60"/>
      <c r="J5" s="59"/>
      <c r="K5" s="59"/>
      <c r="L5" s="61">
        <v>0</v>
      </c>
      <c r="M5" s="61">
        <v>0</v>
      </c>
      <c r="N5" s="61">
        <f t="shared" si="0"/>
        <v>31850</v>
      </c>
    </row>
    <row r="6" spans="1:14" s="1" customFormat="1" ht="12" x14ac:dyDescent="0.2">
      <c r="A6" s="73">
        <v>11101</v>
      </c>
      <c r="B6" s="74">
        <v>72801</v>
      </c>
      <c r="C6" s="19" t="s">
        <v>142</v>
      </c>
      <c r="D6" s="20" t="s">
        <v>3</v>
      </c>
      <c r="E6" s="56" t="s">
        <v>66</v>
      </c>
      <c r="F6" s="57">
        <v>23443.599999999999</v>
      </c>
      <c r="G6" s="58">
        <v>3128</v>
      </c>
      <c r="H6" s="59">
        <f t="shared" si="1"/>
        <v>26571.599999999999</v>
      </c>
      <c r="I6" s="60">
        <v>14384</v>
      </c>
      <c r="J6" s="59">
        <v>7609.6</v>
      </c>
      <c r="K6" s="59"/>
      <c r="L6" s="61">
        <v>0</v>
      </c>
      <c r="M6" s="61">
        <v>0</v>
      </c>
      <c r="N6" s="61">
        <f t="shared" si="0"/>
        <v>4577.9999999999982</v>
      </c>
    </row>
    <row r="7" spans="1:14" s="1" customFormat="1" ht="12" x14ac:dyDescent="0.2">
      <c r="A7" s="73">
        <v>11501</v>
      </c>
      <c r="B7" s="74">
        <v>11501</v>
      </c>
      <c r="C7" s="19" t="s">
        <v>8</v>
      </c>
      <c r="D7" s="30" t="s">
        <v>3</v>
      </c>
      <c r="E7" s="56" t="s">
        <v>67</v>
      </c>
      <c r="F7" s="57">
        <v>48700</v>
      </c>
      <c r="G7" s="57">
        <v>3200</v>
      </c>
      <c r="H7" s="59">
        <f t="shared" ref="H7:H90" si="2">SUM(F7:G7)</f>
        <v>51900</v>
      </c>
      <c r="I7" s="59"/>
      <c r="J7" s="59"/>
      <c r="K7" s="59"/>
      <c r="L7" s="61">
        <v>0</v>
      </c>
      <c r="M7" s="61">
        <v>0</v>
      </c>
      <c r="N7" s="61">
        <f t="shared" si="0"/>
        <v>51900</v>
      </c>
    </row>
    <row r="8" spans="1:14" s="1" customFormat="1" ht="10.5" customHeight="1" x14ac:dyDescent="0.2">
      <c r="A8" s="73">
        <v>11201</v>
      </c>
      <c r="B8" s="74">
        <v>11201</v>
      </c>
      <c r="C8" s="19" t="s">
        <v>9</v>
      </c>
      <c r="D8" s="20" t="s">
        <v>3</v>
      </c>
      <c r="E8" s="56" t="s">
        <v>68</v>
      </c>
      <c r="F8" s="57">
        <v>108655</v>
      </c>
      <c r="G8" s="57">
        <v>48830</v>
      </c>
      <c r="H8" s="59">
        <f>SUM(F8:G8)</f>
        <v>157485</v>
      </c>
      <c r="I8" s="60"/>
      <c r="J8" s="59"/>
      <c r="K8" s="59"/>
      <c r="L8" s="61">
        <v>0</v>
      </c>
      <c r="M8" s="61">
        <v>294.94</v>
      </c>
      <c r="N8" s="61">
        <f t="shared" si="0"/>
        <v>157190.06</v>
      </c>
    </row>
    <row r="9" spans="1:14" s="1" customFormat="1" ht="10.5" customHeight="1" x14ac:dyDescent="0.2">
      <c r="A9" s="73">
        <v>11201</v>
      </c>
      <c r="B9" s="74">
        <v>11601</v>
      </c>
      <c r="C9" s="19" t="s">
        <v>143</v>
      </c>
      <c r="D9" s="20" t="s">
        <v>3</v>
      </c>
      <c r="E9" s="56" t="s">
        <v>68</v>
      </c>
      <c r="F9" s="57">
        <v>6950</v>
      </c>
      <c r="G9" s="57">
        <v>0</v>
      </c>
      <c r="H9" s="59">
        <f>F9+G9</f>
        <v>6950</v>
      </c>
      <c r="I9" s="60"/>
      <c r="J9" s="59"/>
      <c r="K9" s="59"/>
      <c r="L9" s="61">
        <v>0</v>
      </c>
      <c r="M9" s="61">
        <v>0</v>
      </c>
      <c r="N9" s="61">
        <f t="shared" si="0"/>
        <v>6950</v>
      </c>
    </row>
    <row r="10" spans="1:14" s="1" customFormat="1" ht="10.5" customHeight="1" x14ac:dyDescent="0.2">
      <c r="A10" s="73">
        <v>11201</v>
      </c>
      <c r="B10" s="74">
        <v>11801</v>
      </c>
      <c r="C10" s="19" t="s">
        <v>144</v>
      </c>
      <c r="D10" s="20" t="s">
        <v>3</v>
      </c>
      <c r="E10" s="56" t="s">
        <v>68</v>
      </c>
      <c r="F10" s="57">
        <v>3350</v>
      </c>
      <c r="G10" s="57">
        <v>3400</v>
      </c>
      <c r="H10" s="59">
        <f>F10+G10</f>
        <v>6750</v>
      </c>
      <c r="I10" s="60"/>
      <c r="J10" s="59"/>
      <c r="K10" s="59"/>
      <c r="L10" s="61">
        <v>0</v>
      </c>
      <c r="M10" s="61">
        <v>0</v>
      </c>
      <c r="N10" s="61">
        <f t="shared" si="0"/>
        <v>6750</v>
      </c>
    </row>
    <row r="11" spans="1:14" s="1" customFormat="1" ht="12" x14ac:dyDescent="0.2">
      <c r="A11" s="73">
        <v>11301</v>
      </c>
      <c r="B11" s="74">
        <v>11301</v>
      </c>
      <c r="C11" s="19" t="s">
        <v>10</v>
      </c>
      <c r="D11" s="20" t="s">
        <v>3</v>
      </c>
      <c r="E11" s="56" t="s">
        <v>69</v>
      </c>
      <c r="F11" s="57">
        <v>33574.800000000003</v>
      </c>
      <c r="G11" s="57">
        <v>12300</v>
      </c>
      <c r="H11" s="59">
        <f>SUM(F11:G11)</f>
        <v>45874.8</v>
      </c>
      <c r="I11" s="60"/>
      <c r="J11" s="59">
        <v>7574.8</v>
      </c>
      <c r="K11" s="59"/>
      <c r="L11" s="61">
        <v>0</v>
      </c>
      <c r="M11" s="61">
        <v>294.94</v>
      </c>
      <c r="N11" s="61">
        <f t="shared" si="0"/>
        <v>38005.06</v>
      </c>
    </row>
    <row r="12" spans="1:14" s="1" customFormat="1" ht="12" x14ac:dyDescent="0.2">
      <c r="A12" s="73">
        <v>11301</v>
      </c>
      <c r="B12" s="74">
        <v>11305</v>
      </c>
      <c r="C12" s="19" t="s">
        <v>145</v>
      </c>
      <c r="D12" s="20" t="s">
        <v>3</v>
      </c>
      <c r="E12" s="56" t="s">
        <v>69</v>
      </c>
      <c r="F12" s="57">
        <v>0</v>
      </c>
      <c r="G12" s="57">
        <v>0</v>
      </c>
      <c r="H12" s="59">
        <f t="shared" si="2"/>
        <v>0</v>
      </c>
      <c r="I12" s="60"/>
      <c r="J12" s="59"/>
      <c r="K12" s="59"/>
      <c r="L12" s="61">
        <v>0</v>
      </c>
      <c r="M12" s="59">
        <v>0</v>
      </c>
      <c r="N12" s="61">
        <f t="shared" si="0"/>
        <v>0</v>
      </c>
    </row>
    <row r="13" spans="1:14" s="1" customFormat="1" ht="12" x14ac:dyDescent="0.2">
      <c r="A13" s="73">
        <v>11301</v>
      </c>
      <c r="B13" s="74">
        <v>52201</v>
      </c>
      <c r="C13" s="19" t="s">
        <v>158</v>
      </c>
      <c r="D13" s="20" t="s">
        <v>3</v>
      </c>
      <c r="E13" s="56" t="s">
        <v>69</v>
      </c>
      <c r="F13" s="57">
        <v>16281</v>
      </c>
      <c r="G13" s="57">
        <v>5722.16</v>
      </c>
      <c r="H13" s="59">
        <f t="shared" si="2"/>
        <v>22003.16</v>
      </c>
      <c r="I13" s="60"/>
      <c r="J13" s="59"/>
      <c r="K13" s="59"/>
      <c r="L13" s="61">
        <v>0</v>
      </c>
      <c r="M13" s="59">
        <v>0</v>
      </c>
      <c r="N13" s="61">
        <f t="shared" si="0"/>
        <v>22003.16</v>
      </c>
    </row>
    <row r="14" spans="1:14" s="1" customFormat="1" ht="12" x14ac:dyDescent="0.2">
      <c r="A14" s="73">
        <v>11301</v>
      </c>
      <c r="B14" s="74">
        <v>51101</v>
      </c>
      <c r="C14" s="19" t="s">
        <v>159</v>
      </c>
      <c r="D14" s="20" t="s">
        <v>3</v>
      </c>
      <c r="E14" s="56" t="s">
        <v>69</v>
      </c>
      <c r="F14" s="57">
        <v>137052</v>
      </c>
      <c r="G14" s="57">
        <v>5850</v>
      </c>
      <c r="H14" s="59">
        <f t="shared" si="2"/>
        <v>142902</v>
      </c>
      <c r="I14" s="60"/>
      <c r="J14" s="59">
        <v>14152</v>
      </c>
      <c r="K14" s="59"/>
      <c r="L14" s="61">
        <v>0</v>
      </c>
      <c r="M14" s="59">
        <v>0</v>
      </c>
      <c r="N14" s="61">
        <f t="shared" si="0"/>
        <v>128750</v>
      </c>
    </row>
    <row r="15" spans="1:14" s="1" customFormat="1" ht="12" x14ac:dyDescent="0.2">
      <c r="A15" s="73">
        <v>11301</v>
      </c>
      <c r="B15" s="74">
        <v>52101</v>
      </c>
      <c r="C15" s="19" t="s">
        <v>160</v>
      </c>
      <c r="D15" s="20" t="s">
        <v>3</v>
      </c>
      <c r="E15" s="56" t="s">
        <v>69</v>
      </c>
      <c r="F15" s="57">
        <v>19000</v>
      </c>
      <c r="G15" s="57">
        <v>4600</v>
      </c>
      <c r="H15" s="59">
        <f t="shared" si="2"/>
        <v>23600</v>
      </c>
      <c r="I15" s="60"/>
      <c r="J15" s="59"/>
      <c r="K15" s="59"/>
      <c r="L15" s="61">
        <v>0</v>
      </c>
      <c r="M15" s="59">
        <v>0</v>
      </c>
      <c r="N15" s="61">
        <f t="shared" si="0"/>
        <v>23600</v>
      </c>
    </row>
    <row r="16" spans="1:14" s="1" customFormat="1" ht="12" x14ac:dyDescent="0.2">
      <c r="A16" s="73">
        <v>11301</v>
      </c>
      <c r="B16" s="74">
        <v>46401</v>
      </c>
      <c r="C16" s="19" t="s">
        <v>52</v>
      </c>
      <c r="D16" s="20" t="s">
        <v>3</v>
      </c>
      <c r="E16" s="56" t="s">
        <v>69</v>
      </c>
      <c r="F16" s="57">
        <v>2000</v>
      </c>
      <c r="G16" s="57">
        <v>1000</v>
      </c>
      <c r="H16" s="59">
        <f>SUM(F16:G16)</f>
        <v>3000</v>
      </c>
      <c r="I16" s="59"/>
      <c r="J16" s="59"/>
      <c r="K16" s="59"/>
      <c r="L16" s="59">
        <v>0</v>
      </c>
      <c r="M16" s="59">
        <v>0</v>
      </c>
      <c r="N16" s="61">
        <f t="shared" si="0"/>
        <v>3000</v>
      </c>
    </row>
    <row r="17" spans="1:14" s="1" customFormat="1" ht="12" x14ac:dyDescent="0.2">
      <c r="A17" s="73">
        <v>11301</v>
      </c>
      <c r="B17" s="74">
        <v>12301</v>
      </c>
      <c r="C17" s="19" t="s">
        <v>11</v>
      </c>
      <c r="D17" s="20" t="s">
        <v>3</v>
      </c>
      <c r="E17" s="56" t="s">
        <v>70</v>
      </c>
      <c r="F17" s="57">
        <v>3556</v>
      </c>
      <c r="G17" s="57">
        <v>1500</v>
      </c>
      <c r="H17" s="59">
        <f t="shared" si="2"/>
        <v>5056</v>
      </c>
      <c r="I17" s="61"/>
      <c r="J17" s="59"/>
      <c r="K17" s="59"/>
      <c r="L17" s="61">
        <v>0</v>
      </c>
      <c r="M17" s="61">
        <v>0</v>
      </c>
      <c r="N17" s="61">
        <f t="shared" si="0"/>
        <v>5056</v>
      </c>
    </row>
    <row r="18" spans="1:14" s="1" customFormat="1" ht="12" x14ac:dyDescent="0.2">
      <c r="A18" s="73">
        <v>11301</v>
      </c>
      <c r="B18" s="74">
        <v>12302</v>
      </c>
      <c r="C18" s="19" t="s">
        <v>161</v>
      </c>
      <c r="D18" s="20" t="s">
        <v>3</v>
      </c>
      <c r="E18" s="56" t="s">
        <v>70</v>
      </c>
      <c r="F18" s="57">
        <v>5500</v>
      </c>
      <c r="G18" s="57">
        <v>0</v>
      </c>
      <c r="H18" s="59">
        <f t="shared" si="2"/>
        <v>5500</v>
      </c>
      <c r="I18" s="61"/>
      <c r="J18" s="59"/>
      <c r="K18" s="59"/>
      <c r="L18" s="61">
        <v>0</v>
      </c>
      <c r="M18" s="61">
        <v>0</v>
      </c>
      <c r="N18" s="61">
        <f t="shared" si="0"/>
        <v>5500</v>
      </c>
    </row>
    <row r="19" spans="1:14" s="1" customFormat="1" ht="12" x14ac:dyDescent="0.2">
      <c r="A19" s="73">
        <v>11301</v>
      </c>
      <c r="B19" s="74">
        <v>12101</v>
      </c>
      <c r="C19" s="19" t="s">
        <v>12</v>
      </c>
      <c r="D19" s="31" t="s">
        <v>3</v>
      </c>
      <c r="E19" s="56" t="s">
        <v>71</v>
      </c>
      <c r="F19" s="57">
        <v>11100</v>
      </c>
      <c r="G19" s="57">
        <v>4600</v>
      </c>
      <c r="H19" s="59">
        <f t="shared" si="2"/>
        <v>15700</v>
      </c>
      <c r="I19" s="59"/>
      <c r="J19" s="59"/>
      <c r="K19" s="59"/>
      <c r="L19" s="61">
        <v>0</v>
      </c>
      <c r="M19" s="61">
        <v>0</v>
      </c>
      <c r="N19" s="61">
        <f t="shared" si="0"/>
        <v>15700</v>
      </c>
    </row>
    <row r="20" spans="1:14" s="1" customFormat="1" ht="12" x14ac:dyDescent="0.2">
      <c r="A20" s="73">
        <v>11401</v>
      </c>
      <c r="B20" s="74">
        <v>11401</v>
      </c>
      <c r="C20" s="19" t="s">
        <v>132</v>
      </c>
      <c r="D20" s="20" t="s">
        <v>3</v>
      </c>
      <c r="E20" s="56" t="s">
        <v>72</v>
      </c>
      <c r="F20" s="57">
        <v>824500</v>
      </c>
      <c r="G20" s="57">
        <v>41800</v>
      </c>
      <c r="H20" s="59">
        <f t="shared" si="2"/>
        <v>866300</v>
      </c>
      <c r="I20" s="60"/>
      <c r="J20" s="59"/>
      <c r="K20" s="59"/>
      <c r="L20" s="61">
        <v>0</v>
      </c>
      <c r="M20" s="61">
        <v>0</v>
      </c>
      <c r="N20" s="61">
        <f t="shared" si="0"/>
        <v>866300</v>
      </c>
    </row>
    <row r="21" spans="1:14" s="1" customFormat="1" ht="12" x14ac:dyDescent="0.2">
      <c r="A21" s="73">
        <v>11401</v>
      </c>
      <c r="B21" s="74">
        <v>71201</v>
      </c>
      <c r="C21" s="19" t="s">
        <v>162</v>
      </c>
      <c r="D21" s="20" t="s">
        <v>3</v>
      </c>
      <c r="E21" s="56" t="s">
        <v>72</v>
      </c>
      <c r="F21" s="57">
        <v>30180</v>
      </c>
      <c r="G21" s="57">
        <v>4700</v>
      </c>
      <c r="H21" s="59">
        <f>SUM(F21:G21)</f>
        <v>34880</v>
      </c>
      <c r="I21" s="60"/>
      <c r="J21" s="59"/>
      <c r="K21" s="59"/>
      <c r="L21" s="61">
        <v>0</v>
      </c>
      <c r="M21" s="61">
        <v>0</v>
      </c>
      <c r="N21" s="61">
        <f t="shared" si="0"/>
        <v>34880</v>
      </c>
    </row>
    <row r="22" spans="1:14" s="1" customFormat="1" ht="12" x14ac:dyDescent="0.2">
      <c r="A22" s="73">
        <v>11401</v>
      </c>
      <c r="B22" s="74">
        <v>72201</v>
      </c>
      <c r="C22" s="19" t="s">
        <v>163</v>
      </c>
      <c r="D22" s="20" t="s">
        <v>3</v>
      </c>
      <c r="E22" s="56" t="s">
        <v>72</v>
      </c>
      <c r="F22" s="57">
        <v>38756</v>
      </c>
      <c r="G22" s="57">
        <v>5959</v>
      </c>
      <c r="H22" s="59">
        <f t="shared" si="2"/>
        <v>44715</v>
      </c>
      <c r="I22" s="60"/>
      <c r="J22" s="59"/>
      <c r="K22" s="59"/>
      <c r="L22" s="61">
        <v>0</v>
      </c>
      <c r="M22" s="61">
        <v>0</v>
      </c>
      <c r="N22" s="61">
        <f t="shared" si="0"/>
        <v>44715</v>
      </c>
    </row>
    <row r="23" spans="1:14" s="1" customFormat="1" ht="12" x14ac:dyDescent="0.2">
      <c r="A23" s="73">
        <v>11401</v>
      </c>
      <c r="B23" s="74">
        <v>72401</v>
      </c>
      <c r="C23" s="19" t="s">
        <v>164</v>
      </c>
      <c r="D23" s="20" t="s">
        <v>3</v>
      </c>
      <c r="E23" s="56" t="s">
        <v>72</v>
      </c>
      <c r="F23" s="57">
        <v>20300</v>
      </c>
      <c r="G23" s="57">
        <v>2500</v>
      </c>
      <c r="H23" s="59">
        <f t="shared" si="2"/>
        <v>22800</v>
      </c>
      <c r="I23" s="60"/>
      <c r="J23" s="59"/>
      <c r="K23" s="59"/>
      <c r="L23" s="61">
        <v>0</v>
      </c>
      <c r="M23" s="61">
        <v>0</v>
      </c>
      <c r="N23" s="61">
        <f t="shared" si="0"/>
        <v>22800</v>
      </c>
    </row>
    <row r="24" spans="1:14" s="1" customFormat="1" ht="12" x14ac:dyDescent="0.2">
      <c r="A24" s="73">
        <v>72101</v>
      </c>
      <c r="B24" s="74">
        <v>72101</v>
      </c>
      <c r="C24" s="19" t="s">
        <v>13</v>
      </c>
      <c r="D24" s="20" t="s">
        <v>3</v>
      </c>
      <c r="E24" s="56" t="s">
        <v>73</v>
      </c>
      <c r="F24" s="57">
        <v>129100</v>
      </c>
      <c r="G24" s="57">
        <v>25350</v>
      </c>
      <c r="H24" s="59">
        <f t="shared" si="2"/>
        <v>154450</v>
      </c>
      <c r="I24" s="59"/>
      <c r="J24" s="59"/>
      <c r="K24" s="59"/>
      <c r="L24" s="61">
        <v>0</v>
      </c>
      <c r="M24" s="61">
        <v>294.94</v>
      </c>
      <c r="N24" s="61">
        <f t="shared" si="0"/>
        <v>154155.06</v>
      </c>
    </row>
    <row r="25" spans="1:14" s="1" customFormat="1" ht="12" x14ac:dyDescent="0.2">
      <c r="A25" s="73">
        <v>72101</v>
      </c>
      <c r="B25" s="74">
        <v>11701</v>
      </c>
      <c r="C25" s="19" t="s">
        <v>14</v>
      </c>
      <c r="D25" s="20" t="s">
        <v>3</v>
      </c>
      <c r="E25" s="62" t="s">
        <v>74</v>
      </c>
      <c r="F25" s="63">
        <v>4500</v>
      </c>
      <c r="G25" s="63">
        <v>500</v>
      </c>
      <c r="H25" s="59">
        <f t="shared" si="2"/>
        <v>5000</v>
      </c>
      <c r="I25" s="59"/>
      <c r="J25" s="59"/>
      <c r="K25" s="59"/>
      <c r="L25" s="61">
        <v>0</v>
      </c>
      <c r="M25" s="61">
        <v>0</v>
      </c>
      <c r="N25" s="61">
        <f t="shared" si="0"/>
        <v>5000</v>
      </c>
    </row>
    <row r="26" spans="1:14" s="1" customFormat="1" ht="12" x14ac:dyDescent="0.2">
      <c r="A26" s="73">
        <v>12501</v>
      </c>
      <c r="B26" s="74">
        <v>12501</v>
      </c>
      <c r="C26" s="19" t="s">
        <v>15</v>
      </c>
      <c r="D26" s="20" t="s">
        <v>3</v>
      </c>
      <c r="E26" s="56" t="s">
        <v>75</v>
      </c>
      <c r="F26" s="57">
        <v>200</v>
      </c>
      <c r="G26" s="57">
        <v>1000</v>
      </c>
      <c r="H26" s="59">
        <f t="shared" si="2"/>
        <v>1200</v>
      </c>
      <c r="I26" s="59"/>
      <c r="J26" s="59"/>
      <c r="K26" s="59"/>
      <c r="L26" s="61">
        <v>0</v>
      </c>
      <c r="M26" s="61">
        <v>0</v>
      </c>
      <c r="N26" s="61">
        <f t="shared" si="0"/>
        <v>1200</v>
      </c>
    </row>
    <row r="27" spans="1:14" s="1" customFormat="1" ht="12" x14ac:dyDescent="0.2">
      <c r="A27" s="73">
        <v>12601</v>
      </c>
      <c r="B27" s="74">
        <v>12601</v>
      </c>
      <c r="C27" s="19" t="s">
        <v>16</v>
      </c>
      <c r="D27" s="31" t="s">
        <v>3</v>
      </c>
      <c r="E27" s="64" t="s">
        <v>76</v>
      </c>
      <c r="F27" s="65">
        <v>95998.8</v>
      </c>
      <c r="G27" s="65">
        <v>20350</v>
      </c>
      <c r="H27" s="59">
        <f t="shared" si="2"/>
        <v>116348.8</v>
      </c>
      <c r="I27" s="59"/>
      <c r="J27" s="59">
        <v>7748.8</v>
      </c>
      <c r="K27" s="59"/>
      <c r="L27" s="61">
        <v>0</v>
      </c>
      <c r="M27" s="61">
        <v>0</v>
      </c>
      <c r="N27" s="61">
        <f t="shared" si="0"/>
        <v>108600</v>
      </c>
    </row>
    <row r="28" spans="1:14" s="1" customFormat="1" ht="12" x14ac:dyDescent="0.2">
      <c r="A28" s="73">
        <v>21101</v>
      </c>
      <c r="B28" s="74">
        <v>21101</v>
      </c>
      <c r="C28" s="19" t="s">
        <v>17</v>
      </c>
      <c r="D28" s="30" t="s">
        <v>3</v>
      </c>
      <c r="E28" s="56" t="s">
        <v>77</v>
      </c>
      <c r="F28" s="57">
        <v>139430.51</v>
      </c>
      <c r="G28" s="57">
        <v>6975</v>
      </c>
      <c r="H28" s="59">
        <f t="shared" si="2"/>
        <v>146405.51</v>
      </c>
      <c r="I28" s="59">
        <v>43152</v>
      </c>
      <c r="J28" s="59">
        <v>23420</v>
      </c>
      <c r="K28" s="59"/>
      <c r="L28" s="61">
        <v>0</v>
      </c>
      <c r="M28" s="61">
        <v>503.01</v>
      </c>
      <c r="N28" s="61">
        <f t="shared" si="0"/>
        <v>79330.500000000015</v>
      </c>
    </row>
    <row r="29" spans="1:14" s="1" customFormat="1" ht="12" x14ac:dyDescent="0.2">
      <c r="A29" s="73">
        <v>21201</v>
      </c>
      <c r="B29" s="74">
        <v>21201</v>
      </c>
      <c r="C29" s="19" t="s">
        <v>18</v>
      </c>
      <c r="D29" s="20" t="s">
        <v>4</v>
      </c>
      <c r="E29" s="56" t="s">
        <v>78</v>
      </c>
      <c r="F29" s="57">
        <v>9200</v>
      </c>
      <c r="G29" s="57">
        <v>1220</v>
      </c>
      <c r="H29" s="59">
        <f t="shared" si="2"/>
        <v>10420</v>
      </c>
      <c r="I29" s="59"/>
      <c r="J29" s="59"/>
      <c r="K29" s="59"/>
      <c r="L29" s="61">
        <v>0</v>
      </c>
      <c r="M29" s="61">
        <v>0</v>
      </c>
      <c r="N29" s="61">
        <f t="shared" si="0"/>
        <v>10420</v>
      </c>
    </row>
    <row r="30" spans="1:14" s="1" customFormat="1" ht="22.5" x14ac:dyDescent="0.2">
      <c r="A30" s="77">
        <v>21401</v>
      </c>
      <c r="B30" s="78">
        <v>21401</v>
      </c>
      <c r="C30" s="79" t="s">
        <v>19</v>
      </c>
      <c r="D30" s="30" t="s">
        <v>3</v>
      </c>
      <c r="E30" s="66">
        <v>65507726773</v>
      </c>
      <c r="F30" s="67">
        <v>4300</v>
      </c>
      <c r="G30" s="67">
        <v>3810.4</v>
      </c>
      <c r="H30" s="59">
        <f>SUM(F30:G30)</f>
        <v>8110.4</v>
      </c>
      <c r="I30" s="59"/>
      <c r="J30" s="59"/>
      <c r="K30" s="59"/>
      <c r="L30" s="80">
        <v>0</v>
      </c>
      <c r="M30" s="80">
        <v>0</v>
      </c>
      <c r="N30" s="80">
        <f t="shared" si="0"/>
        <v>8110.4</v>
      </c>
    </row>
    <row r="31" spans="1:14" s="1" customFormat="1" ht="12" x14ac:dyDescent="0.2">
      <c r="A31" s="73">
        <v>21501</v>
      </c>
      <c r="B31" s="74">
        <v>21501</v>
      </c>
      <c r="C31" s="19" t="s">
        <v>20</v>
      </c>
      <c r="D31" s="20" t="s">
        <v>3</v>
      </c>
      <c r="E31" s="56" t="s">
        <v>80</v>
      </c>
      <c r="F31" s="57">
        <v>28304</v>
      </c>
      <c r="G31" s="57">
        <v>1000</v>
      </c>
      <c r="H31" s="59">
        <f t="shared" si="2"/>
        <v>29304</v>
      </c>
      <c r="I31" s="59"/>
      <c r="J31" s="59"/>
      <c r="K31" s="59"/>
      <c r="L31" s="61">
        <v>0</v>
      </c>
      <c r="M31" s="61">
        <v>0</v>
      </c>
      <c r="N31" s="61">
        <f t="shared" si="0"/>
        <v>29304</v>
      </c>
    </row>
    <row r="32" spans="1:14" s="1" customFormat="1" ht="12" x14ac:dyDescent="0.2">
      <c r="A32" s="73">
        <v>21501</v>
      </c>
      <c r="B32" s="68">
        <v>21503</v>
      </c>
      <c r="C32" s="19" t="s">
        <v>79</v>
      </c>
      <c r="D32" s="20" t="s">
        <v>3</v>
      </c>
      <c r="E32" s="56" t="s">
        <v>81</v>
      </c>
      <c r="F32" s="57">
        <v>400</v>
      </c>
      <c r="G32" s="57">
        <v>1100</v>
      </c>
      <c r="H32" s="59">
        <f t="shared" si="2"/>
        <v>1500</v>
      </c>
      <c r="I32" s="59"/>
      <c r="J32" s="59"/>
      <c r="K32" s="59"/>
      <c r="L32" s="61">
        <v>0</v>
      </c>
      <c r="M32" s="61">
        <v>0</v>
      </c>
      <c r="N32" s="61">
        <f t="shared" si="0"/>
        <v>1500</v>
      </c>
    </row>
    <row r="33" spans="1:14" s="1" customFormat="1" ht="12" x14ac:dyDescent="0.2">
      <c r="A33" s="73">
        <v>21601</v>
      </c>
      <c r="B33" s="74">
        <v>21601</v>
      </c>
      <c r="C33" s="19" t="s">
        <v>21</v>
      </c>
      <c r="D33" s="20" t="s">
        <v>4</v>
      </c>
      <c r="E33" s="56" t="s">
        <v>82</v>
      </c>
      <c r="F33" s="57">
        <v>37424.410000000003</v>
      </c>
      <c r="G33" s="57">
        <v>3729</v>
      </c>
      <c r="H33" s="59">
        <f t="shared" si="2"/>
        <v>41153.410000000003</v>
      </c>
      <c r="I33" s="59">
        <v>14384</v>
      </c>
      <c r="J33" s="59"/>
      <c r="K33" s="59"/>
      <c r="L33" s="61">
        <v>0</v>
      </c>
      <c r="M33" s="61">
        <v>0</v>
      </c>
      <c r="N33" s="61">
        <f t="shared" si="0"/>
        <v>26769.410000000003</v>
      </c>
    </row>
    <row r="34" spans="1:14" s="1" customFormat="1" ht="12" x14ac:dyDescent="0.2">
      <c r="A34" s="73">
        <v>21701</v>
      </c>
      <c r="B34" s="74">
        <v>21701</v>
      </c>
      <c r="C34" s="19" t="s">
        <v>22</v>
      </c>
      <c r="D34" s="20" t="s">
        <v>5</v>
      </c>
      <c r="E34" s="56" t="s">
        <v>83</v>
      </c>
      <c r="F34" s="57">
        <v>57630</v>
      </c>
      <c r="G34" s="57">
        <v>4938.5200000000004</v>
      </c>
      <c r="H34" s="59">
        <f t="shared" si="2"/>
        <v>62568.520000000004</v>
      </c>
      <c r="I34" s="59">
        <v>17400</v>
      </c>
      <c r="J34" s="59"/>
      <c r="K34" s="59"/>
      <c r="L34" s="61">
        <v>0</v>
      </c>
      <c r="M34" s="61">
        <v>0</v>
      </c>
      <c r="N34" s="61">
        <f t="shared" ref="N34:N65" si="3">H34-I34-J34-K34-L34-M34</f>
        <v>45168.520000000004</v>
      </c>
    </row>
    <row r="35" spans="1:14" s="1" customFormat="1" ht="12" x14ac:dyDescent="0.2">
      <c r="A35" s="73">
        <v>21801</v>
      </c>
      <c r="B35" s="74">
        <v>21801</v>
      </c>
      <c r="C35" s="19" t="s">
        <v>23</v>
      </c>
      <c r="D35" s="20" t="s">
        <v>5</v>
      </c>
      <c r="E35" s="56" t="s">
        <v>84</v>
      </c>
      <c r="F35" s="57">
        <v>102056.75</v>
      </c>
      <c r="G35" s="57">
        <v>1280</v>
      </c>
      <c r="H35" s="59">
        <f>SUM(F35:G35)</f>
        <v>103336.75</v>
      </c>
      <c r="I35" s="59">
        <v>9860</v>
      </c>
      <c r="J35" s="59">
        <v>14790</v>
      </c>
      <c r="K35" s="59"/>
      <c r="L35" s="61">
        <v>0</v>
      </c>
      <c r="M35" s="61">
        <v>0</v>
      </c>
      <c r="N35" s="61">
        <f t="shared" si="3"/>
        <v>78686.75</v>
      </c>
    </row>
    <row r="36" spans="1:14" s="1" customFormat="1" ht="12" x14ac:dyDescent="0.2">
      <c r="A36" s="73">
        <v>21901</v>
      </c>
      <c r="B36" s="74">
        <v>21901</v>
      </c>
      <c r="C36" s="19" t="s">
        <v>24</v>
      </c>
      <c r="D36" s="20" t="s">
        <v>3</v>
      </c>
      <c r="E36" s="68">
        <v>65507703621</v>
      </c>
      <c r="F36" s="69">
        <v>19977.14</v>
      </c>
      <c r="G36" s="69">
        <v>4624</v>
      </c>
      <c r="H36" s="59">
        <f>SUM(F36:G36)</f>
        <v>24601.14</v>
      </c>
      <c r="I36" s="59"/>
      <c r="J36" s="59"/>
      <c r="K36" s="59"/>
      <c r="L36" s="61">
        <v>0</v>
      </c>
      <c r="M36" s="61">
        <v>0</v>
      </c>
      <c r="N36" s="61">
        <f t="shared" si="3"/>
        <v>24601.14</v>
      </c>
    </row>
    <row r="37" spans="1:14" s="1" customFormat="1" ht="12" x14ac:dyDescent="0.2">
      <c r="A37" s="73">
        <v>22101</v>
      </c>
      <c r="B37" s="74">
        <v>22101</v>
      </c>
      <c r="C37" s="19" t="s">
        <v>25</v>
      </c>
      <c r="D37" s="20" t="s">
        <v>3</v>
      </c>
      <c r="E37" s="56" t="s">
        <v>85</v>
      </c>
      <c r="F37" s="57">
        <v>47892.6</v>
      </c>
      <c r="G37" s="57">
        <v>1000</v>
      </c>
      <c r="H37" s="59">
        <f>SUM(F37:G37)</f>
        <v>48892.6</v>
      </c>
      <c r="I37" s="59">
        <v>14384</v>
      </c>
      <c r="J37" s="59">
        <v>7609.6</v>
      </c>
      <c r="K37" s="59"/>
      <c r="L37" s="61">
        <v>0</v>
      </c>
      <c r="M37" s="61">
        <v>0</v>
      </c>
      <c r="N37" s="61">
        <f t="shared" si="3"/>
        <v>26899</v>
      </c>
    </row>
    <row r="38" spans="1:14" s="1" customFormat="1" ht="12" x14ac:dyDescent="0.2">
      <c r="A38" s="73">
        <v>22201</v>
      </c>
      <c r="B38" s="74">
        <v>22201</v>
      </c>
      <c r="C38" s="19" t="s">
        <v>26</v>
      </c>
      <c r="D38" s="20" t="s">
        <v>3</v>
      </c>
      <c r="E38" s="56" t="s">
        <v>86</v>
      </c>
      <c r="F38" s="57">
        <v>2350</v>
      </c>
      <c r="G38" s="57">
        <v>6750</v>
      </c>
      <c r="H38" s="59">
        <f t="shared" si="2"/>
        <v>9100</v>
      </c>
      <c r="I38" s="59"/>
      <c r="J38" s="59"/>
      <c r="K38" s="59"/>
      <c r="L38" s="61">
        <v>0</v>
      </c>
      <c r="M38" s="61">
        <v>0</v>
      </c>
      <c r="N38" s="61">
        <f t="shared" si="3"/>
        <v>9100</v>
      </c>
    </row>
    <row r="39" spans="1:14" s="1" customFormat="1" ht="12" x14ac:dyDescent="0.2">
      <c r="A39" s="73">
        <v>41101</v>
      </c>
      <c r="B39" s="74">
        <v>41101</v>
      </c>
      <c r="C39" s="19" t="s">
        <v>27</v>
      </c>
      <c r="D39" s="20" t="s">
        <v>3</v>
      </c>
      <c r="E39" s="56" t="s">
        <v>87</v>
      </c>
      <c r="F39" s="57">
        <v>138400</v>
      </c>
      <c r="G39" s="57">
        <v>11800</v>
      </c>
      <c r="H39" s="59">
        <f t="shared" si="2"/>
        <v>150200</v>
      </c>
      <c r="I39" s="59">
        <v>43152</v>
      </c>
      <c r="J39" s="59">
        <v>7574.8</v>
      </c>
      <c r="K39" s="59"/>
      <c r="L39" s="61">
        <v>23900</v>
      </c>
      <c r="M39" s="61">
        <v>0</v>
      </c>
      <c r="N39" s="61">
        <f t="shared" si="3"/>
        <v>75573.2</v>
      </c>
    </row>
    <row r="40" spans="1:14" s="1" customFormat="1" ht="12" x14ac:dyDescent="0.2">
      <c r="A40" s="73">
        <v>41201</v>
      </c>
      <c r="B40" s="74">
        <v>41201</v>
      </c>
      <c r="C40" s="19" t="s">
        <v>28</v>
      </c>
      <c r="D40" s="20" t="s">
        <v>3</v>
      </c>
      <c r="E40" s="56" t="s">
        <v>88</v>
      </c>
      <c r="F40" s="57">
        <v>86307</v>
      </c>
      <c r="G40" s="57">
        <v>3650</v>
      </c>
      <c r="H40" s="59">
        <f t="shared" si="2"/>
        <v>89957</v>
      </c>
      <c r="I40" s="59"/>
      <c r="J40" s="59"/>
      <c r="K40" s="59"/>
      <c r="L40" s="61">
        <v>0</v>
      </c>
      <c r="M40" s="61">
        <v>0</v>
      </c>
      <c r="N40" s="61">
        <f t="shared" si="3"/>
        <v>89957</v>
      </c>
    </row>
    <row r="41" spans="1:14" s="1" customFormat="1" ht="12" x14ac:dyDescent="0.2">
      <c r="A41" s="73">
        <v>42101</v>
      </c>
      <c r="B41" s="74">
        <v>42101</v>
      </c>
      <c r="C41" s="19" t="s">
        <v>29</v>
      </c>
      <c r="D41" s="20" t="s">
        <v>3</v>
      </c>
      <c r="E41" s="56" t="s">
        <v>89</v>
      </c>
      <c r="F41" s="57">
        <v>76786</v>
      </c>
      <c r="G41" s="57">
        <v>25800</v>
      </c>
      <c r="H41" s="59">
        <f t="shared" si="2"/>
        <v>102586</v>
      </c>
      <c r="I41" s="59"/>
      <c r="J41" s="59"/>
      <c r="K41" s="59"/>
      <c r="L41" s="61">
        <v>32386</v>
      </c>
      <c r="M41" s="61">
        <v>0</v>
      </c>
      <c r="N41" s="61">
        <f t="shared" si="3"/>
        <v>70200</v>
      </c>
    </row>
    <row r="42" spans="1:14" s="1" customFormat="1" ht="12" x14ac:dyDescent="0.2">
      <c r="A42" s="73">
        <v>42201</v>
      </c>
      <c r="B42" s="74">
        <v>42201</v>
      </c>
      <c r="C42" s="19" t="s">
        <v>30</v>
      </c>
      <c r="D42" s="20" t="s">
        <v>3</v>
      </c>
      <c r="E42" s="56" t="s">
        <v>90</v>
      </c>
      <c r="F42" s="57">
        <v>30833</v>
      </c>
      <c r="G42" s="57">
        <v>10500</v>
      </c>
      <c r="H42" s="59">
        <f t="shared" si="2"/>
        <v>41333</v>
      </c>
      <c r="I42" s="59"/>
      <c r="J42" s="59"/>
      <c r="K42" s="59"/>
      <c r="L42" s="61">
        <v>24333</v>
      </c>
      <c r="M42" s="61">
        <v>0</v>
      </c>
      <c r="N42" s="61">
        <f t="shared" si="3"/>
        <v>17000</v>
      </c>
    </row>
    <row r="43" spans="1:14" s="1" customFormat="1" ht="12" x14ac:dyDescent="0.2">
      <c r="A43" s="73">
        <v>42301</v>
      </c>
      <c r="B43" s="74">
        <v>42301</v>
      </c>
      <c r="C43" s="19" t="s">
        <v>31</v>
      </c>
      <c r="D43" s="20" t="s">
        <v>3</v>
      </c>
      <c r="E43" s="56" t="s">
        <v>91</v>
      </c>
      <c r="F43" s="57">
        <v>31918</v>
      </c>
      <c r="G43" s="57">
        <v>500</v>
      </c>
      <c r="H43" s="59">
        <f t="shared" si="2"/>
        <v>32418</v>
      </c>
      <c r="I43" s="59">
        <v>17168</v>
      </c>
      <c r="J43" s="59"/>
      <c r="K43" s="59"/>
      <c r="L43" s="61">
        <v>0</v>
      </c>
      <c r="M43" s="61">
        <v>0</v>
      </c>
      <c r="N43" s="61">
        <f t="shared" si="3"/>
        <v>15250</v>
      </c>
    </row>
    <row r="44" spans="1:14" s="1" customFormat="1" ht="12" x14ac:dyDescent="0.2">
      <c r="A44" s="73">
        <v>42401</v>
      </c>
      <c r="B44" s="74">
        <v>42401</v>
      </c>
      <c r="C44" s="19" t="s">
        <v>32</v>
      </c>
      <c r="D44" s="20" t="s">
        <v>3</v>
      </c>
      <c r="E44" s="56" t="s">
        <v>92</v>
      </c>
      <c r="F44" s="57">
        <v>65600</v>
      </c>
      <c r="G44" s="57">
        <v>33800</v>
      </c>
      <c r="H44" s="59">
        <f t="shared" si="2"/>
        <v>99400</v>
      </c>
      <c r="I44" s="59"/>
      <c r="J44" s="59"/>
      <c r="K44" s="59"/>
      <c r="L44" s="61">
        <v>0</v>
      </c>
      <c r="M44" s="61">
        <v>0</v>
      </c>
      <c r="N44" s="61">
        <f t="shared" si="3"/>
        <v>99400</v>
      </c>
    </row>
    <row r="45" spans="1:14" s="1" customFormat="1" ht="12" x14ac:dyDescent="0.2">
      <c r="A45" s="73">
        <v>42401</v>
      </c>
      <c r="B45" s="74">
        <v>42403</v>
      </c>
      <c r="C45" s="19" t="s">
        <v>33</v>
      </c>
      <c r="D45" s="30" t="s">
        <v>6</v>
      </c>
      <c r="E45" s="56" t="s">
        <v>93</v>
      </c>
      <c r="F45" s="57">
        <v>22240.42</v>
      </c>
      <c r="G45" s="57">
        <v>400</v>
      </c>
      <c r="H45" s="59">
        <f t="shared" si="2"/>
        <v>22640.42</v>
      </c>
      <c r="I45" s="59"/>
      <c r="J45" s="59"/>
      <c r="K45" s="59"/>
      <c r="L45" s="61">
        <v>0</v>
      </c>
      <c r="M45" s="61">
        <v>0</v>
      </c>
      <c r="N45" s="61">
        <f t="shared" si="3"/>
        <v>22640.42</v>
      </c>
    </row>
    <row r="46" spans="1:14" s="1" customFormat="1" ht="12" x14ac:dyDescent="0.2">
      <c r="A46" s="73">
        <v>42501</v>
      </c>
      <c r="B46" s="74">
        <v>42501</v>
      </c>
      <c r="C46" s="19" t="s">
        <v>34</v>
      </c>
      <c r="D46" s="20" t="s">
        <v>3</v>
      </c>
      <c r="E46" s="56" t="s">
        <v>94</v>
      </c>
      <c r="F46" s="57">
        <v>90000</v>
      </c>
      <c r="G46" s="57">
        <v>6316</v>
      </c>
      <c r="H46" s="59">
        <f t="shared" si="2"/>
        <v>96316</v>
      </c>
      <c r="I46" s="59"/>
      <c r="J46" s="59"/>
      <c r="K46" s="59"/>
      <c r="L46" s="61">
        <v>0</v>
      </c>
      <c r="M46" s="61">
        <v>0</v>
      </c>
      <c r="N46" s="61">
        <f t="shared" si="3"/>
        <v>96316</v>
      </c>
    </row>
    <row r="47" spans="1:14" s="1" customFormat="1" ht="12" x14ac:dyDescent="0.2">
      <c r="A47" s="73">
        <v>42601</v>
      </c>
      <c r="B47" s="74">
        <v>42601</v>
      </c>
      <c r="C47" s="19" t="s">
        <v>35</v>
      </c>
      <c r="D47" s="20" t="s">
        <v>4</v>
      </c>
      <c r="E47" s="56" t="s">
        <v>95</v>
      </c>
      <c r="F47" s="57">
        <v>8682</v>
      </c>
      <c r="G47" s="57">
        <v>5000</v>
      </c>
      <c r="H47" s="59">
        <f t="shared" si="2"/>
        <v>13682</v>
      </c>
      <c r="I47" s="59"/>
      <c r="J47" s="59"/>
      <c r="K47" s="59"/>
      <c r="L47" s="61">
        <v>0</v>
      </c>
      <c r="M47" s="61">
        <v>0</v>
      </c>
      <c r="N47" s="61">
        <f t="shared" si="3"/>
        <v>13682</v>
      </c>
    </row>
    <row r="48" spans="1:14" s="1" customFormat="1" ht="12" x14ac:dyDescent="0.2">
      <c r="A48" s="73">
        <v>42601</v>
      </c>
      <c r="B48" s="74">
        <v>42604</v>
      </c>
      <c r="C48" s="19" t="s">
        <v>133</v>
      </c>
      <c r="D48" s="20" t="s">
        <v>3</v>
      </c>
      <c r="E48" s="56" t="s">
        <v>169</v>
      </c>
      <c r="F48" s="57">
        <v>100615</v>
      </c>
      <c r="G48" s="57">
        <v>12450</v>
      </c>
      <c r="H48" s="59">
        <f t="shared" si="2"/>
        <v>113065</v>
      </c>
      <c r="I48" s="59">
        <v>43616</v>
      </c>
      <c r="J48" s="59">
        <v>8700</v>
      </c>
      <c r="K48" s="59"/>
      <c r="L48" s="61">
        <v>0</v>
      </c>
      <c r="M48" s="61">
        <v>0</v>
      </c>
      <c r="N48" s="61">
        <f t="shared" si="3"/>
        <v>60749</v>
      </c>
    </row>
    <row r="49" spans="1:14" s="1" customFormat="1" ht="12" x14ac:dyDescent="0.2">
      <c r="A49" s="73">
        <v>42701</v>
      </c>
      <c r="B49" s="74">
        <v>42701</v>
      </c>
      <c r="C49" s="19" t="s">
        <v>36</v>
      </c>
      <c r="D49" s="20" t="s">
        <v>3</v>
      </c>
      <c r="E49" s="56" t="s">
        <v>96</v>
      </c>
      <c r="F49" s="57">
        <v>97452.84</v>
      </c>
      <c r="G49" s="57">
        <v>8500</v>
      </c>
      <c r="H49" s="59">
        <f t="shared" si="2"/>
        <v>105952.84</v>
      </c>
      <c r="I49" s="59"/>
      <c r="J49" s="59"/>
      <c r="K49" s="59"/>
      <c r="L49" s="61">
        <v>0</v>
      </c>
      <c r="M49" s="61">
        <v>0</v>
      </c>
      <c r="N49" s="61">
        <f t="shared" si="3"/>
        <v>105952.84</v>
      </c>
    </row>
    <row r="50" spans="1:14" s="1" customFormat="1" ht="12" x14ac:dyDescent="0.2">
      <c r="A50" s="73">
        <v>42801</v>
      </c>
      <c r="B50" s="74">
        <v>42801</v>
      </c>
      <c r="C50" s="19" t="s">
        <v>37</v>
      </c>
      <c r="D50" s="20" t="s">
        <v>3</v>
      </c>
      <c r="E50" s="56" t="s">
        <v>97</v>
      </c>
      <c r="F50" s="57">
        <v>97000</v>
      </c>
      <c r="G50" s="57">
        <v>20000</v>
      </c>
      <c r="H50" s="59">
        <f t="shared" si="2"/>
        <v>117000</v>
      </c>
      <c r="I50" s="59"/>
      <c r="J50" s="59"/>
      <c r="K50" s="59"/>
      <c r="L50" s="61">
        <v>0</v>
      </c>
      <c r="M50" s="61">
        <v>0</v>
      </c>
      <c r="N50" s="61">
        <f t="shared" si="3"/>
        <v>117000</v>
      </c>
    </row>
    <row r="51" spans="1:14" s="1" customFormat="1" ht="12" x14ac:dyDescent="0.2">
      <c r="A51" s="73">
        <v>42901</v>
      </c>
      <c r="B51" s="74">
        <v>42901</v>
      </c>
      <c r="C51" s="19" t="s">
        <v>38</v>
      </c>
      <c r="D51" s="20" t="s">
        <v>3</v>
      </c>
      <c r="E51" s="56" t="s">
        <v>98</v>
      </c>
      <c r="F51" s="57">
        <v>89348</v>
      </c>
      <c r="G51" s="57">
        <v>4200</v>
      </c>
      <c r="H51" s="59">
        <f t="shared" si="2"/>
        <v>93548</v>
      </c>
      <c r="I51" s="59">
        <v>14848</v>
      </c>
      <c r="J51" s="59"/>
      <c r="K51" s="59"/>
      <c r="L51" s="61">
        <v>0</v>
      </c>
      <c r="M51" s="61">
        <v>0</v>
      </c>
      <c r="N51" s="61">
        <f t="shared" si="3"/>
        <v>78700</v>
      </c>
    </row>
    <row r="52" spans="1:14" s="1" customFormat="1" ht="12" x14ac:dyDescent="0.2">
      <c r="A52" s="73">
        <v>43101</v>
      </c>
      <c r="B52" s="74">
        <v>43101</v>
      </c>
      <c r="C52" s="19" t="s">
        <v>39</v>
      </c>
      <c r="D52" s="20" t="s">
        <v>6</v>
      </c>
      <c r="E52" s="56" t="s">
        <v>99</v>
      </c>
      <c r="F52" s="57">
        <v>74433</v>
      </c>
      <c r="G52" s="57">
        <v>11000</v>
      </c>
      <c r="H52" s="59">
        <f t="shared" si="2"/>
        <v>85433</v>
      </c>
      <c r="I52" s="59">
        <v>14384</v>
      </c>
      <c r="J52" s="59">
        <v>14824.8</v>
      </c>
      <c r="K52" s="59"/>
      <c r="L52" s="61">
        <v>0</v>
      </c>
      <c r="M52" s="61">
        <v>0</v>
      </c>
      <c r="N52" s="61">
        <f t="shared" si="3"/>
        <v>56224.2</v>
      </c>
    </row>
    <row r="53" spans="1:14" s="1" customFormat="1" ht="12" x14ac:dyDescent="0.2">
      <c r="A53" s="73">
        <v>43201</v>
      </c>
      <c r="B53" s="74">
        <v>43201</v>
      </c>
      <c r="C53" s="19" t="s">
        <v>40</v>
      </c>
      <c r="D53" s="20" t="s">
        <v>3</v>
      </c>
      <c r="E53" s="56" t="s">
        <v>100</v>
      </c>
      <c r="F53" s="57">
        <v>87226</v>
      </c>
      <c r="G53" s="57">
        <v>16929</v>
      </c>
      <c r="H53" s="59">
        <f t="shared" si="2"/>
        <v>104155</v>
      </c>
      <c r="I53" s="59">
        <v>14384</v>
      </c>
      <c r="J53" s="59"/>
      <c r="K53" s="59"/>
      <c r="L53" s="61">
        <v>34400</v>
      </c>
      <c r="M53" s="61">
        <v>0</v>
      </c>
      <c r="N53" s="61">
        <f t="shared" si="3"/>
        <v>55371</v>
      </c>
    </row>
    <row r="54" spans="1:14" s="1" customFormat="1" ht="12" x14ac:dyDescent="0.2">
      <c r="A54" s="73">
        <v>45101</v>
      </c>
      <c r="B54" s="74">
        <v>45101</v>
      </c>
      <c r="C54" s="19" t="s">
        <v>41</v>
      </c>
      <c r="D54" s="20" t="s">
        <v>6</v>
      </c>
      <c r="E54" s="56" t="s">
        <v>101</v>
      </c>
      <c r="F54" s="57">
        <v>75970</v>
      </c>
      <c r="G54" s="57">
        <v>3000</v>
      </c>
      <c r="H54" s="59">
        <f t="shared" si="2"/>
        <v>78970</v>
      </c>
      <c r="I54" s="59">
        <v>28768</v>
      </c>
      <c r="J54" s="59">
        <v>15602</v>
      </c>
      <c r="K54" s="59"/>
      <c r="L54" s="61">
        <v>0</v>
      </c>
      <c r="M54" s="61">
        <v>0</v>
      </c>
      <c r="N54" s="61">
        <f t="shared" si="3"/>
        <v>34600</v>
      </c>
    </row>
    <row r="55" spans="1:14" s="1" customFormat="1" ht="12" x14ac:dyDescent="0.2">
      <c r="A55" s="73">
        <v>45201</v>
      </c>
      <c r="B55" s="74">
        <v>45201</v>
      </c>
      <c r="C55" s="19" t="s">
        <v>42</v>
      </c>
      <c r="D55" s="20" t="s">
        <v>3</v>
      </c>
      <c r="E55" s="56" t="s">
        <v>102</v>
      </c>
      <c r="F55" s="57">
        <v>44000</v>
      </c>
      <c r="G55" s="57">
        <v>6700</v>
      </c>
      <c r="H55" s="59">
        <f t="shared" si="2"/>
        <v>50700</v>
      </c>
      <c r="I55" s="59"/>
      <c r="J55" s="59"/>
      <c r="K55" s="59"/>
      <c r="L55" s="61">
        <v>0</v>
      </c>
      <c r="M55" s="61">
        <v>0</v>
      </c>
      <c r="N55" s="61">
        <f t="shared" si="3"/>
        <v>50700</v>
      </c>
    </row>
    <row r="56" spans="1:14" s="1" customFormat="1" ht="12" x14ac:dyDescent="0.2">
      <c r="A56" s="73">
        <v>45301</v>
      </c>
      <c r="B56" s="74">
        <v>45301</v>
      </c>
      <c r="C56" s="19" t="s">
        <v>43</v>
      </c>
      <c r="D56" s="20" t="s">
        <v>5</v>
      </c>
      <c r="E56" s="56" t="s">
        <v>103</v>
      </c>
      <c r="F56" s="57">
        <v>73101.600000000006</v>
      </c>
      <c r="G56" s="57">
        <v>9860</v>
      </c>
      <c r="H56" s="59">
        <f t="shared" si="2"/>
        <v>82961.600000000006</v>
      </c>
      <c r="I56" s="59">
        <v>28768</v>
      </c>
      <c r="J56" s="59">
        <v>7609.6</v>
      </c>
      <c r="K56" s="59"/>
      <c r="L56" s="61">
        <v>0</v>
      </c>
      <c r="M56" s="61">
        <v>0</v>
      </c>
      <c r="N56" s="61">
        <f t="shared" si="3"/>
        <v>46584.000000000007</v>
      </c>
    </row>
    <row r="57" spans="1:14" s="2" customFormat="1" ht="12" x14ac:dyDescent="0.2">
      <c r="A57" s="73">
        <v>45401</v>
      </c>
      <c r="B57" s="75">
        <v>45401</v>
      </c>
      <c r="C57" s="19" t="s">
        <v>44</v>
      </c>
      <c r="D57" s="20" t="s">
        <v>5</v>
      </c>
      <c r="E57" s="56" t="s">
        <v>104</v>
      </c>
      <c r="F57" s="57">
        <v>16200</v>
      </c>
      <c r="G57" s="57">
        <v>0</v>
      </c>
      <c r="H57" s="59">
        <f t="shared" si="2"/>
        <v>16200</v>
      </c>
      <c r="I57" s="59"/>
      <c r="J57" s="59"/>
      <c r="K57" s="59"/>
      <c r="L57" s="61">
        <v>0</v>
      </c>
      <c r="M57" s="61">
        <v>0</v>
      </c>
      <c r="N57" s="61">
        <f t="shared" si="3"/>
        <v>16200</v>
      </c>
    </row>
    <row r="58" spans="1:14" s="1" customFormat="1" ht="12" x14ac:dyDescent="0.2">
      <c r="A58" s="73">
        <v>45501</v>
      </c>
      <c r="B58" s="74">
        <v>45501</v>
      </c>
      <c r="C58" s="19" t="s">
        <v>45</v>
      </c>
      <c r="D58" s="20" t="s">
        <v>4</v>
      </c>
      <c r="E58" s="62" t="s">
        <v>105</v>
      </c>
      <c r="F58" s="63">
        <v>13849.6</v>
      </c>
      <c r="G58" s="63">
        <v>870</v>
      </c>
      <c r="H58" s="59">
        <f t="shared" si="2"/>
        <v>14719.6</v>
      </c>
      <c r="I58" s="59"/>
      <c r="J58" s="59">
        <v>7609.6</v>
      </c>
      <c r="K58" s="59"/>
      <c r="L58" s="61">
        <v>0</v>
      </c>
      <c r="M58" s="61">
        <v>0</v>
      </c>
      <c r="N58" s="61">
        <f t="shared" si="3"/>
        <v>7110</v>
      </c>
    </row>
    <row r="59" spans="1:14" s="1" customFormat="1" ht="12" x14ac:dyDescent="0.2">
      <c r="A59" s="73">
        <v>45701</v>
      </c>
      <c r="B59" s="74">
        <v>45701</v>
      </c>
      <c r="C59" s="19" t="s">
        <v>46</v>
      </c>
      <c r="D59" s="20" t="s">
        <v>3</v>
      </c>
      <c r="E59" s="56" t="s">
        <v>106</v>
      </c>
      <c r="F59" s="57">
        <v>74000</v>
      </c>
      <c r="G59" s="57">
        <v>18000</v>
      </c>
      <c r="H59" s="59">
        <f t="shared" si="2"/>
        <v>92000</v>
      </c>
      <c r="I59" s="59"/>
      <c r="J59" s="59"/>
      <c r="K59" s="59"/>
      <c r="L59" s="61">
        <v>0</v>
      </c>
      <c r="M59" s="61">
        <v>0</v>
      </c>
      <c r="N59" s="61">
        <f t="shared" si="3"/>
        <v>92000</v>
      </c>
    </row>
    <row r="60" spans="1:14" s="1" customFormat="1" ht="12" x14ac:dyDescent="0.2">
      <c r="A60" s="73">
        <v>45801</v>
      </c>
      <c r="B60" s="74">
        <v>45801</v>
      </c>
      <c r="C60" s="19" t="s">
        <v>47</v>
      </c>
      <c r="D60" s="20" t="s">
        <v>3</v>
      </c>
      <c r="E60" s="56" t="s">
        <v>107</v>
      </c>
      <c r="F60" s="57">
        <v>13540</v>
      </c>
      <c r="G60" s="57">
        <v>2000</v>
      </c>
      <c r="H60" s="59">
        <f t="shared" si="2"/>
        <v>15540</v>
      </c>
      <c r="I60" s="59">
        <v>7424</v>
      </c>
      <c r="J60" s="59"/>
      <c r="K60" s="59"/>
      <c r="L60" s="61">
        <v>0</v>
      </c>
      <c r="M60" s="61">
        <v>0</v>
      </c>
      <c r="N60" s="61">
        <f t="shared" si="3"/>
        <v>8116</v>
      </c>
    </row>
    <row r="61" spans="1:14" s="2" customFormat="1" ht="12" x14ac:dyDescent="0.2">
      <c r="A61" s="73">
        <v>45901</v>
      </c>
      <c r="B61" s="75">
        <v>45901</v>
      </c>
      <c r="C61" s="19" t="s">
        <v>48</v>
      </c>
      <c r="D61" s="20" t="s">
        <v>5</v>
      </c>
      <c r="E61" s="56" t="s">
        <v>108</v>
      </c>
      <c r="F61" s="57">
        <v>34632</v>
      </c>
      <c r="G61" s="57">
        <v>429</v>
      </c>
      <c r="H61" s="59">
        <f t="shared" si="2"/>
        <v>35061</v>
      </c>
      <c r="I61" s="59">
        <v>14384</v>
      </c>
      <c r="J61" s="59"/>
      <c r="K61" s="59"/>
      <c r="L61" s="61">
        <v>0</v>
      </c>
      <c r="M61" s="61">
        <v>0</v>
      </c>
      <c r="N61" s="61">
        <f t="shared" si="3"/>
        <v>20677</v>
      </c>
    </row>
    <row r="62" spans="1:14" s="1" customFormat="1" ht="12" x14ac:dyDescent="0.2">
      <c r="A62" s="73">
        <v>46101</v>
      </c>
      <c r="B62" s="74">
        <v>46101</v>
      </c>
      <c r="C62" s="19" t="s">
        <v>49</v>
      </c>
      <c r="D62" s="20" t="s">
        <v>3</v>
      </c>
      <c r="E62" s="56" t="s">
        <v>109</v>
      </c>
      <c r="F62" s="57">
        <v>31455.8</v>
      </c>
      <c r="G62" s="57">
        <v>2475</v>
      </c>
      <c r="H62" s="59">
        <f t="shared" si="2"/>
        <v>33930.800000000003</v>
      </c>
      <c r="I62" s="59"/>
      <c r="J62" s="59">
        <v>16506.8</v>
      </c>
      <c r="K62" s="59"/>
      <c r="L62" s="61">
        <v>0</v>
      </c>
      <c r="M62" s="61">
        <v>0</v>
      </c>
      <c r="N62" s="61">
        <f t="shared" si="3"/>
        <v>17424.000000000004</v>
      </c>
    </row>
    <row r="63" spans="1:14" s="1" customFormat="1" ht="12" x14ac:dyDescent="0.2">
      <c r="A63" s="73">
        <v>46201</v>
      </c>
      <c r="B63" s="74">
        <v>46201</v>
      </c>
      <c r="C63" s="19" t="s">
        <v>50</v>
      </c>
      <c r="D63" s="20" t="s">
        <v>3</v>
      </c>
      <c r="E63" s="56" t="s">
        <v>110</v>
      </c>
      <c r="F63" s="57">
        <v>60536.35</v>
      </c>
      <c r="G63" s="57">
        <v>6350</v>
      </c>
      <c r="H63" s="59">
        <f t="shared" si="2"/>
        <v>66886.350000000006</v>
      </c>
      <c r="I63" s="59">
        <v>28768</v>
      </c>
      <c r="J63" s="59"/>
      <c r="K63" s="59"/>
      <c r="L63" s="61">
        <v>0</v>
      </c>
      <c r="M63" s="61">
        <v>0</v>
      </c>
      <c r="N63" s="61">
        <f t="shared" si="3"/>
        <v>38118.350000000006</v>
      </c>
    </row>
    <row r="64" spans="1:14" s="1" customFormat="1" ht="12" x14ac:dyDescent="0.2">
      <c r="A64" s="73">
        <v>46301</v>
      </c>
      <c r="B64" s="74">
        <v>46301</v>
      </c>
      <c r="C64" s="19" t="s">
        <v>51</v>
      </c>
      <c r="D64" s="20" t="s">
        <v>5</v>
      </c>
      <c r="E64" s="56" t="s">
        <v>111</v>
      </c>
      <c r="F64" s="57">
        <v>36392</v>
      </c>
      <c r="G64" s="57">
        <v>2700</v>
      </c>
      <c r="H64" s="59">
        <f t="shared" si="2"/>
        <v>39092</v>
      </c>
      <c r="I64" s="59">
        <v>28768</v>
      </c>
      <c r="J64" s="59"/>
      <c r="K64" s="59"/>
      <c r="L64" s="59">
        <v>0</v>
      </c>
      <c r="M64" s="59">
        <v>0</v>
      </c>
      <c r="N64" s="61">
        <f t="shared" si="3"/>
        <v>10324</v>
      </c>
    </row>
    <row r="65" spans="1:14" s="1" customFormat="1" ht="22.5" x14ac:dyDescent="0.2">
      <c r="A65" s="77">
        <v>46501</v>
      </c>
      <c r="B65" s="78">
        <v>46501</v>
      </c>
      <c r="C65" s="79" t="s">
        <v>53</v>
      </c>
      <c r="D65" s="30" t="s">
        <v>3</v>
      </c>
      <c r="E65" s="56" t="s">
        <v>112</v>
      </c>
      <c r="F65" s="57">
        <v>53077.8</v>
      </c>
      <c r="G65" s="57">
        <v>7450</v>
      </c>
      <c r="H65" s="59">
        <f t="shared" si="2"/>
        <v>60527.8</v>
      </c>
      <c r="I65" s="59">
        <v>14384</v>
      </c>
      <c r="J65" s="59">
        <v>7574.8</v>
      </c>
      <c r="K65" s="59"/>
      <c r="L65" s="80">
        <v>0</v>
      </c>
      <c r="M65" s="80">
        <v>0</v>
      </c>
      <c r="N65" s="80">
        <f t="shared" si="3"/>
        <v>38569</v>
      </c>
    </row>
    <row r="66" spans="1:14" s="1" customFormat="1" ht="12" x14ac:dyDescent="0.2">
      <c r="A66" s="73">
        <v>46601</v>
      </c>
      <c r="B66" s="68">
        <v>46601</v>
      </c>
      <c r="C66" s="19" t="s">
        <v>116</v>
      </c>
      <c r="D66" s="20" t="s">
        <v>3</v>
      </c>
      <c r="E66" s="56" t="s">
        <v>113</v>
      </c>
      <c r="F66" s="57">
        <v>34000</v>
      </c>
      <c r="G66" s="57">
        <v>3800</v>
      </c>
      <c r="H66" s="59">
        <f t="shared" si="2"/>
        <v>37800</v>
      </c>
      <c r="I66" s="59">
        <v>14384</v>
      </c>
      <c r="J66" s="59"/>
      <c r="K66" s="59"/>
      <c r="L66" s="61">
        <v>0</v>
      </c>
      <c r="M66" s="61">
        <v>0</v>
      </c>
      <c r="N66" s="61">
        <f t="shared" ref="N66:N90" si="4">H66-I66-J66-K66-L66-M66</f>
        <v>23416</v>
      </c>
    </row>
    <row r="67" spans="1:14" s="1" customFormat="1" ht="12" x14ac:dyDescent="0.2">
      <c r="A67" s="73">
        <v>51201</v>
      </c>
      <c r="B67" s="74">
        <v>51201</v>
      </c>
      <c r="C67" s="19" t="s">
        <v>54</v>
      </c>
      <c r="D67" s="20" t="s">
        <v>3</v>
      </c>
      <c r="E67" s="56" t="s">
        <v>114</v>
      </c>
      <c r="F67" s="57">
        <v>131812.56</v>
      </c>
      <c r="G67" s="57">
        <v>7408</v>
      </c>
      <c r="H67" s="59">
        <f t="shared" si="2"/>
        <v>139220.56</v>
      </c>
      <c r="I67" s="59"/>
      <c r="J67" s="59">
        <v>17666.8</v>
      </c>
      <c r="K67" s="59"/>
      <c r="L67" s="61">
        <v>0</v>
      </c>
      <c r="M67" s="61">
        <v>236.57</v>
      </c>
      <c r="N67" s="61">
        <f t="shared" si="4"/>
        <v>121317.18999999999</v>
      </c>
    </row>
    <row r="68" spans="1:14" s="1" customFormat="1" ht="12" x14ac:dyDescent="0.2">
      <c r="A68" s="73">
        <v>61801</v>
      </c>
      <c r="B68" s="68">
        <v>61801</v>
      </c>
      <c r="C68" s="19" t="s">
        <v>171</v>
      </c>
      <c r="D68" s="20" t="s">
        <v>3</v>
      </c>
      <c r="E68" s="56" t="s">
        <v>115</v>
      </c>
      <c r="F68" s="57">
        <v>64192.31</v>
      </c>
      <c r="G68" s="57">
        <v>10800</v>
      </c>
      <c r="H68" s="59">
        <f t="shared" si="2"/>
        <v>74992.31</v>
      </c>
      <c r="I68" s="59"/>
      <c r="J68" s="59"/>
      <c r="K68" s="59"/>
      <c r="L68" s="61">
        <v>0</v>
      </c>
      <c r="M68" s="61">
        <v>0</v>
      </c>
      <c r="N68" s="61">
        <f t="shared" si="4"/>
        <v>74992.31</v>
      </c>
    </row>
    <row r="69" spans="1:14" s="1" customFormat="1" ht="12" x14ac:dyDescent="0.2">
      <c r="A69" s="73">
        <v>61801</v>
      </c>
      <c r="B69" s="68">
        <v>52301</v>
      </c>
      <c r="C69" s="19" t="s">
        <v>148</v>
      </c>
      <c r="D69" s="20" t="s">
        <v>3</v>
      </c>
      <c r="E69" s="56" t="s">
        <v>115</v>
      </c>
      <c r="F69" s="57">
        <v>2200</v>
      </c>
      <c r="G69" s="57">
        <v>4953.91</v>
      </c>
      <c r="H69" s="59">
        <f t="shared" si="2"/>
        <v>7153.91</v>
      </c>
      <c r="I69" s="59"/>
      <c r="J69" s="59"/>
      <c r="K69" s="59"/>
      <c r="L69" s="61">
        <v>0</v>
      </c>
      <c r="M69" s="61">
        <v>0</v>
      </c>
      <c r="N69" s="61">
        <f t="shared" si="4"/>
        <v>7153.91</v>
      </c>
    </row>
    <row r="70" spans="1:14" s="1" customFormat="1" ht="12" x14ac:dyDescent="0.2">
      <c r="A70" s="73">
        <v>61801</v>
      </c>
      <c r="B70" s="68">
        <v>61901</v>
      </c>
      <c r="C70" s="19" t="s">
        <v>149</v>
      </c>
      <c r="D70" s="20" t="s">
        <v>3</v>
      </c>
      <c r="E70" s="56" t="s">
        <v>115</v>
      </c>
      <c r="F70" s="57">
        <v>12200</v>
      </c>
      <c r="G70" s="57">
        <v>3000</v>
      </c>
      <c r="H70" s="59">
        <f t="shared" si="2"/>
        <v>15200</v>
      </c>
      <c r="I70" s="59"/>
      <c r="J70" s="59"/>
      <c r="K70" s="59"/>
      <c r="L70" s="61">
        <v>0</v>
      </c>
      <c r="M70" s="61">
        <v>0</v>
      </c>
      <c r="N70" s="61">
        <f t="shared" si="4"/>
        <v>15200</v>
      </c>
    </row>
    <row r="71" spans="1:14" s="1" customFormat="1" ht="12" x14ac:dyDescent="0.2">
      <c r="A71" s="73">
        <v>61801</v>
      </c>
      <c r="B71" s="68">
        <v>61903</v>
      </c>
      <c r="C71" s="19" t="s">
        <v>150</v>
      </c>
      <c r="D71" s="20" t="s">
        <v>3</v>
      </c>
      <c r="E71" s="56" t="s">
        <v>115</v>
      </c>
      <c r="F71" s="57"/>
      <c r="G71" s="57">
        <v>200</v>
      </c>
      <c r="H71" s="59">
        <f t="shared" si="2"/>
        <v>200</v>
      </c>
      <c r="I71" s="59"/>
      <c r="J71" s="59"/>
      <c r="K71" s="59"/>
      <c r="L71" s="61">
        <v>0</v>
      </c>
      <c r="M71" s="61">
        <v>0</v>
      </c>
      <c r="N71" s="61">
        <f t="shared" si="4"/>
        <v>200</v>
      </c>
    </row>
    <row r="72" spans="1:14" s="1" customFormat="1" ht="12" x14ac:dyDescent="0.2">
      <c r="A72" s="73">
        <v>61801</v>
      </c>
      <c r="B72" s="68">
        <v>62201</v>
      </c>
      <c r="C72" s="19" t="s">
        <v>151</v>
      </c>
      <c r="D72" s="20" t="s">
        <v>3</v>
      </c>
      <c r="E72" s="56" t="s">
        <v>115</v>
      </c>
      <c r="F72" s="57">
        <v>27155.53</v>
      </c>
      <c r="G72" s="57">
        <v>1450</v>
      </c>
      <c r="H72" s="59">
        <f t="shared" si="2"/>
        <v>28605.53</v>
      </c>
      <c r="I72" s="59"/>
      <c r="J72" s="59"/>
      <c r="K72" s="59"/>
      <c r="L72" s="61">
        <v>0</v>
      </c>
      <c r="M72" s="61">
        <v>0</v>
      </c>
      <c r="N72" s="61">
        <f t="shared" si="4"/>
        <v>28605.53</v>
      </c>
    </row>
    <row r="73" spans="1:14" s="1" customFormat="1" ht="12" x14ac:dyDescent="0.2">
      <c r="A73" s="73">
        <v>61201</v>
      </c>
      <c r="B73" s="74">
        <v>61201</v>
      </c>
      <c r="C73" s="19" t="s">
        <v>55</v>
      </c>
      <c r="D73" s="20" t="s">
        <v>3</v>
      </c>
      <c r="E73" s="56" t="s">
        <v>117</v>
      </c>
      <c r="F73" s="57">
        <v>28558.52</v>
      </c>
      <c r="G73" s="57">
        <v>4352</v>
      </c>
      <c r="H73" s="59">
        <f t="shared" si="2"/>
        <v>32910.520000000004</v>
      </c>
      <c r="I73" s="59"/>
      <c r="J73" s="59"/>
      <c r="K73" s="59"/>
      <c r="L73" s="61">
        <v>0</v>
      </c>
      <c r="M73" s="61">
        <v>0</v>
      </c>
      <c r="N73" s="61">
        <f t="shared" si="4"/>
        <v>32910.520000000004</v>
      </c>
    </row>
    <row r="74" spans="1:14" s="1" customFormat="1" ht="12" x14ac:dyDescent="0.2">
      <c r="A74" s="73">
        <v>61301</v>
      </c>
      <c r="B74" s="74">
        <v>61301</v>
      </c>
      <c r="C74" s="19" t="s">
        <v>56</v>
      </c>
      <c r="D74" s="20" t="s">
        <v>4</v>
      </c>
      <c r="E74" s="56" t="s">
        <v>118</v>
      </c>
      <c r="F74" s="57">
        <v>48693.599999999999</v>
      </c>
      <c r="G74" s="57">
        <v>1900</v>
      </c>
      <c r="H74" s="59">
        <f t="shared" si="2"/>
        <v>50593.599999999999</v>
      </c>
      <c r="I74" s="59">
        <v>23084</v>
      </c>
      <c r="J74" s="59">
        <v>7609.6</v>
      </c>
      <c r="K74" s="59"/>
      <c r="L74" s="61">
        <v>0</v>
      </c>
      <c r="M74" s="61">
        <v>0</v>
      </c>
      <c r="N74" s="61">
        <f t="shared" si="4"/>
        <v>19900</v>
      </c>
    </row>
    <row r="75" spans="1:14" s="1" customFormat="1" ht="12" x14ac:dyDescent="0.2">
      <c r="A75" s="73">
        <v>61401</v>
      </c>
      <c r="B75" s="74">
        <v>61401</v>
      </c>
      <c r="C75" s="19" t="s">
        <v>57</v>
      </c>
      <c r="D75" s="20" t="s">
        <v>3</v>
      </c>
      <c r="E75" s="56" t="s">
        <v>119</v>
      </c>
      <c r="F75" s="57">
        <v>12000</v>
      </c>
      <c r="G75" s="57">
        <v>1000</v>
      </c>
      <c r="H75" s="59">
        <f t="shared" si="2"/>
        <v>13000</v>
      </c>
      <c r="I75" s="59">
        <v>14384</v>
      </c>
      <c r="J75" s="59">
        <v>13108</v>
      </c>
      <c r="K75" s="59"/>
      <c r="L75" s="61">
        <v>11000</v>
      </c>
      <c r="M75" s="61">
        <v>0</v>
      </c>
      <c r="N75" s="61">
        <f t="shared" si="4"/>
        <v>-25492</v>
      </c>
    </row>
    <row r="76" spans="1:14" s="1" customFormat="1" ht="12" x14ac:dyDescent="0.2">
      <c r="A76" s="73">
        <v>61401</v>
      </c>
      <c r="B76" s="74">
        <v>61402</v>
      </c>
      <c r="C76" s="19" t="s">
        <v>146</v>
      </c>
      <c r="D76" s="20" t="s">
        <v>3</v>
      </c>
      <c r="E76" s="56" t="s">
        <v>119</v>
      </c>
      <c r="F76" s="57">
        <v>91177</v>
      </c>
      <c r="G76" s="57">
        <v>600</v>
      </c>
      <c r="H76" s="59">
        <f t="shared" si="2"/>
        <v>91777</v>
      </c>
      <c r="I76" s="59"/>
      <c r="J76" s="59"/>
      <c r="K76" s="59"/>
      <c r="L76" s="61">
        <v>0</v>
      </c>
      <c r="M76" s="61">
        <v>0</v>
      </c>
      <c r="N76" s="61">
        <f t="shared" si="4"/>
        <v>91777</v>
      </c>
    </row>
    <row r="77" spans="1:14" s="1" customFormat="1" ht="12" x14ac:dyDescent="0.2">
      <c r="A77" s="73">
        <v>61401</v>
      </c>
      <c r="B77" s="74">
        <v>61601</v>
      </c>
      <c r="C77" s="19" t="s">
        <v>147</v>
      </c>
      <c r="D77" s="20" t="s">
        <v>3</v>
      </c>
      <c r="E77" s="56" t="s">
        <v>119</v>
      </c>
      <c r="F77" s="57">
        <v>400</v>
      </c>
      <c r="G77" s="57">
        <v>0</v>
      </c>
      <c r="H77" s="59">
        <f t="shared" si="2"/>
        <v>400</v>
      </c>
      <c r="I77" s="59"/>
      <c r="J77" s="59"/>
      <c r="K77" s="59"/>
      <c r="L77" s="61">
        <v>0</v>
      </c>
      <c r="M77" s="61">
        <v>0</v>
      </c>
      <c r="N77" s="61">
        <f t="shared" si="4"/>
        <v>400</v>
      </c>
    </row>
    <row r="78" spans="1:14" s="1" customFormat="1" ht="12" x14ac:dyDescent="0.2">
      <c r="A78" s="73">
        <v>61501</v>
      </c>
      <c r="B78" s="74">
        <v>61501</v>
      </c>
      <c r="C78" s="19" t="s">
        <v>58</v>
      </c>
      <c r="D78" s="20" t="s">
        <v>3</v>
      </c>
      <c r="E78" s="56" t="s">
        <v>120</v>
      </c>
      <c r="F78" s="57">
        <v>103712</v>
      </c>
      <c r="G78" s="57">
        <v>7000</v>
      </c>
      <c r="H78" s="59">
        <f t="shared" si="2"/>
        <v>110712</v>
      </c>
      <c r="I78" s="59">
        <v>21924</v>
      </c>
      <c r="J78" s="59">
        <v>35438</v>
      </c>
      <c r="K78" s="59"/>
      <c r="L78" s="61">
        <v>0</v>
      </c>
      <c r="M78" s="61">
        <v>0</v>
      </c>
      <c r="N78" s="61">
        <f t="shared" si="4"/>
        <v>53350</v>
      </c>
    </row>
    <row r="79" spans="1:14" s="1" customFormat="1" ht="12" x14ac:dyDescent="0.2">
      <c r="A79" s="73">
        <v>62801</v>
      </c>
      <c r="B79" s="74">
        <v>62801</v>
      </c>
      <c r="C79" s="19" t="s">
        <v>59</v>
      </c>
      <c r="D79" s="20" t="s">
        <v>3</v>
      </c>
      <c r="E79" s="56" t="s">
        <v>121</v>
      </c>
      <c r="F79" s="57">
        <v>94650</v>
      </c>
      <c r="G79" s="57">
        <v>6000</v>
      </c>
      <c r="H79" s="59">
        <f t="shared" si="2"/>
        <v>100650</v>
      </c>
      <c r="I79" s="59"/>
      <c r="J79" s="59">
        <v>10150</v>
      </c>
      <c r="K79" s="59"/>
      <c r="L79" s="61">
        <v>0</v>
      </c>
      <c r="M79" s="61">
        <v>294.94</v>
      </c>
      <c r="N79" s="61">
        <f t="shared" si="4"/>
        <v>90205.06</v>
      </c>
    </row>
    <row r="80" spans="1:14" s="1" customFormat="1" ht="12" x14ac:dyDescent="0.2">
      <c r="A80" s="73">
        <v>62801</v>
      </c>
      <c r="B80" s="74">
        <v>62301</v>
      </c>
      <c r="C80" s="19" t="s">
        <v>152</v>
      </c>
      <c r="D80" s="20" t="s">
        <v>3</v>
      </c>
      <c r="E80" s="56" t="s">
        <v>121</v>
      </c>
      <c r="F80" s="57">
        <v>52187.199999999997</v>
      </c>
      <c r="G80" s="57">
        <v>13790</v>
      </c>
      <c r="H80" s="59">
        <f t="shared" si="2"/>
        <v>65977.2</v>
      </c>
      <c r="I80" s="59"/>
      <c r="J80" s="59">
        <v>14755.2</v>
      </c>
      <c r="K80" s="59"/>
      <c r="L80" s="61">
        <v>0</v>
      </c>
      <c r="M80" s="61">
        <v>0</v>
      </c>
      <c r="N80" s="61">
        <f t="shared" si="4"/>
        <v>51222</v>
      </c>
    </row>
    <row r="81" spans="1:14" s="1" customFormat="1" ht="12" x14ac:dyDescent="0.2">
      <c r="A81" s="73">
        <v>62801</v>
      </c>
      <c r="B81" s="74">
        <v>72601</v>
      </c>
      <c r="C81" s="19" t="s">
        <v>153</v>
      </c>
      <c r="D81" s="20" t="s">
        <v>3</v>
      </c>
      <c r="E81" s="56" t="s">
        <v>121</v>
      </c>
      <c r="F81" s="57">
        <v>21000</v>
      </c>
      <c r="G81" s="57">
        <v>13390</v>
      </c>
      <c r="H81" s="59">
        <f t="shared" si="2"/>
        <v>34390</v>
      </c>
      <c r="I81" s="59"/>
      <c r="J81" s="59"/>
      <c r="K81" s="59"/>
      <c r="L81" s="61">
        <v>0</v>
      </c>
      <c r="M81" s="61">
        <v>0</v>
      </c>
      <c r="N81" s="61">
        <f t="shared" si="4"/>
        <v>34390</v>
      </c>
    </row>
    <row r="82" spans="1:14" s="1" customFormat="1" ht="22.5" x14ac:dyDescent="0.2">
      <c r="A82" s="77">
        <v>62901</v>
      </c>
      <c r="B82" s="78">
        <v>62901</v>
      </c>
      <c r="C82" s="79" t="s">
        <v>60</v>
      </c>
      <c r="D82" s="30" t="s">
        <v>3</v>
      </c>
      <c r="E82" s="56" t="s">
        <v>122</v>
      </c>
      <c r="F82" s="57">
        <v>82613.33</v>
      </c>
      <c r="G82" s="57">
        <v>6537</v>
      </c>
      <c r="H82" s="59">
        <f t="shared" si="2"/>
        <v>89150.33</v>
      </c>
      <c r="I82" s="59">
        <v>14384</v>
      </c>
      <c r="J82" s="59"/>
      <c r="K82" s="59"/>
      <c r="L82" s="80">
        <v>0</v>
      </c>
      <c r="M82" s="80">
        <v>0</v>
      </c>
      <c r="N82" s="80">
        <f t="shared" si="4"/>
        <v>74766.33</v>
      </c>
    </row>
    <row r="83" spans="1:14" s="1" customFormat="1" ht="12" x14ac:dyDescent="0.2">
      <c r="A83" s="73">
        <v>63101</v>
      </c>
      <c r="B83" s="74">
        <v>63101</v>
      </c>
      <c r="C83" s="19" t="s">
        <v>61</v>
      </c>
      <c r="D83" s="20" t="s">
        <v>4</v>
      </c>
      <c r="E83" s="56" t="s">
        <v>123</v>
      </c>
      <c r="F83" s="57">
        <v>23159.599999999999</v>
      </c>
      <c r="G83" s="57">
        <v>13600</v>
      </c>
      <c r="H83" s="59">
        <f t="shared" si="2"/>
        <v>36759.599999999999</v>
      </c>
      <c r="I83" s="59"/>
      <c r="J83" s="59">
        <v>7609.6</v>
      </c>
      <c r="K83" s="59"/>
      <c r="L83" s="61">
        <v>0</v>
      </c>
      <c r="M83" s="61">
        <v>0</v>
      </c>
      <c r="N83" s="61">
        <f t="shared" si="4"/>
        <v>29150</v>
      </c>
    </row>
    <row r="84" spans="1:14" s="1" customFormat="1" ht="12" x14ac:dyDescent="0.2">
      <c r="A84" s="73">
        <v>63201</v>
      </c>
      <c r="B84" s="74">
        <v>63201</v>
      </c>
      <c r="C84" s="19" t="s">
        <v>134</v>
      </c>
      <c r="D84" s="20" t="s">
        <v>3</v>
      </c>
      <c r="E84" s="56" t="s">
        <v>135</v>
      </c>
      <c r="F84" s="57">
        <v>58171.32</v>
      </c>
      <c r="G84" s="57">
        <v>5240</v>
      </c>
      <c r="H84" s="59">
        <f t="shared" si="2"/>
        <v>63411.32</v>
      </c>
      <c r="I84" s="59"/>
      <c r="J84" s="59"/>
      <c r="K84" s="59"/>
      <c r="L84" s="61">
        <v>0</v>
      </c>
      <c r="M84" s="61">
        <v>0</v>
      </c>
      <c r="N84" s="61">
        <f t="shared" si="4"/>
        <v>63411.32</v>
      </c>
    </row>
    <row r="85" spans="1:14" s="1" customFormat="1" ht="12" x14ac:dyDescent="0.2">
      <c r="A85" s="73">
        <v>71101</v>
      </c>
      <c r="B85" s="74">
        <v>71101</v>
      </c>
      <c r="C85" s="19" t="s">
        <v>62</v>
      </c>
      <c r="D85" s="20" t="s">
        <v>3</v>
      </c>
      <c r="E85" s="56" t="s">
        <v>124</v>
      </c>
      <c r="F85" s="57">
        <v>72100</v>
      </c>
      <c r="G85" s="57">
        <v>10100</v>
      </c>
      <c r="H85" s="59">
        <f t="shared" si="2"/>
        <v>82200</v>
      </c>
      <c r="I85" s="59"/>
      <c r="J85" s="59"/>
      <c r="K85" s="59"/>
      <c r="L85" s="61">
        <v>0</v>
      </c>
      <c r="M85" s="61">
        <v>294.94</v>
      </c>
      <c r="N85" s="61">
        <f t="shared" si="4"/>
        <v>81905.06</v>
      </c>
    </row>
    <row r="86" spans="1:14" s="1" customFormat="1" ht="12" x14ac:dyDescent="0.2">
      <c r="A86" s="73">
        <v>71101</v>
      </c>
      <c r="B86" s="74">
        <v>71102</v>
      </c>
      <c r="C86" s="19" t="s">
        <v>154</v>
      </c>
      <c r="D86" s="20" t="s">
        <v>3</v>
      </c>
      <c r="E86" s="56" t="s">
        <v>124</v>
      </c>
      <c r="F86" s="57">
        <v>0</v>
      </c>
      <c r="G86" s="57">
        <v>3500</v>
      </c>
      <c r="H86" s="59">
        <f t="shared" si="2"/>
        <v>3500</v>
      </c>
      <c r="I86" s="59"/>
      <c r="J86" s="59"/>
      <c r="K86" s="59"/>
      <c r="L86" s="61">
        <v>0</v>
      </c>
      <c r="M86" s="61">
        <v>0</v>
      </c>
      <c r="N86" s="61">
        <f t="shared" si="4"/>
        <v>3500</v>
      </c>
    </row>
    <row r="87" spans="1:14" s="1" customFormat="1" ht="12" x14ac:dyDescent="0.2">
      <c r="A87" s="73">
        <v>71101</v>
      </c>
      <c r="B87" s="74">
        <v>71103</v>
      </c>
      <c r="C87" s="19" t="s">
        <v>155</v>
      </c>
      <c r="D87" s="20" t="s">
        <v>3</v>
      </c>
      <c r="E87" s="56" t="s">
        <v>124</v>
      </c>
      <c r="F87" s="57">
        <v>0</v>
      </c>
      <c r="G87" s="57">
        <v>6500</v>
      </c>
      <c r="H87" s="59">
        <f t="shared" si="2"/>
        <v>6500</v>
      </c>
      <c r="I87" s="59"/>
      <c r="J87" s="59"/>
      <c r="K87" s="59"/>
      <c r="L87" s="61">
        <v>0</v>
      </c>
      <c r="M87" s="61">
        <v>0</v>
      </c>
      <c r="N87" s="61">
        <f t="shared" si="4"/>
        <v>6500</v>
      </c>
    </row>
    <row r="88" spans="1:14" s="2" customFormat="1" ht="12" x14ac:dyDescent="0.2">
      <c r="A88" s="73">
        <v>72701</v>
      </c>
      <c r="B88" s="68">
        <v>72701</v>
      </c>
      <c r="C88" s="19" t="s">
        <v>125</v>
      </c>
      <c r="D88" s="20" t="s">
        <v>3</v>
      </c>
      <c r="E88" s="56" t="s">
        <v>126</v>
      </c>
      <c r="F88" s="57">
        <v>37000</v>
      </c>
      <c r="G88" s="57">
        <v>8500</v>
      </c>
      <c r="H88" s="59">
        <f t="shared" si="2"/>
        <v>45500</v>
      </c>
      <c r="I88" s="70"/>
      <c r="J88" s="70"/>
      <c r="K88" s="59"/>
      <c r="L88" s="61">
        <v>0</v>
      </c>
      <c r="M88" s="61">
        <v>0</v>
      </c>
      <c r="N88" s="61">
        <f t="shared" si="4"/>
        <v>45500</v>
      </c>
    </row>
    <row r="89" spans="1:14" ht="12" x14ac:dyDescent="0.2">
      <c r="A89" s="73">
        <v>72701</v>
      </c>
      <c r="B89" s="76">
        <v>72702</v>
      </c>
      <c r="C89" s="19" t="s">
        <v>156</v>
      </c>
      <c r="D89" s="19" t="s">
        <v>3</v>
      </c>
      <c r="E89" s="56" t="s">
        <v>126</v>
      </c>
      <c r="F89" s="69">
        <v>27000</v>
      </c>
      <c r="G89" s="69">
        <v>5100</v>
      </c>
      <c r="H89" s="71">
        <f t="shared" si="2"/>
        <v>32100</v>
      </c>
      <c r="I89" s="71"/>
      <c r="J89" s="71"/>
      <c r="K89" s="71"/>
      <c r="L89" s="61">
        <v>0</v>
      </c>
      <c r="M89" s="61">
        <v>0</v>
      </c>
      <c r="N89" s="61">
        <f t="shared" si="4"/>
        <v>32100</v>
      </c>
    </row>
    <row r="90" spans="1:14" ht="12" x14ac:dyDescent="0.2">
      <c r="A90" s="73">
        <v>72701</v>
      </c>
      <c r="B90" s="76">
        <v>72703</v>
      </c>
      <c r="C90" s="19" t="s">
        <v>157</v>
      </c>
      <c r="D90" s="19" t="s">
        <v>3</v>
      </c>
      <c r="E90" s="56" t="s">
        <v>126</v>
      </c>
      <c r="F90" s="69">
        <v>1467503</v>
      </c>
      <c r="G90" s="69">
        <v>61315</v>
      </c>
      <c r="H90" s="71">
        <f t="shared" si="2"/>
        <v>1528818</v>
      </c>
      <c r="I90" s="61">
        <v>404376</v>
      </c>
      <c r="J90" s="59">
        <v>132356</v>
      </c>
      <c r="K90" s="71"/>
      <c r="L90" s="61">
        <v>0</v>
      </c>
      <c r="M90" s="61">
        <v>0</v>
      </c>
      <c r="N90" s="61">
        <f t="shared" si="4"/>
        <v>992086</v>
      </c>
    </row>
    <row r="91" spans="1:14" ht="12" x14ac:dyDescent="0.2">
      <c r="A91" s="54"/>
      <c r="B91" s="54"/>
      <c r="C91" s="19" t="s">
        <v>170</v>
      </c>
      <c r="D91" s="19"/>
      <c r="E91" s="68"/>
      <c r="F91" s="69"/>
      <c r="G91" s="69"/>
      <c r="H91" s="72">
        <f t="shared" ref="H91:N91" si="5">SUM(H2:H90)</f>
        <v>6922605.9799999995</v>
      </c>
      <c r="I91" s="72">
        <f t="shared" si="5"/>
        <v>904916</v>
      </c>
      <c r="J91" s="72">
        <f t="shared" si="5"/>
        <v>407600.39999999997</v>
      </c>
      <c r="K91" s="72">
        <f t="shared" si="5"/>
        <v>0</v>
      </c>
      <c r="L91" s="72">
        <f t="shared" si="5"/>
        <v>126019</v>
      </c>
      <c r="M91" s="72">
        <f t="shared" si="5"/>
        <v>2509.2199999999998</v>
      </c>
      <c r="N91" s="72">
        <f t="shared" si="5"/>
        <v>5481561.3599999994</v>
      </c>
    </row>
    <row r="94" spans="1:14" ht="15" x14ac:dyDescent="0.25">
      <c r="B94" s="81" t="s">
        <v>172</v>
      </c>
      <c r="C94" s="81"/>
      <c r="D94" s="81"/>
      <c r="E94" s="81"/>
      <c r="F94" s="81" t="s">
        <v>175</v>
      </c>
      <c r="G94" s="81"/>
      <c r="H94" s="81"/>
      <c r="I94" s="81"/>
      <c r="J94" s="81"/>
      <c r="K94" s="81"/>
      <c r="L94" s="81"/>
      <c r="M94" s="81"/>
    </row>
    <row r="95" spans="1:14" ht="15" x14ac:dyDescent="0.25">
      <c r="B95" s="83"/>
      <c r="C95" s="84"/>
      <c r="D95" s="85"/>
      <c r="E95" s="85"/>
      <c r="F95" s="86"/>
      <c r="G95" s="87"/>
      <c r="H95" s="88"/>
      <c r="I95" s="89"/>
      <c r="J95" s="90"/>
      <c r="K95" s="90"/>
      <c r="L95" s="90"/>
      <c r="M95" s="90"/>
    </row>
    <row r="96" spans="1:14" ht="15" x14ac:dyDescent="0.25">
      <c r="B96" s="83"/>
      <c r="C96" s="84"/>
      <c r="D96" s="85"/>
      <c r="E96" s="85"/>
      <c r="F96" s="86"/>
      <c r="G96" s="87"/>
      <c r="H96" s="88"/>
      <c r="I96" s="89"/>
      <c r="J96" s="90"/>
      <c r="K96" s="90"/>
      <c r="L96" s="90"/>
      <c r="M96" s="90"/>
    </row>
    <row r="97" spans="2:13" ht="15" x14ac:dyDescent="0.25">
      <c r="B97" s="82" t="s">
        <v>173</v>
      </c>
      <c r="C97" s="82"/>
      <c r="D97" s="82"/>
      <c r="E97" s="82"/>
      <c r="F97" s="82" t="s">
        <v>176</v>
      </c>
      <c r="G97" s="82"/>
      <c r="H97" s="82"/>
      <c r="I97" s="82"/>
      <c r="J97" s="82"/>
      <c r="K97" s="82"/>
      <c r="L97" s="82"/>
      <c r="M97" s="82"/>
    </row>
    <row r="98" spans="2:13" ht="15" x14ac:dyDescent="0.25">
      <c r="B98" s="82" t="s">
        <v>174</v>
      </c>
      <c r="C98" s="82"/>
      <c r="D98" s="82"/>
      <c r="E98" s="82"/>
      <c r="F98" s="82" t="s">
        <v>177</v>
      </c>
      <c r="G98" s="82"/>
      <c r="H98" s="82"/>
      <c r="I98" s="82"/>
      <c r="J98" s="82"/>
      <c r="K98" s="82"/>
      <c r="L98" s="82"/>
      <c r="M98" s="82"/>
    </row>
    <row r="99" spans="2:13" x14ac:dyDescent="0.2">
      <c r="B99" s="83"/>
      <c r="C99" s="91"/>
      <c r="D99" s="91"/>
      <c r="E99" s="83"/>
      <c r="F99" s="86"/>
      <c r="G99" s="87"/>
      <c r="H99" s="92"/>
      <c r="I99" s="92"/>
      <c r="J99" s="90"/>
      <c r="K99" s="90"/>
      <c r="L99" s="90"/>
      <c r="M99" s="90"/>
    </row>
    <row r="100" spans="2:13" x14ac:dyDescent="0.2">
      <c r="B100" s="83"/>
      <c r="C100" s="91"/>
      <c r="D100" s="91"/>
      <c r="E100" s="83"/>
      <c r="F100" s="86"/>
      <c r="G100" s="87"/>
      <c r="H100" s="92"/>
      <c r="I100" s="92"/>
      <c r="J100" s="90"/>
      <c r="K100" s="90"/>
      <c r="L100" s="90"/>
      <c r="M100" s="90"/>
    </row>
    <row r="101" spans="2:13" x14ac:dyDescent="0.2">
      <c r="B101" s="83"/>
      <c r="C101" s="91"/>
      <c r="D101" s="91"/>
      <c r="E101" s="83"/>
      <c r="F101" s="86"/>
      <c r="G101" s="87"/>
      <c r="H101" s="92"/>
      <c r="I101" s="92"/>
      <c r="J101" s="90"/>
      <c r="K101" s="90"/>
      <c r="L101" s="90"/>
      <c r="M101" s="90"/>
    </row>
  </sheetData>
  <autoFilter ref="A1:N91"/>
  <mergeCells count="6">
    <mergeCell ref="B94:E94"/>
    <mergeCell ref="B97:E97"/>
    <mergeCell ref="B98:E98"/>
    <mergeCell ref="F94:M94"/>
    <mergeCell ref="F97:M97"/>
    <mergeCell ref="F98:M98"/>
  </mergeCells>
  <pageMargins left="0.4" right="0.32" top="0.96" bottom="0.4" header="0.24" footer="0.26"/>
  <pageSetup scale="75" orientation="landscape" r:id="rId1"/>
  <headerFooter>
    <oddHeader>&amp;L&amp;G&amp;C&amp;"-,Negrita"&amp;K000000TRANSFERENCIA: NOVIEMBRE   2020
MINISTRACIONES GASTO CORRIENTE DEL MES DE NOVIEMBRE DE 2020, SEGÚN OFICIO DPP/1235/2020</oddHeader>
    <oddFooter>&amp;C&amp;9 11 DE NOVIEMBRE DE 2020&amp;R&amp;9&amp;P DE &amp;N</oddFooter>
  </headerFooter>
  <rowBreaks count="2" manualBreakCount="2">
    <brk id="52" max="13" man="1"/>
    <brk id="98" max="1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NOVIEMBRE 2020</vt:lpstr>
      <vt:lpstr>NOVIEMBRE 2020 imp</vt:lpstr>
      <vt:lpstr>'NOVIEMBRE 2020'!Área_de_impresión</vt:lpstr>
      <vt:lpstr>'NOVIEMBRE 2020 imp'!Área_de_impresión</vt:lpstr>
      <vt:lpstr>'NOVIEMBRE 2020'!Títulos_a_imprimir</vt:lpstr>
      <vt:lpstr>'NOVIEMBRE 2020 imp'!Títulos_a_imprimir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COMPRASUNACH@GMAIL.COM</dc:creator>
  <cp:lastModifiedBy>DCG</cp:lastModifiedBy>
  <cp:lastPrinted>2020-11-17T21:50:21Z</cp:lastPrinted>
  <dcterms:created xsi:type="dcterms:W3CDTF">2018-02-12T20:50:35Z</dcterms:created>
  <dcterms:modified xsi:type="dcterms:W3CDTF">2020-11-17T21:50:22Z</dcterms:modified>
</cp:coreProperties>
</file>