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tashamehta/Desktop/"/>
    </mc:Choice>
  </mc:AlternateContent>
  <xr:revisionPtr revIDLastSave="0" documentId="8_{B786697D-3CFE-EB44-9241-7E07EC0ADFD4}" xr6:coauthVersionLast="47" xr6:coauthVersionMax="47" xr10:uidLastSave="{00000000-0000-0000-0000-000000000000}"/>
  <bookViews>
    <workbookView xWindow="0" yWindow="780" windowWidth="34200" windowHeight="19900" xr2:uid="{ECFB88C8-27D4-EB40-BD62-D974D5981A53}"/>
  </bookViews>
  <sheets>
    <sheet name="Shopping Behaviour" sheetId="1" r:id="rId1"/>
    <sheet name="Waterfall table" sheetId="4" r:id="rId2"/>
    <sheet name="Sessions" sheetId="2" r:id="rId3"/>
    <sheet name="Revenue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4" l="1"/>
  <c r="F6" i="4" s="1"/>
  <c r="D6" i="4"/>
  <c r="E5" i="4"/>
  <c r="F5" i="4" s="1"/>
  <c r="D5" i="4"/>
  <c r="E4" i="4"/>
  <c r="F4" i="4" s="1"/>
  <c r="D4" i="4"/>
  <c r="E3" i="4"/>
  <c r="D3" i="4"/>
  <c r="C56" i="1"/>
  <c r="C53" i="1"/>
  <c r="C50" i="1"/>
  <c r="C30" i="1"/>
  <c r="C27" i="1"/>
  <c r="C24" i="1"/>
  <c r="H4" i="1"/>
  <c r="H3" i="1"/>
  <c r="F7" i="4" l="1"/>
  <c r="G5" i="4" s="1"/>
  <c r="G6" i="4" l="1"/>
  <c r="G4" i="4"/>
</calcChain>
</file>

<file path=xl/sharedStrings.xml><?xml version="1.0" encoding="utf-8"?>
<sst xmlns="http://schemas.openxmlformats.org/spreadsheetml/2006/main" count="80" uniqueCount="41">
  <si>
    <t>Checkout Abandonment</t>
  </si>
  <si>
    <t>New Visitor</t>
  </si>
  <si>
    <t>Date</t>
  </si>
  <si>
    <t>Check-out Abandonment</t>
  </si>
  <si>
    <t>% Change</t>
  </si>
  <si>
    <t>Returning Visitor</t>
  </si>
  <si>
    <t>User Type</t>
  </si>
  <si>
    <t>Browser</t>
  </si>
  <si>
    <t>Chrome</t>
  </si>
  <si>
    <t>Safari</t>
  </si>
  <si>
    <t>Edge</t>
  </si>
  <si>
    <t>Device</t>
  </si>
  <si>
    <t>Desktop</t>
  </si>
  <si>
    <t>Mobile</t>
  </si>
  <si>
    <t>Tablet</t>
  </si>
  <si>
    <t>Brands</t>
  </si>
  <si>
    <t>Lifestyle</t>
  </si>
  <si>
    <t>not set</t>
  </si>
  <si>
    <t>new</t>
  </si>
  <si>
    <t>apparel</t>
  </si>
  <si>
    <t>electronics</t>
  </si>
  <si>
    <t>Product Categories (As on GA)</t>
  </si>
  <si>
    <t>Nike Products</t>
  </si>
  <si>
    <t>Nike Running Shoes</t>
  </si>
  <si>
    <t>Nike Air Force</t>
  </si>
  <si>
    <t>Others</t>
  </si>
  <si>
    <t>Jordans</t>
  </si>
  <si>
    <t>Converse</t>
  </si>
  <si>
    <t>Nike Women's Clothing</t>
  </si>
  <si>
    <t>Revenue</t>
  </si>
  <si>
    <t>LY</t>
  </si>
  <si>
    <t>TY</t>
  </si>
  <si>
    <t>% vs LY</t>
  </si>
  <si>
    <t># vs LY</t>
  </si>
  <si>
    <t>Impact on Revenue</t>
  </si>
  <si>
    <t>Ratio</t>
  </si>
  <si>
    <t>Visits</t>
  </si>
  <si>
    <t>Conversion</t>
  </si>
  <si>
    <t>AOV</t>
  </si>
  <si>
    <t>% vs October 2021</t>
  </si>
  <si>
    <t># vs October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</si>
</sst>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7" formatCode="&quot;$&quot;#,##0.00_);\(&quot;$&quot;#,##0.00\)"/>
    <numFmt numFmtId="164" formatCode="&quot;$&quot;#,##0.00"/>
    <numFmt numFmtId="165" formatCode="&quot;$&quot;#,##0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5">
    <xf numFmtId="0" fontId="0" fillId="0" borderId="0" xfId="0"/>
    <xf numFmtId="0" fontId="0" fillId="0" borderId="1" xfId="0" applyBorder="1" applyAlignment="1">
      <alignment horizontal="center" vertical="center"/>
    </xf>
    <xf numFmtId="17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0" fontId="0" fillId="0" borderId="1" xfId="1" applyNumberFormat="1" applyFon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10" fontId="3" fillId="0" borderId="0" xfId="0" applyNumberFormat="1" applyFont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7" fontId="0" fillId="0" borderId="1" xfId="0" applyNumberForma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7" fontId="0" fillId="4" borderId="4" xfId="0" applyNumberFormat="1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65" fontId="0" fillId="0" borderId="7" xfId="0" applyNumberFormat="1" applyBorder="1" applyAlignment="1">
      <alignment horizontal="center" vertical="center"/>
    </xf>
    <xf numFmtId="7" fontId="0" fillId="0" borderId="7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7" fontId="0" fillId="0" borderId="10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14" fontId="2" fillId="4" borderId="1" xfId="0" applyNumberFormat="1" applyFont="1" applyFill="1" applyBorder="1" applyAlignment="1">
      <alignment horizontal="center" vertical="center"/>
    </xf>
    <xf numFmtId="2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164" fontId="2" fillId="4" borderId="1" xfId="0" applyNumberFormat="1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Checkout</a:t>
            </a:r>
            <a:r>
              <a:rPr lang="en-US" baseline="0"/>
              <a:t> Abandonment by User Type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'Shopping Behaviour'!$F$2</c:f>
              <c:strCache>
                <c:ptCount val="1"/>
                <c:pt idx="0">
                  <c:v>Oct-21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'Shopping Behaviour'!$E$3:$E$4</c:f>
              <c:strCache>
                <c:ptCount val="2"/>
                <c:pt idx="0">
                  <c:v>New Visitor</c:v>
                </c:pt>
                <c:pt idx="1">
                  <c:v>Returning Visitor</c:v>
                </c:pt>
              </c:strCache>
            </c:strRef>
          </c:cat>
          <c:val>
            <c:numRef>
              <c:f>'Shopping Behaviour'!$F$3:$F$4</c:f>
              <c:numCache>
                <c:formatCode>General</c:formatCode>
                <c:ptCount val="2"/>
                <c:pt idx="0">
                  <c:v>318</c:v>
                </c:pt>
                <c:pt idx="1">
                  <c:v>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D6-1E4A-8CCC-BD2649CA6E4D}"/>
            </c:ext>
          </c:extLst>
        </c:ser>
        <c:ser>
          <c:idx val="1"/>
          <c:order val="1"/>
          <c:tx>
            <c:strRef>
              <c:f>'Shopping Behaviour'!$G$2</c:f>
              <c:strCache>
                <c:ptCount val="1"/>
                <c:pt idx="0">
                  <c:v>Oct-22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'Shopping Behaviour'!$E$3:$E$4</c:f>
              <c:strCache>
                <c:ptCount val="2"/>
                <c:pt idx="0">
                  <c:v>New Visitor</c:v>
                </c:pt>
                <c:pt idx="1">
                  <c:v>Returning Visitor</c:v>
                </c:pt>
              </c:strCache>
            </c:strRef>
          </c:cat>
          <c:val>
            <c:numRef>
              <c:f>'Shopping Behaviour'!$G$3:$G$4</c:f>
              <c:numCache>
                <c:formatCode>General</c:formatCode>
                <c:ptCount val="2"/>
                <c:pt idx="0">
                  <c:v>491</c:v>
                </c:pt>
                <c:pt idx="1">
                  <c:v>743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D6-1E4A-8CCC-BD2649CA6E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9616176"/>
        <c:axId val="719579136"/>
      </c:barChart>
      <c:catAx>
        <c:axId val="719616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579136"/>
        <c:crosses val="autoZero"/>
        <c:auto val="1"/>
        <c:lblAlgn val="ctr"/>
        <c:lblOffset val="100"/>
        <c:noMultiLvlLbl val="0"/>
      </c:catAx>
      <c:valAx>
        <c:axId val="71957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616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Checkout Abandonment by Browser for Oct '22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6567456478025345"/>
          <c:y val="0.23771220472440946"/>
          <c:w val="0.31097369830644261"/>
          <c:h val="0.55107440944881891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B3C-A546-8F0E-8328B096EED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B3C-A546-8F0E-8328B096EED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B3C-A546-8F0E-8328B096EED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'Shopping Behaviour'!$E$22:$E$24</c:f>
              <c:strCache>
                <c:ptCount val="3"/>
                <c:pt idx="0">
                  <c:v>Chrome</c:v>
                </c:pt>
                <c:pt idx="1">
                  <c:v>Safari</c:v>
                </c:pt>
                <c:pt idx="2">
                  <c:v>Edge</c:v>
                </c:pt>
              </c:strCache>
            </c:strRef>
          </c:cat>
          <c:val>
            <c:numRef>
              <c:f>'Shopping Behaviour'!$F$22:$F$24</c:f>
              <c:numCache>
                <c:formatCode>General</c:formatCode>
                <c:ptCount val="3"/>
                <c:pt idx="0">
                  <c:v>1117</c:v>
                </c:pt>
                <c:pt idx="1">
                  <c:v>72</c:v>
                </c:pt>
                <c:pt idx="2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F7-B649-8CB0-2F5AEC0799A7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Checkout</a:t>
            </a:r>
            <a:r>
              <a:rPr lang="en-US" baseline="0"/>
              <a:t> Abandonment by Browser for Oct '21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786-8049-9384-4E9AC530753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786-8049-9384-4E9AC530753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786-8049-9384-4E9AC530753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'Shopping Behaviour'!$E$26:$E$28</c:f>
              <c:strCache>
                <c:ptCount val="3"/>
                <c:pt idx="0">
                  <c:v>Chrome</c:v>
                </c:pt>
                <c:pt idx="1">
                  <c:v>Safari</c:v>
                </c:pt>
                <c:pt idx="2">
                  <c:v>Edge</c:v>
                </c:pt>
              </c:strCache>
            </c:strRef>
          </c:cat>
          <c:val>
            <c:numRef>
              <c:f>'Shopping Behaviour'!$F$26:$F$28</c:f>
              <c:numCache>
                <c:formatCode>General</c:formatCode>
                <c:ptCount val="3"/>
                <c:pt idx="0">
                  <c:v>847</c:v>
                </c:pt>
                <c:pt idx="1">
                  <c:v>52</c:v>
                </c:pt>
                <c:pt idx="2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90-F541-A21E-D2C4E56BF559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Checkout</a:t>
            </a:r>
            <a:r>
              <a:rPr lang="en-US" baseline="0"/>
              <a:t> Abandonment by Device and Year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'Shopping Behaviour'!$F$47</c:f>
              <c:strCache>
                <c:ptCount val="1"/>
                <c:pt idx="0">
                  <c:v>Oct-21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'Shopping Behaviour'!$E$48:$E$50</c:f>
              <c:strCache>
                <c:ptCount val="3"/>
                <c:pt idx="0">
                  <c:v>Desktop</c:v>
                </c:pt>
                <c:pt idx="1">
                  <c:v>Mobile</c:v>
                </c:pt>
                <c:pt idx="2">
                  <c:v>Tablet</c:v>
                </c:pt>
              </c:strCache>
            </c:strRef>
          </c:cat>
          <c:val>
            <c:numRef>
              <c:f>'Shopping Behaviour'!$F$48:$F$50</c:f>
              <c:numCache>
                <c:formatCode>General</c:formatCode>
                <c:ptCount val="3"/>
                <c:pt idx="0">
                  <c:v>848</c:v>
                </c:pt>
                <c:pt idx="1">
                  <c:v>70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F6-844A-BD51-EEE1649D3799}"/>
            </c:ext>
          </c:extLst>
        </c:ser>
        <c:ser>
          <c:idx val="1"/>
          <c:order val="1"/>
          <c:tx>
            <c:strRef>
              <c:f>'Shopping Behaviour'!$G$47</c:f>
              <c:strCache>
                <c:ptCount val="1"/>
                <c:pt idx="0">
                  <c:v>Oct-22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'Shopping Behaviour'!$E$48:$E$50</c:f>
              <c:strCache>
                <c:ptCount val="3"/>
                <c:pt idx="0">
                  <c:v>Desktop</c:v>
                </c:pt>
                <c:pt idx="1">
                  <c:v>Mobile</c:v>
                </c:pt>
                <c:pt idx="2">
                  <c:v>Tablet</c:v>
                </c:pt>
              </c:strCache>
            </c:strRef>
          </c:cat>
          <c:val>
            <c:numRef>
              <c:f>'Shopping Behaviour'!$G$48:$G$50</c:f>
              <c:numCache>
                <c:formatCode>General</c:formatCode>
                <c:ptCount val="3"/>
                <c:pt idx="0">
                  <c:v>1096</c:v>
                </c:pt>
                <c:pt idx="1">
                  <c:v>135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F6-844A-BD51-EEE1649D37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9646960"/>
        <c:axId val="720270896"/>
      </c:barChart>
      <c:catAx>
        <c:axId val="719646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270896"/>
        <c:crosses val="autoZero"/>
        <c:auto val="1"/>
        <c:lblAlgn val="ctr"/>
        <c:lblOffset val="100"/>
        <c:noMultiLvlLbl val="0"/>
      </c:catAx>
      <c:valAx>
        <c:axId val="72027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646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Sessions!$B$2</c:f>
              <c:strCache>
                <c:ptCount val="1"/>
                <c:pt idx="0">
                  <c:v>Oct-21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Sessions!$A$3:$A$5</c:f>
              <c:strCache>
                <c:ptCount val="3"/>
                <c:pt idx="0">
                  <c:v>Desktop</c:v>
                </c:pt>
                <c:pt idx="1">
                  <c:v>Tablet</c:v>
                </c:pt>
                <c:pt idx="2">
                  <c:v>Mobile</c:v>
                </c:pt>
              </c:strCache>
            </c:strRef>
          </c:cat>
          <c:val>
            <c:numRef>
              <c:f>Sessions!$B$3:$B$5</c:f>
              <c:numCache>
                <c:formatCode>h:mm</c:formatCode>
                <c:ptCount val="3"/>
                <c:pt idx="0">
                  <c:v>0.17152777777777775</c:v>
                </c:pt>
                <c:pt idx="1">
                  <c:v>7.3611111111111113E-2</c:v>
                </c:pt>
                <c:pt idx="2">
                  <c:v>7.2222222222222229E-2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4E-A446-AB16-06EAA19744C8}"/>
            </c:ext>
          </c:extLst>
        </c:ser>
        <c:ser>
          <c:idx val="1"/>
          <c:order val="1"/>
          <c:tx>
            <c:strRef>
              <c:f>Sessions!$C$2</c:f>
              <c:strCache>
                <c:ptCount val="1"/>
                <c:pt idx="0">
                  <c:v>Oct-22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Sessions!$A$3:$A$5</c:f>
              <c:strCache>
                <c:ptCount val="3"/>
                <c:pt idx="0">
                  <c:v>Desktop</c:v>
                </c:pt>
                <c:pt idx="1">
                  <c:v>Tablet</c:v>
                </c:pt>
                <c:pt idx="2">
                  <c:v>Mobile</c:v>
                </c:pt>
              </c:strCache>
            </c:strRef>
          </c:cat>
          <c:val>
            <c:numRef>
              <c:f>Sessions!$C$3:$C$5</c:f>
              <c:numCache>
                <c:formatCode>h:mm</c:formatCode>
                <c:ptCount val="3"/>
                <c:pt idx="0">
                  <c:v>0.1673611111111111</c:v>
                </c:pt>
                <c:pt idx="1">
                  <c:v>9.1666666666666674E-2</c:v>
                </c:pt>
                <c:pt idx="2">
                  <c:v>8.5416666666666655E-2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4E-A446-AB16-06EAA19744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88266495"/>
        <c:axId val="1688268223"/>
      </c:barChart>
      <c:catAx>
        <c:axId val="16882664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268223"/>
        <c:crosses val="autoZero"/>
        <c:auto val="1"/>
        <c:lblAlgn val="ctr"/>
        <c:lblOffset val="100"/>
        <c:noMultiLvlLbl val="0"/>
      </c:catAx>
      <c:valAx>
        <c:axId val="1688268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Session Duration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266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</a:t>
            </a:r>
            <a:r>
              <a:rPr lang="en-US" baseline="0"/>
              <a:t> Contribution by Product Categories (Oct 2021)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522-DE41-9745-2B8DC6B595F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522-DE41-9745-2B8DC6B595F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522-DE41-9745-2B8DC6B595F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6522-DE41-9745-2B8DC6B595F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6522-DE41-9745-2B8DC6B595F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6522-DE41-9745-2B8DC6B595F0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Revenue!$B$3:$B$8</c:f>
              <c:strCache>
                <c:ptCount val="6"/>
                <c:pt idx="0">
                  <c:v>Converse</c:v>
                </c:pt>
                <c:pt idx="1">
                  <c:v>Nike Air Force</c:v>
                </c:pt>
                <c:pt idx="2">
                  <c:v>Others</c:v>
                </c:pt>
                <c:pt idx="3">
                  <c:v>Jordans</c:v>
                </c:pt>
                <c:pt idx="4">
                  <c:v>Nike Running Shoes</c:v>
                </c:pt>
                <c:pt idx="5">
                  <c:v>Nike Women's Clothing</c:v>
                </c:pt>
              </c:strCache>
            </c:strRef>
          </c:cat>
          <c:val>
            <c:numRef>
              <c:f>Revenue!$C$3:$C$8</c:f>
              <c:numCache>
                <c:formatCode>"$"#,##0.00</c:formatCode>
                <c:ptCount val="6"/>
                <c:pt idx="0">
                  <c:v>8538.0300000000007</c:v>
                </c:pt>
                <c:pt idx="1">
                  <c:v>17190.919999999998</c:v>
                </c:pt>
                <c:pt idx="2">
                  <c:v>139056.07999999999</c:v>
                </c:pt>
                <c:pt idx="3">
                  <c:v>11093.7</c:v>
                </c:pt>
                <c:pt idx="4">
                  <c:v>45890.23</c:v>
                </c:pt>
                <c:pt idx="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A7-F847-80AA-E66CEFB9843C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6522-DE41-9745-2B8DC6B595F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6522-DE41-9745-2B8DC6B595F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6522-DE41-9745-2B8DC6B595F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6522-DE41-9745-2B8DC6B595F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6522-DE41-9745-2B8DC6B595F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6522-DE41-9745-2B8DC6B595F0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Revenue!$B$3:$B$8</c:f>
              <c:strCache>
                <c:ptCount val="6"/>
                <c:pt idx="0">
                  <c:v>Converse</c:v>
                </c:pt>
                <c:pt idx="1">
                  <c:v>Nike Air Force</c:v>
                </c:pt>
                <c:pt idx="2">
                  <c:v>Others</c:v>
                </c:pt>
                <c:pt idx="3">
                  <c:v>Jordans</c:v>
                </c:pt>
                <c:pt idx="4">
                  <c:v>Nike Running Shoes</c:v>
                </c:pt>
                <c:pt idx="5">
                  <c:v>Nike Women's Clothing</c:v>
                </c:pt>
              </c:strCache>
            </c:strRef>
          </c:cat>
          <c:val>
            <c:numRef>
              <c:f>Revenue!$D$3:$D$8</c:f>
              <c:numCache>
                <c:formatCode>"$"#,##0.00</c:formatCode>
                <c:ptCount val="6"/>
                <c:pt idx="0">
                  <c:v>14829.52</c:v>
                </c:pt>
                <c:pt idx="1">
                  <c:v>15753.35</c:v>
                </c:pt>
                <c:pt idx="2">
                  <c:v>118136.45</c:v>
                </c:pt>
                <c:pt idx="3">
                  <c:v>5587.92</c:v>
                </c:pt>
                <c:pt idx="4">
                  <c:v>45127.01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A7-F847-80AA-E66CEFB9843C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</a:t>
            </a:r>
            <a:r>
              <a:rPr lang="en-US" baseline="0"/>
              <a:t> Contribution by Product Categories (Oct 2022)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8A1-0043-A878-AF0D5AD39E9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8A1-0043-A878-AF0D5AD39E9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8A1-0043-A878-AF0D5AD39E9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18A1-0043-A878-AF0D5AD39E9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18A1-0043-A878-AF0D5AD39E9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18A1-0043-A878-AF0D5AD39E96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Revenue!$B$3:$B$8</c:f>
              <c:strCache>
                <c:ptCount val="6"/>
                <c:pt idx="0">
                  <c:v>Converse</c:v>
                </c:pt>
                <c:pt idx="1">
                  <c:v>Nike Air Force</c:v>
                </c:pt>
                <c:pt idx="2">
                  <c:v>Others</c:v>
                </c:pt>
                <c:pt idx="3">
                  <c:v>Jordans</c:v>
                </c:pt>
                <c:pt idx="4">
                  <c:v>Nike Running Shoes</c:v>
                </c:pt>
                <c:pt idx="5">
                  <c:v>Nike Women's Clothing</c:v>
                </c:pt>
              </c:strCache>
            </c:strRef>
          </c:cat>
          <c:val>
            <c:numRef>
              <c:f>Revenue!$D$3:$D$8</c:f>
              <c:numCache>
                <c:formatCode>"$"#,##0.00</c:formatCode>
                <c:ptCount val="6"/>
                <c:pt idx="0">
                  <c:v>14829.52</c:v>
                </c:pt>
                <c:pt idx="1">
                  <c:v>15753.35</c:v>
                </c:pt>
                <c:pt idx="2">
                  <c:v>118136.45</c:v>
                </c:pt>
                <c:pt idx="3">
                  <c:v>5587.92</c:v>
                </c:pt>
                <c:pt idx="4">
                  <c:v>45127.01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92-384C-AFD0-CC504A6AD5F7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731480</xdr:colOff>
      <xdr:row>0</xdr:row>
      <xdr:rowOff>90377</xdr:rowOff>
    </xdr:from>
    <xdr:to>
      <xdr:col>7</xdr:col>
      <xdr:colOff>1148906</xdr:colOff>
      <xdr:row>13</xdr:row>
      <xdr:rowOff>145903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99BEEAD-61BB-BAC2-543C-CFE32BFC1E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637953</xdr:colOff>
      <xdr:row>18</xdr:row>
      <xdr:rowOff>59070</xdr:rowOff>
    </xdr:from>
    <xdr:to>
      <xdr:col>7</xdr:col>
      <xdr:colOff>984496</xdr:colOff>
      <xdr:row>30</xdr:row>
      <xdr:rowOff>118139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B609238-8F3B-30C0-6F72-3DFE04E047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1140047</xdr:colOff>
      <xdr:row>18</xdr:row>
      <xdr:rowOff>11618</xdr:rowOff>
    </xdr:from>
    <xdr:to>
      <xdr:col>12</xdr:col>
      <xdr:colOff>19690</xdr:colOff>
      <xdr:row>30</xdr:row>
      <xdr:rowOff>177209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F511CF9-B789-65DD-139A-5B68508968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332760</xdr:colOff>
      <xdr:row>44</xdr:row>
      <xdr:rowOff>164215</xdr:rowOff>
    </xdr:from>
    <xdr:to>
      <xdr:col>7</xdr:col>
      <xdr:colOff>750186</xdr:colOff>
      <xdr:row>58</xdr:row>
      <xdr:rowOff>12996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332C0CE-C93B-EB1B-AB57-5C3CFF13B3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177800</xdr:colOff>
      <xdr:row>0</xdr:row>
      <xdr:rowOff>82550</xdr:rowOff>
    </xdr:from>
    <xdr:to>
      <xdr:col>10</xdr:col>
      <xdr:colOff>114300</xdr:colOff>
      <xdr:row>17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2A2FA8-E71B-0834-AC5B-D4662E821A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368300</xdr:colOff>
      <xdr:row>1</xdr:row>
      <xdr:rowOff>158750</xdr:rowOff>
    </xdr:from>
    <xdr:to>
      <xdr:col>12</xdr:col>
      <xdr:colOff>647700</xdr:colOff>
      <xdr:row>21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C5C4093-8BA8-50DD-1C71-221898C7A4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304800</xdr:colOff>
      <xdr:row>22</xdr:row>
      <xdr:rowOff>184150</xdr:rowOff>
    </xdr:from>
    <xdr:to>
      <xdr:col>12</xdr:col>
      <xdr:colOff>635000</xdr:colOff>
      <xdr:row>41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3C41F60-9C55-A8DB-2BD8-0248561B02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C3329-4D2E-2A43-8555-6EE6938BF2D9}">
  <dimension ref="A1:H56"/>
  <sheetViews>
    <sheetView tabSelected="1" zoomScale="129" zoomScaleNormal="129" workbookViewId="0">
      <selection activeCell="I1" sqref="I1"/>
    </sheetView>
  </sheetViews>
  <sheetFormatPr baseColWidth="10" defaultRowHeight="16" x14ac:dyDescent="0.2"/>
  <cols>
    <col min="1" max="1" width="20.6640625" style="4" bestFit="1" customWidth="1"/>
    <col min="2" max="2" width="10.83203125" style="4"/>
    <col min="3" max="3" width="21.5" style="4" bestFit="1" customWidth="1"/>
    <col min="5" max="5" width="15.1640625" style="9" bestFit="1" customWidth="1"/>
    <col min="6" max="6" width="6.6640625" style="9" bestFit="1" customWidth="1"/>
    <col min="7" max="7" width="21.83203125" style="9" bestFit="1" customWidth="1"/>
    <col min="8" max="8" width="17" style="9" customWidth="1"/>
    <col min="9" max="10" width="17" customWidth="1"/>
  </cols>
  <sheetData>
    <row r="1" spans="1:8" x14ac:dyDescent="0.2">
      <c r="A1" s="33" t="s">
        <v>0</v>
      </c>
      <c r="B1" s="33"/>
      <c r="C1" s="33"/>
      <c r="F1" s="31"/>
      <c r="G1" s="31"/>
    </row>
    <row r="2" spans="1:8" x14ac:dyDescent="0.2">
      <c r="A2" s="5" t="s">
        <v>6</v>
      </c>
      <c r="B2" s="5" t="s">
        <v>2</v>
      </c>
      <c r="C2" s="5" t="s">
        <v>3</v>
      </c>
      <c r="E2" s="10"/>
      <c r="F2" s="11">
        <v>44470</v>
      </c>
      <c r="G2" s="11">
        <v>44835</v>
      </c>
      <c r="H2" s="9" t="s">
        <v>4</v>
      </c>
    </row>
    <row r="3" spans="1:8" x14ac:dyDescent="0.2">
      <c r="A3" s="1" t="s">
        <v>1</v>
      </c>
      <c r="B3" s="2">
        <v>44835</v>
      </c>
      <c r="C3" s="1">
        <v>491</v>
      </c>
      <c r="E3" s="10" t="s">
        <v>1</v>
      </c>
      <c r="F3" s="10">
        <v>318</v>
      </c>
      <c r="G3" s="10">
        <v>491</v>
      </c>
      <c r="H3" s="12">
        <f>(G3-F3)/F3</f>
        <v>0.54402515723270439</v>
      </c>
    </row>
    <row r="4" spans="1:8" x14ac:dyDescent="0.2">
      <c r="A4" s="1" t="s">
        <v>1</v>
      </c>
      <c r="B4" s="2">
        <v>44470</v>
      </c>
      <c r="C4" s="1">
        <v>318</v>
      </c>
      <c r="E4" s="10" t="s">
        <v>5</v>
      </c>
      <c r="F4" s="10">
        <v>602</v>
      </c>
      <c r="G4" s="10">
        <v>743</v>
      </c>
      <c r="H4" s="12">
        <f>(G4-F4)/F4</f>
        <v>0.23421926910299004</v>
      </c>
    </row>
    <row r="5" spans="1:8" x14ac:dyDescent="0.2">
      <c r="A5" s="30" t="s">
        <v>4</v>
      </c>
      <c r="B5" s="30"/>
      <c r="C5" s="3">
        <v>0.54400000000000004</v>
      </c>
      <c r="E5" s="10"/>
    </row>
    <row r="6" spans="1:8" x14ac:dyDescent="0.2">
      <c r="A6" s="1" t="s">
        <v>5</v>
      </c>
      <c r="B6" s="2">
        <v>44835</v>
      </c>
      <c r="C6" s="1">
        <v>743</v>
      </c>
      <c r="E6" s="10"/>
    </row>
    <row r="7" spans="1:8" x14ac:dyDescent="0.2">
      <c r="A7" s="1" t="s">
        <v>5</v>
      </c>
      <c r="B7" s="2">
        <v>44470</v>
      </c>
      <c r="C7" s="1">
        <v>602</v>
      </c>
      <c r="E7" s="12"/>
    </row>
    <row r="8" spans="1:8" x14ac:dyDescent="0.2">
      <c r="A8" s="30" t="s">
        <v>4</v>
      </c>
      <c r="B8" s="30"/>
      <c r="C8" s="3">
        <v>0.23419999999999999</v>
      </c>
    </row>
    <row r="20" spans="1:6" x14ac:dyDescent="0.2">
      <c r="A20" s="32" t="s">
        <v>0</v>
      </c>
      <c r="B20" s="32"/>
      <c r="C20" s="32"/>
    </row>
    <row r="21" spans="1:6" x14ac:dyDescent="0.2">
      <c r="A21" s="5" t="s">
        <v>7</v>
      </c>
      <c r="B21" s="5" t="s">
        <v>2</v>
      </c>
      <c r="C21" s="5" t="s">
        <v>3</v>
      </c>
    </row>
    <row r="22" spans="1:6" x14ac:dyDescent="0.2">
      <c r="A22" s="1" t="s">
        <v>8</v>
      </c>
      <c r="B22" s="2">
        <v>44835</v>
      </c>
      <c r="C22" s="1">
        <v>1117</v>
      </c>
      <c r="E22" s="10" t="s">
        <v>8</v>
      </c>
      <c r="F22" s="10">
        <v>1117</v>
      </c>
    </row>
    <row r="23" spans="1:6" x14ac:dyDescent="0.2">
      <c r="A23" s="1" t="s">
        <v>8</v>
      </c>
      <c r="B23" s="2">
        <v>44470</v>
      </c>
      <c r="C23" s="1">
        <v>847</v>
      </c>
      <c r="E23" s="10" t="s">
        <v>9</v>
      </c>
      <c r="F23" s="10">
        <v>72</v>
      </c>
    </row>
    <row r="24" spans="1:6" x14ac:dyDescent="0.2">
      <c r="A24" s="30" t="s">
        <v>4</v>
      </c>
      <c r="B24" s="30"/>
      <c r="C24" s="6">
        <f>(C22-C23)/C23</f>
        <v>0.31877213695395512</v>
      </c>
      <c r="E24" s="10" t="s">
        <v>10</v>
      </c>
      <c r="F24" s="10">
        <v>34</v>
      </c>
    </row>
    <row r="25" spans="1:6" x14ac:dyDescent="0.2">
      <c r="A25" s="1" t="s">
        <v>9</v>
      </c>
      <c r="B25" s="2">
        <v>44835</v>
      </c>
      <c r="C25" s="1">
        <v>72</v>
      </c>
    </row>
    <row r="26" spans="1:6" x14ac:dyDescent="0.2">
      <c r="A26" s="1" t="s">
        <v>9</v>
      </c>
      <c r="B26" s="2">
        <v>44470</v>
      </c>
      <c r="C26" s="1">
        <v>52</v>
      </c>
      <c r="E26" s="10" t="s">
        <v>8</v>
      </c>
      <c r="F26" s="10">
        <v>847</v>
      </c>
    </row>
    <row r="27" spans="1:6" x14ac:dyDescent="0.2">
      <c r="A27" s="30" t="s">
        <v>4</v>
      </c>
      <c r="B27" s="30"/>
      <c r="C27" s="6">
        <f>(C25-C26)/C26</f>
        <v>0.38461538461538464</v>
      </c>
      <c r="E27" s="10" t="s">
        <v>9</v>
      </c>
      <c r="F27" s="10">
        <v>52</v>
      </c>
    </row>
    <row r="28" spans="1:6" x14ac:dyDescent="0.2">
      <c r="A28" s="1" t="s">
        <v>10</v>
      </c>
      <c r="B28" s="2">
        <v>44835</v>
      </c>
      <c r="C28" s="1">
        <v>34</v>
      </c>
      <c r="E28" s="10" t="s">
        <v>10</v>
      </c>
      <c r="F28" s="10">
        <v>18</v>
      </c>
    </row>
    <row r="29" spans="1:6" x14ac:dyDescent="0.2">
      <c r="A29" s="1" t="s">
        <v>10</v>
      </c>
      <c r="B29" s="2">
        <v>44470</v>
      </c>
      <c r="C29" s="1">
        <v>18</v>
      </c>
    </row>
    <row r="30" spans="1:6" x14ac:dyDescent="0.2">
      <c r="A30" s="30" t="s">
        <v>4</v>
      </c>
      <c r="B30" s="30"/>
      <c r="C30" s="6">
        <f>(C28-C29)/C29</f>
        <v>0.88888888888888884</v>
      </c>
    </row>
    <row r="46" spans="1:7" x14ac:dyDescent="0.2">
      <c r="A46" s="32" t="s">
        <v>0</v>
      </c>
      <c r="B46" s="32"/>
      <c r="C46" s="32"/>
    </row>
    <row r="47" spans="1:7" x14ac:dyDescent="0.2">
      <c r="A47" s="5" t="s">
        <v>11</v>
      </c>
      <c r="B47" s="5" t="s">
        <v>2</v>
      </c>
      <c r="C47" s="5" t="s">
        <v>3</v>
      </c>
      <c r="F47" s="11">
        <v>44470</v>
      </c>
      <c r="G47" s="11">
        <v>44835</v>
      </c>
    </row>
    <row r="48" spans="1:7" x14ac:dyDescent="0.2">
      <c r="A48" s="1" t="s">
        <v>12</v>
      </c>
      <c r="B48" s="2">
        <v>44835</v>
      </c>
      <c r="C48" s="1">
        <v>1096</v>
      </c>
      <c r="E48" s="10" t="s">
        <v>12</v>
      </c>
      <c r="F48" s="10">
        <v>848</v>
      </c>
      <c r="G48" s="10">
        <v>1096</v>
      </c>
    </row>
    <row r="49" spans="1:7" x14ac:dyDescent="0.2">
      <c r="A49" s="1" t="s">
        <v>12</v>
      </c>
      <c r="B49" s="2">
        <v>44470</v>
      </c>
      <c r="C49" s="1">
        <v>848</v>
      </c>
      <c r="E49" s="10" t="s">
        <v>13</v>
      </c>
      <c r="F49" s="10">
        <v>70</v>
      </c>
      <c r="G49" s="10">
        <v>135</v>
      </c>
    </row>
    <row r="50" spans="1:7" x14ac:dyDescent="0.2">
      <c r="A50" s="30" t="s">
        <v>4</v>
      </c>
      <c r="B50" s="30"/>
      <c r="C50" s="6">
        <f>(C48-C49)/C49</f>
        <v>0.29245283018867924</v>
      </c>
      <c r="E50" s="10" t="s">
        <v>14</v>
      </c>
      <c r="F50" s="10">
        <v>2</v>
      </c>
      <c r="G50" s="10">
        <v>3</v>
      </c>
    </row>
    <row r="51" spans="1:7" x14ac:dyDescent="0.2">
      <c r="A51" s="1" t="s">
        <v>13</v>
      </c>
      <c r="B51" s="2">
        <v>44835</v>
      </c>
      <c r="C51" s="1">
        <v>135</v>
      </c>
    </row>
    <row r="52" spans="1:7" x14ac:dyDescent="0.2">
      <c r="A52" s="1" t="s">
        <v>13</v>
      </c>
      <c r="B52" s="2">
        <v>44470</v>
      </c>
      <c r="C52" s="1">
        <v>70</v>
      </c>
    </row>
    <row r="53" spans="1:7" x14ac:dyDescent="0.2">
      <c r="A53" s="30" t="s">
        <v>4</v>
      </c>
      <c r="B53" s="30"/>
      <c r="C53" s="6">
        <f>(C51-C52)/C52</f>
        <v>0.9285714285714286</v>
      </c>
    </row>
    <row r="54" spans="1:7" x14ac:dyDescent="0.2">
      <c r="A54" s="1" t="s">
        <v>14</v>
      </c>
      <c r="B54" s="2">
        <v>44835</v>
      </c>
      <c r="C54" s="1">
        <v>3</v>
      </c>
    </row>
    <row r="55" spans="1:7" x14ac:dyDescent="0.2">
      <c r="A55" s="1" t="s">
        <v>14</v>
      </c>
      <c r="B55" s="2">
        <v>44470</v>
      </c>
      <c r="C55" s="1">
        <v>2</v>
      </c>
    </row>
    <row r="56" spans="1:7" x14ac:dyDescent="0.2">
      <c r="A56" s="30" t="s">
        <v>4</v>
      </c>
      <c r="B56" s="30"/>
      <c r="C56" s="6">
        <f>(C54-C55)/C55</f>
        <v>0.5</v>
      </c>
    </row>
  </sheetData>
  <mergeCells count="12">
    <mergeCell ref="A50:B50"/>
    <mergeCell ref="A53:B53"/>
    <mergeCell ref="A56:B56"/>
    <mergeCell ref="F1:G1"/>
    <mergeCell ref="A20:C20"/>
    <mergeCell ref="A24:B24"/>
    <mergeCell ref="A27:B27"/>
    <mergeCell ref="A30:B30"/>
    <mergeCell ref="A46:C46"/>
    <mergeCell ref="A5:B5"/>
    <mergeCell ref="A8:B8"/>
    <mergeCell ref="A1:C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02A2C-F0F0-834C-B849-7299DF5886DE}">
  <dimension ref="A1:G7"/>
  <sheetViews>
    <sheetView workbookViewId="0">
      <selection activeCell="E14" sqref="E14"/>
    </sheetView>
  </sheetViews>
  <sheetFormatPr baseColWidth="10" defaultRowHeight="16" x14ac:dyDescent="0.2"/>
  <cols>
    <col min="1" max="1" width="10" style="4" bestFit="1" customWidth="1"/>
    <col min="2" max="3" width="11.1640625" style="4" bestFit="1" customWidth="1"/>
    <col min="4" max="4" width="16.5" style="4" bestFit="1" customWidth="1"/>
    <col min="5" max="5" width="15.83203125" style="4" bestFit="1" customWidth="1"/>
    <col min="6" max="6" width="17" style="4" bestFit="1" customWidth="1"/>
    <col min="7" max="7" width="13.6640625" style="4" customWidth="1"/>
  </cols>
  <sheetData>
    <row r="1" spans="1:7" ht="17" thickBot="1" x14ac:dyDescent="0.25">
      <c r="B1" s="4" t="s">
        <v>30</v>
      </c>
      <c r="C1" s="4" t="s">
        <v>31</v>
      </c>
      <c r="D1" s="4" t="s">
        <v>32</v>
      </c>
      <c r="E1" s="4" t="s">
        <v>33</v>
      </c>
      <c r="F1" s="4" t="s">
        <v>34</v>
      </c>
      <c r="G1" s="4" t="s">
        <v>35</v>
      </c>
    </row>
    <row r="2" spans="1:7" x14ac:dyDescent="0.2">
      <c r="A2" s="16"/>
      <c r="B2" s="17">
        <v>44470</v>
      </c>
      <c r="C2" s="17">
        <v>44835</v>
      </c>
      <c r="D2" s="18" t="s">
        <v>39</v>
      </c>
      <c r="E2" s="18" t="s">
        <v>40</v>
      </c>
      <c r="F2" s="19" t="s">
        <v>34</v>
      </c>
    </row>
    <row r="3" spans="1:7" x14ac:dyDescent="0.2">
      <c r="A3" s="20" t="s">
        <v>29</v>
      </c>
      <c r="B3" s="13">
        <v>221776.96</v>
      </c>
      <c r="C3" s="13">
        <v>199434.25</v>
      </c>
      <c r="D3" s="3">
        <f>(C3-B3)/B3</f>
        <v>-0.10074405384580974</v>
      </c>
      <c r="E3" s="14">
        <f>C3-B3</f>
        <v>-22342.709999999992</v>
      </c>
      <c r="F3" s="21"/>
    </row>
    <row r="4" spans="1:7" x14ac:dyDescent="0.2">
      <c r="A4" s="20" t="s">
        <v>36</v>
      </c>
      <c r="B4" s="15">
        <v>78449</v>
      </c>
      <c r="C4" s="15">
        <v>80628</v>
      </c>
      <c r="D4" s="3">
        <f t="shared" ref="D4:D6" si="0">(C4-B4)/B4</f>
        <v>2.7776007342349807E-2</v>
      </c>
      <c r="E4" s="15">
        <f t="shared" ref="E4:E6" si="1">C4-B4</f>
        <v>2179</v>
      </c>
      <c r="F4" s="22">
        <f>E4*B5*B6</f>
        <v>6151.0097610000003</v>
      </c>
      <c r="G4" s="8">
        <f>F4/$F$7</f>
        <v>-1.6118607242272347</v>
      </c>
    </row>
    <row r="5" spans="1:7" x14ac:dyDescent="0.2">
      <c r="A5" s="20" t="s">
        <v>37</v>
      </c>
      <c r="B5" s="3">
        <v>2.9899999999999999E-2</v>
      </c>
      <c r="C5" s="3">
        <v>2.07E-2</v>
      </c>
      <c r="D5" s="3">
        <f t="shared" si="0"/>
        <v>-0.30769230769230771</v>
      </c>
      <c r="E5" s="3">
        <f t="shared" si="1"/>
        <v>-9.1999999999999998E-3</v>
      </c>
      <c r="F5" s="22">
        <f>E5*B4*B6</f>
        <v>-68138.604827999996</v>
      </c>
      <c r="G5" s="8">
        <f t="shared" ref="G5:G6" si="2">F5/$F$7</f>
        <v>17.855595291404288</v>
      </c>
    </row>
    <row r="6" spans="1:7" x14ac:dyDescent="0.2">
      <c r="A6" s="20" t="s">
        <v>38</v>
      </c>
      <c r="B6" s="13">
        <v>94.41</v>
      </c>
      <c r="C6" s="13">
        <v>119.21</v>
      </c>
      <c r="D6" s="3">
        <f t="shared" si="0"/>
        <v>0.26268403770786991</v>
      </c>
      <c r="E6" s="13">
        <f t="shared" si="1"/>
        <v>24.799999999999997</v>
      </c>
      <c r="F6" s="22">
        <f>E6*B5*B4</f>
        <v>58171.502479999996</v>
      </c>
      <c r="G6" s="8">
        <f t="shared" si="2"/>
        <v>-15.243734567177054</v>
      </c>
    </row>
    <row r="7" spans="1:7" ht="17" thickBot="1" x14ac:dyDescent="0.25">
      <c r="A7" s="23"/>
      <c r="B7" s="24"/>
      <c r="C7" s="24"/>
      <c r="D7" s="24"/>
      <c r="E7" s="24"/>
      <c r="F7" s="25">
        <f>SUM(F4:F6)</f>
        <v>-3816.0925869999992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474CA-F93D-224E-851E-483C2617B4ED}">
  <dimension ref="A1:C5"/>
  <sheetViews>
    <sheetView workbookViewId="0">
      <selection activeCell="C12" sqref="C12"/>
    </sheetView>
  </sheetViews>
  <sheetFormatPr baseColWidth="10" defaultRowHeight="16" x14ac:dyDescent="0.2"/>
  <cols>
    <col min="1" max="3" width="10.83203125" style="4"/>
  </cols>
  <sheetData>
    <row r="1" spans="1:3" x14ac:dyDescent="0.2">
      <c r="A1" s="1"/>
      <c r="B1" s="1" t="s">
        <v>2</v>
      </c>
      <c r="C1" s="1"/>
    </row>
    <row r="2" spans="1:3" x14ac:dyDescent="0.2">
      <c r="A2" s="1"/>
      <c r="B2" s="2">
        <v>44470</v>
      </c>
      <c r="C2" s="2">
        <v>44835</v>
      </c>
    </row>
    <row r="3" spans="1:3" x14ac:dyDescent="0.2">
      <c r="A3" s="1" t="s">
        <v>12</v>
      </c>
      <c r="B3" s="29">
        <v>0.17152777777777775</v>
      </c>
      <c r="C3" s="29">
        <v>0.1673611111111111</v>
      </c>
    </row>
    <row r="4" spans="1:3" x14ac:dyDescent="0.2">
      <c r="A4" s="1" t="s">
        <v>14</v>
      </c>
      <c r="B4" s="29">
        <v>7.3611111111111113E-2</v>
      </c>
      <c r="C4" s="29">
        <v>9.1666666666666674E-2</v>
      </c>
    </row>
    <row r="5" spans="1:3" x14ac:dyDescent="0.2">
      <c r="A5" s="1" t="s">
        <v>13</v>
      </c>
      <c r="B5" s="29">
        <v>7.2222222222222229E-2</v>
      </c>
      <c r="C5" s="29">
        <v>8.5416666666666655E-2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CA263-E2C9-A34A-8F84-69D43EF4BFBB}">
  <dimension ref="A1:D8"/>
  <sheetViews>
    <sheetView workbookViewId="0">
      <selection activeCell="B12" sqref="B12"/>
    </sheetView>
  </sheetViews>
  <sheetFormatPr baseColWidth="10" defaultRowHeight="16" x14ac:dyDescent="0.2"/>
  <cols>
    <col min="1" max="1" width="26.1640625" style="4" bestFit="1" customWidth="1"/>
    <col min="2" max="2" width="20.5" style="4" bestFit="1" customWidth="1"/>
    <col min="3" max="4" width="11.1640625" style="7" bestFit="1" customWidth="1"/>
  </cols>
  <sheetData>
    <row r="1" spans="1:4" x14ac:dyDescent="0.2">
      <c r="A1" s="26"/>
      <c r="B1" s="26"/>
      <c r="C1" s="34" t="s">
        <v>29</v>
      </c>
      <c r="D1" s="34"/>
    </row>
    <row r="2" spans="1:4" x14ac:dyDescent="0.2">
      <c r="A2" s="27" t="s">
        <v>21</v>
      </c>
      <c r="B2" s="27" t="s">
        <v>22</v>
      </c>
      <c r="C2" s="28">
        <v>44470</v>
      </c>
      <c r="D2" s="28">
        <v>44835</v>
      </c>
    </row>
    <row r="3" spans="1:4" x14ac:dyDescent="0.2">
      <c r="A3" s="1" t="s">
        <v>15</v>
      </c>
      <c r="B3" s="1" t="s">
        <v>27</v>
      </c>
      <c r="C3" s="13">
        <v>8538.0300000000007</v>
      </c>
      <c r="D3" s="13">
        <v>14829.52</v>
      </c>
    </row>
    <row r="4" spans="1:4" x14ac:dyDescent="0.2">
      <c r="A4" s="1" t="s">
        <v>16</v>
      </c>
      <c r="B4" s="1" t="s">
        <v>24</v>
      </c>
      <c r="C4" s="13">
        <v>17190.919999999998</v>
      </c>
      <c r="D4" s="13">
        <v>15753.35</v>
      </c>
    </row>
    <row r="5" spans="1:4" x14ac:dyDescent="0.2">
      <c r="A5" s="1" t="s">
        <v>17</v>
      </c>
      <c r="B5" s="1" t="s">
        <v>25</v>
      </c>
      <c r="C5" s="13">
        <v>139056.07999999999</v>
      </c>
      <c r="D5" s="13">
        <v>118136.45</v>
      </c>
    </row>
    <row r="6" spans="1:4" x14ac:dyDescent="0.2">
      <c r="A6" s="1" t="s">
        <v>18</v>
      </c>
      <c r="B6" s="1" t="s">
        <v>26</v>
      </c>
      <c r="C6" s="13">
        <v>11093.7</v>
      </c>
      <c r="D6" s="13">
        <v>5587.92</v>
      </c>
    </row>
    <row r="7" spans="1:4" x14ac:dyDescent="0.2">
      <c r="A7" s="1" t="s">
        <v>19</v>
      </c>
      <c r="B7" s="1" t="s">
        <v>23</v>
      </c>
      <c r="C7" s="13">
        <v>45890.23</v>
      </c>
      <c r="D7" s="13">
        <v>45127.01</v>
      </c>
    </row>
    <row r="8" spans="1:4" x14ac:dyDescent="0.2">
      <c r="A8" s="1" t="s">
        <v>20</v>
      </c>
      <c r="B8" s="1" t="s">
        <v>28</v>
      </c>
      <c r="C8" s="13">
        <v>8</v>
      </c>
      <c r="D8" s="13">
        <v>0</v>
      </c>
    </row>
  </sheetData>
  <mergeCells count="1">
    <mergeCell ref="C1:D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Shopping Behaviour</vt:lpstr>
      <vt:lpstr>Waterfall table</vt:lpstr>
      <vt:lpstr>Sessions</vt:lpstr>
      <vt:lpstr>Revenue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Mehta, Natasha Kunal</dc:creator>
  <cp:lastModifiedBy>Mehta, Natasha Kunal</cp:lastModifiedBy>
  <dcterms:created xsi:type="dcterms:W3CDTF">2023-11-29T05:22:31Z</dcterms:created>
  <dcterms:modified xsi:type="dcterms:W3CDTF">2023-11-30T03:28:12Z</dcterms:modified>
</cp:coreProperties>
</file>