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870" windowWidth="20730" windowHeight="8505" activeTab="1"/>
  </bookViews>
  <sheets>
    <sheet name="PAYM" sheetId="2" r:id="rId1"/>
    <sheet name="PAYG" sheetId="3" r:id="rId2"/>
  </sheets>
  <definedNames>
    <definedName name="_xlnm._FilterDatabase" localSheetId="1" hidden="1">PAYG!$A$1:$J$45</definedName>
    <definedName name="_xlnm._FilterDatabase" localSheetId="0" hidden="1">PAYM!$A$1:$C$136</definedName>
  </definedNames>
  <calcPr calcId="145621" iterateDelta="252"/>
</workbook>
</file>

<file path=xl/calcChain.xml><?xml version="1.0" encoding="utf-8"?>
<calcChain xmlns="http://schemas.openxmlformats.org/spreadsheetml/2006/main">
  <c r="D196" i="3" l="1"/>
  <c r="D194" i="3"/>
  <c r="D191" i="3"/>
  <c r="D180" i="3"/>
  <c r="D181" i="3"/>
  <c r="D178" i="3"/>
  <c r="D176" i="3"/>
  <c r="D174" i="3"/>
  <c r="D170" i="3"/>
  <c r="D168" i="3"/>
  <c r="D166" i="3"/>
  <c r="C172" i="2"/>
  <c r="C174" i="2"/>
  <c r="C176" i="2"/>
  <c r="C180" i="2"/>
  <c r="C182" i="2"/>
  <c r="C184" i="2"/>
  <c r="C186" i="2"/>
  <c r="C187" i="2"/>
  <c r="C197" i="2"/>
  <c r="C200" i="2"/>
  <c r="C202" i="2"/>
  <c r="C59" i="2"/>
  <c r="C60" i="2"/>
  <c r="C63" i="2"/>
  <c r="C65" i="2"/>
  <c r="C68" i="2"/>
  <c r="C71" i="2"/>
  <c r="C72" i="2"/>
  <c r="C75" i="2"/>
  <c r="C78" i="2"/>
  <c r="C82" i="2"/>
  <c r="C85" i="2"/>
  <c r="C136" i="2"/>
  <c r="C135" i="2"/>
  <c r="C133" i="2"/>
  <c r="C132" i="2"/>
  <c r="C122" i="2"/>
  <c r="C120" i="2"/>
  <c r="C118" i="2"/>
  <c r="C116" i="2"/>
  <c r="C112" i="2"/>
  <c r="C110" i="2"/>
  <c r="C105" i="2"/>
  <c r="C100" i="2"/>
  <c r="C95" i="2"/>
  <c r="C92" i="2"/>
  <c r="C89" i="2"/>
  <c r="C93" i="2"/>
  <c r="C96" i="2"/>
  <c r="C101" i="2"/>
  <c r="C87" i="2"/>
  <c r="C90" i="2"/>
  <c r="C97" i="2"/>
  <c r="C106" i="2"/>
  <c r="C113" i="2"/>
  <c r="C123" i="2"/>
  <c r="C102" i="2"/>
  <c r="C103" i="2"/>
  <c r="C98" i="2"/>
  <c r="C107" i="2"/>
  <c r="C124" i="2"/>
  <c r="C114" i="2"/>
  <c r="C52" i="2"/>
  <c r="C53" i="2"/>
  <c r="C54" i="2"/>
  <c r="C55" i="2"/>
  <c r="C28" i="2"/>
  <c r="C29" i="2"/>
  <c r="C108" i="2"/>
  <c r="E3" i="3"/>
  <c r="F3" i="3"/>
  <c r="G3" i="3"/>
  <c r="H3" i="3"/>
  <c r="I3" i="3"/>
  <c r="J3" i="3"/>
  <c r="E4" i="3"/>
  <c r="F4" i="3"/>
  <c r="G4" i="3"/>
  <c r="H4" i="3"/>
  <c r="I4" i="3"/>
  <c r="J4" i="3"/>
  <c r="E5" i="3"/>
  <c r="F5" i="3"/>
  <c r="G5" i="3"/>
  <c r="H5" i="3"/>
  <c r="I5" i="3"/>
  <c r="J5" i="3"/>
  <c r="E6" i="3"/>
  <c r="F6" i="3"/>
  <c r="G6" i="3"/>
  <c r="H6" i="3"/>
  <c r="I6" i="3"/>
  <c r="J6" i="3"/>
  <c r="E7" i="3"/>
  <c r="F7" i="3"/>
  <c r="G7" i="3"/>
  <c r="H7" i="3"/>
  <c r="I7" i="3"/>
  <c r="J7" i="3"/>
  <c r="E8" i="3"/>
  <c r="F8" i="3"/>
  <c r="G8" i="3"/>
  <c r="H8" i="3"/>
  <c r="I8" i="3"/>
  <c r="J8" i="3"/>
  <c r="E9" i="3"/>
  <c r="F9" i="3"/>
  <c r="G9" i="3"/>
  <c r="H9" i="3"/>
  <c r="I9" i="3"/>
  <c r="J9" i="3"/>
  <c r="E10" i="3"/>
  <c r="F10" i="3"/>
  <c r="G10" i="3"/>
  <c r="H10" i="3"/>
  <c r="I10" i="3"/>
  <c r="J10" i="3"/>
  <c r="E11" i="3"/>
  <c r="F11" i="3"/>
  <c r="G11" i="3"/>
  <c r="H11" i="3"/>
  <c r="I11" i="3"/>
  <c r="J11" i="3"/>
  <c r="E12" i="3"/>
  <c r="F12" i="3"/>
  <c r="G12" i="3"/>
  <c r="H12" i="3"/>
  <c r="I12" i="3"/>
  <c r="J12" i="3"/>
  <c r="E13" i="3"/>
  <c r="F13" i="3"/>
  <c r="G13" i="3"/>
  <c r="H13" i="3"/>
  <c r="I13" i="3"/>
  <c r="J13" i="3"/>
  <c r="E14" i="3"/>
  <c r="F14" i="3"/>
  <c r="G14" i="3"/>
  <c r="H14" i="3"/>
  <c r="I14" i="3"/>
  <c r="J14" i="3"/>
  <c r="E15" i="3"/>
  <c r="F15" i="3"/>
  <c r="G15" i="3"/>
  <c r="H15" i="3"/>
  <c r="I15" i="3"/>
  <c r="J15" i="3"/>
  <c r="E16" i="3"/>
  <c r="F16" i="3"/>
  <c r="G16" i="3"/>
  <c r="H16" i="3"/>
  <c r="I16" i="3"/>
  <c r="J16" i="3"/>
  <c r="E17" i="3"/>
  <c r="F17" i="3"/>
  <c r="G17" i="3"/>
  <c r="H17" i="3"/>
  <c r="I17" i="3"/>
  <c r="J17" i="3"/>
  <c r="E18" i="3"/>
  <c r="F18" i="3"/>
  <c r="G18" i="3"/>
  <c r="H18" i="3"/>
  <c r="I18" i="3"/>
  <c r="J18" i="3"/>
  <c r="E19" i="3"/>
  <c r="F19" i="3"/>
  <c r="G19" i="3"/>
  <c r="H19" i="3"/>
  <c r="I19" i="3"/>
  <c r="J19" i="3"/>
  <c r="E20" i="3"/>
  <c r="F20" i="3"/>
  <c r="G20" i="3"/>
  <c r="H20" i="3"/>
  <c r="I20" i="3"/>
  <c r="J20" i="3"/>
  <c r="E21" i="3"/>
  <c r="F21" i="3"/>
  <c r="G21" i="3"/>
  <c r="H21" i="3"/>
  <c r="I21" i="3"/>
  <c r="J21" i="3"/>
  <c r="E22" i="3"/>
  <c r="F22" i="3"/>
  <c r="G22" i="3"/>
  <c r="H22" i="3"/>
  <c r="I22" i="3"/>
  <c r="J22" i="3"/>
  <c r="E23" i="3"/>
  <c r="F23" i="3"/>
  <c r="G23" i="3"/>
  <c r="H23" i="3"/>
  <c r="I23" i="3"/>
  <c r="J23" i="3"/>
  <c r="E24" i="3"/>
  <c r="F24" i="3"/>
  <c r="G24" i="3"/>
  <c r="H24" i="3"/>
  <c r="I24" i="3"/>
  <c r="J24" i="3"/>
  <c r="E25" i="3"/>
  <c r="F25" i="3"/>
  <c r="G25" i="3"/>
  <c r="H25" i="3"/>
  <c r="I25" i="3"/>
  <c r="J25" i="3"/>
  <c r="E26" i="3"/>
  <c r="F26" i="3"/>
  <c r="G26" i="3"/>
  <c r="H26" i="3"/>
  <c r="I26" i="3"/>
  <c r="J26" i="3"/>
  <c r="E27" i="3"/>
  <c r="F27" i="3"/>
  <c r="G27" i="3"/>
  <c r="H27" i="3"/>
  <c r="I27" i="3"/>
  <c r="J27" i="3"/>
  <c r="E28" i="3"/>
  <c r="F28" i="3"/>
  <c r="G28" i="3"/>
  <c r="H28" i="3"/>
  <c r="I28" i="3"/>
  <c r="J28" i="3"/>
  <c r="E29" i="3"/>
  <c r="F29" i="3"/>
  <c r="G29" i="3"/>
  <c r="H29" i="3"/>
  <c r="I29" i="3"/>
  <c r="J29" i="3"/>
  <c r="E30" i="3"/>
  <c r="F30" i="3"/>
  <c r="G30" i="3"/>
  <c r="H30" i="3"/>
  <c r="I30" i="3"/>
  <c r="J30" i="3"/>
  <c r="E31" i="3"/>
  <c r="F31" i="3"/>
  <c r="G31" i="3"/>
  <c r="H31" i="3"/>
  <c r="I31" i="3"/>
  <c r="J31" i="3"/>
  <c r="E32" i="3"/>
  <c r="F32" i="3"/>
  <c r="G32" i="3"/>
  <c r="H32" i="3"/>
  <c r="I32" i="3"/>
  <c r="J32" i="3"/>
  <c r="E33" i="3"/>
  <c r="F33" i="3"/>
  <c r="G33" i="3"/>
  <c r="H33" i="3"/>
  <c r="I33" i="3"/>
  <c r="J33" i="3"/>
  <c r="E34" i="3"/>
  <c r="F34" i="3"/>
  <c r="G34" i="3"/>
  <c r="H34" i="3"/>
  <c r="I34" i="3"/>
  <c r="J34" i="3"/>
  <c r="E35" i="3"/>
  <c r="F35" i="3"/>
  <c r="G35" i="3"/>
  <c r="H35" i="3"/>
  <c r="I35" i="3"/>
  <c r="J35" i="3"/>
  <c r="E36" i="3"/>
  <c r="F36" i="3"/>
  <c r="G36" i="3"/>
  <c r="H36" i="3"/>
  <c r="I36" i="3"/>
  <c r="J36" i="3"/>
  <c r="E37" i="3"/>
  <c r="F37" i="3"/>
  <c r="G37" i="3"/>
  <c r="H37" i="3"/>
  <c r="I37" i="3"/>
  <c r="J37" i="3"/>
  <c r="E38" i="3"/>
  <c r="F38" i="3"/>
  <c r="G38" i="3"/>
  <c r="H38" i="3"/>
  <c r="I38" i="3"/>
  <c r="J38" i="3"/>
  <c r="E39" i="3"/>
  <c r="F39" i="3"/>
  <c r="G39" i="3"/>
  <c r="H39" i="3"/>
  <c r="I39" i="3"/>
  <c r="J39" i="3"/>
  <c r="E40" i="3"/>
  <c r="F40" i="3"/>
  <c r="G40" i="3"/>
  <c r="H40" i="3"/>
  <c r="I40" i="3"/>
  <c r="J40" i="3"/>
  <c r="E41" i="3"/>
  <c r="F41" i="3"/>
  <c r="G41" i="3"/>
  <c r="H41" i="3"/>
  <c r="I41" i="3"/>
  <c r="J41" i="3"/>
  <c r="E42" i="3"/>
  <c r="F42" i="3"/>
  <c r="G42" i="3"/>
  <c r="H42" i="3"/>
  <c r="I42" i="3"/>
  <c r="J42" i="3"/>
  <c r="E43" i="3"/>
  <c r="F43" i="3"/>
  <c r="G43" i="3"/>
  <c r="H43" i="3"/>
  <c r="I43" i="3"/>
  <c r="J43" i="3"/>
  <c r="E44" i="3"/>
  <c r="F44" i="3"/>
  <c r="G44" i="3"/>
  <c r="H44" i="3"/>
  <c r="I44" i="3"/>
  <c r="J44" i="3"/>
  <c r="E45" i="3"/>
  <c r="F45" i="3"/>
  <c r="G45" i="3"/>
  <c r="H45" i="3"/>
  <c r="I45" i="3"/>
  <c r="J45" i="3"/>
  <c r="J2" i="3"/>
  <c r="I2" i="3"/>
  <c r="H2" i="3"/>
  <c r="G2" i="3"/>
  <c r="F2" i="3"/>
  <c r="E2" i="3"/>
  <c r="C47" i="2"/>
  <c r="C48" i="2"/>
  <c r="C45" i="2"/>
  <c r="C35" i="2"/>
  <c r="C20" i="2"/>
  <c r="C18" i="2"/>
  <c r="C15" i="2"/>
  <c r="C12" i="2"/>
  <c r="C9" i="2"/>
  <c r="C6" i="2"/>
  <c r="C3" i="2"/>
  <c r="C21" i="2"/>
  <c r="C10" i="2"/>
  <c r="C4" i="2"/>
  <c r="C16" i="2"/>
  <c r="C36" i="2"/>
  <c r="C13" i="2"/>
  <c r="C49" i="2"/>
  <c r="C7" i="2"/>
  <c r="C37" i="2"/>
  <c r="C50" i="2"/>
</calcChain>
</file>

<file path=xl/comments1.xml><?xml version="1.0" encoding="utf-8"?>
<comments xmlns="http://schemas.openxmlformats.org/spreadsheetml/2006/main">
  <authors>
    <author>Walton Nicola (UK)</author>
  </authors>
  <commentList>
    <comment ref="D89" authorId="0">
      <text>
        <r>
          <rPr>
            <b/>
            <sz val="9"/>
            <color indexed="81"/>
            <rFont val="Tahoma"/>
            <family val="2"/>
          </rPr>
          <t>Walton Nicola (UK):</t>
        </r>
        <r>
          <rPr>
            <sz val="9"/>
            <color indexed="81"/>
            <rFont val="Tahoma"/>
            <family val="2"/>
          </rPr>
          <t xml:space="preserve">
4.99 in retail
</t>
        </r>
      </text>
    </comment>
    <comment ref="D90" authorId="0">
      <text>
        <r>
          <rPr>
            <b/>
            <sz val="9"/>
            <color indexed="81"/>
            <rFont val="Tahoma"/>
            <family val="2"/>
          </rPr>
          <t>Walton Nicola (UK):</t>
        </r>
        <r>
          <rPr>
            <sz val="9"/>
            <color indexed="81"/>
            <rFont val="Tahoma"/>
            <family val="2"/>
          </rPr>
          <t xml:space="preserve">
4.99 in retail
</t>
        </r>
      </text>
    </comment>
  </commentList>
</comments>
</file>

<file path=xl/sharedStrings.xml><?xml version="1.0" encoding="utf-8"?>
<sst xmlns="http://schemas.openxmlformats.org/spreadsheetml/2006/main" count="976" uniqueCount="613">
  <si>
    <t>Model</t>
  </si>
  <si>
    <t>Nexus 6</t>
  </si>
  <si>
    <t>G3</t>
  </si>
  <si>
    <t>Classic</t>
  </si>
  <si>
    <t>Galaxy Ace 4</t>
  </si>
  <si>
    <t>Y550</t>
  </si>
  <si>
    <t xml:space="preserve">iPhone 6 Plus 128GB Grey </t>
  </si>
  <si>
    <t xml:space="preserve">iPhone 6 Plus 128GB Silver </t>
  </si>
  <si>
    <t>iPhone 6 Plus 128GB Gold</t>
  </si>
  <si>
    <t>MGAC2B/A</t>
  </si>
  <si>
    <t>MGAE2B/A</t>
  </si>
  <si>
    <t>MGAF2B/A</t>
  </si>
  <si>
    <t>iPhone 6  128GB  Grey</t>
  </si>
  <si>
    <t>MG4A2B/A</t>
  </si>
  <si>
    <t>iPhone 6  128GB Silver</t>
  </si>
  <si>
    <t>MG4C2B/A</t>
  </si>
  <si>
    <t>iPhone 6  128GB Gold</t>
  </si>
  <si>
    <t>MG4E2B/A</t>
  </si>
  <si>
    <t xml:space="preserve">iPhone 6  Plus 64GB  Grey </t>
  </si>
  <si>
    <t>MGAH2B/A</t>
  </si>
  <si>
    <t xml:space="preserve">iPhone 6  Plus 64GB  Silver </t>
  </si>
  <si>
    <t>MGAJ2B/A</t>
  </si>
  <si>
    <t>iPhone 6  Plus 64GB Gold</t>
  </si>
  <si>
    <t>MGAK2B/A</t>
  </si>
  <si>
    <t xml:space="preserve">iPhone 6  64GB  Grey </t>
  </si>
  <si>
    <t>MG4F2B/A</t>
  </si>
  <si>
    <t xml:space="preserve">iPhone 6  64GB  Silver </t>
  </si>
  <si>
    <t>MG4H2B/A</t>
  </si>
  <si>
    <t>iPhone 6  64GB Gold</t>
  </si>
  <si>
    <t>MG4J2B/A</t>
  </si>
  <si>
    <t xml:space="preserve">iPhone 6  Plus 16GB  Grey </t>
  </si>
  <si>
    <t>MGA82B/A</t>
  </si>
  <si>
    <t xml:space="preserve">iPhone 6  Plus 16GB  Silver </t>
  </si>
  <si>
    <t>MGA92B/A</t>
  </si>
  <si>
    <t>iPhone 6  Plus 16GB Gold</t>
  </si>
  <si>
    <t>MGAA2B/A</t>
  </si>
  <si>
    <t>Sasmung Galaxy Note 4 Black</t>
  </si>
  <si>
    <t>1SAN4GBN</t>
  </si>
  <si>
    <t>Sasmung Galaxy Note 4 white</t>
  </si>
  <si>
    <t>1SANO4WN</t>
  </si>
  <si>
    <t xml:space="preserve">iPhone 6  16GB  Grey </t>
  </si>
  <si>
    <t>MG472B/A</t>
  </si>
  <si>
    <t xml:space="preserve">iPhone 6  16GB  Silver </t>
  </si>
  <si>
    <t>MG482B/A</t>
  </si>
  <si>
    <t>iPhone 6  16GB Gold</t>
  </si>
  <si>
    <t>MG492B/A</t>
  </si>
  <si>
    <t>iPhone 5C 32GB Yellow</t>
  </si>
  <si>
    <t>MF093B/A</t>
  </si>
  <si>
    <t>iPhone 5C32GB Blue</t>
  </si>
  <si>
    <t>MF094B/A</t>
  </si>
  <si>
    <t>iPhone 5C32GB Green</t>
  </si>
  <si>
    <t>MF095B/A</t>
  </si>
  <si>
    <t>iPhone 5C32GB Pink</t>
  </si>
  <si>
    <t>MF096B/A</t>
  </si>
  <si>
    <t>iPhone 5C32GB White</t>
  </si>
  <si>
    <t>MF092B/A</t>
  </si>
  <si>
    <t>1SOI32BN</t>
  </si>
  <si>
    <t>1SOI32WN</t>
  </si>
  <si>
    <t>1SOI32ON</t>
  </si>
  <si>
    <t>iPhone 5s 16GB Grey</t>
  </si>
  <si>
    <t>ME432B/A</t>
  </si>
  <si>
    <t>iPhone 5s 16GB Silver</t>
  </si>
  <si>
    <t>ME433B/A</t>
  </si>
  <si>
    <t>iPhone 5s 16GB Gold</t>
  </si>
  <si>
    <t>ME434B/A</t>
  </si>
  <si>
    <t>1MOSHABN</t>
  </si>
  <si>
    <t>HTC One (M8) Grey</t>
  </si>
  <si>
    <t>1HTCM8GN</t>
  </si>
  <si>
    <t>HTC One (M8) Gold</t>
  </si>
  <si>
    <t>1HTM8GGN</t>
  </si>
  <si>
    <t>HTC One (M8) Red</t>
  </si>
  <si>
    <t>1HTM8BLN</t>
  </si>
  <si>
    <t>Samsung S5 black</t>
  </si>
  <si>
    <t>1SAS5BBN</t>
  </si>
  <si>
    <t>Samsung S5  white</t>
  </si>
  <si>
    <t>1SAS5WWN</t>
  </si>
  <si>
    <t>Samsung S5 blue</t>
  </si>
  <si>
    <t>1SAS5BLN</t>
  </si>
  <si>
    <t>Samsung S5 gold</t>
  </si>
  <si>
    <t>1SAGS5GN</t>
  </si>
  <si>
    <t>Samsung Galaxy Alpha Black</t>
  </si>
  <si>
    <t>1SABERBN</t>
  </si>
  <si>
    <t>Samsung Galaxy Alpha white</t>
  </si>
  <si>
    <t>Samsung Galaxy Alpha silver</t>
  </si>
  <si>
    <t>1SABERSN</t>
  </si>
  <si>
    <t>Amazon Fire 64GB</t>
  </si>
  <si>
    <t>1AMFI64N</t>
  </si>
  <si>
    <t>LG G3</t>
  </si>
  <si>
    <t>1LGG3GBN</t>
  </si>
  <si>
    <t>Amazon Fire 32GB</t>
  </si>
  <si>
    <t>1AMFI32N</t>
  </si>
  <si>
    <t>Nokia 930 Black</t>
  </si>
  <si>
    <t>1NO930BN</t>
  </si>
  <si>
    <t>Nokia 930 Green</t>
  </si>
  <si>
    <t>1NO930GN</t>
  </si>
  <si>
    <t>iPhone 5C 16GB Yellow</t>
  </si>
  <si>
    <t>MF322B/A</t>
  </si>
  <si>
    <t>iPhone 5C 16GB Blue</t>
  </si>
  <si>
    <t>MF323B/A</t>
  </si>
  <si>
    <t>iPhone 5C 16GB Green</t>
  </si>
  <si>
    <t>MF324B/A</t>
  </si>
  <si>
    <t>iPhone 5C 16GB Pink</t>
  </si>
  <si>
    <t>MF325B/A</t>
  </si>
  <si>
    <t>iPhone 5C 16GB White</t>
  </si>
  <si>
    <t>MF321B/A</t>
  </si>
  <si>
    <t>iPhone 5C 8GB Yellow</t>
  </si>
  <si>
    <t>MG8Y2B/A</t>
  </si>
  <si>
    <t>iPhone 5C 8GB Blue</t>
  </si>
  <si>
    <t>MG902B/A</t>
  </si>
  <si>
    <t>iPhone 5C 8GB Green</t>
  </si>
  <si>
    <t>MG912B/A</t>
  </si>
  <si>
    <t>iPhone 5C 8GB Pink</t>
  </si>
  <si>
    <t>MG922B/A</t>
  </si>
  <si>
    <t>iPhone 5C 8GB White</t>
  </si>
  <si>
    <t>MG8X2B/A</t>
  </si>
  <si>
    <t>1RIQ20BN</t>
  </si>
  <si>
    <t>1SA4SEBN</t>
  </si>
  <si>
    <t>1SA4SEWN</t>
  </si>
  <si>
    <t>Galaxy A5 White</t>
  </si>
  <si>
    <t>1SAA5GWN</t>
  </si>
  <si>
    <t>1SAA5GBN</t>
  </si>
  <si>
    <t>1SAS5MBN</t>
  </si>
  <si>
    <t>1SAS5MWN</t>
  </si>
  <si>
    <t>1LGG3SBN</t>
  </si>
  <si>
    <t>1SAA3GWN</t>
  </si>
  <si>
    <t>1SAA3GBN</t>
  </si>
  <si>
    <t>1SAA3GSN</t>
  </si>
  <si>
    <t>Galaxy A3 White</t>
  </si>
  <si>
    <t>Galaxy A3 Silver</t>
  </si>
  <si>
    <t>1HTM8MGN</t>
  </si>
  <si>
    <t>1SAS4MWN</t>
  </si>
  <si>
    <t>1SAG4MBN</t>
  </si>
  <si>
    <t>1NO730GN</t>
  </si>
  <si>
    <t>1NO730BN</t>
  </si>
  <si>
    <t>1HT620GN</t>
  </si>
  <si>
    <t>Xperia M2 White</t>
  </si>
  <si>
    <t>Xperia M2 Black</t>
  </si>
  <si>
    <t>1SEOM2WN</t>
  </si>
  <si>
    <t>1SEOM2BN</t>
  </si>
  <si>
    <t>1SACE4GN</t>
  </si>
  <si>
    <t>1HTCA1GN</t>
  </si>
  <si>
    <t>1SAG3VBN</t>
  </si>
  <si>
    <t>1SAG3VWN</t>
  </si>
  <si>
    <t>Xperia E3 White</t>
  </si>
  <si>
    <t>Xperia E3 Black</t>
  </si>
  <si>
    <t>1SONE2WN</t>
  </si>
  <si>
    <t>1SONE2BN</t>
  </si>
  <si>
    <t>1SONE2LN</t>
  </si>
  <si>
    <t>1NO635GN</t>
  </si>
  <si>
    <t>1NOMO4GN</t>
  </si>
  <si>
    <t>1HUY55BN</t>
  </si>
  <si>
    <t>Xperia Z3 Black</t>
  </si>
  <si>
    <t>Xperia Z3 Mint Silver</t>
  </si>
  <si>
    <t>Sku</t>
  </si>
  <si>
    <t>Samsung</t>
  </si>
  <si>
    <t>Nokia</t>
  </si>
  <si>
    <t>ME435B/A</t>
  </si>
  <si>
    <t>Apple</t>
  </si>
  <si>
    <t>1SA410BN</t>
  </si>
  <si>
    <t>Sony</t>
  </si>
  <si>
    <t>FC814C/A</t>
  </si>
  <si>
    <t>8NOEROBGAU</t>
  </si>
  <si>
    <t>MD794B/B</t>
  </si>
  <si>
    <t>1SAGS8BN</t>
  </si>
  <si>
    <t>LG</t>
  </si>
  <si>
    <t>FC095C/A</t>
  </si>
  <si>
    <t>MGHY2B/A</t>
  </si>
  <si>
    <t>1SENE1BN</t>
  </si>
  <si>
    <t>FC433C/A</t>
  </si>
  <si>
    <t>1NOMO3GN</t>
  </si>
  <si>
    <t>1NO130BN</t>
  </si>
  <si>
    <t>Huawei</t>
  </si>
  <si>
    <t>1SA12EBN</t>
  </si>
  <si>
    <t>FC794C/A</t>
  </si>
  <si>
    <t>1HUM18SN</t>
  </si>
  <si>
    <t>ME814B/AC</t>
  </si>
  <si>
    <t>1ALPO7WN</t>
  </si>
  <si>
    <t>Alcatel</t>
  </si>
  <si>
    <t>1SAGACBN</t>
  </si>
  <si>
    <t>8NO102YGAU</t>
  </si>
  <si>
    <t>1NOPEAGN</t>
  </si>
  <si>
    <t>225 Green</t>
  </si>
  <si>
    <t>FC440C/A</t>
  </si>
  <si>
    <t>1NORIVBN</t>
  </si>
  <si>
    <t>MGHW2B/AC</t>
  </si>
  <si>
    <t>FC094C/A</t>
  </si>
  <si>
    <t>FC438C/A</t>
  </si>
  <si>
    <t>FC096C/A</t>
  </si>
  <si>
    <t>1ALP7BCN</t>
  </si>
  <si>
    <t>1NO225RN</t>
  </si>
  <si>
    <t>FC8X2C/A</t>
  </si>
  <si>
    <t>MH1C2B/AC</t>
  </si>
  <si>
    <t>FC8Y2C/A</t>
  </si>
  <si>
    <t>FC499C/A</t>
  </si>
  <si>
    <t>MD795B/AC</t>
  </si>
  <si>
    <t>FC436C/A</t>
  </si>
  <si>
    <t>FC502C/A</t>
  </si>
  <si>
    <t>1SENE1WN</t>
  </si>
  <si>
    <t>MGHV2B/AC</t>
  </si>
  <si>
    <t>FC439C/A</t>
  </si>
  <si>
    <t>ME436B/A</t>
  </si>
  <si>
    <t>FC902C/A</t>
  </si>
  <si>
    <t>1SAG8BCN</t>
  </si>
  <si>
    <t>Motorola</t>
  </si>
  <si>
    <t>ME824B/AC</t>
  </si>
  <si>
    <t>MD794B/AC</t>
  </si>
  <si>
    <t>ME800B/AC</t>
  </si>
  <si>
    <t>1NO106BN</t>
  </si>
  <si>
    <t>MGHY2B/AC</t>
  </si>
  <si>
    <t>FC434C/A</t>
  </si>
  <si>
    <t>FC435C/A</t>
  </si>
  <si>
    <t>8SEI3XWGAU</t>
  </si>
  <si>
    <t>FC503C/A</t>
  </si>
  <si>
    <t>ME824B/A</t>
  </si>
  <si>
    <t>FC800C/A</t>
  </si>
  <si>
    <t>1HUM1OSN</t>
  </si>
  <si>
    <t>1SOT1BBN</t>
  </si>
  <si>
    <t>MGYN2B/AC</t>
  </si>
  <si>
    <t>Amazon</t>
  </si>
  <si>
    <t>MD792B/B</t>
  </si>
  <si>
    <t>FC912C/A</t>
  </si>
  <si>
    <t>MGWL2B/A</t>
  </si>
  <si>
    <t>Doro</t>
  </si>
  <si>
    <t>8SEI3XYGAU</t>
  </si>
  <si>
    <t>HTC</t>
  </si>
  <si>
    <t>FC791C/A</t>
  </si>
  <si>
    <t>1MOLTEGN</t>
  </si>
  <si>
    <t>1SAGTSXN</t>
  </si>
  <si>
    <t>MGJ02B/AC</t>
  </si>
  <si>
    <t>FC792C/A</t>
  </si>
  <si>
    <t>Galaxy Alpha Silver</t>
  </si>
  <si>
    <t>1SOI13BN</t>
  </si>
  <si>
    <t>MH1G2B/A</t>
  </si>
  <si>
    <t>1SAGTBCN</t>
  </si>
  <si>
    <t>MGYU2B/A</t>
  </si>
  <si>
    <t>1DO632BN</t>
  </si>
  <si>
    <t>FC297C/A</t>
  </si>
  <si>
    <t>Xperia Z3 Compact Orange</t>
  </si>
  <si>
    <t>MGWM2B/A</t>
  </si>
  <si>
    <t>1SA48GBN</t>
  </si>
  <si>
    <t>1SET2OBN</t>
  </si>
  <si>
    <t>1SA8BCBN</t>
  </si>
  <si>
    <t>1AL140XN</t>
  </si>
  <si>
    <t>MGHX2B/AC</t>
  </si>
  <si>
    <t>ME814B/A</t>
  </si>
  <si>
    <t>MH172B/AC</t>
  </si>
  <si>
    <t>FC437C/A</t>
  </si>
  <si>
    <t>FC500C/A</t>
  </si>
  <si>
    <t>8HTCM8GGAU</t>
  </si>
  <si>
    <t>FC093C/A</t>
  </si>
  <si>
    <t>ME437B/A</t>
  </si>
  <si>
    <t>FC922C/A</t>
  </si>
  <si>
    <t>MD795B/B</t>
  </si>
  <si>
    <t>8SAS4WUGAU</t>
  </si>
  <si>
    <t>MGJ02B/A</t>
  </si>
  <si>
    <t>MGYR2B/A</t>
  </si>
  <si>
    <t>MGJ12B/A</t>
  </si>
  <si>
    <t>MD791B/B</t>
  </si>
  <si>
    <t>MH1C2B/A</t>
  </si>
  <si>
    <t>ME820B/AC</t>
  </si>
  <si>
    <t>MGGX2B/AC</t>
  </si>
  <si>
    <t>MGYN2B/A</t>
  </si>
  <si>
    <t>1SAGY2WN</t>
  </si>
  <si>
    <t>MGHX2B/A</t>
  </si>
  <si>
    <t>FC092C/A</t>
  </si>
  <si>
    <t>Galaxy S5 Gold</t>
  </si>
  <si>
    <t>8HTM8GGGAU</t>
  </si>
  <si>
    <t>MGJ32B/A</t>
  </si>
  <si>
    <t>ME800B/A</t>
  </si>
  <si>
    <t>Galaxy Alpha Black</t>
  </si>
  <si>
    <t>Galaxy S5 White</t>
  </si>
  <si>
    <t>8SAS5WHGAU</t>
  </si>
  <si>
    <t>Galaxy S5 Blue</t>
  </si>
  <si>
    <t>Galaxy Note 4 White</t>
  </si>
  <si>
    <t>1SACARWN</t>
  </si>
  <si>
    <t>ME820B/A</t>
  </si>
  <si>
    <t>MD791B/AC</t>
  </si>
  <si>
    <t>MGH72B/A</t>
  </si>
  <si>
    <t>MD792B/AC</t>
  </si>
  <si>
    <t>MGHW2B/A</t>
  </si>
  <si>
    <t>1SA4BCBN</t>
  </si>
  <si>
    <t>FC820C/A</t>
  </si>
  <si>
    <t>8SAS5UBGAU</t>
  </si>
  <si>
    <t>8SAS5BEGAU</t>
  </si>
  <si>
    <t>Xperia Z3 Compact White</t>
  </si>
  <si>
    <t>MGJ22B/A</t>
  </si>
  <si>
    <t>1SACINBN</t>
  </si>
  <si>
    <t>1SAGF3RU</t>
  </si>
  <si>
    <t>8SAGS4WGAU</t>
  </si>
  <si>
    <t>Galaxy S5 Black</t>
  </si>
  <si>
    <t>1SAGESBN</t>
  </si>
  <si>
    <t>1SEZ24BN</t>
  </si>
  <si>
    <t>Galaxy Note 4 Black</t>
  </si>
  <si>
    <t>8SAGS5NGAU</t>
  </si>
  <si>
    <t>FC298C/A</t>
  </si>
  <si>
    <t>1SOI3MSN</t>
  </si>
  <si>
    <t>Xperia Z3 Compact Black</t>
  </si>
  <si>
    <t>1NOM3GGN</t>
  </si>
  <si>
    <t>MGGX2B/A</t>
  </si>
  <si>
    <t>MGHV2B/A</t>
  </si>
  <si>
    <t>1SAG3WRU</t>
  </si>
  <si>
    <t>8SAG4MBGAU</t>
  </si>
  <si>
    <t>1SAGS4RU</t>
  </si>
  <si>
    <t>8LGG3GBGAU</t>
  </si>
  <si>
    <t>Microsoft</t>
  </si>
  <si>
    <t>8SOI3MSGAU</t>
  </si>
  <si>
    <t>1SOT1SBN</t>
  </si>
  <si>
    <t>1NO535BN</t>
  </si>
  <si>
    <t>8SEI3XPGAU</t>
  </si>
  <si>
    <t>1SABERWN</t>
  </si>
  <si>
    <t>Galaxy Alpha White</t>
  </si>
  <si>
    <t>Varience</t>
  </si>
  <si>
    <t>Blackberry</t>
  </si>
  <si>
    <t>iPhone 5s 16gb Space Gray</t>
  </si>
  <si>
    <t>iPhone 5s 16gb Silver</t>
  </si>
  <si>
    <t>iPhone 5s 16gb Gold</t>
  </si>
  <si>
    <t>iPhone 5s 32gb Space Gray</t>
  </si>
  <si>
    <t>iPhone 5s 32gb Silver</t>
  </si>
  <si>
    <t>iPhone 5s 32gb Gold</t>
  </si>
  <si>
    <t>iPhone 6 16gb Space Grey</t>
  </si>
  <si>
    <t>iPhone 6 16gb Silver</t>
  </si>
  <si>
    <t>iPhone 6 16gb Gold</t>
  </si>
  <si>
    <t>iPhone 6 64gb Space grey</t>
  </si>
  <si>
    <t>iPhone 6 64gb Silver</t>
  </si>
  <si>
    <t>iPhone 6 64gb Gold</t>
  </si>
  <si>
    <t>iPhone 6 128gb Space Grey</t>
  </si>
  <si>
    <t>iPhone 6 128gb Silver</t>
  </si>
  <si>
    <t>iPhone 6 128gb Gold</t>
  </si>
  <si>
    <t>iPhone 6 Plus 16gb Space Grey</t>
  </si>
  <si>
    <t>iPhone 6 Plus 16gb Silver</t>
  </si>
  <si>
    <t>iPhone 6 Plus 16gb Gold</t>
  </si>
  <si>
    <t>iPhone 6 Plus 64gb Space grey</t>
  </si>
  <si>
    <t>iPhone 6 Plus 64gb Silver</t>
  </si>
  <si>
    <t>iPhone 6 Plus 64gb Gold</t>
  </si>
  <si>
    <t>iPhone 6 Plus 128gb Space Grey</t>
  </si>
  <si>
    <t>iPhone 6 Plus 128gb Silver</t>
  </si>
  <si>
    <t>iPhone 6 Plus 128gb Gold</t>
  </si>
  <si>
    <t>iPhone 5c 8gb White</t>
  </si>
  <si>
    <t>iPhone 5c 8gb Yellow</t>
  </si>
  <si>
    <t>iPhone 5c 8gb Blue</t>
  </si>
  <si>
    <t>iPhone 5c 8gb Green</t>
  </si>
  <si>
    <t>iPhone 5c 8gb Pink</t>
  </si>
  <si>
    <t>iPhone 5c 16gb White</t>
  </si>
  <si>
    <t>iPhone 5c 16gb Yellow</t>
  </si>
  <si>
    <t>iPhone 5c 16gb Blue</t>
  </si>
  <si>
    <t>iPhone 5c 16gb Green</t>
  </si>
  <si>
    <t>iPhone 5c 16gb Pink</t>
  </si>
  <si>
    <t>Amazon Fire 32gb</t>
  </si>
  <si>
    <t>Amazon Fire 64gb</t>
  </si>
  <si>
    <t>Y330 Pink</t>
  </si>
  <si>
    <t>Y330 White</t>
  </si>
  <si>
    <t>One (M8) Grey</t>
  </si>
  <si>
    <t>One (M8) Red</t>
  </si>
  <si>
    <t xml:space="preserve">One Mini 2 </t>
  </si>
  <si>
    <t>Desire 620 (A31)</t>
  </si>
  <si>
    <t>Desire 510 A1</t>
  </si>
  <si>
    <t>G3 Mini</t>
  </si>
  <si>
    <t>G (4G)</t>
  </si>
  <si>
    <t>Microsoft 130</t>
  </si>
  <si>
    <t>225 Red</t>
  </si>
  <si>
    <t>Lumia 435</t>
  </si>
  <si>
    <t>Lumia 535</t>
  </si>
  <si>
    <t>630 (Moonlight 3G) Black</t>
  </si>
  <si>
    <t>630 (Moonlight 3G) Green</t>
  </si>
  <si>
    <t>635 (Moonlight 4G) Black</t>
  </si>
  <si>
    <t>635 (Moonlight 4G) Green</t>
  </si>
  <si>
    <t>Lumia 735 Superstar Black</t>
  </si>
  <si>
    <t>Lumia 735 Superstar Green</t>
  </si>
  <si>
    <t>930 (Valentine) Black</t>
  </si>
  <si>
    <t xml:space="preserve">930 (Valentine) Green </t>
  </si>
  <si>
    <t>Xperia Z3 Mint</t>
  </si>
  <si>
    <t>Xperria Z3 Black</t>
  </si>
  <si>
    <t>E1 Black</t>
  </si>
  <si>
    <t>E1 White</t>
  </si>
  <si>
    <t>Xperia E3  Lime</t>
  </si>
  <si>
    <t>E1270 (Caramel)</t>
  </si>
  <si>
    <t xml:space="preserve">E1200i </t>
  </si>
  <si>
    <t>Cinamon</t>
  </si>
  <si>
    <t>Galaxy SIII Mini Black NFC</t>
  </si>
  <si>
    <t>Galaxy SIII Mini White NFC</t>
  </si>
  <si>
    <t>Galaxy S5 Black Mini</t>
  </si>
  <si>
    <t>Galaxy S5 White Mini</t>
  </si>
  <si>
    <t>Galaxy S4 Black</t>
  </si>
  <si>
    <t>Galaxy S4 White</t>
  </si>
  <si>
    <t>Galaxy S4 Black Mini</t>
  </si>
  <si>
    <t>Galaxy S4 White Mini</t>
  </si>
  <si>
    <t>Galaxy Young 2 White</t>
  </si>
  <si>
    <t>SKU</t>
  </si>
  <si>
    <t>8SAGTSXGAU</t>
  </si>
  <si>
    <t>1HU330PN</t>
  </si>
  <si>
    <t>FC795C/A</t>
  </si>
  <si>
    <t>8SET2GBGAU</t>
  </si>
  <si>
    <t>8SAGS8BGAU</t>
  </si>
  <si>
    <t>8SA48GBGAU</t>
  </si>
  <si>
    <t>MH172B/A</t>
  </si>
  <si>
    <t>8SA410BGAU</t>
  </si>
  <si>
    <t>1NO435BN</t>
  </si>
  <si>
    <t>8AS74GBGAU</t>
  </si>
  <si>
    <t>1HTCM9SN</t>
  </si>
  <si>
    <t>1HTCM9GN</t>
  </si>
  <si>
    <t>1SA632WN</t>
  </si>
  <si>
    <t>1SA632BN</t>
  </si>
  <si>
    <t>1SA632GN</t>
  </si>
  <si>
    <t>1SA664WN</t>
  </si>
  <si>
    <t>1SA664BN</t>
  </si>
  <si>
    <t>1SA664GN</t>
  </si>
  <si>
    <t>1SA699WN</t>
  </si>
  <si>
    <t>1SA699BN</t>
  </si>
  <si>
    <t>1SA699GN</t>
  </si>
  <si>
    <t>1SA64EWN</t>
  </si>
  <si>
    <t>1SA64EBN</t>
  </si>
  <si>
    <t>1SA64EGN</t>
  </si>
  <si>
    <t>1SA69EWN</t>
  </si>
  <si>
    <t>1SA69EBN</t>
  </si>
  <si>
    <t>1SA69EGN</t>
  </si>
  <si>
    <t>One M9 Grey</t>
  </si>
  <si>
    <t>One M9 Silver</t>
  </si>
  <si>
    <t>Galaxy S6 32GB White</t>
  </si>
  <si>
    <t>Galaxy S6 32GB Black</t>
  </si>
  <si>
    <t>Galaxy S6 32GB Gold</t>
  </si>
  <si>
    <t>Galaxy S6 64GB White</t>
  </si>
  <si>
    <t>Galaxy S6 64GB Black</t>
  </si>
  <si>
    <t>Galaxy S6 64GB Gold</t>
  </si>
  <si>
    <t>Galaxy S6 128GB White</t>
  </si>
  <si>
    <t>Galaxy S6 128GB Black</t>
  </si>
  <si>
    <t>Galaxy S6 128GB Gold</t>
  </si>
  <si>
    <t>Galaxy S6 Edge 64GB White</t>
  </si>
  <si>
    <t>Galaxy S6 Edge 64GB Black</t>
  </si>
  <si>
    <t>Galaxy S6 Edge 64GB Gold</t>
  </si>
  <si>
    <t>Galaxy S6 Edge 128GB White</t>
  </si>
  <si>
    <t>Galaxy S6 Edge 128GB Black</t>
  </si>
  <si>
    <t>Galaxy S6 Edge 128GB Gold</t>
  </si>
  <si>
    <t>Galaxy A5 Blue</t>
  </si>
  <si>
    <t>Galaxy A3 Blue</t>
  </si>
  <si>
    <t xml:space="preserve">1HU330WN </t>
  </si>
  <si>
    <t>iPhone 5s 16GB Gold Refurb</t>
  </si>
  <si>
    <t>iPhone 5s 16GB Silver Refurb</t>
  </si>
  <si>
    <t>iPhone 5s 32GB Gold Refurb</t>
  </si>
  <si>
    <t>iPhone 5s 32GB Silver Refurb</t>
  </si>
  <si>
    <t>iPhone 5s 32GB Space Grey Refurb</t>
  </si>
  <si>
    <t>iPhone 5s 64GB Silver Refurb</t>
  </si>
  <si>
    <t>iPhone 5s 64GB Space Grey Refurb</t>
  </si>
  <si>
    <t>iPhone 5s 64GB Gold Refurb</t>
  </si>
  <si>
    <t>iPhone 5c 8GB Green Refurb</t>
  </si>
  <si>
    <t>iPhone 5c 8GB Yellow Refurb</t>
  </si>
  <si>
    <t>iPhone 5c 8GB Blue Refurb</t>
  </si>
  <si>
    <t>iPhone 5c 8GB Pink Refurb</t>
  </si>
  <si>
    <t>iPhone 5c 8GB White Refurb</t>
  </si>
  <si>
    <t>iPhone 5c 16GB Blue Refurb</t>
  </si>
  <si>
    <t>FC501C/A</t>
  </si>
  <si>
    <t>iPhone 5c 16GB Pink Refurb</t>
  </si>
  <si>
    <t>iPhone 5c 16GB White Refurb</t>
  </si>
  <si>
    <t>iPhone 5c 16GB Yellow Refurb</t>
  </si>
  <si>
    <t>iPhone 5c 16GB Green Refurb</t>
  </si>
  <si>
    <t>iPhone 5c 32GB Yellow Refurb</t>
  </si>
  <si>
    <t>iPhone 5c 32GB Pink Refurb</t>
  </si>
  <si>
    <t>iPhone 5c 32GB Green Refurb</t>
  </si>
  <si>
    <t>iPhone 5c 32GB Blue Refurb</t>
  </si>
  <si>
    <t>iPhone 5c 32GB White Refurb</t>
  </si>
  <si>
    <t>iPhone 5 16GB White and Silver Refurb</t>
  </si>
  <si>
    <t>iPhone 5 16GB Black and Slate Refurb</t>
  </si>
  <si>
    <t>Galaxy S5 Gold Refurb</t>
  </si>
  <si>
    <t>Galaxy S5 White Refurb</t>
  </si>
  <si>
    <t>Galaxy S5 Blue Refurb</t>
  </si>
  <si>
    <t>Galaxy S5 Black Refurb</t>
  </si>
  <si>
    <t>Galaxy S4 Black Mist Refurb</t>
  </si>
  <si>
    <t>Galaxy S4 White Frost Refurb</t>
  </si>
  <si>
    <t>Galaxy S4 Mini White Frost Refurb</t>
  </si>
  <si>
    <t>Galaxy S4 Mini Black Mist Refurb</t>
  </si>
  <si>
    <t>One M8 Metal Grey Refurb</t>
  </si>
  <si>
    <t>One M8 Amber Gold Refurb</t>
  </si>
  <si>
    <t>Lumia 1020 Black Refurb</t>
  </si>
  <si>
    <t>Lumia 1020 Yellow Refurb</t>
  </si>
  <si>
    <t>G3 Refurb</t>
  </si>
  <si>
    <t>Galaxy S III Mini Ceramic White Refurb</t>
  </si>
  <si>
    <t>Galaxy S III Mini Pebble Blue Refurb</t>
  </si>
  <si>
    <t>Xperia Z3 Mint Silver Refurb</t>
  </si>
  <si>
    <t>Xperia Z1 Compact Lime Refurb</t>
  </si>
  <si>
    <t xml:space="preserve">Xperia Z1 Compact Pink Refurb  </t>
  </si>
  <si>
    <t xml:space="preserve">Xperia Z1 Compact White Refurb </t>
  </si>
  <si>
    <t>iPad mini 2 16GB silver</t>
  </si>
  <si>
    <t>iPad mini 2 16GB Space grey</t>
  </si>
  <si>
    <t>iPad mini 2 32GB silver</t>
  </si>
  <si>
    <t>iPad mini 2 32GB Space grey</t>
  </si>
  <si>
    <t>iPad mini 3 16GB Gold</t>
  </si>
  <si>
    <t>iPad mini 3 16GB Silver</t>
  </si>
  <si>
    <t>iPad mini 3 16GB Space Grey</t>
  </si>
  <si>
    <t>iPad mini 3 64GB Gold</t>
  </si>
  <si>
    <t>iPad mini 3 64GB Silver</t>
  </si>
  <si>
    <t>iPad mini 3 64GB Space Grey</t>
  </si>
  <si>
    <t>iPad mini 3 128GB Gold</t>
  </si>
  <si>
    <t>iPad mini 3 128GB Silver</t>
  </si>
  <si>
    <t>iPad mini 3 128GB Space Grey</t>
  </si>
  <si>
    <t>iPad Air 16GB Silver</t>
  </si>
  <si>
    <t>iPad Air 16GB Space Grey</t>
  </si>
  <si>
    <t>iPad Air 32GB Space Grey</t>
  </si>
  <si>
    <t>iPad Air 32GB Silver</t>
  </si>
  <si>
    <t>iPad Air 2 16GB Silver</t>
  </si>
  <si>
    <t>iPad Air 2 16GB Gold</t>
  </si>
  <si>
    <t>iPad Air 2 16GB Space Grey</t>
  </si>
  <si>
    <t>iPad Air 2 64GB Space Grey</t>
  </si>
  <si>
    <t>iPad Air 2 64GB Silver</t>
  </si>
  <si>
    <t>iPad Air 2 64GB Gold</t>
  </si>
  <si>
    <t>iPad Air 2 128GB Space Grey</t>
  </si>
  <si>
    <t>iPad Air 2 128GB Silver</t>
  </si>
  <si>
    <t>iPad Air 2 128GB Gold</t>
  </si>
  <si>
    <t>Galaxy Tab 4 8 16GB Black</t>
  </si>
  <si>
    <t>Galaxy Tab 4 10.1 16GB Black</t>
  </si>
  <si>
    <t>Xperia Z2 Tablet Black</t>
  </si>
  <si>
    <t>MediaPad M1 8.0</t>
  </si>
  <si>
    <t>Galaxy Tab S 8.4 16GB Titanium Bronze</t>
  </si>
  <si>
    <t>Galaxy Tab S 10.5 16GB Titanium Bronze</t>
  </si>
  <si>
    <t>Pop 7S</t>
  </si>
  <si>
    <t>Galaxy Tab Active</t>
  </si>
  <si>
    <t>iPad mini with Retina display 16GB Silver O2 Offer</t>
  </si>
  <si>
    <t>iPad mini with Retina display 16GB Space Grey O2 Offer</t>
  </si>
  <si>
    <t>iPad mini with Retina display 32GB Silver O2 Offer</t>
  </si>
  <si>
    <t>iPad mini with Retina display 32GB Space Grey O2 Offer</t>
  </si>
  <si>
    <t>iPad mini 3 16GB Space Grey O2 Offer</t>
  </si>
  <si>
    <t>iPad mini 3 16GB Silver O2 Offer</t>
  </si>
  <si>
    <t>iPad mini 3 64GB Space Grey O2 Offer</t>
  </si>
  <si>
    <t>iPad mini 3 64GB Gold O2 Offer</t>
  </si>
  <si>
    <t>iPad Air 16GB Silver O2 Offer</t>
  </si>
  <si>
    <t>iPad Air 16GB Space Grey O2 Offer</t>
  </si>
  <si>
    <t>iPad Air 32GB Silver O2 Offer</t>
  </si>
  <si>
    <t>iPad Air 32GB Space Grey O2 Offer</t>
  </si>
  <si>
    <t>iPad Air 2 16GB Gold O2 Offer</t>
  </si>
  <si>
    <t>iPad Air 2 16GB Space Grey O2 Offer</t>
  </si>
  <si>
    <t>iPad Air 2 64GB Space Grey O2 Offer</t>
  </si>
  <si>
    <t>iPad Air 2 64GB Silver O2 Offer</t>
  </si>
  <si>
    <t>iPad Air 2 64GB Gold O2 Offer</t>
  </si>
  <si>
    <t>Galaxy Tab 4 8 16GB Black O2 Offer</t>
  </si>
  <si>
    <t>Galaxy Tab 4 10.1 16GB Black O2 Offer</t>
  </si>
  <si>
    <t>Xperia Z2 Tablet Black O2 Offer</t>
  </si>
  <si>
    <t>MediaPad M1 8.0 O2 Offer</t>
  </si>
  <si>
    <t>Galaxy Tab S 8.4 16GB Titanium Bronze O2 Offer</t>
  </si>
  <si>
    <t>Galaxy Tab S 10.5 16GB Titanium Bronze O2 Offer</t>
  </si>
  <si>
    <t>Pop 7S O2 Offer</t>
  </si>
  <si>
    <t>Xperia Z3 Tablet Compact O2 Offer</t>
  </si>
  <si>
    <t>iPad mini 2 16GB Silver Refurb</t>
  </si>
  <si>
    <t>iPad mini 2 16GB Space grey Refurb</t>
  </si>
  <si>
    <t>iPad mini 2 32GB Space grey Refurb</t>
  </si>
  <si>
    <t>iPad Air 16GB Space Grey Refurb</t>
  </si>
  <si>
    <t>iPad Air 16GB Silver Refurb</t>
  </si>
  <si>
    <t>iPad Air 32GB Space Grey Refurb</t>
  </si>
  <si>
    <t>iPad Air 32GB Silver Refurb</t>
  </si>
  <si>
    <t>Galaxy Tab 4 8 16GB Black Refurb</t>
  </si>
  <si>
    <t>Galaxy Tab 4 10.1 Refurb</t>
  </si>
  <si>
    <t>Xperia Z2 Tablet Black Refurb</t>
  </si>
  <si>
    <t>Asus Nexus 7 Refurb</t>
  </si>
  <si>
    <t>Galaxy Tab S 8.4 16GB Titanium Bronze Refurb</t>
  </si>
  <si>
    <t>Galaxy Tab S 10.5 16GB Titanium Bronze Refurb</t>
  </si>
  <si>
    <t>1MS640BN</t>
  </si>
  <si>
    <t>1MS640AN</t>
  </si>
  <si>
    <t>1SOE4XBN</t>
  </si>
  <si>
    <t>Lumia 640 Black</t>
  </si>
  <si>
    <t>Lumia 640 Orange</t>
  </si>
  <si>
    <t>E4G</t>
  </si>
  <si>
    <t>8SOI32BGAU</t>
  </si>
  <si>
    <t>8SOI32OGAU</t>
  </si>
  <si>
    <t>8SOI32WGAU</t>
  </si>
  <si>
    <t>Xperia Z3 Compact White Refurb</t>
  </si>
  <si>
    <t>Xperia Z3 Compact Orange Refurb</t>
  </si>
  <si>
    <t>Xperia Z3 Compact Black Refurb</t>
  </si>
  <si>
    <t>8SABEUWGAU</t>
  </si>
  <si>
    <t>Galaxy Alpha White Refurb</t>
  </si>
  <si>
    <t>Galaxy Alpha Black Refurb</t>
  </si>
  <si>
    <t>8SABEUBGAU</t>
  </si>
  <si>
    <t>Galaxy Alpha Silver Refurb</t>
  </si>
  <si>
    <t>8SABERSGAU</t>
  </si>
  <si>
    <t>Galaxy S5 Mini Black</t>
  </si>
  <si>
    <t>Galaxy S5 Mini White</t>
  </si>
  <si>
    <t>1LGG4MGN</t>
  </si>
  <si>
    <t>G4</t>
  </si>
  <si>
    <t>One M8 Amber Gold</t>
  </si>
  <si>
    <t>One M8 Metal Grey</t>
  </si>
  <si>
    <t>Xperia Z3 Compact</t>
  </si>
  <si>
    <t>L3</t>
  </si>
  <si>
    <t>Galaxy A5 Black</t>
  </si>
  <si>
    <t>Galaxy A5 white</t>
  </si>
  <si>
    <t>Galaxy S4 Black Mist</t>
  </si>
  <si>
    <t>Galaxy S4 White Frost</t>
  </si>
  <si>
    <t>mini 2</t>
  </si>
  <si>
    <t>Galaxy A3</t>
  </si>
  <si>
    <t>Desire 620</t>
  </si>
  <si>
    <t>Lumia 640</t>
  </si>
  <si>
    <t>Desire 510</t>
  </si>
  <si>
    <t>Galaxy S III Mini Ceramic White</t>
  </si>
  <si>
    <t>Galaxy S III Mini Pebble Blue</t>
  </si>
  <si>
    <t>Xperia E4g</t>
  </si>
  <si>
    <t>Lumia 635</t>
  </si>
  <si>
    <t>1MS635BN</t>
  </si>
  <si>
    <t>1MS635GN</t>
  </si>
  <si>
    <t>Gear s</t>
  </si>
  <si>
    <t>G4 Grey</t>
  </si>
  <si>
    <t>1LGG4BLN</t>
  </si>
  <si>
    <t>G4 Tan</t>
  </si>
  <si>
    <t>1MS215BN</t>
  </si>
  <si>
    <t>215 Black</t>
  </si>
  <si>
    <t>1MS215GN</t>
  </si>
  <si>
    <t>215 Green</t>
  </si>
  <si>
    <t>Nokia Lumia Green</t>
  </si>
  <si>
    <t>Nokia Lumia Grey</t>
  </si>
  <si>
    <t>Sony Z3 tablet Comapct</t>
  </si>
  <si>
    <t>Price</t>
  </si>
  <si>
    <t>Name</t>
  </si>
  <si>
    <t>Brand</t>
  </si>
  <si>
    <t>1ALPIX3N</t>
  </si>
  <si>
    <t>Pixi 3</t>
  </si>
  <si>
    <t>1HUTTABN</t>
  </si>
  <si>
    <t>MediaPad T1 10</t>
  </si>
  <si>
    <t>Sony M4 Aqua</t>
  </si>
  <si>
    <t>1SOM4ABN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</si>
</sst>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2">
    <numFmt numFmtId="6" formatCode="&quot;£&quot;#,##0;[Red]\-&quot;£&quot;#,##0"/>
    <numFmt numFmtId="8" formatCode="&quot;£&quot;#,##0.00;[Red]\-&quot;£&quot;#,##0.00"/>
    <numFmt numFmtId="164" formatCode="[$-F800]dddd\,\ mmmm\ dd\,\ yyyy"/>
    <numFmt numFmtId="165" formatCode="#,##0_ ;[Red]\(#,##0\)\ ;0\ ;@\ "/>
    <numFmt numFmtId="166" formatCode="0%\ ;\-0%\ ;0%\ ;@\ "/>
    <numFmt numFmtId="167" formatCode="#,##0.00_ ;[Red]\-#,##0.00\ ;0\ ;@\ "/>
    <numFmt numFmtId="168" formatCode="#,##0_ ;[Red]\-#,##0\ ;0\ ;@\ "/>
    <numFmt numFmtId="169" formatCode="#\ "/>
    <numFmt numFmtId="170" formatCode="#,##0.0,,_ ;[Red]\-#,##0.0,,\ ;0\ ;@\ "/>
    <numFmt numFmtId="171" formatCode="#,##0.0,_ ;[Red]\-#,##0.0,\ ;0\ ;@\ "/>
    <numFmt numFmtId="172" formatCode="&quot;£&quot;#,##0.0,,&quot;m&quot;_ ;[Red]\-&quot;£&quot;#,##0.0,,&quot;m&quot;\ ;0\ ;@\ "/>
    <numFmt numFmtId="173" formatCode="#,##0.0,,&quot;m&quot;_ ;[Red]\-#,##0.0,,&quot;m&quot;\ ;0\ ;@\ "/>
    <numFmt numFmtId="174" formatCode="[Color10]\+&quot;£&quot;#,##0.00_ ;[Red]\-&quot;£&quot;#,##0.00\ ;\=\ ;@\ "/>
    <numFmt numFmtId="175" formatCode="[Color10]\+#,##0.0,,&quot;m&quot;_ ;[Red]\-#,##0.0,,&quot;m&quot;\ ;\=\ ;@\ "/>
    <numFmt numFmtId="176" formatCode="[Color10]\+&quot;£&quot;#,##0.0,,&quot;m&quot;_ ;[Red]\-&quot;£&quot;#,##0.0,,&quot;m&quot;\ ;\=\ ;@\ "/>
    <numFmt numFmtId="177" formatCode="[Color10]\+#,##0_ ;[Red]\-#,##0\ ;\=\ ;@\ "/>
    <numFmt numFmtId="178" formatCode="[Color10]\+&quot;£&quot;#,##0_ ;[Red]\-&quot;£&quot;#,##0\ ;\=\ ;@\ "/>
    <numFmt numFmtId="179" formatCode="[Color10]\+0%_ ;[Red]\-0%\ ;\=\ ;@\ "/>
    <numFmt numFmtId="180" formatCode="#,##0.0,\k_ ;[Red]\-#,##0.0,\k\ ;0\ ;@\ "/>
    <numFmt numFmtId="181" formatCode="[Color10]\+#,##0.0,&quot;k&quot;_ ;[Red]\-#,##0.0,&quot;k&quot;\ ;\=\ ;@\ "/>
    <numFmt numFmtId="182" formatCode="d\-mmm"/>
    <numFmt numFmtId="183" formatCode="d/mm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mbria"/>
      <family val="1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66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dotted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dott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 style="dotted">
        <color theme="0" tint="-0.499984740745262"/>
      </bottom>
      <diagonal/>
    </border>
    <border>
      <left style="thin">
        <color theme="0" tint="-0.499984740745262"/>
      </left>
      <right/>
      <top style="dotted">
        <color theme="0" tint="-0.499984740745262"/>
      </top>
      <bottom style="dotted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tted">
        <color theme="0" tint="-0.499984740745262"/>
      </bottom>
      <diagonal/>
    </border>
    <border>
      <left style="dashed">
        <color theme="0"/>
      </left>
      <right style="dashed">
        <color theme="0"/>
      </right>
      <top style="dashed">
        <color theme="0"/>
      </top>
      <bottom style="dashed">
        <color theme="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2">
    <xf numFmtId="0" fontId="0" fillId="0" borderId="0"/>
    <xf numFmtId="164" fontId="1" fillId="0" borderId="0"/>
    <xf numFmtId="6" fontId="1" fillId="0" borderId="0" applyFont="0" applyFill="0" applyBorder="0" applyAlignment="0" applyProtection="0">
      <alignment vertical="center"/>
    </xf>
    <xf numFmtId="168" fontId="1" fillId="0" borderId="0">
      <alignment vertical="center"/>
    </xf>
    <xf numFmtId="166" fontId="1" fillId="0" borderId="0" applyFont="0" applyFill="0" applyBorder="0" applyAlignment="0" applyProtection="0"/>
    <xf numFmtId="0" fontId="8" fillId="6" borderId="10" applyNumberFormat="0" applyFont="0" applyProtection="0">
      <alignment horizontal="center" vertical="center"/>
    </xf>
    <xf numFmtId="169" fontId="1" fillId="0" borderId="0" applyFont="0" applyFill="0" applyBorder="0" applyAlignment="0" applyProtection="0"/>
    <xf numFmtId="167" fontId="7" fillId="0" borderId="11" applyNumberFormat="0" applyAlignment="0">
      <alignment vertical="center"/>
    </xf>
    <xf numFmtId="167" fontId="9" fillId="7" borderId="11" applyNumberFormat="0">
      <alignment horizontal="right" vertical="center"/>
    </xf>
    <xf numFmtId="0" fontId="7" fillId="0" borderId="12" applyNumberFormat="0" applyFont="0" applyFill="0" applyAlignment="0" applyProtection="0">
      <alignment vertical="center"/>
    </xf>
    <xf numFmtId="0" fontId="3" fillId="8" borderId="13" applyNumberFormat="0" applyAlignment="0" applyProtection="0">
      <alignment vertical="center"/>
    </xf>
    <xf numFmtId="168" fontId="10" fillId="0" borderId="0" applyNumberFormat="0" applyFill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17" fontId="1" fillId="0" borderId="0" applyFont="0" applyFill="0" applyBorder="0" applyAlignment="0" applyProtection="0"/>
    <xf numFmtId="170" fontId="1" fillId="0" borderId="0" applyFont="0" applyFill="0" applyBorder="0" applyAlignment="0" applyProtection="0">
      <alignment vertical="center"/>
    </xf>
    <xf numFmtId="171" fontId="1" fillId="0" borderId="0" applyFont="0" applyFill="0" applyBorder="0" applyAlignment="0" applyProtection="0">
      <alignment vertical="center"/>
    </xf>
    <xf numFmtId="168" fontId="1" fillId="0" borderId="0" applyNumberFormat="0" applyFont="0" applyFill="0" applyBorder="0" applyProtection="0">
      <alignment horizontal="right" vertical="center" indent="1"/>
    </xf>
    <xf numFmtId="165" fontId="1" fillId="0" borderId="0" applyFont="0" applyFill="0" applyBorder="0" applyAlignment="0" applyProtection="0">
      <alignment vertical="center"/>
    </xf>
    <xf numFmtId="172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3" fontId="1" fillId="0" borderId="0" applyFont="0" applyFill="0" applyBorder="0" applyAlignment="0" applyProtection="0">
      <alignment vertical="center"/>
    </xf>
    <xf numFmtId="175" fontId="1" fillId="0" borderId="0" applyFont="0" applyFill="0" applyBorder="0" applyAlignment="0" applyProtection="0">
      <alignment vertical="center"/>
    </xf>
    <xf numFmtId="17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1" fontId="1" fillId="0" borderId="0" applyFont="0" applyFill="0" applyBorder="0" applyAlignment="0" applyProtection="0">
      <alignment vertical="center"/>
    </xf>
    <xf numFmtId="18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68" fontId="1" fillId="0" borderId="0">
      <alignment vertical="center"/>
    </xf>
    <xf numFmtId="0" fontId="1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5" borderId="1" xfId="0" applyFont="1" applyFill="1" applyBorder="1" applyAlignment="1">
      <alignment horizontal="left"/>
    </xf>
    <xf numFmtId="0" fontId="0" fillId="0" borderId="0" xfId="0" applyFill="1"/>
    <xf numFmtId="0" fontId="3" fillId="4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0" fillId="0" borderId="8" xfId="0" applyNumberFormat="1" applyBorder="1" applyAlignment="1">
      <alignment vertical="center"/>
    </xf>
    <xf numFmtId="0" fontId="6" fillId="0" borderId="0" xfId="0" applyFont="1" applyFill="1"/>
    <xf numFmtId="8" fontId="6" fillId="0" borderId="0" xfId="0" applyNumberFormat="1" applyFont="1" applyFill="1" applyAlignment="1">
      <alignment horizontal="center"/>
    </xf>
    <xf numFmtId="8" fontId="6" fillId="0" borderId="0" xfId="0" applyNumberFormat="1" applyFont="1" applyFill="1"/>
    <xf numFmtId="0" fontId="0" fillId="0" borderId="9" xfId="0" applyNumberFormat="1" applyBorder="1" applyAlignment="1">
      <alignment vertical="center"/>
    </xf>
    <xf numFmtId="0" fontId="6" fillId="0" borderId="0" xfId="0" applyFont="1" applyAlignment="1">
      <alignment vertical="center"/>
    </xf>
    <xf numFmtId="0" fontId="0" fillId="2" borderId="8" xfId="0" applyNumberFormat="1" applyFill="1" applyBorder="1" applyAlignment="1">
      <alignment vertical="center"/>
    </xf>
    <xf numFmtId="0" fontId="0" fillId="3" borderId="6" xfId="0" applyNumberFormat="1" applyFill="1" applyBorder="1" applyAlignment="1">
      <alignment horizontal="left" vertical="center" indent="1"/>
    </xf>
    <xf numFmtId="0" fontId="0" fillId="2" borderId="6" xfId="0" applyNumberFormat="1" applyFill="1" applyBorder="1" applyAlignment="1">
      <alignment horizontal="left" vertical="center" indent="1"/>
    </xf>
    <xf numFmtId="0" fontId="2" fillId="2" borderId="6" xfId="0" applyNumberFormat="1" applyFont="1" applyFill="1" applyBorder="1" applyAlignment="1">
      <alignment horizontal="left" vertical="center" indent="1"/>
    </xf>
    <xf numFmtId="0" fontId="3" fillId="4" borderId="1" xfId="0" applyFont="1" applyFill="1" applyBorder="1" applyAlignment="1">
      <alignment vertical="center"/>
    </xf>
    <xf numFmtId="0" fontId="0" fillId="0" borderId="1" xfId="0" applyBorder="1" applyAlignment="1"/>
    <xf numFmtId="0" fontId="2" fillId="5" borderId="1" xfId="0" applyFont="1" applyFill="1" applyBorder="1" applyAlignment="1"/>
    <xf numFmtId="165" fontId="0" fillId="2" borderId="3" xfId="0" applyNumberFormat="1" applyFill="1" applyBorder="1" applyAlignment="1">
      <alignment horizontal="left" vertical="center" indent="1"/>
    </xf>
    <xf numFmtId="8" fontId="0" fillId="2" borderId="4" xfId="0" applyNumberFormat="1" applyFill="1" applyBorder="1" applyAlignment="1">
      <alignment horizontal="center" vertical="center"/>
    </xf>
    <xf numFmtId="8" fontId="0" fillId="2" borderId="7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left" shrinkToFit="1"/>
    </xf>
    <xf numFmtId="0" fontId="0" fillId="0" borderId="6" xfId="0" applyNumberFormat="1" applyFill="1" applyBorder="1" applyAlignment="1">
      <alignment horizontal="left" vertical="center" indent="1"/>
    </xf>
    <xf numFmtId="8" fontId="0" fillId="0" borderId="7" xfId="0" applyNumberForma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left" vertical="center" indent="1"/>
    </xf>
    <xf numFmtId="0" fontId="6" fillId="9" borderId="6" xfId="0" applyNumberFormat="1" applyFont="1" applyFill="1" applyBorder="1" applyAlignment="1">
      <alignment horizontal="left" vertical="center" indent="1"/>
    </xf>
    <xf numFmtId="8" fontId="0" fillId="3" borderId="7" xfId="0" applyNumberFormat="1" applyFill="1" applyBorder="1" applyAlignment="1">
      <alignment horizontal="center" vertical="center"/>
    </xf>
    <xf numFmtId="164" fontId="6" fillId="0" borderId="1" xfId="1" applyFont="1" applyFill="1" applyBorder="1" applyAlignment="1">
      <alignment horizontal="left" vertical="center" wrapText="1"/>
    </xf>
    <xf numFmtId="0" fontId="0" fillId="9" borderId="6" xfId="0" applyNumberFormat="1" applyFill="1" applyBorder="1" applyAlignment="1">
      <alignment horizontal="left" vertical="center" indent="1"/>
    </xf>
    <xf numFmtId="164" fontId="6" fillId="0" borderId="1" xfId="1" applyFont="1" applyFill="1" applyBorder="1" applyAlignment="1">
      <alignment horizontal="left" vertical="center" wrapText="1"/>
    </xf>
    <xf numFmtId="0" fontId="0" fillId="0" borderId="14" xfId="0" applyFill="1" applyBorder="1" applyAlignment="1"/>
  </cellXfs>
  <cellStyles count="32">
    <cellStyle name="#£0" xfId="2"/>
    <cellStyle name="#£0.0&quot;m&quot;" xfId="18"/>
    <cellStyle name="#0.0&quot;k&quot;" xfId="26"/>
    <cellStyle name="#0.0&quot;m&quot;" xfId="20"/>
    <cellStyle name="#0.0k" xfId="15"/>
    <cellStyle name="#0.0m" xfId="14"/>
    <cellStyle name="#Comma (red negative)" xfId="17"/>
    <cellStyle name="+/-£0," xfId="24"/>
    <cellStyle name="+/-£0.0&quot;m&quot;" xfId="19"/>
    <cellStyle name="+/-£0.00" xfId="22"/>
    <cellStyle name="+/-0%" xfId="25"/>
    <cellStyle name="+/-0," xfId="23"/>
    <cellStyle name="+/-0.0&quot;k&quot;" xfId="27"/>
    <cellStyle name="+/-0.0&quot;m&quot;" xfId="21"/>
    <cellStyle name="Date(d/mm)" xfId="29"/>
    <cellStyle name="Date(d-mmm)" xfId="28"/>
    <cellStyle name="Date(mmm-yy)" xfId="13"/>
    <cellStyle name="Header" xfId="7"/>
    <cellStyle name="Header shaded" xfId="8"/>
    <cellStyle name="Input 2" xfId="5"/>
    <cellStyle name="Normal" xfId="0" builtinId="0"/>
    <cellStyle name="Normal 10" xfId="31"/>
    <cellStyle name="Normal 10 10" xfId="1"/>
    <cellStyle name="Normal 2" xfId="3"/>
    <cellStyle name="Normal 40" xfId="30"/>
    <cellStyle name="Percent 2" xfId="4"/>
    <cellStyle name="Right Indent" xfId="16"/>
    <cellStyle name="Small title" xfId="11"/>
    <cellStyle name="Table row" xfId="9"/>
    <cellStyle name="Table Total" xfId="10"/>
    <cellStyle name="Table Total (Non Shaded)" xfId="12"/>
    <cellStyle name="Year" xfId="6"/>
  </cellStyles>
  <dxfs count="19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/>
      </font>
      <fill>
        <patternFill patternType="none">
          <bgColor auto="1"/>
        </patternFill>
      </fill>
    </dxf>
    <dxf>
      <border>
        <top style="thin">
          <color theme="0" tint="-4.9989318521683403E-2"/>
        </top>
        <bottom style="thin">
          <color theme="0" tint="-4.9989318521683403E-2"/>
        </bottom>
        <horizontal style="thin">
          <color theme="0" tint="-4.9989318521683403E-2"/>
        </horizontal>
      </border>
    </dxf>
    <dxf>
      <font>
        <b/>
        <i val="0"/>
      </font>
      <fill>
        <patternFill>
          <bgColor theme="4" tint="0.79998168889431442"/>
        </patternFill>
      </fill>
      <border>
        <top style="thin">
          <color theme="0" tint="-0.24994659260841701"/>
        </top>
        <bottom style="thin">
          <color theme="0" tint="-0.24994659260841701"/>
        </bottom>
      </border>
    </dxf>
    <dxf>
      <font>
        <color theme="0"/>
      </font>
      <fill>
        <patternFill>
          <bgColor theme="4"/>
        </patternFill>
      </fill>
      <border>
        <bottom style="medium">
          <color theme="4"/>
        </bottom>
      </border>
    </dxf>
  </dxfs>
  <tableStyles count="1" defaultTableStyle="TableStyleMedium2" defaultPivotStyle="PivotStyleLight16">
    <tableStyle name="JB Table 1" pivot="0" count="4">
      <tableStyleElement type="headerRow" dxfId="18"/>
      <tableStyleElement type="totalRow" dxfId="17"/>
      <tableStyleElement type="firstRowStripe" dxfId="16"/>
      <tableStyleElement type="firstHeaderCell" dxfId="1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3"/>
  <sheetViews>
    <sheetView workbookViewId="0">
      <pane ySplit="1" topLeftCell="A198" activePane="bottomLeft" state="frozen"/>
      <selection pane="bottomLeft" activeCell="A213" sqref="A213:C213"/>
    </sheetView>
  </sheetViews>
  <sheetFormatPr defaultColWidth="30.140625" defaultRowHeight="15" x14ac:dyDescent="0.25"/>
  <cols>
    <col min="1" max="1" width="33.7109375" style="2" customWidth="1"/>
    <col min="2" max="2" width="30.140625" style="2"/>
    <col min="3" max="3" width="10.5703125" style="20" customWidth="1"/>
    <col min="4" max="16384" width="30.140625" style="1"/>
  </cols>
  <sheetData>
    <row r="1" spans="1:10" s="7" customFormat="1" ht="51.75" customHeight="1" x14ac:dyDescent="0.25">
      <c r="A1" s="6" t="s">
        <v>0</v>
      </c>
      <c r="B1" s="6" t="s">
        <v>153</v>
      </c>
      <c r="C1" s="19" t="s">
        <v>604</v>
      </c>
    </row>
    <row r="2" spans="1:10" s="10" customFormat="1" x14ac:dyDescent="0.25">
      <c r="A2" s="13" t="s">
        <v>6</v>
      </c>
      <c r="B2" s="25" t="s">
        <v>9</v>
      </c>
      <c r="C2" s="22">
        <v>879.99</v>
      </c>
      <c r="D2" s="11"/>
      <c r="E2" s="12"/>
      <c r="F2" s="12"/>
      <c r="G2" s="12"/>
      <c r="H2" s="12"/>
      <c r="I2" s="12"/>
      <c r="J2" s="12"/>
    </row>
    <row r="3" spans="1:10" x14ac:dyDescent="0.25">
      <c r="A3" s="2" t="s">
        <v>7</v>
      </c>
      <c r="B3" s="2" t="s">
        <v>10</v>
      </c>
      <c r="C3" s="20">
        <f>C2</f>
        <v>879.99</v>
      </c>
    </row>
    <row r="4" spans="1:10" x14ac:dyDescent="0.25">
      <c r="A4" s="2" t="s">
        <v>8</v>
      </c>
      <c r="B4" s="2" t="s">
        <v>11</v>
      </c>
      <c r="C4" s="20">
        <f>C3</f>
        <v>879.99</v>
      </c>
    </row>
    <row r="5" spans="1:10" x14ac:dyDescent="0.25">
      <c r="A5" s="2" t="s">
        <v>12</v>
      </c>
      <c r="B5" s="2" t="s">
        <v>13</v>
      </c>
      <c r="C5" s="20">
        <v>789.99</v>
      </c>
    </row>
    <row r="6" spans="1:10" x14ac:dyDescent="0.25">
      <c r="A6" s="2" t="s">
        <v>14</v>
      </c>
      <c r="B6" s="2" t="s">
        <v>15</v>
      </c>
      <c r="C6" s="20">
        <f>C5</f>
        <v>789.99</v>
      </c>
    </row>
    <row r="7" spans="1:10" x14ac:dyDescent="0.25">
      <c r="A7" s="2" t="s">
        <v>16</v>
      </c>
      <c r="B7" s="2" t="s">
        <v>17</v>
      </c>
      <c r="C7" s="20">
        <f>C6</f>
        <v>789.99</v>
      </c>
    </row>
    <row r="8" spans="1:10" x14ac:dyDescent="0.25">
      <c r="A8" s="2" t="s">
        <v>18</v>
      </c>
      <c r="B8" s="2" t="s">
        <v>19</v>
      </c>
      <c r="C8" s="20">
        <v>789.99</v>
      </c>
    </row>
    <row r="9" spans="1:10" x14ac:dyDescent="0.25">
      <c r="A9" s="2" t="s">
        <v>20</v>
      </c>
      <c r="B9" s="2" t="s">
        <v>21</v>
      </c>
      <c r="C9" s="20">
        <f>C8</f>
        <v>789.99</v>
      </c>
    </row>
    <row r="10" spans="1:10" x14ac:dyDescent="0.25">
      <c r="A10" s="2" t="s">
        <v>22</v>
      </c>
      <c r="B10" s="2" t="s">
        <v>23</v>
      </c>
      <c r="C10" s="20">
        <f>C9</f>
        <v>789.99</v>
      </c>
    </row>
    <row r="11" spans="1:10" x14ac:dyDescent="0.25">
      <c r="A11" s="2" t="s">
        <v>24</v>
      </c>
      <c r="B11" s="2" t="s">
        <v>25</v>
      </c>
      <c r="C11" s="20">
        <v>729.99</v>
      </c>
    </row>
    <row r="12" spans="1:10" x14ac:dyDescent="0.25">
      <c r="A12" s="2" t="s">
        <v>26</v>
      </c>
      <c r="B12" s="2" t="s">
        <v>27</v>
      </c>
      <c r="C12" s="20">
        <f>C11</f>
        <v>729.99</v>
      </c>
    </row>
    <row r="13" spans="1:10" x14ac:dyDescent="0.25">
      <c r="A13" s="2" t="s">
        <v>28</v>
      </c>
      <c r="B13" s="2" t="s">
        <v>29</v>
      </c>
      <c r="C13" s="20">
        <f>C12</f>
        <v>729.99</v>
      </c>
    </row>
    <row r="14" spans="1:10" x14ac:dyDescent="0.25">
      <c r="A14" s="2" t="s">
        <v>30</v>
      </c>
      <c r="B14" s="2" t="s">
        <v>31</v>
      </c>
      <c r="C14" s="20">
        <v>729.99</v>
      </c>
    </row>
    <row r="15" spans="1:10" x14ac:dyDescent="0.25">
      <c r="A15" s="2" t="s">
        <v>32</v>
      </c>
      <c r="B15" s="2" t="s">
        <v>33</v>
      </c>
      <c r="C15" s="20">
        <f>C14</f>
        <v>729.99</v>
      </c>
    </row>
    <row r="16" spans="1:10" x14ac:dyDescent="0.25">
      <c r="A16" s="2" t="s">
        <v>34</v>
      </c>
      <c r="B16" s="2" t="s">
        <v>35</v>
      </c>
      <c r="C16" s="20">
        <f>C15</f>
        <v>729.99</v>
      </c>
    </row>
    <row r="17" spans="1:3" x14ac:dyDescent="0.25">
      <c r="A17" s="2" t="s">
        <v>36</v>
      </c>
      <c r="B17" s="2" t="s">
        <v>37</v>
      </c>
      <c r="C17" s="20">
        <v>629.99</v>
      </c>
    </row>
    <row r="18" spans="1:3" x14ac:dyDescent="0.25">
      <c r="A18" s="2" t="s">
        <v>38</v>
      </c>
      <c r="B18" s="2" t="s">
        <v>39</v>
      </c>
      <c r="C18" s="20">
        <f>C17</f>
        <v>629.99</v>
      </c>
    </row>
    <row r="19" spans="1:3" x14ac:dyDescent="0.25">
      <c r="A19" s="2" t="s">
        <v>40</v>
      </c>
      <c r="B19" s="2" t="s">
        <v>41</v>
      </c>
      <c r="C19" s="20">
        <v>629.99</v>
      </c>
    </row>
    <row r="20" spans="1:3" x14ac:dyDescent="0.25">
      <c r="A20" s="2" t="s">
        <v>42</v>
      </c>
      <c r="B20" s="2" t="s">
        <v>43</v>
      </c>
      <c r="C20" s="20">
        <f>C19</f>
        <v>629.99</v>
      </c>
    </row>
    <row r="21" spans="1:3" x14ac:dyDescent="0.25">
      <c r="A21" s="2" t="s">
        <v>44</v>
      </c>
      <c r="B21" s="2" t="s">
        <v>45</v>
      </c>
      <c r="C21" s="20">
        <f>C20</f>
        <v>629.99</v>
      </c>
    </row>
    <row r="22" spans="1:3" x14ac:dyDescent="0.25">
      <c r="A22" s="4" t="s">
        <v>46</v>
      </c>
      <c r="B22" s="4" t="s">
        <v>47</v>
      </c>
      <c r="C22" s="21">
        <v>549.99</v>
      </c>
    </row>
    <row r="23" spans="1:3" x14ac:dyDescent="0.25">
      <c r="A23" s="4" t="s">
        <v>48</v>
      </c>
      <c r="B23" s="4" t="s">
        <v>49</v>
      </c>
      <c r="C23" s="21">
        <v>549.99</v>
      </c>
    </row>
    <row r="24" spans="1:3" x14ac:dyDescent="0.25">
      <c r="A24" s="4" t="s">
        <v>50</v>
      </c>
      <c r="B24" s="4" t="s">
        <v>51</v>
      </c>
      <c r="C24" s="21">
        <v>549.99</v>
      </c>
    </row>
    <row r="25" spans="1:3" x14ac:dyDescent="0.25">
      <c r="A25" s="4" t="s">
        <v>52</v>
      </c>
      <c r="B25" s="4" t="s">
        <v>53</v>
      </c>
      <c r="C25" s="21">
        <v>549.99</v>
      </c>
    </row>
    <row r="26" spans="1:3" x14ac:dyDescent="0.25">
      <c r="A26" s="4" t="s">
        <v>54</v>
      </c>
      <c r="B26" s="4" t="s">
        <v>55</v>
      </c>
      <c r="C26" s="21">
        <v>549.99</v>
      </c>
    </row>
    <row r="27" spans="1:3" x14ac:dyDescent="0.25">
      <c r="A27" s="2" t="s">
        <v>59</v>
      </c>
      <c r="B27" s="2" t="s">
        <v>60</v>
      </c>
      <c r="C27" s="20">
        <v>489.99</v>
      </c>
    </row>
    <row r="28" spans="1:3" x14ac:dyDescent="0.25">
      <c r="A28" s="2" t="s">
        <v>61</v>
      </c>
      <c r="B28" s="2" t="s">
        <v>62</v>
      </c>
      <c r="C28" s="20">
        <f>C27</f>
        <v>489.99</v>
      </c>
    </row>
    <row r="29" spans="1:3" x14ac:dyDescent="0.25">
      <c r="A29" s="2" t="s">
        <v>63</v>
      </c>
      <c r="B29" s="2" t="s">
        <v>64</v>
      </c>
      <c r="C29" s="20">
        <f>C28</f>
        <v>489.99</v>
      </c>
    </row>
    <row r="30" spans="1:3" x14ac:dyDescent="0.25">
      <c r="A30" s="2" t="s">
        <v>1</v>
      </c>
      <c r="B30" s="2" t="s">
        <v>65</v>
      </c>
      <c r="C30" s="20">
        <v>480</v>
      </c>
    </row>
    <row r="31" spans="1:3" x14ac:dyDescent="0.25">
      <c r="A31" s="2" t="s">
        <v>66</v>
      </c>
      <c r="B31" s="2" t="s">
        <v>67</v>
      </c>
      <c r="C31" s="20">
        <v>480</v>
      </c>
    </row>
    <row r="32" spans="1:3" x14ac:dyDescent="0.25">
      <c r="A32" s="4" t="s">
        <v>68</v>
      </c>
      <c r="B32" s="4" t="s">
        <v>69</v>
      </c>
      <c r="C32" s="21">
        <v>480</v>
      </c>
    </row>
    <row r="33" spans="1:3" x14ac:dyDescent="0.25">
      <c r="A33" s="2" t="s">
        <v>70</v>
      </c>
      <c r="B33" s="2" t="s">
        <v>71</v>
      </c>
      <c r="C33" s="20">
        <v>480</v>
      </c>
    </row>
    <row r="34" spans="1:3" x14ac:dyDescent="0.25">
      <c r="A34" s="2" t="s">
        <v>72</v>
      </c>
      <c r="B34" s="2" t="s">
        <v>73</v>
      </c>
      <c r="C34" s="20">
        <v>480</v>
      </c>
    </row>
    <row r="35" spans="1:3" x14ac:dyDescent="0.25">
      <c r="A35" s="2" t="s">
        <v>74</v>
      </c>
      <c r="B35" s="2" t="s">
        <v>75</v>
      </c>
      <c r="C35" s="20">
        <f>C34</f>
        <v>480</v>
      </c>
    </row>
    <row r="36" spans="1:3" x14ac:dyDescent="0.25">
      <c r="A36" s="2" t="s">
        <v>76</v>
      </c>
      <c r="B36" s="2" t="s">
        <v>77</v>
      </c>
      <c r="C36" s="20">
        <f>C35</f>
        <v>480</v>
      </c>
    </row>
    <row r="37" spans="1:3" x14ac:dyDescent="0.25">
      <c r="A37" s="2" t="s">
        <v>78</v>
      </c>
      <c r="B37" s="2" t="s">
        <v>79</v>
      </c>
      <c r="C37" s="20">
        <f>C36</f>
        <v>480</v>
      </c>
    </row>
    <row r="38" spans="1:3" x14ac:dyDescent="0.25">
      <c r="A38" s="2" t="s">
        <v>80</v>
      </c>
      <c r="B38" s="2" t="s">
        <v>81</v>
      </c>
      <c r="C38" s="20">
        <v>369.99</v>
      </c>
    </row>
    <row r="39" spans="1:3" x14ac:dyDescent="0.25">
      <c r="A39" s="2" t="s">
        <v>82</v>
      </c>
      <c r="B39" s="2" t="s">
        <v>309</v>
      </c>
      <c r="C39" s="20">
        <v>369.99</v>
      </c>
    </row>
    <row r="40" spans="1:3" x14ac:dyDescent="0.25">
      <c r="A40" s="2" t="s">
        <v>83</v>
      </c>
      <c r="B40" s="2" t="s">
        <v>84</v>
      </c>
      <c r="C40" s="20">
        <v>369.99</v>
      </c>
    </row>
    <row r="41" spans="1:3" x14ac:dyDescent="0.25">
      <c r="A41" s="2" t="s">
        <v>85</v>
      </c>
      <c r="B41" s="2" t="s">
        <v>86</v>
      </c>
      <c r="C41" s="20">
        <v>360</v>
      </c>
    </row>
    <row r="42" spans="1:3" x14ac:dyDescent="0.25">
      <c r="A42" s="2" t="s">
        <v>87</v>
      </c>
      <c r="B42" s="2" t="s">
        <v>88</v>
      </c>
      <c r="C42" s="20">
        <v>360</v>
      </c>
    </row>
    <row r="43" spans="1:3" x14ac:dyDescent="0.25">
      <c r="A43" s="2" t="s">
        <v>89</v>
      </c>
      <c r="B43" s="2" t="s">
        <v>90</v>
      </c>
      <c r="C43" s="20">
        <v>240</v>
      </c>
    </row>
    <row r="44" spans="1:3" x14ac:dyDescent="0.25">
      <c r="A44" s="2" t="s">
        <v>91</v>
      </c>
      <c r="B44" s="2" t="s">
        <v>92</v>
      </c>
      <c r="C44" s="20">
        <v>360</v>
      </c>
    </row>
    <row r="45" spans="1:3" x14ac:dyDescent="0.25">
      <c r="A45" s="2" t="s">
        <v>93</v>
      </c>
      <c r="B45" s="2" t="s">
        <v>94</v>
      </c>
      <c r="C45" s="20">
        <f>C44</f>
        <v>360</v>
      </c>
    </row>
    <row r="46" spans="1:3" x14ac:dyDescent="0.25">
      <c r="A46" s="4" t="s">
        <v>95</v>
      </c>
      <c r="B46" s="4" t="s">
        <v>96</v>
      </c>
      <c r="C46" s="21">
        <v>360</v>
      </c>
    </row>
    <row r="47" spans="1:3" x14ac:dyDescent="0.25">
      <c r="A47" s="2" t="s">
        <v>97</v>
      </c>
      <c r="B47" s="2" t="s">
        <v>98</v>
      </c>
      <c r="C47" s="20">
        <f>C46</f>
        <v>360</v>
      </c>
    </row>
    <row r="48" spans="1:3" x14ac:dyDescent="0.25">
      <c r="A48" s="4" t="s">
        <v>99</v>
      </c>
      <c r="B48" s="4" t="s">
        <v>100</v>
      </c>
      <c r="C48" s="21">
        <f>C47</f>
        <v>360</v>
      </c>
    </row>
    <row r="49" spans="1:3" x14ac:dyDescent="0.25">
      <c r="A49" s="4" t="s">
        <v>101</v>
      </c>
      <c r="B49" s="4" t="s">
        <v>102</v>
      </c>
      <c r="C49" s="21">
        <f>C48</f>
        <v>360</v>
      </c>
    </row>
    <row r="50" spans="1:3" x14ac:dyDescent="0.25">
      <c r="A50" s="4" t="s">
        <v>103</v>
      </c>
      <c r="B50" s="4" t="s">
        <v>104</v>
      </c>
      <c r="C50" s="21">
        <f>C49</f>
        <v>360</v>
      </c>
    </row>
    <row r="51" spans="1:3" x14ac:dyDescent="0.25">
      <c r="A51" s="2" t="s">
        <v>105</v>
      </c>
      <c r="B51" s="2" t="s">
        <v>106</v>
      </c>
      <c r="C51" s="20">
        <v>360</v>
      </c>
    </row>
    <row r="52" spans="1:3" x14ac:dyDescent="0.25">
      <c r="A52" s="2" t="s">
        <v>107</v>
      </c>
      <c r="B52" s="2" t="s">
        <v>108</v>
      </c>
      <c r="C52" s="20">
        <f>C51</f>
        <v>360</v>
      </c>
    </row>
    <row r="53" spans="1:3" x14ac:dyDescent="0.25">
      <c r="A53" s="2" t="s">
        <v>109</v>
      </c>
      <c r="B53" s="2" t="s">
        <v>110</v>
      </c>
      <c r="C53" s="20">
        <f>C52</f>
        <v>360</v>
      </c>
    </row>
    <row r="54" spans="1:3" x14ac:dyDescent="0.25">
      <c r="A54" s="2" t="s">
        <v>111</v>
      </c>
      <c r="B54" s="2" t="s">
        <v>112</v>
      </c>
      <c r="C54" s="20">
        <f>C53</f>
        <v>360</v>
      </c>
    </row>
    <row r="55" spans="1:3" x14ac:dyDescent="0.25">
      <c r="A55" s="2" t="s">
        <v>113</v>
      </c>
      <c r="B55" s="2" t="s">
        <v>114</v>
      </c>
      <c r="C55" s="20">
        <f>C54</f>
        <v>360</v>
      </c>
    </row>
    <row r="56" spans="1:3" x14ac:dyDescent="0.25">
      <c r="A56" s="2" t="s">
        <v>151</v>
      </c>
      <c r="B56" s="2" t="s">
        <v>231</v>
      </c>
      <c r="C56" s="20">
        <v>480</v>
      </c>
    </row>
    <row r="57" spans="1:3" x14ac:dyDescent="0.25">
      <c r="A57" s="2" t="s">
        <v>152</v>
      </c>
      <c r="B57" s="2" t="s">
        <v>295</v>
      </c>
      <c r="C57" s="20">
        <v>480</v>
      </c>
    </row>
    <row r="58" spans="1:3" x14ac:dyDescent="0.25">
      <c r="A58" s="2" t="s">
        <v>576</v>
      </c>
      <c r="B58" s="2" t="s">
        <v>58</v>
      </c>
      <c r="C58" s="20">
        <v>360</v>
      </c>
    </row>
    <row r="59" spans="1:3" x14ac:dyDescent="0.25">
      <c r="A59" s="2" t="s">
        <v>576</v>
      </c>
      <c r="B59" s="2" t="s">
        <v>56</v>
      </c>
      <c r="C59" s="20">
        <f>C58</f>
        <v>360</v>
      </c>
    </row>
    <row r="60" spans="1:3" x14ac:dyDescent="0.25">
      <c r="A60" s="2" t="s">
        <v>576</v>
      </c>
      <c r="B60" s="2" t="s">
        <v>57</v>
      </c>
      <c r="C60" s="20">
        <f>C59</f>
        <v>360</v>
      </c>
    </row>
    <row r="61" spans="1:3" x14ac:dyDescent="0.25">
      <c r="A61" s="2" t="s">
        <v>577</v>
      </c>
      <c r="B61" s="2" t="s">
        <v>88</v>
      </c>
      <c r="C61" s="20">
        <v>360</v>
      </c>
    </row>
    <row r="62" spans="1:3" x14ac:dyDescent="0.25">
      <c r="A62" s="2" t="s">
        <v>578</v>
      </c>
      <c r="B62" s="2" t="s">
        <v>120</v>
      </c>
      <c r="C62" s="20">
        <v>360</v>
      </c>
    </row>
    <row r="63" spans="1:3" x14ac:dyDescent="0.25">
      <c r="A63" s="2" t="s">
        <v>579</v>
      </c>
      <c r="B63" s="2" t="s">
        <v>119</v>
      </c>
      <c r="C63" s="20">
        <f>C62</f>
        <v>360</v>
      </c>
    </row>
    <row r="64" spans="1:3" x14ac:dyDescent="0.25">
      <c r="A64" s="2" t="s">
        <v>580</v>
      </c>
      <c r="B64" s="2" t="s">
        <v>116</v>
      </c>
      <c r="C64" s="20">
        <v>360</v>
      </c>
    </row>
    <row r="65" spans="1:3" x14ac:dyDescent="0.25">
      <c r="A65" s="2" t="s">
        <v>581</v>
      </c>
      <c r="B65" s="2" t="s">
        <v>117</v>
      </c>
      <c r="C65" s="20">
        <f>C64</f>
        <v>360</v>
      </c>
    </row>
    <row r="66" spans="1:3" x14ac:dyDescent="0.25">
      <c r="A66" s="2" t="s">
        <v>582</v>
      </c>
      <c r="B66" s="2" t="s">
        <v>129</v>
      </c>
      <c r="C66" s="20">
        <v>360</v>
      </c>
    </row>
    <row r="67" spans="1:3" x14ac:dyDescent="0.25">
      <c r="A67" s="2" t="s">
        <v>570</v>
      </c>
      <c r="B67" s="2" t="s">
        <v>121</v>
      </c>
      <c r="C67" s="20">
        <v>360</v>
      </c>
    </row>
    <row r="68" spans="1:3" x14ac:dyDescent="0.25">
      <c r="A68" s="2" t="s">
        <v>571</v>
      </c>
      <c r="B68" s="2" t="s">
        <v>122</v>
      </c>
      <c r="C68" s="20">
        <f>C67</f>
        <v>360</v>
      </c>
    </row>
    <row r="69" spans="1:3" x14ac:dyDescent="0.25">
      <c r="A69" s="2" t="s">
        <v>3</v>
      </c>
      <c r="B69" s="2" t="s">
        <v>115</v>
      </c>
      <c r="C69" s="20">
        <v>360</v>
      </c>
    </row>
    <row r="70" spans="1:3" x14ac:dyDescent="0.25">
      <c r="A70" s="2" t="s">
        <v>583</v>
      </c>
      <c r="B70" s="2" t="s">
        <v>125</v>
      </c>
      <c r="C70" s="20">
        <v>259.99</v>
      </c>
    </row>
    <row r="71" spans="1:3" x14ac:dyDescent="0.25">
      <c r="A71" s="2" t="s">
        <v>583</v>
      </c>
      <c r="B71" s="2" t="s">
        <v>126</v>
      </c>
      <c r="C71" s="20">
        <f>C70</f>
        <v>259.99</v>
      </c>
    </row>
    <row r="72" spans="1:3" x14ac:dyDescent="0.25">
      <c r="A72" s="2" t="s">
        <v>583</v>
      </c>
      <c r="B72" s="2" t="s">
        <v>124</v>
      </c>
      <c r="C72" s="20">
        <f>C71</f>
        <v>259.99</v>
      </c>
    </row>
    <row r="73" spans="1:3" x14ac:dyDescent="0.25">
      <c r="A73" s="2" t="s">
        <v>584</v>
      </c>
      <c r="B73" s="2" t="s">
        <v>134</v>
      </c>
      <c r="C73" s="20">
        <v>192</v>
      </c>
    </row>
    <row r="74" spans="1:3" x14ac:dyDescent="0.25">
      <c r="A74" s="2" t="s">
        <v>585</v>
      </c>
      <c r="B74" s="2" t="s">
        <v>552</v>
      </c>
      <c r="C74" s="20">
        <v>144</v>
      </c>
    </row>
    <row r="75" spans="1:3" x14ac:dyDescent="0.25">
      <c r="A75" s="2" t="s">
        <v>585</v>
      </c>
      <c r="B75" s="2" t="s">
        <v>553</v>
      </c>
      <c r="C75" s="20">
        <f>C74</f>
        <v>144</v>
      </c>
    </row>
    <row r="76" spans="1:3" x14ac:dyDescent="0.25">
      <c r="A76" s="2" t="s">
        <v>586</v>
      </c>
      <c r="B76" s="2" t="s">
        <v>140</v>
      </c>
      <c r="C76" s="20">
        <v>120</v>
      </c>
    </row>
    <row r="77" spans="1:3" x14ac:dyDescent="0.25">
      <c r="A77" s="2" t="s">
        <v>587</v>
      </c>
      <c r="B77" s="2" t="s">
        <v>142</v>
      </c>
      <c r="C77" s="20">
        <v>120</v>
      </c>
    </row>
    <row r="78" spans="1:3" x14ac:dyDescent="0.25">
      <c r="A78" s="2" t="s">
        <v>588</v>
      </c>
      <c r="B78" s="2" t="s">
        <v>141</v>
      </c>
      <c r="C78" s="20">
        <f>C77</f>
        <v>120</v>
      </c>
    </row>
    <row r="79" spans="1:3" x14ac:dyDescent="0.25">
      <c r="A79" s="2" t="s">
        <v>4</v>
      </c>
      <c r="B79" s="2" t="s">
        <v>139</v>
      </c>
      <c r="C79" s="20">
        <v>96</v>
      </c>
    </row>
    <row r="80" spans="1:3" x14ac:dyDescent="0.25">
      <c r="A80" s="2" t="s">
        <v>589</v>
      </c>
      <c r="B80" s="2" t="s">
        <v>554</v>
      </c>
      <c r="C80" s="20">
        <v>96</v>
      </c>
    </row>
    <row r="81" spans="1:3" x14ac:dyDescent="0.25">
      <c r="A81" s="2" t="s">
        <v>590</v>
      </c>
      <c r="B81" s="2" t="s">
        <v>591</v>
      </c>
      <c r="C81" s="20">
        <v>96</v>
      </c>
    </row>
    <row r="82" spans="1:3" x14ac:dyDescent="0.25">
      <c r="A82" s="2" t="s">
        <v>590</v>
      </c>
      <c r="B82" s="2" t="s">
        <v>592</v>
      </c>
      <c r="C82" s="20">
        <f>C81</f>
        <v>96</v>
      </c>
    </row>
    <row r="83" spans="1:3" x14ac:dyDescent="0.25">
      <c r="A83" s="2" t="s">
        <v>593</v>
      </c>
      <c r="B83" s="2" t="s">
        <v>290</v>
      </c>
      <c r="C83" s="20">
        <v>279.99</v>
      </c>
    </row>
    <row r="84" spans="1:3" x14ac:dyDescent="0.25">
      <c r="A84" s="2" t="s">
        <v>574</v>
      </c>
      <c r="B84" s="2" t="s">
        <v>69</v>
      </c>
      <c r="C84" s="20">
        <v>480</v>
      </c>
    </row>
    <row r="85" spans="1:3" x14ac:dyDescent="0.25">
      <c r="A85" s="2" t="s">
        <v>575</v>
      </c>
      <c r="B85" s="2" t="s">
        <v>67</v>
      </c>
      <c r="C85" s="20">
        <f>C84</f>
        <v>480</v>
      </c>
    </row>
    <row r="86" spans="1:3" x14ac:dyDescent="0.25">
      <c r="A86" s="2" t="s">
        <v>435</v>
      </c>
      <c r="B86" s="2" t="s">
        <v>209</v>
      </c>
      <c r="C86" s="20">
        <v>299.99</v>
      </c>
    </row>
    <row r="87" spans="1:3" x14ac:dyDescent="0.25">
      <c r="A87" s="2" t="s">
        <v>436</v>
      </c>
      <c r="B87" s="2" t="s">
        <v>168</v>
      </c>
      <c r="C87" s="20">
        <f>C86</f>
        <v>299.99</v>
      </c>
    </row>
    <row r="88" spans="1:3" x14ac:dyDescent="0.25">
      <c r="A88" s="2" t="s">
        <v>437</v>
      </c>
      <c r="B88" s="2" t="s">
        <v>246</v>
      </c>
      <c r="C88" s="20">
        <v>409.99</v>
      </c>
    </row>
    <row r="89" spans="1:3" x14ac:dyDescent="0.25">
      <c r="A89" s="2" t="s">
        <v>438</v>
      </c>
      <c r="B89" s="2" t="s">
        <v>195</v>
      </c>
      <c r="C89" s="20">
        <f>C88</f>
        <v>409.99</v>
      </c>
    </row>
    <row r="90" spans="1:3" x14ac:dyDescent="0.25">
      <c r="A90" s="2" t="s">
        <v>439</v>
      </c>
      <c r="B90" s="2" t="s">
        <v>210</v>
      </c>
      <c r="C90" s="20">
        <f>C89</f>
        <v>409.99</v>
      </c>
    </row>
    <row r="91" spans="1:3" x14ac:dyDescent="0.25">
      <c r="A91" s="2" t="s">
        <v>440</v>
      </c>
      <c r="B91" s="2" t="s">
        <v>199</v>
      </c>
      <c r="C91" s="20">
        <v>529.99</v>
      </c>
    </row>
    <row r="92" spans="1:3" x14ac:dyDescent="0.25">
      <c r="A92" s="2" t="s">
        <v>441</v>
      </c>
      <c r="B92" s="2" t="s">
        <v>186</v>
      </c>
      <c r="C92" s="20">
        <f>C91</f>
        <v>529.99</v>
      </c>
    </row>
    <row r="93" spans="1:3" x14ac:dyDescent="0.25">
      <c r="A93" s="2" t="s">
        <v>442</v>
      </c>
      <c r="B93" s="2" t="s">
        <v>182</v>
      </c>
      <c r="C93" s="20">
        <f>C92</f>
        <v>529.99</v>
      </c>
    </row>
    <row r="94" spans="1:3" x14ac:dyDescent="0.25">
      <c r="A94" s="2" t="s">
        <v>443</v>
      </c>
      <c r="B94" s="2" t="s">
        <v>220</v>
      </c>
      <c r="C94" s="20">
        <v>261.99</v>
      </c>
    </row>
    <row r="95" spans="1:3" x14ac:dyDescent="0.25">
      <c r="A95" s="2" t="s">
        <v>444</v>
      </c>
      <c r="B95" s="2" t="s">
        <v>192</v>
      </c>
      <c r="C95" s="20">
        <f>C94</f>
        <v>261.99</v>
      </c>
    </row>
    <row r="96" spans="1:3" x14ac:dyDescent="0.25">
      <c r="A96" s="2" t="s">
        <v>445</v>
      </c>
      <c r="B96" s="2" t="s">
        <v>201</v>
      </c>
      <c r="C96" s="20">
        <f>C95</f>
        <v>261.99</v>
      </c>
    </row>
    <row r="97" spans="1:3" x14ac:dyDescent="0.25">
      <c r="A97" s="2" t="s">
        <v>446</v>
      </c>
      <c r="B97" s="2" t="s">
        <v>251</v>
      </c>
      <c r="C97" s="20">
        <f>C96</f>
        <v>261.99</v>
      </c>
    </row>
    <row r="98" spans="1:3" x14ac:dyDescent="0.25">
      <c r="A98" s="2" t="s">
        <v>447</v>
      </c>
      <c r="B98" s="2" t="s">
        <v>190</v>
      </c>
      <c r="C98" s="20">
        <f>C97</f>
        <v>261.99</v>
      </c>
    </row>
    <row r="99" spans="1:3" x14ac:dyDescent="0.25">
      <c r="A99" s="2" t="s">
        <v>448</v>
      </c>
      <c r="B99" s="2" t="s">
        <v>449</v>
      </c>
      <c r="C99" s="20">
        <v>241.99</v>
      </c>
    </row>
    <row r="100" spans="1:3" x14ac:dyDescent="0.25">
      <c r="A100" s="2" t="s">
        <v>450</v>
      </c>
      <c r="B100" s="2" t="s">
        <v>212</v>
      </c>
      <c r="C100" s="20">
        <f>C99</f>
        <v>241.99</v>
      </c>
    </row>
    <row r="101" spans="1:3" x14ac:dyDescent="0.25">
      <c r="A101" s="2" t="s">
        <v>451</v>
      </c>
      <c r="B101" s="2" t="s">
        <v>193</v>
      </c>
      <c r="C101" s="20">
        <f>C100</f>
        <v>241.99</v>
      </c>
    </row>
    <row r="102" spans="1:3" x14ac:dyDescent="0.25">
      <c r="A102" s="2" t="s">
        <v>452</v>
      </c>
      <c r="B102" s="2" t="s">
        <v>247</v>
      </c>
      <c r="C102" s="20">
        <f>C101</f>
        <v>241.99</v>
      </c>
    </row>
    <row r="103" spans="1:3" x14ac:dyDescent="0.25">
      <c r="A103" s="2" t="s">
        <v>453</v>
      </c>
      <c r="B103" s="2" t="s">
        <v>196</v>
      </c>
      <c r="C103" s="20">
        <f>C102</f>
        <v>241.99</v>
      </c>
    </row>
    <row r="104" spans="1:3" x14ac:dyDescent="0.25">
      <c r="A104" s="2" t="s">
        <v>454</v>
      </c>
      <c r="B104" s="2" t="s">
        <v>249</v>
      </c>
      <c r="C104" s="20">
        <v>216</v>
      </c>
    </row>
    <row r="105" spans="1:3" x14ac:dyDescent="0.25">
      <c r="A105" s="2" t="s">
        <v>455</v>
      </c>
      <c r="B105" s="2" t="s">
        <v>187</v>
      </c>
      <c r="C105" s="20">
        <f>C104</f>
        <v>216</v>
      </c>
    </row>
    <row r="106" spans="1:3" x14ac:dyDescent="0.25">
      <c r="A106" s="2" t="s">
        <v>456</v>
      </c>
      <c r="B106" s="2" t="s">
        <v>165</v>
      </c>
      <c r="C106" s="20">
        <f>C105</f>
        <v>216</v>
      </c>
    </row>
    <row r="107" spans="1:3" x14ac:dyDescent="0.25">
      <c r="A107" s="2" t="s">
        <v>457</v>
      </c>
      <c r="B107" s="2" t="s">
        <v>185</v>
      </c>
      <c r="C107" s="20">
        <f>C106</f>
        <v>216</v>
      </c>
    </row>
    <row r="108" spans="1:3" x14ac:dyDescent="0.25">
      <c r="A108" s="2" t="s">
        <v>458</v>
      </c>
      <c r="B108" s="2" t="s">
        <v>264</v>
      </c>
      <c r="C108" s="20">
        <f>C107</f>
        <v>216</v>
      </c>
    </row>
    <row r="109" spans="1:3" x14ac:dyDescent="0.25">
      <c r="A109" s="2" t="s">
        <v>459</v>
      </c>
      <c r="B109" s="2" t="s">
        <v>294</v>
      </c>
      <c r="C109" s="20">
        <v>192</v>
      </c>
    </row>
    <row r="110" spans="1:3" x14ac:dyDescent="0.25">
      <c r="A110" s="2" t="s">
        <v>460</v>
      </c>
      <c r="B110" s="2" t="s">
        <v>236</v>
      </c>
      <c r="C110" s="20">
        <f>C109</f>
        <v>192</v>
      </c>
    </row>
    <row r="111" spans="1:3" x14ac:dyDescent="0.25">
      <c r="A111" s="2" t="s">
        <v>461</v>
      </c>
      <c r="B111" s="2" t="s">
        <v>293</v>
      </c>
      <c r="C111" s="20">
        <v>269.99</v>
      </c>
    </row>
    <row r="112" spans="1:3" x14ac:dyDescent="0.25">
      <c r="A112" s="2" t="s">
        <v>462</v>
      </c>
      <c r="B112" s="2" t="s">
        <v>271</v>
      </c>
      <c r="C112" s="20">
        <f>C111</f>
        <v>269.99</v>
      </c>
    </row>
    <row r="113" spans="1:3" x14ac:dyDescent="0.25">
      <c r="A113" s="2" t="s">
        <v>463</v>
      </c>
      <c r="B113" s="2" t="s">
        <v>283</v>
      </c>
      <c r="C113" s="20">
        <f>C112</f>
        <v>269.99</v>
      </c>
    </row>
    <row r="114" spans="1:3" x14ac:dyDescent="0.25">
      <c r="A114" s="2" t="s">
        <v>464</v>
      </c>
      <c r="B114" s="2" t="s">
        <v>282</v>
      </c>
      <c r="C114" s="20">
        <f>C113</f>
        <v>269.99</v>
      </c>
    </row>
    <row r="115" spans="1:3" x14ac:dyDescent="0.25">
      <c r="A115" s="2" t="s">
        <v>465</v>
      </c>
      <c r="B115" s="2" t="s">
        <v>302</v>
      </c>
      <c r="C115" s="20">
        <v>187.99</v>
      </c>
    </row>
    <row r="116" spans="1:3" x14ac:dyDescent="0.25">
      <c r="A116" s="2" t="s">
        <v>466</v>
      </c>
      <c r="B116" s="2" t="s">
        <v>288</v>
      </c>
      <c r="C116" s="20">
        <f>C115</f>
        <v>187.99</v>
      </c>
    </row>
    <row r="117" spans="1:3" x14ac:dyDescent="0.25">
      <c r="A117" s="2" t="s">
        <v>467</v>
      </c>
      <c r="B117" s="2" t="s">
        <v>253</v>
      </c>
      <c r="C117" s="20">
        <v>96</v>
      </c>
    </row>
    <row r="118" spans="1:3" x14ac:dyDescent="0.25">
      <c r="A118" s="2" t="s">
        <v>468</v>
      </c>
      <c r="B118" s="2" t="s">
        <v>301</v>
      </c>
      <c r="C118" s="20">
        <f>C117</f>
        <v>96</v>
      </c>
    </row>
    <row r="119" spans="1:3" x14ac:dyDescent="0.25">
      <c r="A119" s="2" t="s">
        <v>469</v>
      </c>
      <c r="B119" s="2" t="s">
        <v>248</v>
      </c>
      <c r="C119" s="20">
        <v>275.99</v>
      </c>
    </row>
    <row r="120" spans="1:3" x14ac:dyDescent="0.25">
      <c r="A120" s="2" t="s">
        <v>470</v>
      </c>
      <c r="B120" s="2" t="s">
        <v>266</v>
      </c>
      <c r="C120" s="20">
        <f>C119</f>
        <v>275.99</v>
      </c>
    </row>
    <row r="121" spans="1:3" x14ac:dyDescent="0.25">
      <c r="A121" s="2" t="s">
        <v>477</v>
      </c>
      <c r="B121" s="2" t="s">
        <v>223</v>
      </c>
      <c r="C121" s="20">
        <v>129.99</v>
      </c>
    </row>
    <row r="122" spans="1:3" x14ac:dyDescent="0.25">
      <c r="A122" s="2" t="s">
        <v>478</v>
      </c>
      <c r="B122" s="2" t="s">
        <v>308</v>
      </c>
      <c r="C122" s="20">
        <f>C121</f>
        <v>129.99</v>
      </c>
    </row>
    <row r="123" spans="1:3" x14ac:dyDescent="0.25">
      <c r="A123" s="2" t="s">
        <v>479</v>
      </c>
      <c r="B123" s="2" t="s">
        <v>211</v>
      </c>
      <c r="C123" s="20">
        <f>C122</f>
        <v>129.99</v>
      </c>
    </row>
    <row r="124" spans="1:3" x14ac:dyDescent="0.25">
      <c r="A124" s="2" t="s">
        <v>471</v>
      </c>
      <c r="B124" s="2" t="s">
        <v>161</v>
      </c>
      <c r="C124" s="20">
        <f>C123</f>
        <v>129.99</v>
      </c>
    </row>
    <row r="125" spans="1:3" x14ac:dyDescent="0.25">
      <c r="A125" s="2" t="s">
        <v>472</v>
      </c>
      <c r="B125" s="2" t="s">
        <v>179</v>
      </c>
      <c r="C125" s="20">
        <v>153.99</v>
      </c>
    </row>
    <row r="126" spans="1:3" x14ac:dyDescent="0.25">
      <c r="A126" s="2" t="s">
        <v>573</v>
      </c>
      <c r="B126" s="2" t="s">
        <v>572</v>
      </c>
      <c r="C126" s="20">
        <v>480</v>
      </c>
    </row>
    <row r="127" spans="1:3" x14ac:dyDescent="0.25">
      <c r="A127" s="3" t="s">
        <v>473</v>
      </c>
      <c r="B127" s="28" t="s">
        <v>303</v>
      </c>
      <c r="C127" s="3">
        <v>252</v>
      </c>
    </row>
    <row r="128" spans="1:3" x14ac:dyDescent="0.25">
      <c r="A128" s="3" t="s">
        <v>474</v>
      </c>
      <c r="B128" s="28" t="s">
        <v>300</v>
      </c>
      <c r="C128" s="3">
        <v>252</v>
      </c>
    </row>
    <row r="129" spans="1:3" x14ac:dyDescent="0.25">
      <c r="A129" s="3" t="s">
        <v>475</v>
      </c>
      <c r="B129" s="28" t="s">
        <v>287</v>
      </c>
      <c r="C129" s="3">
        <v>259.99</v>
      </c>
    </row>
    <row r="130" spans="1:3" x14ac:dyDescent="0.25">
      <c r="A130" s="3" t="s">
        <v>476</v>
      </c>
      <c r="B130" s="28" t="s">
        <v>305</v>
      </c>
      <c r="C130" s="3">
        <v>299.99</v>
      </c>
    </row>
    <row r="131" spans="1:3" x14ac:dyDescent="0.25">
      <c r="A131" s="3" t="s">
        <v>563</v>
      </c>
      <c r="B131" s="28" t="s">
        <v>558</v>
      </c>
      <c r="C131" s="3">
        <v>285.99</v>
      </c>
    </row>
    <row r="132" spans="1:3" x14ac:dyDescent="0.25">
      <c r="A132" s="3" t="s">
        <v>562</v>
      </c>
      <c r="B132" s="28" t="s">
        <v>559</v>
      </c>
      <c r="C132" s="3">
        <f>C131</f>
        <v>285.99</v>
      </c>
    </row>
    <row r="133" spans="1:3" x14ac:dyDescent="0.25">
      <c r="A133" s="3" t="s">
        <v>561</v>
      </c>
      <c r="B133" s="28" t="s">
        <v>560</v>
      </c>
      <c r="C133" s="3">
        <f>C131</f>
        <v>285.99</v>
      </c>
    </row>
    <row r="134" spans="1:3" x14ac:dyDescent="0.25">
      <c r="A134" s="3" t="s">
        <v>565</v>
      </c>
      <c r="B134" s="28" t="s">
        <v>564</v>
      </c>
      <c r="C134" s="3">
        <v>269.99</v>
      </c>
    </row>
    <row r="135" spans="1:3" x14ac:dyDescent="0.25">
      <c r="A135" s="3" t="s">
        <v>566</v>
      </c>
      <c r="B135" s="28" t="s">
        <v>567</v>
      </c>
      <c r="C135" s="3">
        <f>C134</f>
        <v>269.99</v>
      </c>
    </row>
    <row r="136" spans="1:3" x14ac:dyDescent="0.25">
      <c r="A136" s="3" t="s">
        <v>568</v>
      </c>
      <c r="B136" s="28" t="s">
        <v>569</v>
      </c>
      <c r="C136" s="3">
        <f>C134</f>
        <v>269.99</v>
      </c>
    </row>
    <row r="137" spans="1:3" x14ac:dyDescent="0.25">
      <c r="A137" s="34" t="s">
        <v>480</v>
      </c>
      <c r="B137" s="3" t="s">
        <v>244</v>
      </c>
      <c r="C137" s="3">
        <v>339</v>
      </c>
    </row>
    <row r="138" spans="1:3" x14ac:dyDescent="0.25">
      <c r="A138" s="3" t="s">
        <v>481</v>
      </c>
      <c r="B138" s="3" t="s">
        <v>268</v>
      </c>
      <c r="C138" s="3">
        <v>339</v>
      </c>
    </row>
    <row r="139" spans="1:3" x14ac:dyDescent="0.25">
      <c r="A139" s="3" t="s">
        <v>482</v>
      </c>
      <c r="B139" s="3" t="s">
        <v>213</v>
      </c>
      <c r="C139" s="3">
        <v>379</v>
      </c>
    </row>
    <row r="140" spans="1:3" x14ac:dyDescent="0.25">
      <c r="A140" s="3" t="s">
        <v>483</v>
      </c>
      <c r="B140" s="3" t="s">
        <v>275</v>
      </c>
      <c r="C140" s="3">
        <v>379</v>
      </c>
    </row>
    <row r="141" spans="1:3" x14ac:dyDescent="0.25">
      <c r="A141" s="3" t="s">
        <v>484</v>
      </c>
      <c r="B141" s="3" t="s">
        <v>255</v>
      </c>
      <c r="C141" s="3">
        <v>419</v>
      </c>
    </row>
    <row r="142" spans="1:3" x14ac:dyDescent="0.25">
      <c r="A142" s="3" t="s">
        <v>485</v>
      </c>
      <c r="B142" s="3" t="s">
        <v>279</v>
      </c>
      <c r="C142" s="3">
        <v>419</v>
      </c>
    </row>
    <row r="143" spans="1:3" x14ac:dyDescent="0.25">
      <c r="A143" s="3" t="s">
        <v>486</v>
      </c>
      <c r="B143" s="3" t="s">
        <v>299</v>
      </c>
      <c r="C143" s="3">
        <v>419</v>
      </c>
    </row>
    <row r="144" spans="1:3" x14ac:dyDescent="0.25">
      <c r="A144" s="3" t="s">
        <v>487</v>
      </c>
      <c r="B144" s="3" t="s">
        <v>261</v>
      </c>
      <c r="C144" s="3">
        <v>499.99</v>
      </c>
    </row>
    <row r="145" spans="1:3" x14ac:dyDescent="0.25">
      <c r="A145" s="3" t="s">
        <v>488</v>
      </c>
      <c r="B145" s="3" t="s">
        <v>256</v>
      </c>
      <c r="C145" s="3">
        <v>499.99</v>
      </c>
    </row>
    <row r="146" spans="1:3" x14ac:dyDescent="0.25">
      <c r="A146" s="3" t="s">
        <v>489</v>
      </c>
      <c r="B146" s="3" t="s">
        <v>254</v>
      </c>
      <c r="C146" s="3">
        <v>499.99</v>
      </c>
    </row>
    <row r="147" spans="1:3" x14ac:dyDescent="0.25">
      <c r="A147" s="3" t="s">
        <v>490</v>
      </c>
      <c r="B147" s="3" t="s">
        <v>234</v>
      </c>
      <c r="C147" s="3">
        <v>579</v>
      </c>
    </row>
    <row r="148" spans="1:3" x14ac:dyDescent="0.25">
      <c r="A148" s="3" t="s">
        <v>491</v>
      </c>
      <c r="B148" s="3" t="s">
        <v>267</v>
      </c>
      <c r="C148" s="3">
        <v>579</v>
      </c>
    </row>
    <row r="149" spans="1:3" x14ac:dyDescent="0.25">
      <c r="A149" s="3" t="s">
        <v>492</v>
      </c>
      <c r="B149" s="3" t="s">
        <v>285</v>
      </c>
      <c r="C149" s="3">
        <v>579</v>
      </c>
    </row>
    <row r="150" spans="1:3" x14ac:dyDescent="0.25">
      <c r="A150" s="3" t="s">
        <v>493</v>
      </c>
      <c r="B150" s="3" t="s">
        <v>162</v>
      </c>
      <c r="C150" s="3">
        <v>419</v>
      </c>
    </row>
    <row r="151" spans="1:3" x14ac:dyDescent="0.25">
      <c r="A151" s="3" t="s">
        <v>494</v>
      </c>
      <c r="B151" s="3" t="s">
        <v>257</v>
      </c>
      <c r="C151" s="3">
        <v>419</v>
      </c>
    </row>
    <row r="152" spans="1:3" x14ac:dyDescent="0.25">
      <c r="A152" s="3" t="s">
        <v>495</v>
      </c>
      <c r="B152" s="3" t="s">
        <v>219</v>
      </c>
      <c r="C152" s="3">
        <v>459</v>
      </c>
    </row>
    <row r="153" spans="1:3" x14ac:dyDescent="0.25">
      <c r="A153" s="3" t="s">
        <v>496</v>
      </c>
      <c r="B153" s="3" t="s">
        <v>252</v>
      </c>
      <c r="C153" s="3">
        <v>459</v>
      </c>
    </row>
    <row r="154" spans="1:3" x14ac:dyDescent="0.25">
      <c r="A154" s="3" t="s">
        <v>497</v>
      </c>
      <c r="B154" s="3" t="s">
        <v>277</v>
      </c>
      <c r="C154" s="3">
        <v>499</v>
      </c>
    </row>
    <row r="155" spans="1:3" x14ac:dyDescent="0.25">
      <c r="A155" s="3" t="s">
        <v>498</v>
      </c>
      <c r="B155" s="3" t="s">
        <v>258</v>
      </c>
      <c r="C155" s="3">
        <v>499</v>
      </c>
    </row>
    <row r="156" spans="1:3" x14ac:dyDescent="0.25">
      <c r="A156" s="3" t="s">
        <v>499</v>
      </c>
      <c r="B156" s="3" t="s">
        <v>298</v>
      </c>
      <c r="C156" s="3">
        <v>499</v>
      </c>
    </row>
    <row r="157" spans="1:3" x14ac:dyDescent="0.25">
      <c r="A157" s="3" t="s">
        <v>500</v>
      </c>
      <c r="B157" s="3" t="s">
        <v>263</v>
      </c>
      <c r="C157" s="3">
        <v>579</v>
      </c>
    </row>
    <row r="158" spans="1:3" x14ac:dyDescent="0.25">
      <c r="A158" s="3" t="s">
        <v>501</v>
      </c>
      <c r="B158" s="3" t="s">
        <v>166</v>
      </c>
      <c r="C158" s="3">
        <v>579</v>
      </c>
    </row>
    <row r="159" spans="1:3" x14ac:dyDescent="0.25">
      <c r="A159" s="3" t="s">
        <v>502</v>
      </c>
      <c r="B159" s="3" t="s">
        <v>394</v>
      </c>
      <c r="C159" s="3">
        <v>579</v>
      </c>
    </row>
    <row r="160" spans="1:3" x14ac:dyDescent="0.25">
      <c r="A160" s="3" t="s">
        <v>503</v>
      </c>
      <c r="B160" s="3" t="s">
        <v>221</v>
      </c>
      <c r="C160" s="3">
        <v>659</v>
      </c>
    </row>
    <row r="161" spans="1:3" x14ac:dyDescent="0.25">
      <c r="A161" s="3" t="s">
        <v>504</v>
      </c>
      <c r="B161" s="3" t="s">
        <v>238</v>
      </c>
      <c r="C161" s="3">
        <v>659</v>
      </c>
    </row>
    <row r="162" spans="1:3" x14ac:dyDescent="0.25">
      <c r="A162" s="3" t="s">
        <v>505</v>
      </c>
      <c r="B162" s="3" t="s">
        <v>232</v>
      </c>
      <c r="C162" s="3">
        <v>659</v>
      </c>
    </row>
    <row r="163" spans="1:3" x14ac:dyDescent="0.25">
      <c r="A163" s="3" t="s">
        <v>506</v>
      </c>
      <c r="B163" s="3" t="s">
        <v>239</v>
      </c>
      <c r="C163" s="3">
        <v>240</v>
      </c>
    </row>
    <row r="164" spans="1:3" x14ac:dyDescent="0.25">
      <c r="A164" s="3" t="s">
        <v>507</v>
      </c>
      <c r="B164" s="3" t="s">
        <v>158</v>
      </c>
      <c r="C164" s="3">
        <v>289.99</v>
      </c>
    </row>
    <row r="165" spans="1:3" x14ac:dyDescent="0.25">
      <c r="A165" s="3" t="s">
        <v>508</v>
      </c>
      <c r="B165" s="3" t="s">
        <v>291</v>
      </c>
      <c r="C165" s="3">
        <v>449.99</v>
      </c>
    </row>
    <row r="166" spans="1:3" x14ac:dyDescent="0.25">
      <c r="A166" s="3" t="s">
        <v>509</v>
      </c>
      <c r="B166" s="3" t="s">
        <v>174</v>
      </c>
      <c r="C166" s="3">
        <v>179.99</v>
      </c>
    </row>
    <row r="167" spans="1:3" x14ac:dyDescent="0.25">
      <c r="A167" s="3" t="s">
        <v>510</v>
      </c>
      <c r="B167" s="3" t="s">
        <v>163</v>
      </c>
      <c r="C167" s="3">
        <v>349.99</v>
      </c>
    </row>
    <row r="168" spans="1:3" x14ac:dyDescent="0.25">
      <c r="A168" s="3" t="s">
        <v>511</v>
      </c>
      <c r="B168" s="3" t="s">
        <v>227</v>
      </c>
      <c r="C168" s="3">
        <v>429.99</v>
      </c>
    </row>
    <row r="169" spans="1:3" x14ac:dyDescent="0.25">
      <c r="A169" s="3" t="s">
        <v>512</v>
      </c>
      <c r="B169" s="3" t="s">
        <v>176</v>
      </c>
      <c r="C169" s="3">
        <v>99.99</v>
      </c>
    </row>
    <row r="170" spans="1:3" x14ac:dyDescent="0.25">
      <c r="A170" s="3" t="s">
        <v>513</v>
      </c>
      <c r="B170" s="3" t="s">
        <v>178</v>
      </c>
      <c r="C170" s="3">
        <v>389.99</v>
      </c>
    </row>
    <row r="171" spans="1:3" x14ac:dyDescent="0.25">
      <c r="A171" s="3" t="s">
        <v>514</v>
      </c>
      <c r="B171" s="3" t="s">
        <v>175</v>
      </c>
      <c r="C171" s="3">
        <v>339</v>
      </c>
    </row>
    <row r="172" spans="1:3" x14ac:dyDescent="0.25">
      <c r="A172" s="3" t="s">
        <v>515</v>
      </c>
      <c r="B172" s="3" t="s">
        <v>206</v>
      </c>
      <c r="C172" s="3">
        <f>C171</f>
        <v>339</v>
      </c>
    </row>
    <row r="173" spans="1:3" x14ac:dyDescent="0.25">
      <c r="A173" s="3" t="s">
        <v>516</v>
      </c>
      <c r="B173" s="3" t="s">
        <v>204</v>
      </c>
      <c r="C173" s="3">
        <v>379</v>
      </c>
    </row>
    <row r="174" spans="1:3" x14ac:dyDescent="0.25">
      <c r="A174" s="3" t="s">
        <v>517</v>
      </c>
      <c r="B174" s="3" t="s">
        <v>259</v>
      </c>
      <c r="C174" s="3">
        <f>C173</f>
        <v>379</v>
      </c>
    </row>
    <row r="175" spans="1:3" x14ac:dyDescent="0.25">
      <c r="A175" s="3" t="s">
        <v>518</v>
      </c>
      <c r="B175" s="3" t="s">
        <v>198</v>
      </c>
      <c r="C175" s="3">
        <v>419</v>
      </c>
    </row>
    <row r="176" spans="1:3" x14ac:dyDescent="0.25">
      <c r="A176" s="3" t="s">
        <v>519</v>
      </c>
      <c r="B176" s="3" t="s">
        <v>184</v>
      </c>
      <c r="C176" s="3">
        <f>C175</f>
        <v>419</v>
      </c>
    </row>
    <row r="177" spans="1:3" x14ac:dyDescent="0.25">
      <c r="A177" s="3" t="s">
        <v>520</v>
      </c>
      <c r="B177" s="3" t="s">
        <v>228</v>
      </c>
      <c r="C177" s="3">
        <v>499.99</v>
      </c>
    </row>
    <row r="178" spans="1:3" x14ac:dyDescent="0.25">
      <c r="A178" s="3" t="s">
        <v>521</v>
      </c>
      <c r="B178" s="3" t="s">
        <v>217</v>
      </c>
      <c r="C178" s="3">
        <v>499.99</v>
      </c>
    </row>
    <row r="179" spans="1:3" x14ac:dyDescent="0.25">
      <c r="A179" s="3" t="s">
        <v>522</v>
      </c>
      <c r="B179" s="3" t="s">
        <v>205</v>
      </c>
      <c r="C179" s="3">
        <v>419</v>
      </c>
    </row>
    <row r="180" spans="1:3" x14ac:dyDescent="0.25">
      <c r="A180" s="3" t="s">
        <v>523</v>
      </c>
      <c r="B180" s="3" t="s">
        <v>276</v>
      </c>
      <c r="C180" s="3">
        <f>C179</f>
        <v>419</v>
      </c>
    </row>
    <row r="181" spans="1:3" x14ac:dyDescent="0.25">
      <c r="A181" s="3" t="s">
        <v>524</v>
      </c>
      <c r="B181" s="3" t="s">
        <v>194</v>
      </c>
      <c r="C181" s="3">
        <v>459</v>
      </c>
    </row>
    <row r="182" spans="1:3" x14ac:dyDescent="0.25">
      <c r="A182" s="3" t="s">
        <v>525</v>
      </c>
      <c r="B182" s="3" t="s">
        <v>278</v>
      </c>
      <c r="C182" s="3">
        <f>C181</f>
        <v>459</v>
      </c>
    </row>
    <row r="183" spans="1:3" x14ac:dyDescent="0.25">
      <c r="A183" s="3" t="s">
        <v>526</v>
      </c>
      <c r="B183" s="3" t="s">
        <v>191</v>
      </c>
      <c r="C183" s="3">
        <v>499</v>
      </c>
    </row>
    <row r="184" spans="1:3" x14ac:dyDescent="0.25">
      <c r="A184" s="3" t="s">
        <v>527</v>
      </c>
      <c r="B184" s="3" t="s">
        <v>260</v>
      </c>
      <c r="C184" s="3">
        <f>C183</f>
        <v>499</v>
      </c>
    </row>
    <row r="185" spans="1:3" x14ac:dyDescent="0.25">
      <c r="A185" s="3" t="s">
        <v>528</v>
      </c>
      <c r="B185" s="3" t="s">
        <v>243</v>
      </c>
      <c r="C185" s="3">
        <v>579</v>
      </c>
    </row>
    <row r="186" spans="1:3" x14ac:dyDescent="0.25">
      <c r="A186" s="3" t="s">
        <v>529</v>
      </c>
      <c r="B186" s="3" t="s">
        <v>208</v>
      </c>
      <c r="C186" s="3">
        <f>C185</f>
        <v>579</v>
      </c>
    </row>
    <row r="187" spans="1:3" x14ac:dyDescent="0.25">
      <c r="A187" s="3" t="s">
        <v>530</v>
      </c>
      <c r="B187" s="3" t="s">
        <v>245</v>
      </c>
      <c r="C187" s="3">
        <f>C186</f>
        <v>579</v>
      </c>
    </row>
    <row r="188" spans="1:3" x14ac:dyDescent="0.25">
      <c r="A188" s="3" t="s">
        <v>531</v>
      </c>
      <c r="B188" s="3" t="s">
        <v>241</v>
      </c>
      <c r="C188" s="3">
        <v>240</v>
      </c>
    </row>
    <row r="189" spans="1:3" x14ac:dyDescent="0.25">
      <c r="A189" s="3" t="s">
        <v>532</v>
      </c>
      <c r="B189" s="3" t="s">
        <v>280</v>
      </c>
      <c r="C189" s="3">
        <v>289.99</v>
      </c>
    </row>
    <row r="190" spans="1:3" x14ac:dyDescent="0.25">
      <c r="A190" s="3" t="s">
        <v>533</v>
      </c>
      <c r="B190" s="3" t="s">
        <v>240</v>
      </c>
      <c r="C190" s="3">
        <v>449.99</v>
      </c>
    </row>
    <row r="191" spans="1:3" x14ac:dyDescent="0.25">
      <c r="A191" s="3" t="s">
        <v>534</v>
      </c>
      <c r="B191" s="3" t="s">
        <v>215</v>
      </c>
      <c r="C191" s="3">
        <v>179.99</v>
      </c>
    </row>
    <row r="192" spans="1:3" x14ac:dyDescent="0.25">
      <c r="A192" s="3" t="s">
        <v>535</v>
      </c>
      <c r="B192" s="3" t="s">
        <v>202</v>
      </c>
      <c r="C192" s="3">
        <v>349.99</v>
      </c>
    </row>
    <row r="193" spans="1:3" x14ac:dyDescent="0.25">
      <c r="A193" s="3" t="s">
        <v>536</v>
      </c>
      <c r="B193" s="3" t="s">
        <v>233</v>
      </c>
      <c r="C193" s="3">
        <v>429.99</v>
      </c>
    </row>
    <row r="194" spans="1:3" x14ac:dyDescent="0.25">
      <c r="A194" s="3" t="s">
        <v>537</v>
      </c>
      <c r="B194" s="3" t="s">
        <v>188</v>
      </c>
      <c r="C194" s="3">
        <v>99.99</v>
      </c>
    </row>
    <row r="195" spans="1:3" x14ac:dyDescent="0.25">
      <c r="A195" s="3" t="s">
        <v>538</v>
      </c>
      <c r="B195" s="3" t="s">
        <v>216</v>
      </c>
      <c r="C195" s="3">
        <v>349.99</v>
      </c>
    </row>
    <row r="196" spans="1:3" x14ac:dyDescent="0.25">
      <c r="A196" s="3" t="s">
        <v>539</v>
      </c>
      <c r="B196" s="3" t="s">
        <v>160</v>
      </c>
      <c r="C196" s="3">
        <v>219</v>
      </c>
    </row>
    <row r="197" spans="1:3" x14ac:dyDescent="0.25">
      <c r="A197" s="3" t="s">
        <v>540</v>
      </c>
      <c r="B197" s="3" t="s">
        <v>214</v>
      </c>
      <c r="C197" s="3">
        <f>C196</f>
        <v>219</v>
      </c>
    </row>
    <row r="198" spans="1:3" x14ac:dyDescent="0.25">
      <c r="A198" s="3" t="s">
        <v>541</v>
      </c>
      <c r="B198" s="3" t="s">
        <v>281</v>
      </c>
      <c r="C198" s="3">
        <v>245</v>
      </c>
    </row>
    <row r="199" spans="1:3" x14ac:dyDescent="0.25">
      <c r="A199" s="3" t="s">
        <v>542</v>
      </c>
      <c r="B199" s="3" t="s">
        <v>225</v>
      </c>
      <c r="C199" s="3">
        <v>249</v>
      </c>
    </row>
    <row r="200" spans="1:3" x14ac:dyDescent="0.25">
      <c r="A200" s="3" t="s">
        <v>543</v>
      </c>
      <c r="B200" s="3" t="s">
        <v>173</v>
      </c>
      <c r="C200" s="3">
        <f>C199</f>
        <v>249</v>
      </c>
    </row>
    <row r="201" spans="1:3" x14ac:dyDescent="0.25">
      <c r="A201" s="3" t="s">
        <v>544</v>
      </c>
      <c r="B201" s="3" t="s">
        <v>229</v>
      </c>
      <c r="C201" s="3">
        <v>269.99</v>
      </c>
    </row>
    <row r="202" spans="1:3" x14ac:dyDescent="0.25">
      <c r="A202" s="3" t="s">
        <v>545</v>
      </c>
      <c r="B202" s="3" t="s">
        <v>390</v>
      </c>
      <c r="C202" s="3">
        <f>C201</f>
        <v>269.99</v>
      </c>
    </row>
    <row r="203" spans="1:3" x14ac:dyDescent="0.25">
      <c r="A203" s="3" t="s">
        <v>546</v>
      </c>
      <c r="B203" s="3" t="s">
        <v>393</v>
      </c>
      <c r="C203" s="3">
        <v>169.99</v>
      </c>
    </row>
    <row r="204" spans="1:3" x14ac:dyDescent="0.25">
      <c r="A204" s="3" t="s">
        <v>547</v>
      </c>
      <c r="B204" s="3" t="s">
        <v>395</v>
      </c>
      <c r="C204" s="3">
        <v>219.99</v>
      </c>
    </row>
    <row r="205" spans="1:3" x14ac:dyDescent="0.25">
      <c r="A205" s="3" t="s">
        <v>548</v>
      </c>
      <c r="B205" s="3" t="s">
        <v>391</v>
      </c>
      <c r="C205" s="3">
        <v>299.99</v>
      </c>
    </row>
    <row r="206" spans="1:3" x14ac:dyDescent="0.25">
      <c r="A206" s="3" t="s">
        <v>549</v>
      </c>
      <c r="B206" s="3" t="s">
        <v>397</v>
      </c>
      <c r="C206" s="3">
        <v>159.99</v>
      </c>
    </row>
    <row r="207" spans="1:3" x14ac:dyDescent="0.25">
      <c r="A207" s="3" t="s">
        <v>550</v>
      </c>
      <c r="B207" s="3" t="s">
        <v>392</v>
      </c>
      <c r="C207" s="3">
        <v>229.99</v>
      </c>
    </row>
    <row r="208" spans="1:3" x14ac:dyDescent="0.25">
      <c r="A208" s="3" t="s">
        <v>551</v>
      </c>
      <c r="B208" s="3" t="s">
        <v>388</v>
      </c>
      <c r="C208" s="3">
        <v>309.99</v>
      </c>
    </row>
    <row r="209" spans="1:3" x14ac:dyDescent="0.25">
      <c r="A209" s="2" t="s">
        <v>601</v>
      </c>
      <c r="B209" s="2" t="s">
        <v>132</v>
      </c>
      <c r="C209" s="20">
        <v>153.99</v>
      </c>
    </row>
    <row r="210" spans="1:3" x14ac:dyDescent="0.25">
      <c r="A210" s="2" t="s">
        <v>602</v>
      </c>
      <c r="B210" s="2" t="s">
        <v>133</v>
      </c>
      <c r="C210" s="20">
        <v>153.99</v>
      </c>
    </row>
    <row r="211" spans="1:3" x14ac:dyDescent="0.25">
      <c r="A211" s="2" t="s">
        <v>603</v>
      </c>
      <c r="B211" s="2" t="s">
        <v>306</v>
      </c>
      <c r="C211" s="20">
        <v>349.99</v>
      </c>
    </row>
    <row r="212" spans="1:3" x14ac:dyDescent="0.25">
      <c r="A212" s="5" t="s">
        <v>610</v>
      </c>
      <c r="B212" s="5" t="s">
        <v>609</v>
      </c>
      <c r="C212" s="5">
        <v>199.99</v>
      </c>
    </row>
    <row r="213" spans="1:3" x14ac:dyDescent="0.25">
      <c r="A213" s="2" t="s">
        <v>611</v>
      </c>
      <c r="B213" s="2" t="s">
        <v>612</v>
      </c>
      <c r="C213" s="5">
        <v>199.99</v>
      </c>
    </row>
  </sheetData>
  <protectedRanges>
    <protectedRange sqref="A56:A57 A38:B40 A34:C37 A27:B33 A2:C26 A1:B1 A41:C55 A84:A85" name="Handset Details"/>
    <protectedRange sqref="C38:C40" name="Handset Details_3"/>
    <protectedRange sqref="C27:C33" name="Handset Details_5"/>
    <protectedRange sqref="C56:C66 C69:C78 C84:C85" name="Handset Details_7"/>
    <protectedRange sqref="A86:C87" name="Handset Details_4"/>
    <protectedRange sqref="A58" name="Handset Details_6"/>
    <protectedRange sqref="A59" name="Handset Details_8"/>
    <protectedRange sqref="A60:A61 A77:A78" name="Handset Details_9"/>
    <protectedRange sqref="A62" name="Handset Details_10"/>
    <protectedRange sqref="A63:A66" name="Handset Details_11"/>
    <protectedRange sqref="A69" name="Handset Details_14"/>
    <protectedRange sqref="A70" name="Handset Details_15"/>
    <protectedRange sqref="A71" name="Handset Details_16"/>
    <protectedRange sqref="A72" name="Handset Details_17"/>
    <protectedRange sqref="A73" name="Handset Details_20"/>
    <protectedRange sqref="A74:A75" name="Handset Details_21"/>
    <protectedRange sqref="A76" name="Handset Details_22"/>
    <protectedRange sqref="A81:A82" name="Handset Details_23"/>
    <protectedRange sqref="C83" name="Handset Details_24"/>
  </protectedRanges>
  <autoFilter ref="A1:C136"/>
  <conditionalFormatting sqref="C84:C85 C33:C34 C44 C38:C40 C27:C31">
    <cfRule type="expression" dxfId="14" priority="107">
      <formula>IF(C27&lt;MAX(#REF!,F27:F30,I27:I30,L27:L30,O27:O30,R27:R30,U27:U30),1,0)</formula>
    </cfRule>
  </conditionalFormatting>
  <conditionalFormatting sqref="C14 C11 C8 C5 C19">
    <cfRule type="expression" dxfId="13" priority="111">
      <formula>IF(C5&lt;MAX(#REF!,F5:F7,I5:I7,L5:L7,O5:O7,R5:R7,U5:U7),1,0)</formula>
    </cfRule>
  </conditionalFormatting>
  <conditionalFormatting sqref="C17">
    <cfRule type="expression" dxfId="12" priority="116">
      <formula>IF(C17&lt;MAX(#REF!,F17:F18,I17:I18,L17:L18,O17:O18,R17:R18,U17:U18),1,0)</formula>
    </cfRule>
  </conditionalFormatting>
  <conditionalFormatting sqref="C41:C43">
    <cfRule type="expression" dxfId="11" priority="117">
      <formula>IF(C41&lt;MAX(#REF!,F41:F41,I41:I41,L41:L41,O41:O41,R41:R41,U41:U41),1,0)</formula>
    </cfRule>
  </conditionalFormatting>
  <conditionalFormatting sqref="C78">
    <cfRule type="expression" dxfId="10" priority="121">
      <formula>IF(C78&lt;MAX(#REF!,F83:F88,I83:I88,L83:L88,O83:O88,R83:R88,U83:U88),1,0)</formula>
    </cfRule>
  </conditionalFormatting>
  <conditionalFormatting sqref="C77">
    <cfRule type="expression" dxfId="9" priority="122">
      <formula>IF(C77&lt;MAX(#REF!,F80:F91,I80:I91,L80:L91,O80:O91,R80:R91,U80:U91),1,0)</formula>
    </cfRule>
  </conditionalFormatting>
  <conditionalFormatting sqref="C76">
    <cfRule type="expression" dxfId="8" priority="123">
      <formula>IF(C76&lt;MAX(#REF!,F79:F92,I79:I92,L79:L92,O79:O92,R79:R92,U79:U92),1,0)</formula>
    </cfRule>
  </conditionalFormatting>
  <conditionalFormatting sqref="C75">
    <cfRule type="expression" dxfId="7" priority="124">
      <formula>IF(C75&lt;MAX(#REF!,F75:F91,I75:I91,L75:L91,O75:O91,R75:R91,U75:U91),1,0)</formula>
    </cfRule>
  </conditionalFormatting>
  <conditionalFormatting sqref="C83">
    <cfRule type="expression" dxfId="6" priority="125">
      <formula>IF(C83&lt;MAX(#REF!,F83:F86,I83:I86,L83:L86,R83:R86,U83:U86,AA83:AA86),1,0)</formula>
    </cfRule>
  </conditionalFormatting>
  <conditionalFormatting sqref="C73:C74">
    <cfRule type="expression" dxfId="5" priority="126">
      <formula>IF(C73&lt;MAX(#REF!,F73:F95,I73:I95,L73:L95,O73:O95,R73:R95,U73:U95),1,0)</formula>
    </cfRule>
  </conditionalFormatting>
  <conditionalFormatting sqref="C69:C72">
    <cfRule type="expression" dxfId="4" priority="127">
      <formula>IF(C69&lt;MAX(#REF!,F69:F94,I69:I94,L69:L94,O69:O94,R69:R94,U69:U94),1,0)</formula>
    </cfRule>
  </conditionalFormatting>
  <conditionalFormatting sqref="C56:C66">
    <cfRule type="expression" dxfId="3" priority="128">
      <formula>IF(C56&lt;MAX(#REF!,F56:F85,I56:I85,L56:L85,O56:O85,R56:R85,U56:U85),1,0)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8"/>
  <sheetViews>
    <sheetView tabSelected="1" workbookViewId="0">
      <pane ySplit="1" topLeftCell="A185" activePane="bottomLeft" state="frozen"/>
      <selection pane="bottomLeft" activeCell="R206" sqref="R206"/>
    </sheetView>
  </sheetViews>
  <sheetFormatPr defaultRowHeight="15" x14ac:dyDescent="0.25"/>
  <cols>
    <col min="1" max="1" width="14.42578125" style="5" customWidth="1"/>
    <col min="2" max="2" width="10.28515625" style="5" bestFit="1" customWidth="1"/>
    <col min="3" max="3" width="30.5703125" style="5" bestFit="1" customWidth="1"/>
    <col min="4" max="4" width="14.7109375" style="5" customWidth="1"/>
    <col min="5" max="10" width="0" style="5" hidden="1" customWidth="1"/>
    <col min="11" max="16384" width="9.140625" style="5"/>
  </cols>
  <sheetData>
    <row r="1" spans="1:10" s="7" customFormat="1" ht="51.75" customHeight="1" x14ac:dyDescent="0.25">
      <c r="A1" s="6" t="s">
        <v>387</v>
      </c>
      <c r="B1" s="6" t="s">
        <v>606</v>
      </c>
      <c r="C1" s="6" t="s">
        <v>605</v>
      </c>
      <c r="D1" s="6" t="s">
        <v>604</v>
      </c>
      <c r="E1" s="8" t="s">
        <v>311</v>
      </c>
      <c r="F1" s="8" t="s">
        <v>311</v>
      </c>
      <c r="G1" s="8" t="s">
        <v>311</v>
      </c>
      <c r="H1" s="8" t="s">
        <v>311</v>
      </c>
      <c r="I1" s="8" t="s">
        <v>311</v>
      </c>
      <c r="J1" s="8" t="s">
        <v>311</v>
      </c>
    </row>
    <row r="2" spans="1:10" s="10" customFormat="1" x14ac:dyDescent="0.25">
      <c r="A2" s="13" t="s">
        <v>115</v>
      </c>
      <c r="B2" s="25" t="s">
        <v>312</v>
      </c>
      <c r="C2" s="22" t="s">
        <v>3</v>
      </c>
      <c r="D2" s="23">
        <v>359.99</v>
      </c>
      <c r="E2" s="12" t="e">
        <f>VLOOKUP(A2,#REF!,10,FALSE)-D2</f>
        <v>#REF!</v>
      </c>
      <c r="F2" s="12" t="e">
        <f>VLOOKUP(A2,#REF!,12,FALSE)-D2</f>
        <v>#REF!</v>
      </c>
      <c r="G2" s="12" t="e">
        <f>VLOOKUP(A2,#REF!,14,FALSE)-D2</f>
        <v>#REF!</v>
      </c>
      <c r="H2" s="12" t="e">
        <f>VLOOKUP(A2,#REF!,16,FALSE)-D2</f>
        <v>#REF!</v>
      </c>
      <c r="I2" s="12" t="e">
        <f>VLOOKUP(A2,#REF!,18,FALSE)-D2</f>
        <v>#REF!</v>
      </c>
      <c r="J2" s="12" t="e">
        <f>VLOOKUP(A2,#REF!,20,FALSE)-D2</f>
        <v>#REF!</v>
      </c>
    </row>
    <row r="3" spans="1:10" s="10" customFormat="1" x14ac:dyDescent="0.25">
      <c r="A3" s="9" t="s">
        <v>60</v>
      </c>
      <c r="B3" s="26" t="s">
        <v>157</v>
      </c>
      <c r="C3" s="29" t="s">
        <v>313</v>
      </c>
      <c r="D3" s="24">
        <v>459</v>
      </c>
      <c r="E3" s="12" t="e">
        <f>VLOOKUP(A3,#REF!,10,FALSE)-D3</f>
        <v>#REF!</v>
      </c>
      <c r="F3" s="12" t="e">
        <f>VLOOKUP(A3,#REF!,12,FALSE)-D3</f>
        <v>#REF!</v>
      </c>
      <c r="G3" s="12" t="e">
        <f>VLOOKUP(A3,#REF!,14,FALSE)-D3</f>
        <v>#REF!</v>
      </c>
      <c r="H3" s="12" t="e">
        <f>VLOOKUP(A3,#REF!,16,FALSE)-D3</f>
        <v>#REF!</v>
      </c>
      <c r="I3" s="12" t="e">
        <f>VLOOKUP(A3,#REF!,18,FALSE)-D3</f>
        <v>#REF!</v>
      </c>
      <c r="J3" s="12" t="e">
        <f>VLOOKUP(A3,#REF!,20,FALSE)-D3</f>
        <v>#REF!</v>
      </c>
    </row>
    <row r="4" spans="1:10" s="10" customFormat="1" x14ac:dyDescent="0.25">
      <c r="A4" s="9" t="s">
        <v>62</v>
      </c>
      <c r="B4" s="26" t="s">
        <v>157</v>
      </c>
      <c r="C4" s="29" t="s">
        <v>314</v>
      </c>
      <c r="D4" s="24">
        <v>459</v>
      </c>
      <c r="E4" s="12" t="e">
        <f>VLOOKUP(A4,#REF!,10,FALSE)-D4</f>
        <v>#REF!</v>
      </c>
      <c r="F4" s="12" t="e">
        <f>VLOOKUP(A4,#REF!,12,FALSE)-D4</f>
        <v>#REF!</v>
      </c>
      <c r="G4" s="12" t="e">
        <f>VLOOKUP(A4,#REF!,14,FALSE)-D4</f>
        <v>#REF!</v>
      </c>
      <c r="H4" s="12" t="e">
        <f>VLOOKUP(A4,#REF!,16,FALSE)-D4</f>
        <v>#REF!</v>
      </c>
      <c r="I4" s="12" t="e">
        <f>VLOOKUP(A4,#REF!,18,FALSE)-D4</f>
        <v>#REF!</v>
      </c>
      <c r="J4" s="12" t="e">
        <f>VLOOKUP(A4,#REF!,20,FALSE)-D4</f>
        <v>#REF!</v>
      </c>
    </row>
    <row r="5" spans="1:10" s="10" customFormat="1" x14ac:dyDescent="0.25">
      <c r="A5" s="9" t="s">
        <v>64</v>
      </c>
      <c r="B5" s="26" t="s">
        <v>157</v>
      </c>
      <c r="C5" s="29" t="s">
        <v>315</v>
      </c>
      <c r="D5" s="24">
        <v>459</v>
      </c>
      <c r="E5" s="12" t="e">
        <f>VLOOKUP(A5,#REF!,10,FALSE)-D5</f>
        <v>#REF!</v>
      </c>
      <c r="F5" s="12" t="e">
        <f>VLOOKUP(A5,#REF!,12,FALSE)-D5</f>
        <v>#REF!</v>
      </c>
      <c r="G5" s="12" t="e">
        <f>VLOOKUP(A5,#REF!,14,FALSE)-D5</f>
        <v>#REF!</v>
      </c>
      <c r="H5" s="12" t="e">
        <f>VLOOKUP(A5,#REF!,16,FALSE)-D5</f>
        <v>#REF!</v>
      </c>
      <c r="I5" s="12" t="e">
        <f>VLOOKUP(A5,#REF!,18,FALSE)-D5</f>
        <v>#REF!</v>
      </c>
      <c r="J5" s="12" t="e">
        <f>VLOOKUP(A5,#REF!,20,FALSE)-D5</f>
        <v>#REF!</v>
      </c>
    </row>
    <row r="6" spans="1:10" s="10" customFormat="1" x14ac:dyDescent="0.25">
      <c r="A6" s="9" t="s">
        <v>156</v>
      </c>
      <c r="B6" s="26" t="s">
        <v>157</v>
      </c>
      <c r="C6" s="17" t="s">
        <v>316</v>
      </c>
      <c r="D6" s="24">
        <v>499</v>
      </c>
      <c r="E6" s="12" t="e">
        <f>VLOOKUP(A6,#REF!,10,FALSE)-D6</f>
        <v>#REF!</v>
      </c>
      <c r="F6" s="12" t="e">
        <f>VLOOKUP(A6,#REF!,12,FALSE)-D6</f>
        <v>#REF!</v>
      </c>
      <c r="G6" s="12" t="e">
        <f>VLOOKUP(A6,#REF!,14,FALSE)-D6</f>
        <v>#REF!</v>
      </c>
      <c r="H6" s="12" t="e">
        <f>VLOOKUP(A6,#REF!,16,FALSE)-D6</f>
        <v>#REF!</v>
      </c>
      <c r="I6" s="12" t="e">
        <f>VLOOKUP(A6,#REF!,18,FALSE)-D6</f>
        <v>#REF!</v>
      </c>
      <c r="J6" s="12" t="e">
        <f>VLOOKUP(A6,#REF!,20,FALSE)-D6</f>
        <v>#REF!</v>
      </c>
    </row>
    <row r="7" spans="1:10" s="10" customFormat="1" x14ac:dyDescent="0.25">
      <c r="A7" s="9" t="s">
        <v>200</v>
      </c>
      <c r="B7" s="26" t="s">
        <v>157</v>
      </c>
      <c r="C7" s="17" t="s">
        <v>317</v>
      </c>
      <c r="D7" s="24">
        <v>499</v>
      </c>
      <c r="E7" s="12" t="e">
        <f>VLOOKUP(A7,#REF!,10,FALSE)-D7</f>
        <v>#REF!</v>
      </c>
      <c r="F7" s="12" t="e">
        <f>VLOOKUP(A7,#REF!,12,FALSE)-D7</f>
        <v>#REF!</v>
      </c>
      <c r="G7" s="12" t="e">
        <f>VLOOKUP(A7,#REF!,14,FALSE)-D7</f>
        <v>#REF!</v>
      </c>
      <c r="H7" s="12" t="e">
        <f>VLOOKUP(A7,#REF!,16,FALSE)-D7</f>
        <v>#REF!</v>
      </c>
      <c r="I7" s="12" t="e">
        <f>VLOOKUP(A7,#REF!,18,FALSE)-D7</f>
        <v>#REF!</v>
      </c>
      <c r="J7" s="12" t="e">
        <f>VLOOKUP(A7,#REF!,20,FALSE)-D7</f>
        <v>#REF!</v>
      </c>
    </row>
    <row r="8" spans="1:10" s="10" customFormat="1" x14ac:dyDescent="0.25">
      <c r="A8" s="9" t="s">
        <v>250</v>
      </c>
      <c r="B8" s="26" t="s">
        <v>157</v>
      </c>
      <c r="C8" s="17" t="s">
        <v>318</v>
      </c>
      <c r="D8" s="24">
        <v>499</v>
      </c>
      <c r="E8" s="12" t="e">
        <f>VLOOKUP(A8,#REF!,10,FALSE)-D8</f>
        <v>#REF!</v>
      </c>
      <c r="F8" s="12" t="e">
        <f>VLOOKUP(A8,#REF!,12,FALSE)-D8</f>
        <v>#REF!</v>
      </c>
      <c r="G8" s="12" t="e">
        <f>VLOOKUP(A8,#REF!,14,FALSE)-D8</f>
        <v>#REF!</v>
      </c>
      <c r="H8" s="12" t="e">
        <f>VLOOKUP(A8,#REF!,16,FALSE)-D8</f>
        <v>#REF!</v>
      </c>
      <c r="I8" s="12" t="e">
        <f>VLOOKUP(A8,#REF!,18,FALSE)-D8</f>
        <v>#REF!</v>
      </c>
      <c r="J8" s="12" t="e">
        <f>VLOOKUP(A8,#REF!,20,FALSE)-D8</f>
        <v>#REF!</v>
      </c>
    </row>
    <row r="9" spans="1:10" s="10" customFormat="1" x14ac:dyDescent="0.25">
      <c r="A9" s="9" t="s">
        <v>41</v>
      </c>
      <c r="B9" s="26" t="s">
        <v>157</v>
      </c>
      <c r="C9" s="16" t="s">
        <v>319</v>
      </c>
      <c r="D9" s="24">
        <v>539</v>
      </c>
      <c r="E9" s="12" t="e">
        <f>VLOOKUP(A9,#REF!,10,FALSE)-D9</f>
        <v>#REF!</v>
      </c>
      <c r="F9" s="12" t="e">
        <f>VLOOKUP(A9,#REF!,12,FALSE)-D9</f>
        <v>#REF!</v>
      </c>
      <c r="G9" s="12" t="e">
        <f>VLOOKUP(A9,#REF!,14,FALSE)-D9</f>
        <v>#REF!</v>
      </c>
      <c r="H9" s="12" t="e">
        <f>VLOOKUP(A9,#REF!,16,FALSE)-D9</f>
        <v>#REF!</v>
      </c>
      <c r="I9" s="12" t="e">
        <f>VLOOKUP(A9,#REF!,18,FALSE)-D9</f>
        <v>#REF!</v>
      </c>
      <c r="J9" s="12" t="e">
        <f>VLOOKUP(A9,#REF!,20,FALSE)-D9</f>
        <v>#REF!</v>
      </c>
    </row>
    <row r="10" spans="1:10" s="10" customFormat="1" x14ac:dyDescent="0.25">
      <c r="A10" s="9" t="s">
        <v>43</v>
      </c>
      <c r="B10" s="26" t="s">
        <v>157</v>
      </c>
      <c r="C10" s="16" t="s">
        <v>320</v>
      </c>
      <c r="D10" s="24">
        <v>539</v>
      </c>
      <c r="E10" s="12" t="e">
        <f>VLOOKUP(A10,#REF!,10,FALSE)-D10</f>
        <v>#REF!</v>
      </c>
      <c r="F10" s="12" t="e">
        <f>VLOOKUP(A10,#REF!,12,FALSE)-D10</f>
        <v>#REF!</v>
      </c>
      <c r="G10" s="12" t="e">
        <f>VLOOKUP(A10,#REF!,14,FALSE)-D10</f>
        <v>#REF!</v>
      </c>
      <c r="H10" s="12" t="e">
        <f>VLOOKUP(A10,#REF!,16,FALSE)-D10</f>
        <v>#REF!</v>
      </c>
      <c r="I10" s="12" t="e">
        <f>VLOOKUP(A10,#REF!,18,FALSE)-D10</f>
        <v>#REF!</v>
      </c>
      <c r="J10" s="12" t="e">
        <f>VLOOKUP(A10,#REF!,20,FALSE)-D10</f>
        <v>#REF!</v>
      </c>
    </row>
    <row r="11" spans="1:10" s="10" customFormat="1" x14ac:dyDescent="0.25">
      <c r="A11" s="9" t="s">
        <v>45</v>
      </c>
      <c r="B11" s="26" t="s">
        <v>157</v>
      </c>
      <c r="C11" s="16" t="s">
        <v>321</v>
      </c>
      <c r="D11" s="24">
        <v>539</v>
      </c>
      <c r="E11" s="12" t="e">
        <f>VLOOKUP(A11,#REF!,10,FALSE)-D11</f>
        <v>#REF!</v>
      </c>
      <c r="F11" s="12" t="e">
        <f>VLOOKUP(A11,#REF!,12,FALSE)-D11</f>
        <v>#REF!</v>
      </c>
      <c r="G11" s="12" t="e">
        <f>VLOOKUP(A11,#REF!,14,FALSE)-D11</f>
        <v>#REF!</v>
      </c>
      <c r="H11" s="12" t="e">
        <f>VLOOKUP(A11,#REF!,16,FALSE)-D11</f>
        <v>#REF!</v>
      </c>
      <c r="I11" s="12" t="e">
        <f>VLOOKUP(A11,#REF!,18,FALSE)-D11</f>
        <v>#REF!</v>
      </c>
      <c r="J11" s="12" t="e">
        <f>VLOOKUP(A11,#REF!,20,FALSE)-D11</f>
        <v>#REF!</v>
      </c>
    </row>
    <row r="12" spans="1:10" s="10" customFormat="1" x14ac:dyDescent="0.25">
      <c r="A12" s="9" t="s">
        <v>25</v>
      </c>
      <c r="B12" s="26" t="s">
        <v>157</v>
      </c>
      <c r="C12" s="16" t="s">
        <v>322</v>
      </c>
      <c r="D12" s="24">
        <v>619</v>
      </c>
      <c r="E12" s="12" t="e">
        <f>VLOOKUP(A12,#REF!,10,FALSE)-D12</f>
        <v>#REF!</v>
      </c>
      <c r="F12" s="12" t="e">
        <f>VLOOKUP(A12,#REF!,12,FALSE)-D12</f>
        <v>#REF!</v>
      </c>
      <c r="G12" s="12" t="e">
        <f>VLOOKUP(A12,#REF!,14,FALSE)-D12</f>
        <v>#REF!</v>
      </c>
      <c r="H12" s="12" t="e">
        <f>VLOOKUP(A12,#REF!,16,FALSE)-D12</f>
        <v>#REF!</v>
      </c>
      <c r="I12" s="12" t="e">
        <f>VLOOKUP(A12,#REF!,18,FALSE)-D12</f>
        <v>#REF!</v>
      </c>
      <c r="J12" s="12" t="e">
        <f>VLOOKUP(A12,#REF!,20,FALSE)-D12</f>
        <v>#REF!</v>
      </c>
    </row>
    <row r="13" spans="1:10" s="10" customFormat="1" x14ac:dyDescent="0.25">
      <c r="A13" s="9" t="s">
        <v>27</v>
      </c>
      <c r="B13" s="26" t="s">
        <v>157</v>
      </c>
      <c r="C13" s="16" t="s">
        <v>323</v>
      </c>
      <c r="D13" s="24">
        <v>619</v>
      </c>
      <c r="E13" s="12" t="e">
        <f>VLOOKUP(A13,#REF!,10,FALSE)-D13</f>
        <v>#REF!</v>
      </c>
      <c r="F13" s="12" t="e">
        <f>VLOOKUP(A13,#REF!,12,FALSE)-D13</f>
        <v>#REF!</v>
      </c>
      <c r="G13" s="12" t="e">
        <f>VLOOKUP(A13,#REF!,14,FALSE)-D13</f>
        <v>#REF!</v>
      </c>
      <c r="H13" s="12" t="e">
        <f>VLOOKUP(A13,#REF!,16,FALSE)-D13</f>
        <v>#REF!</v>
      </c>
      <c r="I13" s="12" t="e">
        <f>VLOOKUP(A13,#REF!,18,FALSE)-D13</f>
        <v>#REF!</v>
      </c>
      <c r="J13" s="12" t="e">
        <f>VLOOKUP(A13,#REF!,20,FALSE)-D13</f>
        <v>#REF!</v>
      </c>
    </row>
    <row r="14" spans="1:10" s="10" customFormat="1" x14ac:dyDescent="0.25">
      <c r="A14" s="9" t="s">
        <v>29</v>
      </c>
      <c r="B14" s="26" t="s">
        <v>157</v>
      </c>
      <c r="C14" s="16" t="s">
        <v>324</v>
      </c>
      <c r="D14" s="24">
        <v>619</v>
      </c>
      <c r="E14" s="12" t="e">
        <f>VLOOKUP(A14,#REF!,10,FALSE)-D14</f>
        <v>#REF!</v>
      </c>
      <c r="F14" s="12" t="e">
        <f>VLOOKUP(A14,#REF!,12,FALSE)-D14</f>
        <v>#REF!</v>
      </c>
      <c r="G14" s="12" t="e">
        <f>VLOOKUP(A14,#REF!,14,FALSE)-D14</f>
        <v>#REF!</v>
      </c>
      <c r="H14" s="12" t="e">
        <f>VLOOKUP(A14,#REF!,16,FALSE)-D14</f>
        <v>#REF!</v>
      </c>
      <c r="I14" s="12" t="e">
        <f>VLOOKUP(A14,#REF!,18,FALSE)-D14</f>
        <v>#REF!</v>
      </c>
      <c r="J14" s="12" t="e">
        <f>VLOOKUP(A14,#REF!,20,FALSE)-D14</f>
        <v>#REF!</v>
      </c>
    </row>
    <row r="15" spans="1:10" s="10" customFormat="1" x14ac:dyDescent="0.25">
      <c r="A15" s="9" t="s">
        <v>13</v>
      </c>
      <c r="B15" s="26" t="s">
        <v>157</v>
      </c>
      <c r="C15" s="17" t="s">
        <v>325</v>
      </c>
      <c r="D15" s="24">
        <v>699</v>
      </c>
      <c r="E15" s="12" t="e">
        <f>VLOOKUP(A15,#REF!,10,FALSE)-D15</f>
        <v>#REF!</v>
      </c>
      <c r="F15" s="12" t="e">
        <f>VLOOKUP(A15,#REF!,12,FALSE)-D15</f>
        <v>#REF!</v>
      </c>
      <c r="G15" s="12" t="e">
        <f>VLOOKUP(A15,#REF!,14,FALSE)-D15</f>
        <v>#REF!</v>
      </c>
      <c r="H15" s="12" t="e">
        <f>VLOOKUP(A15,#REF!,16,FALSE)-D15</f>
        <v>#REF!</v>
      </c>
      <c r="I15" s="12" t="e">
        <f>VLOOKUP(A15,#REF!,18,FALSE)-D15</f>
        <v>#REF!</v>
      </c>
      <c r="J15" s="12" t="e">
        <f>VLOOKUP(A15,#REF!,20,FALSE)-D15</f>
        <v>#REF!</v>
      </c>
    </row>
    <row r="16" spans="1:10" s="10" customFormat="1" x14ac:dyDescent="0.25">
      <c r="A16" s="9" t="s">
        <v>15</v>
      </c>
      <c r="B16" s="26" t="s">
        <v>157</v>
      </c>
      <c r="C16" s="17" t="s">
        <v>326</v>
      </c>
      <c r="D16" s="24">
        <v>699</v>
      </c>
      <c r="E16" s="12" t="e">
        <f>VLOOKUP(A16,#REF!,10,FALSE)-D16</f>
        <v>#REF!</v>
      </c>
      <c r="F16" s="12" t="e">
        <f>VLOOKUP(A16,#REF!,12,FALSE)-D16</f>
        <v>#REF!</v>
      </c>
      <c r="G16" s="12" t="e">
        <f>VLOOKUP(A16,#REF!,14,FALSE)-D16</f>
        <v>#REF!</v>
      </c>
      <c r="H16" s="12" t="e">
        <f>VLOOKUP(A16,#REF!,16,FALSE)-D16</f>
        <v>#REF!</v>
      </c>
      <c r="I16" s="12" t="e">
        <f>VLOOKUP(A16,#REF!,18,FALSE)-D16</f>
        <v>#REF!</v>
      </c>
      <c r="J16" s="12" t="e">
        <f>VLOOKUP(A16,#REF!,20,FALSE)-D16</f>
        <v>#REF!</v>
      </c>
    </row>
    <row r="17" spans="1:10" s="10" customFormat="1" x14ac:dyDescent="0.25">
      <c r="A17" s="9" t="s">
        <v>17</v>
      </c>
      <c r="B17" s="26" t="s">
        <v>157</v>
      </c>
      <c r="C17" s="17" t="s">
        <v>327</v>
      </c>
      <c r="D17" s="24">
        <v>699</v>
      </c>
      <c r="E17" s="12" t="e">
        <f>VLOOKUP(A17,#REF!,10,FALSE)-D17</f>
        <v>#REF!</v>
      </c>
      <c r="F17" s="12" t="e">
        <f>VLOOKUP(A17,#REF!,12,FALSE)-D17</f>
        <v>#REF!</v>
      </c>
      <c r="G17" s="12" t="e">
        <f>VLOOKUP(A17,#REF!,14,FALSE)-D17</f>
        <v>#REF!</v>
      </c>
      <c r="H17" s="12" t="e">
        <f>VLOOKUP(A17,#REF!,16,FALSE)-D17</f>
        <v>#REF!</v>
      </c>
      <c r="I17" s="12" t="e">
        <f>VLOOKUP(A17,#REF!,18,FALSE)-D17</f>
        <v>#REF!</v>
      </c>
      <c r="J17" s="12" t="e">
        <f>VLOOKUP(A17,#REF!,20,FALSE)-D17</f>
        <v>#REF!</v>
      </c>
    </row>
    <row r="18" spans="1:10" s="10" customFormat="1" x14ac:dyDescent="0.25">
      <c r="A18" s="9" t="s">
        <v>31</v>
      </c>
      <c r="B18" s="26" t="s">
        <v>157</v>
      </c>
      <c r="C18" s="17" t="s">
        <v>328</v>
      </c>
      <c r="D18" s="24">
        <v>619</v>
      </c>
      <c r="E18" s="12" t="e">
        <f>VLOOKUP(A18,#REF!,10,FALSE)-D18</f>
        <v>#REF!</v>
      </c>
      <c r="F18" s="12" t="e">
        <f>VLOOKUP(A18,#REF!,12,FALSE)-D18</f>
        <v>#REF!</v>
      </c>
      <c r="G18" s="12" t="e">
        <f>VLOOKUP(A18,#REF!,14,FALSE)-D18</f>
        <v>#REF!</v>
      </c>
      <c r="H18" s="12" t="e">
        <f>VLOOKUP(A18,#REF!,16,FALSE)-D18</f>
        <v>#REF!</v>
      </c>
      <c r="I18" s="12" t="e">
        <f>VLOOKUP(A18,#REF!,18,FALSE)-D18</f>
        <v>#REF!</v>
      </c>
      <c r="J18" s="12" t="e">
        <f>VLOOKUP(A18,#REF!,20,FALSE)-D18</f>
        <v>#REF!</v>
      </c>
    </row>
    <row r="19" spans="1:10" s="10" customFormat="1" x14ac:dyDescent="0.25">
      <c r="A19" s="9" t="s">
        <v>33</v>
      </c>
      <c r="B19" s="26" t="s">
        <v>157</v>
      </c>
      <c r="C19" s="17" t="s">
        <v>329</v>
      </c>
      <c r="D19" s="24">
        <v>619</v>
      </c>
      <c r="E19" s="12" t="e">
        <f>VLOOKUP(A19,#REF!,10,FALSE)-D19</f>
        <v>#REF!</v>
      </c>
      <c r="F19" s="12" t="e">
        <f>VLOOKUP(A19,#REF!,12,FALSE)-D19</f>
        <v>#REF!</v>
      </c>
      <c r="G19" s="12" t="e">
        <f>VLOOKUP(A19,#REF!,14,FALSE)-D19</f>
        <v>#REF!</v>
      </c>
      <c r="H19" s="12" t="e">
        <f>VLOOKUP(A19,#REF!,16,FALSE)-D19</f>
        <v>#REF!</v>
      </c>
      <c r="I19" s="12" t="e">
        <f>VLOOKUP(A19,#REF!,18,FALSE)-D19</f>
        <v>#REF!</v>
      </c>
      <c r="J19" s="12" t="e">
        <f>VLOOKUP(A19,#REF!,20,FALSE)-D19</f>
        <v>#REF!</v>
      </c>
    </row>
    <row r="20" spans="1:10" s="10" customFormat="1" x14ac:dyDescent="0.25">
      <c r="A20" s="9" t="s">
        <v>35</v>
      </c>
      <c r="B20" s="26" t="s">
        <v>157</v>
      </c>
      <c r="C20" s="17" t="s">
        <v>330</v>
      </c>
      <c r="D20" s="24">
        <v>619</v>
      </c>
      <c r="E20" s="12" t="e">
        <f>VLOOKUP(A20,#REF!,10,FALSE)-D20</f>
        <v>#REF!</v>
      </c>
      <c r="F20" s="12" t="e">
        <f>VLOOKUP(A20,#REF!,12,FALSE)-D20</f>
        <v>#REF!</v>
      </c>
      <c r="G20" s="12" t="e">
        <f>VLOOKUP(A20,#REF!,14,FALSE)-D20</f>
        <v>#REF!</v>
      </c>
      <c r="H20" s="12" t="e">
        <f>VLOOKUP(A20,#REF!,16,FALSE)-D20</f>
        <v>#REF!</v>
      </c>
      <c r="I20" s="12" t="e">
        <f>VLOOKUP(A20,#REF!,18,FALSE)-D20</f>
        <v>#REF!</v>
      </c>
      <c r="J20" s="12" t="e">
        <f>VLOOKUP(A20,#REF!,20,FALSE)-D20</f>
        <v>#REF!</v>
      </c>
    </row>
    <row r="21" spans="1:10" s="10" customFormat="1" x14ac:dyDescent="0.25">
      <c r="A21" s="9" t="s">
        <v>19</v>
      </c>
      <c r="B21" s="26" t="s">
        <v>157</v>
      </c>
      <c r="C21" s="17" t="s">
        <v>331</v>
      </c>
      <c r="D21" s="24">
        <v>699</v>
      </c>
      <c r="E21" s="12" t="e">
        <f>VLOOKUP(A21,#REF!,10,FALSE)-D21</f>
        <v>#REF!</v>
      </c>
      <c r="F21" s="12" t="e">
        <f>VLOOKUP(A21,#REF!,12,FALSE)-D21</f>
        <v>#REF!</v>
      </c>
      <c r="G21" s="12" t="e">
        <f>VLOOKUP(A21,#REF!,14,FALSE)-D21</f>
        <v>#REF!</v>
      </c>
      <c r="H21" s="12" t="e">
        <f>VLOOKUP(A21,#REF!,16,FALSE)-D21</f>
        <v>#REF!</v>
      </c>
      <c r="I21" s="12" t="e">
        <f>VLOOKUP(A21,#REF!,18,FALSE)-D21</f>
        <v>#REF!</v>
      </c>
      <c r="J21" s="12" t="e">
        <f>VLOOKUP(A21,#REF!,20,FALSE)-D21</f>
        <v>#REF!</v>
      </c>
    </row>
    <row r="22" spans="1:10" s="10" customFormat="1" x14ac:dyDescent="0.25">
      <c r="A22" s="9" t="s">
        <v>21</v>
      </c>
      <c r="B22" s="26" t="s">
        <v>157</v>
      </c>
      <c r="C22" s="17" t="s">
        <v>332</v>
      </c>
      <c r="D22" s="24">
        <v>699</v>
      </c>
      <c r="E22" s="12" t="e">
        <f>VLOOKUP(A22,#REF!,10,FALSE)-D22</f>
        <v>#REF!</v>
      </c>
      <c r="F22" s="12" t="e">
        <f>VLOOKUP(A22,#REF!,12,FALSE)-D22</f>
        <v>#REF!</v>
      </c>
      <c r="G22" s="12" t="e">
        <f>VLOOKUP(A22,#REF!,14,FALSE)-D22</f>
        <v>#REF!</v>
      </c>
      <c r="H22" s="12" t="e">
        <f>VLOOKUP(A22,#REF!,16,FALSE)-D22</f>
        <v>#REF!</v>
      </c>
      <c r="I22" s="12" t="e">
        <f>VLOOKUP(A22,#REF!,18,FALSE)-D22</f>
        <v>#REF!</v>
      </c>
      <c r="J22" s="12" t="e">
        <f>VLOOKUP(A22,#REF!,20,FALSE)-D22</f>
        <v>#REF!</v>
      </c>
    </row>
    <row r="23" spans="1:10" s="10" customFormat="1" x14ac:dyDescent="0.25">
      <c r="A23" s="9" t="s">
        <v>23</v>
      </c>
      <c r="B23" s="26" t="s">
        <v>157</v>
      </c>
      <c r="C23" s="17" t="s">
        <v>333</v>
      </c>
      <c r="D23" s="24">
        <v>699</v>
      </c>
      <c r="E23" s="12" t="e">
        <f>VLOOKUP(A23,#REF!,10,FALSE)-D23</f>
        <v>#REF!</v>
      </c>
      <c r="F23" s="12" t="e">
        <f>VLOOKUP(A23,#REF!,12,FALSE)-D23</f>
        <v>#REF!</v>
      </c>
      <c r="G23" s="12" t="e">
        <f>VLOOKUP(A23,#REF!,14,FALSE)-D23</f>
        <v>#REF!</v>
      </c>
      <c r="H23" s="12" t="e">
        <f>VLOOKUP(A23,#REF!,16,FALSE)-D23</f>
        <v>#REF!</v>
      </c>
      <c r="I23" s="12" t="e">
        <f>VLOOKUP(A23,#REF!,18,FALSE)-D23</f>
        <v>#REF!</v>
      </c>
      <c r="J23" s="12" t="e">
        <f>VLOOKUP(A23,#REF!,20,FALSE)-D23</f>
        <v>#REF!</v>
      </c>
    </row>
    <row r="24" spans="1:10" s="10" customFormat="1" x14ac:dyDescent="0.25">
      <c r="A24" s="9" t="s">
        <v>9</v>
      </c>
      <c r="B24" s="26" t="s">
        <v>157</v>
      </c>
      <c r="C24" s="17" t="s">
        <v>334</v>
      </c>
      <c r="D24" s="24">
        <v>789</v>
      </c>
      <c r="E24" s="12" t="e">
        <f>VLOOKUP(A24,#REF!,10,FALSE)-D24</f>
        <v>#REF!</v>
      </c>
      <c r="F24" s="12" t="e">
        <f>VLOOKUP(A24,#REF!,12,FALSE)-D24</f>
        <v>#REF!</v>
      </c>
      <c r="G24" s="12" t="e">
        <f>VLOOKUP(A24,#REF!,14,FALSE)-D24</f>
        <v>#REF!</v>
      </c>
      <c r="H24" s="12" t="e">
        <f>VLOOKUP(A24,#REF!,16,FALSE)-D24</f>
        <v>#REF!</v>
      </c>
      <c r="I24" s="12" t="e">
        <f>VLOOKUP(A24,#REF!,18,FALSE)-D24</f>
        <v>#REF!</v>
      </c>
      <c r="J24" s="12" t="e">
        <f>VLOOKUP(A24,#REF!,20,FALSE)-D24</f>
        <v>#REF!</v>
      </c>
    </row>
    <row r="25" spans="1:10" s="10" customFormat="1" x14ac:dyDescent="0.25">
      <c r="A25" s="9" t="s">
        <v>10</v>
      </c>
      <c r="B25" s="26" t="s">
        <v>157</v>
      </c>
      <c r="C25" s="17" t="s">
        <v>335</v>
      </c>
      <c r="D25" s="24">
        <v>789</v>
      </c>
      <c r="E25" s="12" t="e">
        <f>VLOOKUP(A25,#REF!,10,FALSE)-D25</f>
        <v>#REF!</v>
      </c>
      <c r="F25" s="12" t="e">
        <f>VLOOKUP(A25,#REF!,12,FALSE)-D25</f>
        <v>#REF!</v>
      </c>
      <c r="G25" s="12" t="e">
        <f>VLOOKUP(A25,#REF!,14,FALSE)-D25</f>
        <v>#REF!</v>
      </c>
      <c r="H25" s="12" t="e">
        <f>VLOOKUP(A25,#REF!,16,FALSE)-D25</f>
        <v>#REF!</v>
      </c>
      <c r="I25" s="12" t="e">
        <f>VLOOKUP(A25,#REF!,18,FALSE)-D25</f>
        <v>#REF!</v>
      </c>
      <c r="J25" s="12" t="e">
        <f>VLOOKUP(A25,#REF!,20,FALSE)-D25</f>
        <v>#REF!</v>
      </c>
    </row>
    <row r="26" spans="1:10" s="10" customFormat="1" x14ac:dyDescent="0.25">
      <c r="A26" s="9" t="s">
        <v>11</v>
      </c>
      <c r="B26" s="26" t="s">
        <v>157</v>
      </c>
      <c r="C26" s="17" t="s">
        <v>336</v>
      </c>
      <c r="D26" s="24">
        <v>789</v>
      </c>
      <c r="E26" s="12" t="e">
        <f>VLOOKUP(A26,#REF!,10,FALSE)-D26</f>
        <v>#REF!</v>
      </c>
      <c r="F26" s="12" t="e">
        <f>VLOOKUP(A26,#REF!,12,FALSE)-D26</f>
        <v>#REF!</v>
      </c>
      <c r="G26" s="12" t="e">
        <f>VLOOKUP(A26,#REF!,14,FALSE)-D26</f>
        <v>#REF!</v>
      </c>
      <c r="H26" s="12" t="e">
        <f>VLOOKUP(A26,#REF!,16,FALSE)-D26</f>
        <v>#REF!</v>
      </c>
      <c r="I26" s="12" t="e">
        <f>VLOOKUP(A26,#REF!,18,FALSE)-D26</f>
        <v>#REF!</v>
      </c>
      <c r="J26" s="12" t="e">
        <f>VLOOKUP(A26,#REF!,20,FALSE)-D26</f>
        <v>#REF!</v>
      </c>
    </row>
    <row r="27" spans="1:10" s="10" customFormat="1" x14ac:dyDescent="0.25">
      <c r="A27" s="9" t="s">
        <v>114</v>
      </c>
      <c r="B27" s="26" t="s">
        <v>157</v>
      </c>
      <c r="C27" s="17" t="s">
        <v>337</v>
      </c>
      <c r="D27" s="24">
        <v>319</v>
      </c>
      <c r="E27" s="12" t="e">
        <f>VLOOKUP(A27,#REF!,10,FALSE)-D27</f>
        <v>#REF!</v>
      </c>
      <c r="F27" s="12" t="e">
        <f>VLOOKUP(A27,#REF!,12,FALSE)-D27</f>
        <v>#REF!</v>
      </c>
      <c r="G27" s="12" t="e">
        <f>VLOOKUP(A27,#REF!,14,FALSE)-D27</f>
        <v>#REF!</v>
      </c>
      <c r="H27" s="12" t="e">
        <f>VLOOKUP(A27,#REF!,16,FALSE)-D27</f>
        <v>#REF!</v>
      </c>
      <c r="I27" s="12" t="e">
        <f>VLOOKUP(A27,#REF!,18,FALSE)-D27</f>
        <v>#REF!</v>
      </c>
      <c r="J27" s="12" t="e">
        <f>VLOOKUP(A27,#REF!,20,FALSE)-D27</f>
        <v>#REF!</v>
      </c>
    </row>
    <row r="28" spans="1:10" s="10" customFormat="1" x14ac:dyDescent="0.25">
      <c r="A28" s="9" t="s">
        <v>106</v>
      </c>
      <c r="B28" s="26" t="s">
        <v>157</v>
      </c>
      <c r="C28" s="17" t="s">
        <v>338</v>
      </c>
      <c r="D28" s="24">
        <v>319</v>
      </c>
      <c r="E28" s="12" t="e">
        <f>VLOOKUP(A28,#REF!,10,FALSE)-D28</f>
        <v>#REF!</v>
      </c>
      <c r="F28" s="12" t="e">
        <f>VLOOKUP(A28,#REF!,12,FALSE)-D28</f>
        <v>#REF!</v>
      </c>
      <c r="G28" s="12" t="e">
        <f>VLOOKUP(A28,#REF!,14,FALSE)-D28</f>
        <v>#REF!</v>
      </c>
      <c r="H28" s="12" t="e">
        <f>VLOOKUP(A28,#REF!,16,FALSE)-D28</f>
        <v>#REF!</v>
      </c>
      <c r="I28" s="12" t="e">
        <f>VLOOKUP(A28,#REF!,18,FALSE)-D28</f>
        <v>#REF!</v>
      </c>
      <c r="J28" s="12" t="e">
        <f>VLOOKUP(A28,#REF!,20,FALSE)-D28</f>
        <v>#REF!</v>
      </c>
    </row>
    <row r="29" spans="1:10" s="10" customFormat="1" x14ac:dyDescent="0.25">
      <c r="A29" s="9" t="s">
        <v>108</v>
      </c>
      <c r="B29" s="26" t="s">
        <v>157</v>
      </c>
      <c r="C29" s="17" t="s">
        <v>339</v>
      </c>
      <c r="D29" s="24">
        <v>319</v>
      </c>
      <c r="E29" s="12" t="e">
        <f>VLOOKUP(A29,#REF!,10,FALSE)-D29</f>
        <v>#REF!</v>
      </c>
      <c r="F29" s="12" t="e">
        <f>VLOOKUP(A29,#REF!,12,FALSE)-D29</f>
        <v>#REF!</v>
      </c>
      <c r="G29" s="12" t="e">
        <f>VLOOKUP(A29,#REF!,14,FALSE)-D29</f>
        <v>#REF!</v>
      </c>
      <c r="H29" s="12" t="e">
        <f>VLOOKUP(A29,#REF!,16,FALSE)-D29</f>
        <v>#REF!</v>
      </c>
      <c r="I29" s="12" t="e">
        <f>VLOOKUP(A29,#REF!,18,FALSE)-D29</f>
        <v>#REF!</v>
      </c>
      <c r="J29" s="12" t="e">
        <f>VLOOKUP(A29,#REF!,20,FALSE)-D29</f>
        <v>#REF!</v>
      </c>
    </row>
    <row r="30" spans="1:10" s="10" customFormat="1" x14ac:dyDescent="0.25">
      <c r="A30" s="9" t="s">
        <v>110</v>
      </c>
      <c r="B30" s="26" t="s">
        <v>157</v>
      </c>
      <c r="C30" s="17" t="s">
        <v>340</v>
      </c>
      <c r="D30" s="24">
        <v>319</v>
      </c>
      <c r="E30" s="12" t="e">
        <f>VLOOKUP(A30,#REF!,10,FALSE)-D30</f>
        <v>#REF!</v>
      </c>
      <c r="F30" s="12" t="e">
        <f>VLOOKUP(A30,#REF!,12,FALSE)-D30</f>
        <v>#REF!</v>
      </c>
      <c r="G30" s="12" t="e">
        <f>VLOOKUP(A30,#REF!,14,FALSE)-D30</f>
        <v>#REF!</v>
      </c>
      <c r="H30" s="12" t="e">
        <f>VLOOKUP(A30,#REF!,16,FALSE)-D30</f>
        <v>#REF!</v>
      </c>
      <c r="I30" s="12" t="e">
        <f>VLOOKUP(A30,#REF!,18,FALSE)-D30</f>
        <v>#REF!</v>
      </c>
      <c r="J30" s="12" t="e">
        <f>VLOOKUP(A30,#REF!,20,FALSE)-D30</f>
        <v>#REF!</v>
      </c>
    </row>
    <row r="31" spans="1:10" s="10" customFormat="1" x14ac:dyDescent="0.25">
      <c r="A31" s="9" t="s">
        <v>112</v>
      </c>
      <c r="B31" s="26" t="s">
        <v>157</v>
      </c>
      <c r="C31" s="17" t="s">
        <v>341</v>
      </c>
      <c r="D31" s="24">
        <v>319</v>
      </c>
      <c r="E31" s="12" t="e">
        <f>VLOOKUP(A31,#REF!,10,FALSE)-D31</f>
        <v>#REF!</v>
      </c>
      <c r="F31" s="12" t="e">
        <f>VLOOKUP(A31,#REF!,12,FALSE)-D31</f>
        <v>#REF!</v>
      </c>
      <c r="G31" s="12" t="e">
        <f>VLOOKUP(A31,#REF!,14,FALSE)-D31</f>
        <v>#REF!</v>
      </c>
      <c r="H31" s="12" t="e">
        <f>VLOOKUP(A31,#REF!,16,FALSE)-D31</f>
        <v>#REF!</v>
      </c>
      <c r="I31" s="12" t="e">
        <f>VLOOKUP(A31,#REF!,18,FALSE)-D31</f>
        <v>#REF!</v>
      </c>
      <c r="J31" s="12" t="e">
        <f>VLOOKUP(A31,#REF!,20,FALSE)-D31</f>
        <v>#REF!</v>
      </c>
    </row>
    <row r="32" spans="1:10" s="10" customFormat="1" x14ac:dyDescent="0.25">
      <c r="A32" s="9" t="s">
        <v>104</v>
      </c>
      <c r="B32" s="26" t="s">
        <v>157</v>
      </c>
      <c r="C32" s="18" t="s">
        <v>342</v>
      </c>
      <c r="D32" s="24">
        <v>339</v>
      </c>
      <c r="E32" s="12" t="e">
        <f>VLOOKUP(A32,#REF!,10,FALSE)-D32</f>
        <v>#REF!</v>
      </c>
      <c r="F32" s="12" t="e">
        <f>VLOOKUP(A32,#REF!,12,FALSE)-D32</f>
        <v>#REF!</v>
      </c>
      <c r="G32" s="12" t="e">
        <f>VLOOKUP(A32,#REF!,14,FALSE)-D32</f>
        <v>#REF!</v>
      </c>
      <c r="H32" s="12" t="e">
        <f>VLOOKUP(A32,#REF!,16,FALSE)-D32</f>
        <v>#REF!</v>
      </c>
      <c r="I32" s="12" t="e">
        <f>VLOOKUP(A32,#REF!,18,FALSE)-D32</f>
        <v>#REF!</v>
      </c>
      <c r="J32" s="12" t="e">
        <f>VLOOKUP(A32,#REF!,20,FALSE)-D32</f>
        <v>#REF!</v>
      </c>
    </row>
    <row r="33" spans="1:10" s="10" customFormat="1" x14ac:dyDescent="0.25">
      <c r="A33" s="9" t="s">
        <v>96</v>
      </c>
      <c r="B33" s="26" t="s">
        <v>157</v>
      </c>
      <c r="C33" s="18" t="s">
        <v>343</v>
      </c>
      <c r="D33" s="24">
        <v>339</v>
      </c>
      <c r="E33" s="12" t="e">
        <f>VLOOKUP(A33,#REF!,10,FALSE)-D33</f>
        <v>#REF!</v>
      </c>
      <c r="F33" s="12" t="e">
        <f>VLOOKUP(A33,#REF!,12,FALSE)-D33</f>
        <v>#REF!</v>
      </c>
      <c r="G33" s="12" t="e">
        <f>VLOOKUP(A33,#REF!,14,FALSE)-D33</f>
        <v>#REF!</v>
      </c>
      <c r="H33" s="12" t="e">
        <f>VLOOKUP(A33,#REF!,16,FALSE)-D33</f>
        <v>#REF!</v>
      </c>
      <c r="I33" s="12" t="e">
        <f>VLOOKUP(A33,#REF!,18,FALSE)-D33</f>
        <v>#REF!</v>
      </c>
      <c r="J33" s="12" t="e">
        <f>VLOOKUP(A33,#REF!,20,FALSE)-D33</f>
        <v>#REF!</v>
      </c>
    </row>
    <row r="34" spans="1:10" s="10" customFormat="1" x14ac:dyDescent="0.25">
      <c r="A34" s="9" t="s">
        <v>98</v>
      </c>
      <c r="B34" s="26" t="s">
        <v>157</v>
      </c>
      <c r="C34" s="18" t="s">
        <v>344</v>
      </c>
      <c r="D34" s="24">
        <v>339</v>
      </c>
      <c r="E34" s="12" t="e">
        <f>VLOOKUP(A34,#REF!,10,FALSE)-D34</f>
        <v>#REF!</v>
      </c>
      <c r="F34" s="12" t="e">
        <f>VLOOKUP(A34,#REF!,12,FALSE)-D34</f>
        <v>#REF!</v>
      </c>
      <c r="G34" s="12" t="e">
        <f>VLOOKUP(A34,#REF!,14,FALSE)-D34</f>
        <v>#REF!</v>
      </c>
      <c r="H34" s="12" t="e">
        <f>VLOOKUP(A34,#REF!,16,FALSE)-D34</f>
        <v>#REF!</v>
      </c>
      <c r="I34" s="12" t="e">
        <f>VLOOKUP(A34,#REF!,18,FALSE)-D34</f>
        <v>#REF!</v>
      </c>
      <c r="J34" s="12" t="e">
        <f>VLOOKUP(A34,#REF!,20,FALSE)-D34</f>
        <v>#REF!</v>
      </c>
    </row>
    <row r="35" spans="1:10" s="10" customFormat="1" x14ac:dyDescent="0.25">
      <c r="A35" s="9" t="s">
        <v>100</v>
      </c>
      <c r="B35" s="26" t="s">
        <v>157</v>
      </c>
      <c r="C35" s="18" t="s">
        <v>345</v>
      </c>
      <c r="D35" s="24">
        <v>339</v>
      </c>
      <c r="E35" s="12" t="e">
        <f>VLOOKUP(A35,#REF!,10,FALSE)-D35</f>
        <v>#REF!</v>
      </c>
      <c r="F35" s="12" t="e">
        <f>VLOOKUP(A35,#REF!,12,FALSE)-D35</f>
        <v>#REF!</v>
      </c>
      <c r="G35" s="12" t="e">
        <f>VLOOKUP(A35,#REF!,14,FALSE)-D35</f>
        <v>#REF!</v>
      </c>
      <c r="H35" s="12" t="e">
        <f>VLOOKUP(A35,#REF!,16,FALSE)-D35</f>
        <v>#REF!</v>
      </c>
      <c r="I35" s="12" t="e">
        <f>VLOOKUP(A35,#REF!,18,FALSE)-D35</f>
        <v>#REF!</v>
      </c>
      <c r="J35" s="12" t="e">
        <f>VLOOKUP(A35,#REF!,20,FALSE)-D35</f>
        <v>#REF!</v>
      </c>
    </row>
    <row r="36" spans="1:10" s="10" customFormat="1" x14ac:dyDescent="0.25">
      <c r="A36" s="9" t="s">
        <v>102</v>
      </c>
      <c r="B36" s="26" t="s">
        <v>157</v>
      </c>
      <c r="C36" s="18" t="s">
        <v>346</v>
      </c>
      <c r="D36" s="24">
        <v>339</v>
      </c>
      <c r="E36" s="12" t="e">
        <f>VLOOKUP(A36,#REF!,10,FALSE)-D36</f>
        <v>#REF!</v>
      </c>
      <c r="F36" s="12" t="e">
        <f>VLOOKUP(A36,#REF!,12,FALSE)-D36</f>
        <v>#REF!</v>
      </c>
      <c r="G36" s="12" t="e">
        <f>VLOOKUP(A36,#REF!,14,FALSE)-D36</f>
        <v>#REF!</v>
      </c>
      <c r="H36" s="12" t="e">
        <f>VLOOKUP(A36,#REF!,16,FALSE)-D36</f>
        <v>#REF!</v>
      </c>
      <c r="I36" s="12" t="e">
        <f>VLOOKUP(A36,#REF!,18,FALSE)-D36</f>
        <v>#REF!</v>
      </c>
      <c r="J36" s="12" t="e">
        <f>VLOOKUP(A36,#REF!,20,FALSE)-D36</f>
        <v>#REF!</v>
      </c>
    </row>
    <row r="37" spans="1:10" s="10" customFormat="1" x14ac:dyDescent="0.25">
      <c r="A37" s="9" t="s">
        <v>90</v>
      </c>
      <c r="B37" s="26" t="s">
        <v>218</v>
      </c>
      <c r="C37" s="18" t="s">
        <v>347</v>
      </c>
      <c r="D37" s="24">
        <v>239.99</v>
      </c>
      <c r="E37" s="12" t="e">
        <f>VLOOKUP(A37,#REF!,10,FALSE)-D37</f>
        <v>#REF!</v>
      </c>
      <c r="F37" s="12" t="e">
        <f>VLOOKUP(A37,#REF!,12,FALSE)-D37</f>
        <v>#REF!</v>
      </c>
      <c r="G37" s="12" t="e">
        <f>VLOOKUP(A37,#REF!,14,FALSE)-D37</f>
        <v>#REF!</v>
      </c>
      <c r="H37" s="12" t="e">
        <f>VLOOKUP(A37,#REF!,16,FALSE)-D37</f>
        <v>#REF!</v>
      </c>
      <c r="I37" s="12" t="e">
        <f>VLOOKUP(A37,#REF!,18,FALSE)-D37</f>
        <v>#REF!</v>
      </c>
      <c r="J37" s="12" t="e">
        <f>VLOOKUP(A37,#REF!,20,FALSE)-D37</f>
        <v>#REF!</v>
      </c>
    </row>
    <row r="38" spans="1:10" s="10" customFormat="1" x14ac:dyDescent="0.25">
      <c r="A38" s="9" t="s">
        <v>86</v>
      </c>
      <c r="B38" s="26" t="s">
        <v>218</v>
      </c>
      <c r="C38" s="18" t="s">
        <v>348</v>
      </c>
      <c r="D38" s="24">
        <v>359.99</v>
      </c>
      <c r="E38" s="12" t="e">
        <f>VLOOKUP(A38,#REF!,10,FALSE)-D38</f>
        <v>#REF!</v>
      </c>
      <c r="F38" s="12" t="e">
        <f>VLOOKUP(A38,#REF!,12,FALSE)-D38</f>
        <v>#REF!</v>
      </c>
      <c r="G38" s="12" t="e">
        <f>VLOOKUP(A38,#REF!,14,FALSE)-D38</f>
        <v>#REF!</v>
      </c>
      <c r="H38" s="12" t="e">
        <f>VLOOKUP(A38,#REF!,16,FALSE)-D38</f>
        <v>#REF!</v>
      </c>
      <c r="I38" s="12" t="e">
        <f>VLOOKUP(A38,#REF!,18,FALSE)-D38</f>
        <v>#REF!</v>
      </c>
      <c r="J38" s="12" t="e">
        <f>VLOOKUP(A38,#REF!,20,FALSE)-D38</f>
        <v>#REF!</v>
      </c>
    </row>
    <row r="39" spans="1:10" s="10" customFormat="1" x14ac:dyDescent="0.25">
      <c r="A39" s="9" t="s">
        <v>242</v>
      </c>
      <c r="B39" s="26" t="s">
        <v>177</v>
      </c>
      <c r="C39" s="17">
        <v>1040</v>
      </c>
      <c r="D39" s="24">
        <v>4.99</v>
      </c>
      <c r="E39" s="12" t="e">
        <f>VLOOKUP(A39,#REF!,10,FALSE)-D39</f>
        <v>#REF!</v>
      </c>
      <c r="F39" s="12" t="e">
        <f>VLOOKUP(A39,#REF!,12,FALSE)-D39</f>
        <v>#REF!</v>
      </c>
      <c r="G39" s="12" t="e">
        <f>VLOOKUP(A39,#REF!,14,FALSE)-D39</f>
        <v>#REF!</v>
      </c>
      <c r="H39" s="12" t="e">
        <f>VLOOKUP(A39,#REF!,16,FALSE)-D39</f>
        <v>#REF!</v>
      </c>
      <c r="I39" s="12" t="e">
        <f>VLOOKUP(A39,#REF!,18,FALSE)-D39</f>
        <v>#REF!</v>
      </c>
      <c r="J39" s="12" t="e">
        <f>VLOOKUP(A39,#REF!,20,FALSE)-D39</f>
        <v>#REF!</v>
      </c>
    </row>
    <row r="40" spans="1:10" s="10" customFormat="1" x14ac:dyDescent="0.25">
      <c r="A40" s="9" t="s">
        <v>235</v>
      </c>
      <c r="B40" s="26" t="s">
        <v>222</v>
      </c>
      <c r="C40" s="17">
        <v>632</v>
      </c>
      <c r="D40" s="24">
        <v>59.99</v>
      </c>
      <c r="E40" s="12" t="e">
        <f>VLOOKUP(A40,#REF!,10,FALSE)-D40</f>
        <v>#REF!</v>
      </c>
      <c r="F40" s="12" t="e">
        <f>VLOOKUP(A40,#REF!,12,FALSE)-D40</f>
        <v>#REF!</v>
      </c>
      <c r="G40" s="12" t="e">
        <f>VLOOKUP(A40,#REF!,14,FALSE)-D40</f>
        <v>#REF!</v>
      </c>
      <c r="H40" s="12" t="e">
        <f>VLOOKUP(A40,#REF!,16,FALSE)-D40</f>
        <v>#REF!</v>
      </c>
      <c r="I40" s="12" t="e">
        <f>VLOOKUP(A40,#REF!,18,FALSE)-D40</f>
        <v>#REF!</v>
      </c>
      <c r="J40" s="12" t="e">
        <f>VLOOKUP(A40,#REF!,20,FALSE)-D40</f>
        <v>#REF!</v>
      </c>
    </row>
    <row r="41" spans="1:10" s="10" customFormat="1" x14ac:dyDescent="0.25">
      <c r="A41" s="9" t="s">
        <v>150</v>
      </c>
      <c r="B41" s="26" t="s">
        <v>171</v>
      </c>
      <c r="C41" s="17" t="s">
        <v>5</v>
      </c>
      <c r="D41" s="30">
        <v>44.99</v>
      </c>
      <c r="E41" s="12" t="e">
        <f>VLOOKUP(A41,#REF!,10,FALSE)-D41</f>
        <v>#REF!</v>
      </c>
      <c r="F41" s="12" t="e">
        <f>VLOOKUP(A41,#REF!,12,FALSE)-D41</f>
        <v>#REF!</v>
      </c>
      <c r="G41" s="12" t="e">
        <f>VLOOKUP(A41,#REF!,14,FALSE)-D41</f>
        <v>#REF!</v>
      </c>
      <c r="H41" s="12" t="e">
        <f>VLOOKUP(A41,#REF!,16,FALSE)-D41</f>
        <v>#REF!</v>
      </c>
      <c r="I41" s="12" t="e">
        <f>VLOOKUP(A41,#REF!,18,FALSE)-D41</f>
        <v>#REF!</v>
      </c>
      <c r="J41" s="12" t="e">
        <f>VLOOKUP(A41,#REF!,20,FALSE)-D41</f>
        <v>#REF!</v>
      </c>
    </row>
    <row r="42" spans="1:10" s="10" customFormat="1" x14ac:dyDescent="0.25">
      <c r="A42" s="9" t="s">
        <v>389</v>
      </c>
      <c r="B42" s="26" t="s">
        <v>171</v>
      </c>
      <c r="C42" s="17" t="s">
        <v>349</v>
      </c>
      <c r="D42" s="30">
        <v>29.99</v>
      </c>
      <c r="E42" s="12" t="e">
        <f>VLOOKUP(A42,#REF!,10,FALSE)-D42</f>
        <v>#REF!</v>
      </c>
      <c r="F42" s="12" t="e">
        <f>VLOOKUP(A42,#REF!,12,FALSE)-D42</f>
        <v>#REF!</v>
      </c>
      <c r="G42" s="12" t="e">
        <f>VLOOKUP(A42,#REF!,14,FALSE)-D42</f>
        <v>#REF!</v>
      </c>
      <c r="H42" s="12" t="e">
        <f>VLOOKUP(A42,#REF!,16,FALSE)-D42</f>
        <v>#REF!</v>
      </c>
      <c r="I42" s="12" t="e">
        <f>VLOOKUP(A42,#REF!,18,FALSE)-D42</f>
        <v>#REF!</v>
      </c>
      <c r="J42" s="12" t="e">
        <f>VLOOKUP(A42,#REF!,20,FALSE)-D42</f>
        <v>#REF!</v>
      </c>
    </row>
    <row r="43" spans="1:10" s="10" customFormat="1" x14ac:dyDescent="0.25">
      <c r="A43" s="9" t="s">
        <v>434</v>
      </c>
      <c r="B43" s="26" t="s">
        <v>171</v>
      </c>
      <c r="C43" s="17" t="s">
        <v>350</v>
      </c>
      <c r="D43" s="30">
        <v>29.99</v>
      </c>
      <c r="E43" s="12" t="e">
        <f>VLOOKUP(A43,#REF!,10,FALSE)-D43</f>
        <v>#REF!</v>
      </c>
      <c r="F43" s="12" t="e">
        <f>VLOOKUP(A43,#REF!,12,FALSE)-D43</f>
        <v>#REF!</v>
      </c>
      <c r="G43" s="12" t="e">
        <f>VLOOKUP(A43,#REF!,14,FALSE)-D43</f>
        <v>#REF!</v>
      </c>
      <c r="H43" s="12" t="e">
        <f>VLOOKUP(A43,#REF!,16,FALSE)-D43</f>
        <v>#REF!</v>
      </c>
      <c r="I43" s="12" t="e">
        <f>VLOOKUP(A43,#REF!,18,FALSE)-D43</f>
        <v>#REF!</v>
      </c>
      <c r="J43" s="12" t="e">
        <f>VLOOKUP(A43,#REF!,20,FALSE)-D43</f>
        <v>#REF!</v>
      </c>
    </row>
    <row r="44" spans="1:10" s="10" customFormat="1" x14ac:dyDescent="0.25">
      <c r="A44" s="14" t="s">
        <v>399</v>
      </c>
      <c r="B44" s="26" t="s">
        <v>224</v>
      </c>
      <c r="C44" s="16" t="s">
        <v>415</v>
      </c>
      <c r="D44" s="30">
        <v>609.99</v>
      </c>
      <c r="E44" s="12" t="e">
        <f>VLOOKUP(A44,#REF!,10,FALSE)-D44</f>
        <v>#REF!</v>
      </c>
      <c r="F44" s="12" t="e">
        <f>VLOOKUP(A44,#REF!,12,FALSE)-D44</f>
        <v>#REF!</v>
      </c>
      <c r="G44" s="12" t="e">
        <f>VLOOKUP(A44,#REF!,14,FALSE)-D44</f>
        <v>#REF!</v>
      </c>
      <c r="H44" s="12" t="e">
        <f>VLOOKUP(A44,#REF!,16,FALSE)-D44</f>
        <v>#REF!</v>
      </c>
      <c r="I44" s="12" t="e">
        <f>VLOOKUP(A44,#REF!,18,FALSE)-D44</f>
        <v>#REF!</v>
      </c>
      <c r="J44" s="12" t="e">
        <f>VLOOKUP(A44,#REF!,20,FALSE)-D44</f>
        <v>#REF!</v>
      </c>
    </row>
    <row r="45" spans="1:10" s="10" customFormat="1" x14ac:dyDescent="0.25">
      <c r="A45" s="14" t="s">
        <v>398</v>
      </c>
      <c r="B45" s="26" t="s">
        <v>224</v>
      </c>
      <c r="C45" s="16" t="s">
        <v>416</v>
      </c>
      <c r="D45" s="30">
        <v>609.99</v>
      </c>
      <c r="E45" s="12" t="e">
        <f>VLOOKUP(A45,#REF!,10,FALSE)-D45</f>
        <v>#REF!</v>
      </c>
      <c r="F45" s="12" t="e">
        <f>VLOOKUP(A45,#REF!,12,FALSE)-D45</f>
        <v>#REF!</v>
      </c>
      <c r="G45" s="12" t="e">
        <f>VLOOKUP(A45,#REF!,14,FALSE)-D45</f>
        <v>#REF!</v>
      </c>
      <c r="H45" s="12" t="e">
        <f>VLOOKUP(A45,#REF!,16,FALSE)-D45</f>
        <v>#REF!</v>
      </c>
      <c r="I45" s="12" t="e">
        <f>VLOOKUP(A45,#REF!,18,FALSE)-D45</f>
        <v>#REF!</v>
      </c>
      <c r="J45" s="12" t="e">
        <f>VLOOKUP(A45,#REF!,20,FALSE)-D45</f>
        <v>#REF!</v>
      </c>
    </row>
    <row r="46" spans="1:10" x14ac:dyDescent="0.25">
      <c r="A46" s="9" t="s">
        <v>67</v>
      </c>
      <c r="B46" s="26" t="s">
        <v>224</v>
      </c>
      <c r="C46" s="31" t="s">
        <v>351</v>
      </c>
      <c r="D46" s="30">
        <v>479.99</v>
      </c>
    </row>
    <row r="47" spans="1:10" x14ac:dyDescent="0.25">
      <c r="A47" s="9" t="s">
        <v>71</v>
      </c>
      <c r="B47" s="26" t="s">
        <v>224</v>
      </c>
      <c r="C47" s="31" t="s">
        <v>352</v>
      </c>
      <c r="D47" s="30">
        <v>479.99</v>
      </c>
    </row>
    <row r="48" spans="1:10" x14ac:dyDescent="0.25">
      <c r="A48" s="9" t="s">
        <v>129</v>
      </c>
      <c r="B48" s="26" t="s">
        <v>224</v>
      </c>
      <c r="C48" s="18" t="s">
        <v>353</v>
      </c>
      <c r="D48" s="30">
        <v>359.99</v>
      </c>
    </row>
    <row r="49" spans="1:4" x14ac:dyDescent="0.25">
      <c r="A49" s="9" t="s">
        <v>134</v>
      </c>
      <c r="B49" s="26" t="s">
        <v>224</v>
      </c>
      <c r="C49" s="18" t="s">
        <v>354</v>
      </c>
      <c r="D49" s="30">
        <v>159.99</v>
      </c>
    </row>
    <row r="50" spans="1:4" x14ac:dyDescent="0.25">
      <c r="A50" s="9" t="s">
        <v>140</v>
      </c>
      <c r="B50" s="26" t="s">
        <v>224</v>
      </c>
      <c r="C50" s="18" t="s">
        <v>355</v>
      </c>
      <c r="D50" s="30">
        <v>99.99</v>
      </c>
    </row>
    <row r="51" spans="1:4" x14ac:dyDescent="0.25">
      <c r="A51" s="9" t="s">
        <v>572</v>
      </c>
      <c r="B51" s="26" t="s">
        <v>164</v>
      </c>
      <c r="C51" s="32" t="s">
        <v>594</v>
      </c>
      <c r="D51" s="30">
        <v>479.99</v>
      </c>
    </row>
    <row r="52" spans="1:4" x14ac:dyDescent="0.25">
      <c r="A52" s="9" t="s">
        <v>595</v>
      </c>
      <c r="B52" s="26" t="s">
        <v>164</v>
      </c>
      <c r="C52" s="32" t="s">
        <v>596</v>
      </c>
      <c r="D52" s="30">
        <v>479.99</v>
      </c>
    </row>
    <row r="53" spans="1:4" x14ac:dyDescent="0.25">
      <c r="A53" s="9" t="s">
        <v>88</v>
      </c>
      <c r="B53" s="26" t="s">
        <v>164</v>
      </c>
      <c r="C53" s="18" t="s">
        <v>2</v>
      </c>
      <c r="D53" s="30">
        <v>359.99</v>
      </c>
    </row>
    <row r="54" spans="1:4" x14ac:dyDescent="0.25">
      <c r="A54" s="9" t="s">
        <v>123</v>
      </c>
      <c r="B54" s="26" t="s">
        <v>164</v>
      </c>
      <c r="C54" s="18" t="s">
        <v>356</v>
      </c>
      <c r="D54" s="30">
        <v>215.99</v>
      </c>
    </row>
    <row r="55" spans="1:4" x14ac:dyDescent="0.25">
      <c r="A55" s="9" t="s">
        <v>226</v>
      </c>
      <c r="B55" s="26" t="s">
        <v>203</v>
      </c>
      <c r="C55" s="18" t="s">
        <v>357</v>
      </c>
      <c r="D55" s="30">
        <v>129.99</v>
      </c>
    </row>
    <row r="56" spans="1:4" x14ac:dyDescent="0.25">
      <c r="A56" s="9" t="s">
        <v>65</v>
      </c>
      <c r="B56" s="26" t="s">
        <v>203</v>
      </c>
      <c r="C56" s="18" t="s">
        <v>1</v>
      </c>
      <c r="D56" s="24">
        <v>479.99</v>
      </c>
    </row>
    <row r="57" spans="1:4" x14ac:dyDescent="0.25">
      <c r="A57" s="9" t="s">
        <v>207</v>
      </c>
      <c r="B57" s="26" t="s">
        <v>155</v>
      </c>
      <c r="C57" s="17">
        <v>106</v>
      </c>
      <c r="D57" s="24">
        <v>9.99</v>
      </c>
    </row>
    <row r="58" spans="1:4" x14ac:dyDescent="0.25">
      <c r="A58" s="9" t="s">
        <v>170</v>
      </c>
      <c r="B58" s="26" t="s">
        <v>155</v>
      </c>
      <c r="C58" s="17" t="s">
        <v>358</v>
      </c>
      <c r="D58" s="24">
        <v>9.99</v>
      </c>
    </row>
    <row r="59" spans="1:4" x14ac:dyDescent="0.25">
      <c r="A59" s="9" t="s">
        <v>597</v>
      </c>
      <c r="B59" s="26" t="s">
        <v>304</v>
      </c>
      <c r="C59" s="35" t="s">
        <v>598</v>
      </c>
      <c r="D59" s="33">
        <v>19.989999999999998</v>
      </c>
    </row>
    <row r="60" spans="1:4" x14ac:dyDescent="0.25">
      <c r="A60" s="9" t="s">
        <v>599</v>
      </c>
      <c r="B60" s="26" t="s">
        <v>304</v>
      </c>
      <c r="C60" s="35" t="s">
        <v>600</v>
      </c>
      <c r="D60" s="33">
        <v>19.989999999999998</v>
      </c>
    </row>
    <row r="61" spans="1:4" x14ac:dyDescent="0.25">
      <c r="A61" s="9" t="s">
        <v>183</v>
      </c>
      <c r="B61" s="26" t="s">
        <v>155</v>
      </c>
      <c r="C61" s="17">
        <v>220</v>
      </c>
      <c r="D61" s="24">
        <v>19.989999999999998</v>
      </c>
    </row>
    <row r="62" spans="1:4" x14ac:dyDescent="0.25">
      <c r="A62" s="9" t="s">
        <v>189</v>
      </c>
      <c r="B62" s="26" t="s">
        <v>155</v>
      </c>
      <c r="C62" s="29" t="s">
        <v>359</v>
      </c>
      <c r="D62" s="30">
        <v>29.99</v>
      </c>
    </row>
    <row r="63" spans="1:4" x14ac:dyDescent="0.25">
      <c r="A63" s="9" t="s">
        <v>180</v>
      </c>
      <c r="B63" s="26" t="s">
        <v>155</v>
      </c>
      <c r="C63" s="29" t="s">
        <v>181</v>
      </c>
      <c r="D63" s="30">
        <v>29.99</v>
      </c>
    </row>
    <row r="64" spans="1:4" x14ac:dyDescent="0.25">
      <c r="A64" s="9" t="s">
        <v>396</v>
      </c>
      <c r="B64" s="26" t="s">
        <v>304</v>
      </c>
      <c r="C64" s="29" t="s">
        <v>360</v>
      </c>
      <c r="D64" s="30">
        <v>39.99</v>
      </c>
    </row>
    <row r="65" spans="1:4" x14ac:dyDescent="0.25">
      <c r="A65" s="9" t="s">
        <v>307</v>
      </c>
      <c r="B65" s="26" t="s">
        <v>304</v>
      </c>
      <c r="C65" s="29" t="s">
        <v>361</v>
      </c>
      <c r="D65" s="30">
        <v>59.99</v>
      </c>
    </row>
    <row r="66" spans="1:4" x14ac:dyDescent="0.25">
      <c r="A66" s="9" t="s">
        <v>169</v>
      </c>
      <c r="B66" s="26" t="s">
        <v>155</v>
      </c>
      <c r="C66" s="29" t="s">
        <v>362</v>
      </c>
      <c r="D66" s="30">
        <v>69.989999999999995</v>
      </c>
    </row>
    <row r="67" spans="1:4" x14ac:dyDescent="0.25">
      <c r="A67" s="9" t="s">
        <v>297</v>
      </c>
      <c r="B67" s="26" t="s">
        <v>155</v>
      </c>
      <c r="C67" s="29" t="s">
        <v>363</v>
      </c>
      <c r="D67" s="30">
        <v>69.989999999999995</v>
      </c>
    </row>
    <row r="68" spans="1:4" x14ac:dyDescent="0.25">
      <c r="A68" s="9" t="s">
        <v>149</v>
      </c>
      <c r="B68" s="26" t="s">
        <v>155</v>
      </c>
      <c r="C68" s="29" t="s">
        <v>364</v>
      </c>
      <c r="D68" s="30">
        <v>69.989999999999995</v>
      </c>
    </row>
    <row r="69" spans="1:4" x14ac:dyDescent="0.25">
      <c r="A69" s="9" t="s">
        <v>148</v>
      </c>
      <c r="B69" s="26" t="s">
        <v>155</v>
      </c>
      <c r="C69" s="29" t="s">
        <v>365</v>
      </c>
      <c r="D69" s="30">
        <v>69.989999999999995</v>
      </c>
    </row>
    <row r="70" spans="1:4" x14ac:dyDescent="0.25">
      <c r="A70" s="9" t="s">
        <v>552</v>
      </c>
      <c r="B70" s="26" t="s">
        <v>304</v>
      </c>
      <c r="C70" s="16" t="s">
        <v>555</v>
      </c>
      <c r="D70" s="33">
        <v>129.99</v>
      </c>
    </row>
    <row r="71" spans="1:4" x14ac:dyDescent="0.25">
      <c r="A71" s="9" t="s">
        <v>553</v>
      </c>
      <c r="B71" s="26" t="s">
        <v>304</v>
      </c>
      <c r="C71" s="16" t="s">
        <v>556</v>
      </c>
      <c r="D71" s="33">
        <v>129.99</v>
      </c>
    </row>
    <row r="72" spans="1:4" x14ac:dyDescent="0.25">
      <c r="A72" s="9" t="s">
        <v>133</v>
      </c>
      <c r="B72" s="26" t="s">
        <v>155</v>
      </c>
      <c r="C72" s="16" t="s">
        <v>366</v>
      </c>
      <c r="D72" s="30">
        <v>149.99</v>
      </c>
    </row>
    <row r="73" spans="1:4" x14ac:dyDescent="0.25">
      <c r="A73" s="9" t="s">
        <v>132</v>
      </c>
      <c r="B73" s="26" t="s">
        <v>155</v>
      </c>
      <c r="C73" s="16" t="s">
        <v>367</v>
      </c>
      <c r="D73" s="24">
        <v>149.99</v>
      </c>
    </row>
    <row r="74" spans="1:4" x14ac:dyDescent="0.25">
      <c r="A74" s="9" t="s">
        <v>92</v>
      </c>
      <c r="B74" s="26" t="s">
        <v>155</v>
      </c>
      <c r="C74" s="16" t="s">
        <v>368</v>
      </c>
      <c r="D74" s="30">
        <v>349.99</v>
      </c>
    </row>
    <row r="75" spans="1:4" x14ac:dyDescent="0.25">
      <c r="A75" s="9" t="s">
        <v>94</v>
      </c>
      <c r="B75" s="26" t="s">
        <v>155</v>
      </c>
      <c r="C75" s="16" t="s">
        <v>369</v>
      </c>
      <c r="D75" s="30">
        <v>349.99</v>
      </c>
    </row>
    <row r="76" spans="1:4" x14ac:dyDescent="0.25">
      <c r="A76" s="9" t="s">
        <v>295</v>
      </c>
      <c r="B76" s="26" t="s">
        <v>159</v>
      </c>
      <c r="C76" s="17" t="s">
        <v>370</v>
      </c>
      <c r="D76" s="30">
        <v>469.99</v>
      </c>
    </row>
    <row r="77" spans="1:4" x14ac:dyDescent="0.25">
      <c r="A77" s="9" t="s">
        <v>231</v>
      </c>
      <c r="B77" s="26" t="s">
        <v>159</v>
      </c>
      <c r="C77" s="17" t="s">
        <v>371</v>
      </c>
      <c r="D77" s="30">
        <v>469.99</v>
      </c>
    </row>
    <row r="78" spans="1:4" x14ac:dyDescent="0.25">
      <c r="A78" s="9" t="s">
        <v>56</v>
      </c>
      <c r="B78" s="26" t="s">
        <v>159</v>
      </c>
      <c r="C78" s="17" t="s">
        <v>296</v>
      </c>
      <c r="D78" s="30">
        <v>359.99</v>
      </c>
    </row>
    <row r="79" spans="1:4" x14ac:dyDescent="0.25">
      <c r="A79" s="9" t="s">
        <v>57</v>
      </c>
      <c r="B79" s="26" t="s">
        <v>159</v>
      </c>
      <c r="C79" s="31" t="s">
        <v>284</v>
      </c>
      <c r="D79" s="30">
        <v>359.99</v>
      </c>
    </row>
    <row r="80" spans="1:4" x14ac:dyDescent="0.25">
      <c r="A80" s="9" t="s">
        <v>58</v>
      </c>
      <c r="B80" s="26" t="s">
        <v>159</v>
      </c>
      <c r="C80" s="17" t="s">
        <v>237</v>
      </c>
      <c r="D80" s="24">
        <v>359.99</v>
      </c>
    </row>
    <row r="81" spans="1:4" x14ac:dyDescent="0.25">
      <c r="A81" s="9" t="s">
        <v>138</v>
      </c>
      <c r="B81" s="26" t="s">
        <v>159</v>
      </c>
      <c r="C81" s="17" t="s">
        <v>136</v>
      </c>
      <c r="D81" s="24">
        <v>109.99</v>
      </c>
    </row>
    <row r="82" spans="1:4" x14ac:dyDescent="0.25">
      <c r="A82" s="9" t="s">
        <v>137</v>
      </c>
      <c r="B82" s="26" t="s">
        <v>159</v>
      </c>
      <c r="C82" s="18" t="s">
        <v>135</v>
      </c>
      <c r="D82" s="24">
        <v>109.99</v>
      </c>
    </row>
    <row r="83" spans="1:4" x14ac:dyDescent="0.25">
      <c r="A83" s="9" t="s">
        <v>167</v>
      </c>
      <c r="B83" s="26" t="s">
        <v>159</v>
      </c>
      <c r="C83" s="18" t="s">
        <v>372</v>
      </c>
      <c r="D83" s="30">
        <v>49.99</v>
      </c>
    </row>
    <row r="84" spans="1:4" x14ac:dyDescent="0.25">
      <c r="A84" s="9" t="s">
        <v>197</v>
      </c>
      <c r="B84" s="26" t="s">
        <v>159</v>
      </c>
      <c r="C84" s="18" t="s">
        <v>373</v>
      </c>
      <c r="D84" s="30">
        <v>49.99</v>
      </c>
    </row>
    <row r="85" spans="1:4" x14ac:dyDescent="0.25">
      <c r="A85" s="9" t="s">
        <v>146</v>
      </c>
      <c r="B85" s="26" t="s">
        <v>159</v>
      </c>
      <c r="C85" s="17" t="s">
        <v>144</v>
      </c>
      <c r="D85" s="24">
        <v>79.989999999999995</v>
      </c>
    </row>
    <row r="86" spans="1:4" x14ac:dyDescent="0.25">
      <c r="A86" s="9" t="s">
        <v>147</v>
      </c>
      <c r="B86" s="26" t="s">
        <v>159</v>
      </c>
      <c r="C86" s="17" t="s">
        <v>374</v>
      </c>
      <c r="D86" s="24">
        <v>79.989999999999995</v>
      </c>
    </row>
    <row r="87" spans="1:4" x14ac:dyDescent="0.25">
      <c r="A87" s="9" t="s">
        <v>145</v>
      </c>
      <c r="B87" s="26" t="s">
        <v>159</v>
      </c>
      <c r="C87" s="17" t="s">
        <v>143</v>
      </c>
      <c r="D87" s="24">
        <v>79.989999999999995</v>
      </c>
    </row>
    <row r="88" spans="1:4" x14ac:dyDescent="0.25">
      <c r="A88" s="9" t="s">
        <v>554</v>
      </c>
      <c r="B88" s="26" t="s">
        <v>159</v>
      </c>
      <c r="C88" s="17" t="s">
        <v>557</v>
      </c>
      <c r="D88" s="24">
        <v>99.99</v>
      </c>
    </row>
    <row r="89" spans="1:4" x14ac:dyDescent="0.25">
      <c r="A89" s="9" t="s">
        <v>274</v>
      </c>
      <c r="B89" s="26" t="s">
        <v>154</v>
      </c>
      <c r="C89" s="17" t="s">
        <v>375</v>
      </c>
      <c r="D89" s="24">
        <v>12.99</v>
      </c>
    </row>
    <row r="90" spans="1:4" x14ac:dyDescent="0.25">
      <c r="A90" s="9" t="s">
        <v>172</v>
      </c>
      <c r="B90" s="26" t="s">
        <v>154</v>
      </c>
      <c r="C90" s="29" t="s">
        <v>376</v>
      </c>
      <c r="D90" s="30">
        <v>12.99</v>
      </c>
    </row>
    <row r="91" spans="1:4" x14ac:dyDescent="0.25">
      <c r="A91" s="9" t="s">
        <v>286</v>
      </c>
      <c r="B91" s="26" t="s">
        <v>154</v>
      </c>
      <c r="C91" s="29" t="s">
        <v>377</v>
      </c>
      <c r="D91" s="30">
        <v>29.99</v>
      </c>
    </row>
    <row r="92" spans="1:4" x14ac:dyDescent="0.25">
      <c r="A92" s="9" t="s">
        <v>139</v>
      </c>
      <c r="B92" s="26" t="s">
        <v>154</v>
      </c>
      <c r="C92" s="17" t="s">
        <v>4</v>
      </c>
      <c r="D92" s="30">
        <v>89.99</v>
      </c>
    </row>
    <row r="93" spans="1:4" x14ac:dyDescent="0.25">
      <c r="A93" s="15" t="s">
        <v>141</v>
      </c>
      <c r="B93" s="26" t="s">
        <v>154</v>
      </c>
      <c r="C93" s="17" t="s">
        <v>378</v>
      </c>
      <c r="D93" s="30">
        <v>69.989999999999995</v>
      </c>
    </row>
    <row r="94" spans="1:4" x14ac:dyDescent="0.25">
      <c r="A94" s="9" t="s">
        <v>142</v>
      </c>
      <c r="B94" s="26" t="s">
        <v>154</v>
      </c>
      <c r="C94" s="17" t="s">
        <v>379</v>
      </c>
      <c r="D94" s="30">
        <v>69.989999999999995</v>
      </c>
    </row>
    <row r="95" spans="1:4" x14ac:dyDescent="0.25">
      <c r="A95" s="9" t="s">
        <v>37</v>
      </c>
      <c r="B95" s="26" t="s">
        <v>154</v>
      </c>
      <c r="C95" s="16" t="s">
        <v>292</v>
      </c>
      <c r="D95" s="30">
        <v>549.99</v>
      </c>
    </row>
    <row r="96" spans="1:4" x14ac:dyDescent="0.25">
      <c r="A96" s="9" t="s">
        <v>39</v>
      </c>
      <c r="B96" s="26" t="s">
        <v>154</v>
      </c>
      <c r="C96" s="16" t="s">
        <v>273</v>
      </c>
      <c r="D96" s="30">
        <v>549.99</v>
      </c>
    </row>
    <row r="97" spans="1:4" x14ac:dyDescent="0.25">
      <c r="A97" s="9" t="s">
        <v>81</v>
      </c>
      <c r="B97" s="26" t="s">
        <v>154</v>
      </c>
      <c r="C97" s="18" t="s">
        <v>269</v>
      </c>
      <c r="D97" s="30">
        <v>299.99</v>
      </c>
    </row>
    <row r="98" spans="1:4" x14ac:dyDescent="0.25">
      <c r="A98" s="9" t="s">
        <v>309</v>
      </c>
      <c r="B98" s="26" t="s">
        <v>154</v>
      </c>
      <c r="C98" s="18" t="s">
        <v>310</v>
      </c>
      <c r="D98" s="30">
        <v>299.99</v>
      </c>
    </row>
    <row r="99" spans="1:4" x14ac:dyDescent="0.25">
      <c r="A99" s="9" t="s">
        <v>84</v>
      </c>
      <c r="B99" s="26" t="s">
        <v>154</v>
      </c>
      <c r="C99" s="18" t="s">
        <v>230</v>
      </c>
      <c r="D99" s="30">
        <v>299.99</v>
      </c>
    </row>
    <row r="100" spans="1:4" x14ac:dyDescent="0.25">
      <c r="A100" s="9" t="s">
        <v>400</v>
      </c>
      <c r="B100" s="27" t="s">
        <v>154</v>
      </c>
      <c r="C100" s="16" t="s">
        <v>417</v>
      </c>
      <c r="D100" s="33">
        <v>649.99</v>
      </c>
    </row>
    <row r="101" spans="1:4" x14ac:dyDescent="0.25">
      <c r="A101" s="9" t="s">
        <v>401</v>
      </c>
      <c r="B101" s="27" t="s">
        <v>154</v>
      </c>
      <c r="C101" s="16" t="s">
        <v>418</v>
      </c>
      <c r="D101" s="33">
        <v>649.99</v>
      </c>
    </row>
    <row r="102" spans="1:4" x14ac:dyDescent="0.25">
      <c r="A102" s="9" t="s">
        <v>402</v>
      </c>
      <c r="B102" s="27" t="s">
        <v>154</v>
      </c>
      <c r="C102" s="16" t="s">
        <v>419</v>
      </c>
      <c r="D102" s="33">
        <v>649.99</v>
      </c>
    </row>
    <row r="103" spans="1:4" x14ac:dyDescent="0.25">
      <c r="A103" s="9" t="s">
        <v>403</v>
      </c>
      <c r="B103" s="27" t="s">
        <v>154</v>
      </c>
      <c r="C103" s="16" t="s">
        <v>420</v>
      </c>
      <c r="D103" s="33">
        <v>729.99</v>
      </c>
    </row>
    <row r="104" spans="1:4" x14ac:dyDescent="0.25">
      <c r="A104" s="9" t="s">
        <v>404</v>
      </c>
      <c r="B104" s="27" t="s">
        <v>154</v>
      </c>
      <c r="C104" s="16" t="s">
        <v>421</v>
      </c>
      <c r="D104" s="33">
        <v>729.99</v>
      </c>
    </row>
    <row r="105" spans="1:4" x14ac:dyDescent="0.25">
      <c r="A105" s="9" t="s">
        <v>405</v>
      </c>
      <c r="B105" s="27" t="s">
        <v>154</v>
      </c>
      <c r="C105" s="16" t="s">
        <v>422</v>
      </c>
      <c r="D105" s="33">
        <v>729.99</v>
      </c>
    </row>
    <row r="106" spans="1:4" x14ac:dyDescent="0.25">
      <c r="A106" s="9" t="s">
        <v>406</v>
      </c>
      <c r="B106" s="27" t="s">
        <v>154</v>
      </c>
      <c r="C106" s="16" t="s">
        <v>423</v>
      </c>
      <c r="D106" s="33">
        <v>779.99</v>
      </c>
    </row>
    <row r="107" spans="1:4" x14ac:dyDescent="0.25">
      <c r="A107" s="9" t="s">
        <v>407</v>
      </c>
      <c r="B107" s="27" t="s">
        <v>154</v>
      </c>
      <c r="C107" s="16" t="s">
        <v>424</v>
      </c>
      <c r="D107" s="33">
        <v>779.99</v>
      </c>
    </row>
    <row r="108" spans="1:4" x14ac:dyDescent="0.25">
      <c r="A108" s="9" t="s">
        <v>408</v>
      </c>
      <c r="B108" s="27" t="s">
        <v>154</v>
      </c>
      <c r="C108" s="16" t="s">
        <v>425</v>
      </c>
      <c r="D108" s="33">
        <v>779.99</v>
      </c>
    </row>
    <row r="109" spans="1:4" x14ac:dyDescent="0.25">
      <c r="A109" s="9" t="s">
        <v>409</v>
      </c>
      <c r="B109" s="27" t="s">
        <v>154</v>
      </c>
      <c r="C109" s="16" t="s">
        <v>426</v>
      </c>
      <c r="D109" s="33">
        <v>849.99</v>
      </c>
    </row>
    <row r="110" spans="1:4" x14ac:dyDescent="0.25">
      <c r="A110" s="9" t="s">
        <v>410</v>
      </c>
      <c r="B110" s="27" t="s">
        <v>154</v>
      </c>
      <c r="C110" s="16" t="s">
        <v>427</v>
      </c>
      <c r="D110" s="33">
        <v>849.99</v>
      </c>
    </row>
    <row r="111" spans="1:4" x14ac:dyDescent="0.25">
      <c r="A111" s="9" t="s">
        <v>411</v>
      </c>
      <c r="B111" s="27" t="s">
        <v>154</v>
      </c>
      <c r="C111" s="16" t="s">
        <v>428</v>
      </c>
      <c r="D111" s="33">
        <v>849.99</v>
      </c>
    </row>
    <row r="112" spans="1:4" x14ac:dyDescent="0.25">
      <c r="A112" s="9" t="s">
        <v>412</v>
      </c>
      <c r="B112" s="27" t="s">
        <v>154</v>
      </c>
      <c r="C112" s="16" t="s">
        <v>429</v>
      </c>
      <c r="D112" s="33">
        <v>899.99</v>
      </c>
    </row>
    <row r="113" spans="1:4" x14ac:dyDescent="0.25">
      <c r="A113" s="9" t="s">
        <v>413</v>
      </c>
      <c r="B113" s="27" t="s">
        <v>154</v>
      </c>
      <c r="C113" s="16" t="s">
        <v>430</v>
      </c>
      <c r="D113" s="33">
        <v>899.99</v>
      </c>
    </row>
    <row r="114" spans="1:4" x14ac:dyDescent="0.25">
      <c r="A114" s="9" t="s">
        <v>414</v>
      </c>
      <c r="B114" s="27" t="s">
        <v>154</v>
      </c>
      <c r="C114" s="16" t="s">
        <v>431</v>
      </c>
      <c r="D114" s="33">
        <v>899.99</v>
      </c>
    </row>
    <row r="115" spans="1:4" x14ac:dyDescent="0.25">
      <c r="A115" s="9" t="s">
        <v>73</v>
      </c>
      <c r="B115" s="26" t="s">
        <v>154</v>
      </c>
      <c r="C115" s="29" t="s">
        <v>289</v>
      </c>
      <c r="D115" s="30">
        <v>479.99</v>
      </c>
    </row>
    <row r="116" spans="1:4" x14ac:dyDescent="0.25">
      <c r="A116" s="9" t="s">
        <v>75</v>
      </c>
      <c r="B116" s="26" t="s">
        <v>154</v>
      </c>
      <c r="C116" s="31" t="s">
        <v>270</v>
      </c>
      <c r="D116" s="30">
        <v>479.99</v>
      </c>
    </row>
    <row r="117" spans="1:4" x14ac:dyDescent="0.25">
      <c r="A117" s="9" t="s">
        <v>77</v>
      </c>
      <c r="B117" s="26" t="s">
        <v>154</v>
      </c>
      <c r="C117" s="29" t="s">
        <v>272</v>
      </c>
      <c r="D117" s="30">
        <v>479.99</v>
      </c>
    </row>
    <row r="118" spans="1:4" x14ac:dyDescent="0.25">
      <c r="A118" s="9" t="s">
        <v>79</v>
      </c>
      <c r="B118" s="26" t="s">
        <v>154</v>
      </c>
      <c r="C118" s="31" t="s">
        <v>265</v>
      </c>
      <c r="D118" s="30">
        <v>479.99</v>
      </c>
    </row>
    <row r="119" spans="1:4" x14ac:dyDescent="0.25">
      <c r="A119" s="9" t="s">
        <v>121</v>
      </c>
      <c r="B119" s="26" t="s">
        <v>154</v>
      </c>
      <c r="C119" s="31" t="s">
        <v>380</v>
      </c>
      <c r="D119" s="30">
        <v>359.99</v>
      </c>
    </row>
    <row r="120" spans="1:4" x14ac:dyDescent="0.25">
      <c r="A120" s="9" t="s">
        <v>122</v>
      </c>
      <c r="B120" s="26" t="s">
        <v>154</v>
      </c>
      <c r="C120" s="18" t="s">
        <v>381</v>
      </c>
      <c r="D120" s="24">
        <v>359.99</v>
      </c>
    </row>
    <row r="121" spans="1:4" x14ac:dyDescent="0.25">
      <c r="A121" s="9" t="s">
        <v>120</v>
      </c>
      <c r="B121" s="26" t="s">
        <v>154</v>
      </c>
      <c r="C121" s="17" t="s">
        <v>432</v>
      </c>
      <c r="D121" s="24">
        <v>359.99</v>
      </c>
    </row>
    <row r="122" spans="1:4" x14ac:dyDescent="0.25">
      <c r="A122" s="9" t="s">
        <v>119</v>
      </c>
      <c r="B122" s="26" t="s">
        <v>154</v>
      </c>
      <c r="C122" s="17" t="s">
        <v>118</v>
      </c>
      <c r="D122" s="24">
        <v>359.99</v>
      </c>
    </row>
    <row r="123" spans="1:4" x14ac:dyDescent="0.25">
      <c r="A123" s="9" t="s">
        <v>125</v>
      </c>
      <c r="B123" s="26" t="s">
        <v>154</v>
      </c>
      <c r="C123" s="17" t="s">
        <v>433</v>
      </c>
      <c r="D123" s="30">
        <v>259.99</v>
      </c>
    </row>
    <row r="124" spans="1:4" x14ac:dyDescent="0.25">
      <c r="A124" s="9" t="s">
        <v>124</v>
      </c>
      <c r="B124" s="26" t="s">
        <v>154</v>
      </c>
      <c r="C124" s="17" t="s">
        <v>127</v>
      </c>
      <c r="D124" s="30">
        <v>259.99</v>
      </c>
    </row>
    <row r="125" spans="1:4" x14ac:dyDescent="0.25">
      <c r="A125" s="9" t="s">
        <v>126</v>
      </c>
      <c r="B125" s="26" t="s">
        <v>154</v>
      </c>
      <c r="C125" s="17" t="s">
        <v>128</v>
      </c>
      <c r="D125" s="30">
        <v>259.99</v>
      </c>
    </row>
    <row r="126" spans="1:4" x14ac:dyDescent="0.25">
      <c r="A126" s="9" t="s">
        <v>116</v>
      </c>
      <c r="B126" s="26" t="s">
        <v>154</v>
      </c>
      <c r="C126" s="18" t="s">
        <v>382</v>
      </c>
      <c r="D126" s="30">
        <v>299.99</v>
      </c>
    </row>
    <row r="127" spans="1:4" x14ac:dyDescent="0.25">
      <c r="A127" s="9" t="s">
        <v>117</v>
      </c>
      <c r="B127" s="26" t="s">
        <v>154</v>
      </c>
      <c r="C127" s="18" t="s">
        <v>383</v>
      </c>
      <c r="D127" s="30">
        <v>299.99</v>
      </c>
    </row>
    <row r="128" spans="1:4" x14ac:dyDescent="0.25">
      <c r="A128" s="9" t="s">
        <v>131</v>
      </c>
      <c r="B128" s="26" t="s">
        <v>154</v>
      </c>
      <c r="C128" s="29" t="s">
        <v>384</v>
      </c>
      <c r="D128" s="30">
        <v>139.99</v>
      </c>
    </row>
    <row r="129" spans="1:4" x14ac:dyDescent="0.25">
      <c r="A129" s="9" t="s">
        <v>130</v>
      </c>
      <c r="B129" s="26" t="s">
        <v>154</v>
      </c>
      <c r="C129" s="31" t="s">
        <v>385</v>
      </c>
      <c r="D129" s="30">
        <v>139.99</v>
      </c>
    </row>
    <row r="130" spans="1:4" x14ac:dyDescent="0.25">
      <c r="A130" s="9" t="s">
        <v>262</v>
      </c>
      <c r="B130" s="26" t="s">
        <v>154</v>
      </c>
      <c r="C130" s="29" t="s">
        <v>386</v>
      </c>
      <c r="D130" s="30">
        <v>29.99</v>
      </c>
    </row>
    <row r="131" spans="1:4" x14ac:dyDescent="0.25">
      <c r="A131" s="3" t="s">
        <v>244</v>
      </c>
      <c r="C131" s="36" t="s">
        <v>480</v>
      </c>
      <c r="D131" s="3">
        <v>339</v>
      </c>
    </row>
    <row r="132" spans="1:4" x14ac:dyDescent="0.25">
      <c r="A132" s="3" t="s">
        <v>268</v>
      </c>
      <c r="C132" s="3" t="s">
        <v>481</v>
      </c>
      <c r="D132" s="3">
        <v>339</v>
      </c>
    </row>
    <row r="133" spans="1:4" x14ac:dyDescent="0.25">
      <c r="A133" s="3" t="s">
        <v>213</v>
      </c>
      <c r="C133" s="3" t="s">
        <v>482</v>
      </c>
      <c r="D133" s="3">
        <v>379</v>
      </c>
    </row>
    <row r="134" spans="1:4" x14ac:dyDescent="0.25">
      <c r="A134" s="3" t="s">
        <v>275</v>
      </c>
      <c r="C134" s="3" t="s">
        <v>483</v>
      </c>
      <c r="D134" s="3">
        <v>379</v>
      </c>
    </row>
    <row r="135" spans="1:4" x14ac:dyDescent="0.25">
      <c r="A135" s="3" t="s">
        <v>255</v>
      </c>
      <c r="C135" s="3" t="s">
        <v>484</v>
      </c>
      <c r="D135" s="3">
        <v>419</v>
      </c>
    </row>
    <row r="136" spans="1:4" x14ac:dyDescent="0.25">
      <c r="A136" s="3" t="s">
        <v>279</v>
      </c>
      <c r="C136" s="3" t="s">
        <v>485</v>
      </c>
      <c r="D136" s="3">
        <v>419</v>
      </c>
    </row>
    <row r="137" spans="1:4" x14ac:dyDescent="0.25">
      <c r="A137" s="3" t="s">
        <v>299</v>
      </c>
      <c r="C137" s="3" t="s">
        <v>486</v>
      </c>
      <c r="D137" s="3">
        <v>419</v>
      </c>
    </row>
    <row r="138" spans="1:4" x14ac:dyDescent="0.25">
      <c r="A138" s="3" t="s">
        <v>261</v>
      </c>
      <c r="C138" s="3" t="s">
        <v>487</v>
      </c>
      <c r="D138" s="3">
        <v>499.99</v>
      </c>
    </row>
    <row r="139" spans="1:4" x14ac:dyDescent="0.25">
      <c r="A139" s="3" t="s">
        <v>256</v>
      </c>
      <c r="C139" s="3" t="s">
        <v>488</v>
      </c>
      <c r="D139" s="3">
        <v>499.99</v>
      </c>
    </row>
    <row r="140" spans="1:4" x14ac:dyDescent="0.25">
      <c r="A140" s="3" t="s">
        <v>254</v>
      </c>
      <c r="C140" s="3" t="s">
        <v>489</v>
      </c>
      <c r="D140" s="3">
        <v>499.99</v>
      </c>
    </row>
    <row r="141" spans="1:4" x14ac:dyDescent="0.25">
      <c r="A141" s="3" t="s">
        <v>234</v>
      </c>
      <c r="C141" s="3" t="s">
        <v>490</v>
      </c>
      <c r="D141" s="3">
        <v>579</v>
      </c>
    </row>
    <row r="142" spans="1:4" x14ac:dyDescent="0.25">
      <c r="A142" s="3" t="s">
        <v>267</v>
      </c>
      <c r="C142" s="3" t="s">
        <v>491</v>
      </c>
      <c r="D142" s="3">
        <v>579</v>
      </c>
    </row>
    <row r="143" spans="1:4" x14ac:dyDescent="0.25">
      <c r="A143" s="3" t="s">
        <v>285</v>
      </c>
      <c r="C143" s="3" t="s">
        <v>492</v>
      </c>
      <c r="D143" s="3">
        <v>579</v>
      </c>
    </row>
    <row r="144" spans="1:4" x14ac:dyDescent="0.25">
      <c r="A144" s="3" t="s">
        <v>162</v>
      </c>
      <c r="C144" s="3" t="s">
        <v>493</v>
      </c>
      <c r="D144" s="3">
        <v>419</v>
      </c>
    </row>
    <row r="145" spans="1:4" x14ac:dyDescent="0.25">
      <c r="A145" s="3" t="s">
        <v>257</v>
      </c>
      <c r="C145" s="3" t="s">
        <v>494</v>
      </c>
      <c r="D145" s="3">
        <v>419</v>
      </c>
    </row>
    <row r="146" spans="1:4" x14ac:dyDescent="0.25">
      <c r="A146" s="3" t="s">
        <v>219</v>
      </c>
      <c r="C146" s="3" t="s">
        <v>495</v>
      </c>
      <c r="D146" s="3">
        <v>459</v>
      </c>
    </row>
    <row r="147" spans="1:4" x14ac:dyDescent="0.25">
      <c r="A147" s="3" t="s">
        <v>252</v>
      </c>
      <c r="C147" s="3" t="s">
        <v>496</v>
      </c>
      <c r="D147" s="3">
        <v>459</v>
      </c>
    </row>
    <row r="148" spans="1:4" x14ac:dyDescent="0.25">
      <c r="A148" s="3" t="s">
        <v>277</v>
      </c>
      <c r="C148" s="3" t="s">
        <v>497</v>
      </c>
      <c r="D148" s="3">
        <v>499</v>
      </c>
    </row>
    <row r="149" spans="1:4" x14ac:dyDescent="0.25">
      <c r="A149" s="3" t="s">
        <v>258</v>
      </c>
      <c r="C149" s="3" t="s">
        <v>498</v>
      </c>
      <c r="D149" s="3">
        <v>499</v>
      </c>
    </row>
    <row r="150" spans="1:4" x14ac:dyDescent="0.25">
      <c r="A150" s="3" t="s">
        <v>298</v>
      </c>
      <c r="C150" s="3" t="s">
        <v>499</v>
      </c>
      <c r="D150" s="3">
        <v>499</v>
      </c>
    </row>
    <row r="151" spans="1:4" x14ac:dyDescent="0.25">
      <c r="A151" s="3" t="s">
        <v>263</v>
      </c>
      <c r="C151" s="3" t="s">
        <v>500</v>
      </c>
      <c r="D151" s="3">
        <v>579</v>
      </c>
    </row>
    <row r="152" spans="1:4" x14ac:dyDescent="0.25">
      <c r="A152" s="3" t="s">
        <v>166</v>
      </c>
      <c r="C152" s="3" t="s">
        <v>501</v>
      </c>
      <c r="D152" s="3">
        <v>579</v>
      </c>
    </row>
    <row r="153" spans="1:4" x14ac:dyDescent="0.25">
      <c r="A153" s="3" t="s">
        <v>394</v>
      </c>
      <c r="C153" s="3" t="s">
        <v>502</v>
      </c>
      <c r="D153" s="3">
        <v>579</v>
      </c>
    </row>
    <row r="154" spans="1:4" x14ac:dyDescent="0.25">
      <c r="A154" s="3" t="s">
        <v>221</v>
      </c>
      <c r="C154" s="3" t="s">
        <v>503</v>
      </c>
      <c r="D154" s="3">
        <v>659</v>
      </c>
    </row>
    <row r="155" spans="1:4" x14ac:dyDescent="0.25">
      <c r="A155" s="3" t="s">
        <v>238</v>
      </c>
      <c r="C155" s="3" t="s">
        <v>504</v>
      </c>
      <c r="D155" s="3">
        <v>659</v>
      </c>
    </row>
    <row r="156" spans="1:4" x14ac:dyDescent="0.25">
      <c r="A156" s="3" t="s">
        <v>232</v>
      </c>
      <c r="C156" s="3" t="s">
        <v>505</v>
      </c>
      <c r="D156" s="3">
        <v>659</v>
      </c>
    </row>
    <row r="157" spans="1:4" x14ac:dyDescent="0.25">
      <c r="A157" s="3" t="s">
        <v>239</v>
      </c>
      <c r="C157" s="3" t="s">
        <v>506</v>
      </c>
      <c r="D157" s="3">
        <v>240</v>
      </c>
    </row>
    <row r="158" spans="1:4" x14ac:dyDescent="0.25">
      <c r="A158" s="3" t="s">
        <v>158</v>
      </c>
      <c r="C158" s="3" t="s">
        <v>507</v>
      </c>
      <c r="D158" s="3">
        <v>289.99</v>
      </c>
    </row>
    <row r="159" spans="1:4" x14ac:dyDescent="0.25">
      <c r="A159" s="3" t="s">
        <v>291</v>
      </c>
      <c r="C159" s="3" t="s">
        <v>508</v>
      </c>
      <c r="D159" s="3">
        <v>449.99</v>
      </c>
    </row>
    <row r="160" spans="1:4" x14ac:dyDescent="0.25">
      <c r="A160" s="3" t="s">
        <v>174</v>
      </c>
      <c r="C160" s="3" t="s">
        <v>509</v>
      </c>
      <c r="D160" s="3">
        <v>179.99</v>
      </c>
    </row>
    <row r="161" spans="1:4" x14ac:dyDescent="0.25">
      <c r="A161" s="3" t="s">
        <v>163</v>
      </c>
      <c r="C161" s="3" t="s">
        <v>510</v>
      </c>
      <c r="D161" s="3">
        <v>349.99</v>
      </c>
    </row>
    <row r="162" spans="1:4" x14ac:dyDescent="0.25">
      <c r="A162" s="3" t="s">
        <v>227</v>
      </c>
      <c r="C162" s="3" t="s">
        <v>511</v>
      </c>
      <c r="D162" s="3">
        <v>429.99</v>
      </c>
    </row>
    <row r="163" spans="1:4" x14ac:dyDescent="0.25">
      <c r="A163" s="3" t="s">
        <v>176</v>
      </c>
      <c r="C163" s="3" t="s">
        <v>512</v>
      </c>
      <c r="D163" s="3">
        <v>99.99</v>
      </c>
    </row>
    <row r="164" spans="1:4" x14ac:dyDescent="0.25">
      <c r="A164" s="3" t="s">
        <v>178</v>
      </c>
      <c r="C164" s="3" t="s">
        <v>513</v>
      </c>
      <c r="D164" s="3">
        <v>389.99</v>
      </c>
    </row>
    <row r="165" spans="1:4" x14ac:dyDescent="0.25">
      <c r="A165" s="3" t="s">
        <v>175</v>
      </c>
      <c r="C165" s="3" t="s">
        <v>514</v>
      </c>
      <c r="D165" s="3">
        <v>339</v>
      </c>
    </row>
    <row r="166" spans="1:4" x14ac:dyDescent="0.25">
      <c r="A166" s="3" t="s">
        <v>206</v>
      </c>
      <c r="C166" s="3" t="s">
        <v>515</v>
      </c>
      <c r="D166" s="3">
        <f>D165</f>
        <v>339</v>
      </c>
    </row>
    <row r="167" spans="1:4" x14ac:dyDescent="0.25">
      <c r="A167" s="3" t="s">
        <v>204</v>
      </c>
      <c r="C167" s="3" t="s">
        <v>516</v>
      </c>
      <c r="D167" s="3">
        <v>379</v>
      </c>
    </row>
    <row r="168" spans="1:4" x14ac:dyDescent="0.25">
      <c r="A168" s="3" t="s">
        <v>259</v>
      </c>
      <c r="C168" s="3" t="s">
        <v>517</v>
      </c>
      <c r="D168" s="3">
        <f>D167</f>
        <v>379</v>
      </c>
    </row>
    <row r="169" spans="1:4" x14ac:dyDescent="0.25">
      <c r="A169" s="3" t="s">
        <v>198</v>
      </c>
      <c r="C169" s="3" t="s">
        <v>518</v>
      </c>
      <c r="D169" s="3">
        <v>419</v>
      </c>
    </row>
    <row r="170" spans="1:4" x14ac:dyDescent="0.25">
      <c r="A170" s="3" t="s">
        <v>184</v>
      </c>
      <c r="C170" s="3" t="s">
        <v>519</v>
      </c>
      <c r="D170" s="3">
        <f>D169</f>
        <v>419</v>
      </c>
    </row>
    <row r="171" spans="1:4" x14ac:dyDescent="0.25">
      <c r="A171" s="3" t="s">
        <v>228</v>
      </c>
      <c r="C171" s="3" t="s">
        <v>520</v>
      </c>
      <c r="D171" s="3">
        <v>499.99</v>
      </c>
    </row>
    <row r="172" spans="1:4" x14ac:dyDescent="0.25">
      <c r="A172" s="3" t="s">
        <v>217</v>
      </c>
      <c r="C172" s="3" t="s">
        <v>521</v>
      </c>
      <c r="D172" s="3">
        <v>499.99</v>
      </c>
    </row>
    <row r="173" spans="1:4" x14ac:dyDescent="0.25">
      <c r="A173" s="3" t="s">
        <v>205</v>
      </c>
      <c r="C173" s="3" t="s">
        <v>522</v>
      </c>
      <c r="D173" s="3">
        <v>419</v>
      </c>
    </row>
    <row r="174" spans="1:4" x14ac:dyDescent="0.25">
      <c r="A174" s="3" t="s">
        <v>276</v>
      </c>
      <c r="C174" s="3" t="s">
        <v>523</v>
      </c>
      <c r="D174" s="3">
        <f>D173</f>
        <v>419</v>
      </c>
    </row>
    <row r="175" spans="1:4" x14ac:dyDescent="0.25">
      <c r="A175" s="3" t="s">
        <v>194</v>
      </c>
      <c r="C175" s="3" t="s">
        <v>524</v>
      </c>
      <c r="D175" s="3">
        <v>459</v>
      </c>
    </row>
    <row r="176" spans="1:4" x14ac:dyDescent="0.25">
      <c r="A176" s="3" t="s">
        <v>278</v>
      </c>
      <c r="C176" s="3" t="s">
        <v>525</v>
      </c>
      <c r="D176" s="3">
        <f>D175</f>
        <v>459</v>
      </c>
    </row>
    <row r="177" spans="1:4" x14ac:dyDescent="0.25">
      <c r="A177" s="3" t="s">
        <v>191</v>
      </c>
      <c r="C177" s="3" t="s">
        <v>526</v>
      </c>
      <c r="D177" s="3">
        <v>499</v>
      </c>
    </row>
    <row r="178" spans="1:4" x14ac:dyDescent="0.25">
      <c r="A178" s="3" t="s">
        <v>260</v>
      </c>
      <c r="C178" s="3" t="s">
        <v>527</v>
      </c>
      <c r="D178" s="3">
        <f>D177</f>
        <v>499</v>
      </c>
    </row>
    <row r="179" spans="1:4" x14ac:dyDescent="0.25">
      <c r="A179" s="3" t="s">
        <v>243</v>
      </c>
      <c r="C179" s="3" t="s">
        <v>528</v>
      </c>
      <c r="D179" s="3">
        <v>579</v>
      </c>
    </row>
    <row r="180" spans="1:4" x14ac:dyDescent="0.25">
      <c r="A180" s="3" t="s">
        <v>208</v>
      </c>
      <c r="C180" s="3" t="s">
        <v>529</v>
      </c>
      <c r="D180" s="3">
        <f>D179</f>
        <v>579</v>
      </c>
    </row>
    <row r="181" spans="1:4" x14ac:dyDescent="0.25">
      <c r="A181" s="3" t="s">
        <v>245</v>
      </c>
      <c r="C181" s="3" t="s">
        <v>530</v>
      </c>
      <c r="D181" s="3">
        <f>D180</f>
        <v>579</v>
      </c>
    </row>
    <row r="182" spans="1:4" x14ac:dyDescent="0.25">
      <c r="A182" s="3" t="s">
        <v>241</v>
      </c>
      <c r="C182" s="3" t="s">
        <v>531</v>
      </c>
      <c r="D182" s="3">
        <v>240</v>
      </c>
    </row>
    <row r="183" spans="1:4" x14ac:dyDescent="0.25">
      <c r="A183" s="3" t="s">
        <v>280</v>
      </c>
      <c r="C183" s="3" t="s">
        <v>532</v>
      </c>
      <c r="D183" s="3">
        <v>289.99</v>
      </c>
    </row>
    <row r="184" spans="1:4" x14ac:dyDescent="0.25">
      <c r="A184" s="3" t="s">
        <v>240</v>
      </c>
      <c r="C184" s="3" t="s">
        <v>533</v>
      </c>
      <c r="D184" s="3">
        <v>449.99</v>
      </c>
    </row>
    <row r="185" spans="1:4" x14ac:dyDescent="0.25">
      <c r="A185" s="3" t="s">
        <v>215</v>
      </c>
      <c r="C185" s="3" t="s">
        <v>534</v>
      </c>
      <c r="D185" s="3">
        <v>179.99</v>
      </c>
    </row>
    <row r="186" spans="1:4" x14ac:dyDescent="0.25">
      <c r="A186" s="3" t="s">
        <v>202</v>
      </c>
      <c r="C186" s="3" t="s">
        <v>535</v>
      </c>
      <c r="D186" s="3">
        <v>349.99</v>
      </c>
    </row>
    <row r="187" spans="1:4" x14ac:dyDescent="0.25">
      <c r="A187" s="3" t="s">
        <v>233</v>
      </c>
      <c r="C187" s="3" t="s">
        <v>536</v>
      </c>
      <c r="D187" s="3">
        <v>429.99</v>
      </c>
    </row>
    <row r="188" spans="1:4" x14ac:dyDescent="0.25">
      <c r="A188" s="3" t="s">
        <v>188</v>
      </c>
      <c r="C188" s="3" t="s">
        <v>537</v>
      </c>
      <c r="D188" s="3">
        <v>99.99</v>
      </c>
    </row>
    <row r="189" spans="1:4" x14ac:dyDescent="0.25">
      <c r="A189" s="3" t="s">
        <v>216</v>
      </c>
      <c r="C189" s="3" t="s">
        <v>538</v>
      </c>
      <c r="D189" s="3">
        <v>349.99</v>
      </c>
    </row>
    <row r="190" spans="1:4" x14ac:dyDescent="0.25">
      <c r="A190" s="3" t="s">
        <v>160</v>
      </c>
      <c r="C190" s="3" t="s">
        <v>539</v>
      </c>
      <c r="D190" s="3">
        <v>219</v>
      </c>
    </row>
    <row r="191" spans="1:4" x14ac:dyDescent="0.25">
      <c r="A191" s="3" t="s">
        <v>214</v>
      </c>
      <c r="C191" s="3" t="s">
        <v>540</v>
      </c>
      <c r="D191" s="3">
        <f>D190</f>
        <v>219</v>
      </c>
    </row>
    <row r="192" spans="1:4" x14ac:dyDescent="0.25">
      <c r="A192" s="3" t="s">
        <v>281</v>
      </c>
      <c r="C192" s="3" t="s">
        <v>541</v>
      </c>
      <c r="D192" s="3">
        <v>245</v>
      </c>
    </row>
    <row r="193" spans="1:4" x14ac:dyDescent="0.25">
      <c r="A193" s="3" t="s">
        <v>225</v>
      </c>
      <c r="C193" s="3" t="s">
        <v>542</v>
      </c>
      <c r="D193" s="3">
        <v>249</v>
      </c>
    </row>
    <row r="194" spans="1:4" x14ac:dyDescent="0.25">
      <c r="A194" s="3" t="s">
        <v>173</v>
      </c>
      <c r="C194" s="3" t="s">
        <v>543</v>
      </c>
      <c r="D194" s="3">
        <f>D193</f>
        <v>249</v>
      </c>
    </row>
    <row r="195" spans="1:4" x14ac:dyDescent="0.25">
      <c r="A195" s="3" t="s">
        <v>229</v>
      </c>
      <c r="C195" s="3" t="s">
        <v>544</v>
      </c>
      <c r="D195" s="3">
        <v>269.99</v>
      </c>
    </row>
    <row r="196" spans="1:4" x14ac:dyDescent="0.25">
      <c r="A196" s="3" t="s">
        <v>390</v>
      </c>
      <c r="C196" s="3" t="s">
        <v>545</v>
      </c>
      <c r="D196" s="3">
        <f>D195</f>
        <v>269.99</v>
      </c>
    </row>
    <row r="197" spans="1:4" x14ac:dyDescent="0.25">
      <c r="A197" s="3" t="s">
        <v>393</v>
      </c>
      <c r="C197" s="3" t="s">
        <v>546</v>
      </c>
      <c r="D197" s="3">
        <v>169.99</v>
      </c>
    </row>
    <row r="198" spans="1:4" x14ac:dyDescent="0.25">
      <c r="A198" s="3" t="s">
        <v>395</v>
      </c>
      <c r="C198" s="3" t="s">
        <v>547</v>
      </c>
      <c r="D198" s="3">
        <v>219.99</v>
      </c>
    </row>
    <row r="199" spans="1:4" x14ac:dyDescent="0.25">
      <c r="A199" s="3" t="s">
        <v>391</v>
      </c>
      <c r="C199" s="3" t="s">
        <v>548</v>
      </c>
      <c r="D199" s="3">
        <v>299.99</v>
      </c>
    </row>
    <row r="200" spans="1:4" x14ac:dyDescent="0.25">
      <c r="A200" s="3" t="s">
        <v>397</v>
      </c>
      <c r="C200" s="3" t="s">
        <v>549</v>
      </c>
      <c r="D200" s="3">
        <v>159.99</v>
      </c>
    </row>
    <row r="201" spans="1:4" x14ac:dyDescent="0.25">
      <c r="A201" s="3" t="s">
        <v>392</v>
      </c>
      <c r="C201" s="3" t="s">
        <v>550</v>
      </c>
      <c r="D201" s="3">
        <v>229.99</v>
      </c>
    </row>
    <row r="202" spans="1:4" x14ac:dyDescent="0.25">
      <c r="A202" s="3" t="s">
        <v>388</v>
      </c>
      <c r="C202" s="3" t="s">
        <v>551</v>
      </c>
      <c r="D202" s="3">
        <v>309.99</v>
      </c>
    </row>
    <row r="203" spans="1:4" x14ac:dyDescent="0.25">
      <c r="A203" s="2" t="s">
        <v>132</v>
      </c>
      <c r="C203" s="2" t="s">
        <v>601</v>
      </c>
      <c r="D203" s="20">
        <v>153.99</v>
      </c>
    </row>
    <row r="204" spans="1:4" x14ac:dyDescent="0.25">
      <c r="A204" s="2" t="s">
        <v>133</v>
      </c>
      <c r="C204" s="2" t="s">
        <v>602</v>
      </c>
      <c r="D204" s="20">
        <v>153.99</v>
      </c>
    </row>
    <row r="205" spans="1:4" x14ac:dyDescent="0.25">
      <c r="A205" s="2" t="s">
        <v>306</v>
      </c>
      <c r="C205" s="2" t="s">
        <v>603</v>
      </c>
      <c r="D205" s="20">
        <v>349.99</v>
      </c>
    </row>
    <row r="206" spans="1:4" x14ac:dyDescent="0.25">
      <c r="A206" s="5" t="s">
        <v>607</v>
      </c>
      <c r="C206" s="5" t="s">
        <v>608</v>
      </c>
      <c r="D206" s="37">
        <v>34.99</v>
      </c>
    </row>
    <row r="207" spans="1:4" x14ac:dyDescent="0.25">
      <c r="A207" s="5" t="s">
        <v>609</v>
      </c>
      <c r="C207" s="5" t="s">
        <v>610</v>
      </c>
      <c r="D207" s="5">
        <v>199.99</v>
      </c>
    </row>
    <row r="208" spans="1:4" x14ac:dyDescent="0.25">
      <c r="A208" s="2" t="s">
        <v>612</v>
      </c>
      <c r="C208" s="2" t="s">
        <v>611</v>
      </c>
      <c r="D208" s="5">
        <v>216</v>
      </c>
    </row>
  </sheetData>
  <protectedRanges>
    <protectedRange sqref="A2:A31" name="Handset Details_2"/>
    <protectedRange sqref="D2:D12" name="Handset Details_3"/>
    <protectedRange sqref="D13:D31" name="Handset Details_1_1"/>
  </protectedRanges>
  <autoFilter ref="A1:J45"/>
  <conditionalFormatting sqref="D10 D13 D27">
    <cfRule type="expression" dxfId="2" priority="129">
      <formula>IF(D10&lt;MAX(#REF!,G10:G12,J10:J12,M10:M12,P10:P12,S10:S12,V10:V12),1,0)</formula>
    </cfRule>
  </conditionalFormatting>
  <conditionalFormatting sqref="D3 D5 D7 D16 D18 D21 D25 D30">
    <cfRule type="expression" dxfId="1" priority="132">
      <formula>IF(D3&lt;MAX(#REF!,G3:G4,J3:J4,M3:M4,P3:P4,S3:S4,V3:V4),1,0)</formula>
    </cfRule>
  </conditionalFormatting>
  <conditionalFormatting sqref="D2 D9 D20 D23:D24">
    <cfRule type="expression" dxfId="0" priority="140">
      <formula>IF(D2&lt;MAX(#REF!,G2:G2,J2:J2,M2:M2,P2:P2,S2:S2,V2:V2),1,0)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</vt:lpstr>
      <vt:lpstr>PAYG</vt:lpstr>
    </vt:vector>
  </TitlesOfParts>
  <Company>Cognizant Technology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 Technology Solutions</dc:creator>
  <cp:lastModifiedBy>Cognizant Technology Solutions</cp:lastModifiedBy>
  <dcterms:created xsi:type="dcterms:W3CDTF">2015-02-12T16:09:35Z</dcterms:created>
  <dcterms:modified xsi:type="dcterms:W3CDTF">2015-06-03T22:06:31Z</dcterms:modified>
</cp:coreProperties>
</file>