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TO_DRIVE\KyushuU Research\PUBLICATIONS\EDM23 PAPER\"/>
    </mc:Choice>
  </mc:AlternateContent>
  <xr:revisionPtr revIDLastSave="0" documentId="13_ncr:1_{950CB7CB-A748-4E5B-93FB-D3A4AC16DB9A}" xr6:coauthVersionLast="47" xr6:coauthVersionMax="47" xr10:uidLastSave="{00000000-0000-0000-0000-000000000000}"/>
  <bookViews>
    <workbookView xWindow="-110" yWindow="-110" windowWidth="38620" windowHeight="21100" firstSheet="2" activeTab="2" xr2:uid="{EE5F3E06-300D-4F88-8A85-287ED1857F4A}"/>
  </bookViews>
  <sheets>
    <sheet name="F-SCORE ANALYSIS" sheetId="3" r:id="rId1"/>
    <sheet name="CORRELATION ANALYSIS (NEW)" sheetId="7" r:id="rId2"/>
    <sheet name="FDR ANALYSIS" sheetId="9" r:id="rId3"/>
    <sheet name="FDR ANALYSIS (2PART)" sheetId="11" r:id="rId4"/>
    <sheet name="T-TEST ANALYSIS (R) (NEW)" sheetId="8" r:id="rId5"/>
    <sheet name="CORRELATION ANALYSI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7" l="1"/>
  <c r="E66" i="7" s="1"/>
  <c r="D42" i="7"/>
  <c r="E42" i="7" s="1"/>
  <c r="D18" i="7"/>
  <c r="E18" i="7" s="1"/>
  <c r="D72" i="7"/>
  <c r="E72" i="7" s="1"/>
  <c r="D60" i="7"/>
  <c r="E60" i="7" s="1"/>
  <c r="D54" i="7"/>
  <c r="E54" i="7" s="1"/>
  <c r="G54" i="7" s="1"/>
  <c r="D48" i="7"/>
  <c r="E48" i="7" s="1"/>
  <c r="D36" i="7"/>
  <c r="E36" i="7" s="1"/>
  <c r="D12" i="7"/>
  <c r="E12" i="7" s="1"/>
  <c r="D24" i="7"/>
  <c r="E24" i="7" s="1"/>
  <c r="G24" i="7" s="1"/>
  <c r="D30" i="7"/>
  <c r="E30" i="7" s="1"/>
  <c r="D6" i="7"/>
  <c r="E6" i="7" s="1"/>
  <c r="D41" i="1"/>
  <c r="E41" i="1" s="1"/>
  <c r="D42" i="1"/>
  <c r="E42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7" i="1"/>
  <c r="E7" i="1" s="1"/>
  <c r="F7" i="1" s="1"/>
  <c r="D8" i="1"/>
  <c r="E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D14" i="1"/>
  <c r="E14" i="1" s="1"/>
  <c r="D6" i="1"/>
  <c r="E6" i="1" s="1"/>
  <c r="F6" i="1" s="1"/>
  <c r="G66" i="7" l="1"/>
  <c r="F66" i="7"/>
  <c r="G42" i="7"/>
  <c r="F42" i="7"/>
  <c r="G18" i="7"/>
  <c r="F18" i="7"/>
  <c r="G60" i="7"/>
  <c r="F60" i="7"/>
  <c r="F72" i="7"/>
  <c r="G72" i="7"/>
  <c r="F54" i="7"/>
  <c r="G48" i="7"/>
  <c r="F48" i="7"/>
  <c r="G36" i="7"/>
  <c r="F36" i="7"/>
  <c r="F24" i="7"/>
  <c r="G6" i="7"/>
  <c r="F6" i="7"/>
  <c r="G12" i="7"/>
  <c r="F12" i="7"/>
  <c r="G30" i="7"/>
  <c r="F30" i="7"/>
  <c r="G8" i="1"/>
  <c r="F8" i="1"/>
  <c r="F35" i="1"/>
  <c r="G35" i="1"/>
  <c r="G39" i="1"/>
  <c r="F39" i="1"/>
  <c r="G40" i="1"/>
  <c r="F40" i="1"/>
  <c r="F37" i="1"/>
  <c r="G37" i="1"/>
  <c r="G41" i="1"/>
  <c r="F41" i="1"/>
  <c r="G34" i="1"/>
  <c r="F34" i="1"/>
  <c r="G42" i="1"/>
  <c r="F42" i="1"/>
  <c r="F36" i="1"/>
  <c r="G36" i="1"/>
  <c r="G38" i="1"/>
  <c r="F38" i="1"/>
  <c r="G14" i="1"/>
  <c r="F14" i="1"/>
  <c r="F13" i="1"/>
  <c r="G13" i="1"/>
  <c r="F12" i="1"/>
  <c r="G7" i="1"/>
  <c r="G6" i="1"/>
  <c r="F10" i="1"/>
  <c r="F11" i="1"/>
  <c r="F9" i="1"/>
  <c r="G20" i="1"/>
  <c r="F20" i="1"/>
  <c r="F21" i="1"/>
  <c r="G21" i="1"/>
  <c r="F22" i="1"/>
  <c r="G22" i="1"/>
  <c r="G23" i="1"/>
  <c r="F23" i="1"/>
  <c r="G24" i="1"/>
  <c r="F24" i="1"/>
  <c r="G25" i="1"/>
  <c r="F25" i="1"/>
  <c r="G26" i="1"/>
  <c r="F26" i="1"/>
  <c r="G27" i="1"/>
  <c r="F27" i="1"/>
  <c r="G28" i="1"/>
  <c r="F28" i="1"/>
</calcChain>
</file>

<file path=xl/sharedStrings.xml><?xml version="1.0" encoding="utf-8"?>
<sst xmlns="http://schemas.openxmlformats.org/spreadsheetml/2006/main" count="736" uniqueCount="179">
  <si>
    <t>Keyword</t>
  </si>
  <si>
    <t>Scheme</t>
  </si>
  <si>
    <t>データ構造</t>
  </si>
  <si>
    <t>リスト処理</t>
  </si>
  <si>
    <t>再帰</t>
  </si>
  <si>
    <t>式</t>
  </si>
  <si>
    <t>条件</t>
  </si>
  <si>
    <t>設計レシピ</t>
  </si>
  <si>
    <t>関数</t>
  </si>
  <si>
    <t>p</t>
  </si>
  <si>
    <t>T-test</t>
  </si>
  <si>
    <t>Pearson</t>
  </si>
  <si>
    <t>All</t>
  </si>
  <si>
    <t>"All"</t>
  </si>
  <si>
    <t>BOOKROLL READ_TIME NON_NORMALIZED - 4 LAYER MODEL</t>
  </si>
  <si>
    <t>BOOKROLL READ_TIME NON_NORMALIZED - 2 STACKED LAYER MODEL</t>
  </si>
  <si>
    <t>BOOKROLL READ_TIME NON_NORMALIZED - BASELINE (TF-IDF)</t>
  </si>
  <si>
    <t>RESULTS SUMMARY</t>
  </si>
  <si>
    <t>Baseline</t>
  </si>
  <si>
    <t>Pearson Correlation</t>
  </si>
  <si>
    <t>*p0.05 **p0.01</t>
  </si>
  <si>
    <t>0.216**</t>
  </si>
  <si>
    <t>0.208**</t>
  </si>
  <si>
    <t>0.102*</t>
  </si>
  <si>
    <t>0.132**</t>
  </si>
  <si>
    <t>0.117**</t>
  </si>
  <si>
    <t>0.118**</t>
  </si>
  <si>
    <t>0.114**</t>
  </si>
  <si>
    <t>0.107*</t>
  </si>
  <si>
    <t>0.2**</t>
  </si>
  <si>
    <t>0.145**</t>
  </si>
  <si>
    <t>0.116**</t>
  </si>
  <si>
    <t>MODELS COMPARISON</t>
  </si>
  <si>
    <t>k@5</t>
  </si>
  <si>
    <t>k@10</t>
  </si>
  <si>
    <t>k@15</t>
  </si>
  <si>
    <t>Mean</t>
  </si>
  <si>
    <t>Max</t>
  </si>
  <si>
    <t>Importance</t>
  </si>
  <si>
    <t>Model</t>
  </si>
  <si>
    <t>F-score (%)</t>
  </si>
  <si>
    <t>Similarity</t>
  </si>
  <si>
    <t>Attention</t>
  </si>
  <si>
    <t>F-SCORE ANALYSIS (シラバス)</t>
  </si>
  <si>
    <t>CORRELATION ANALYSIS (BOOKROLL)</t>
  </si>
  <si>
    <t>Table 2. Summary of the correlation results.</t>
  </si>
  <si>
    <t>Table 1. Summary of the F-score results.</t>
  </si>
  <si>
    <t>Slide attention score vs. Slide average reading time</t>
  </si>
  <si>
    <t>LECTURE 2</t>
  </si>
  <si>
    <t>A-B</t>
  </si>
  <si>
    <t>LECTURE 1</t>
  </si>
  <si>
    <t>B-C</t>
  </si>
  <si>
    <t>C-D</t>
  </si>
  <si>
    <t>D-F</t>
  </si>
  <si>
    <t>Reading time</t>
  </si>
  <si>
    <t>Topic reading time</t>
  </si>
  <si>
    <t>ANOVA</t>
  </si>
  <si>
    <t>(Topic)</t>
  </si>
  <si>
    <t>(computation)</t>
  </si>
  <si>
    <t>(expression)</t>
  </si>
  <si>
    <t>(exercises)</t>
  </si>
  <si>
    <t>LECTURE 3</t>
  </si>
  <si>
    <t>(list)</t>
  </si>
  <si>
    <t>(conditional function)</t>
  </si>
  <si>
    <t>(examples)</t>
  </si>
  <si>
    <t>(processing)</t>
  </si>
  <si>
    <t>(functions)</t>
  </si>
  <si>
    <t>(Scheme)</t>
  </si>
  <si>
    <t>(comparison operation)</t>
  </si>
  <si>
    <t>(element)</t>
  </si>
  <si>
    <t>(function definition)</t>
  </si>
  <si>
    <t>(program design)</t>
  </si>
  <si>
    <t>OUT CLASS</t>
  </si>
  <si>
    <t>IN CLASS</t>
  </si>
  <si>
    <t>(functions/data)</t>
  </si>
  <si>
    <t>(program)</t>
  </si>
  <si>
    <t>(definitions)</t>
  </si>
  <si>
    <t>(results)</t>
  </si>
  <si>
    <t>(structures)</t>
  </si>
  <si>
    <t>(values)</t>
  </si>
  <si>
    <t>(element count)</t>
  </si>
  <si>
    <t>(count)</t>
  </si>
  <si>
    <t>(recursive function)</t>
  </si>
  <si>
    <t>SUMMARY</t>
  </si>
  <si>
    <t>LECTURE 1
(IN-CLASS)</t>
  </si>
  <si>
    <t>LECTURE 1
(OUT-CLASS)</t>
  </si>
  <si>
    <t>LECTURE 2
(IN-CLASS)</t>
  </si>
  <si>
    <t>LECTURE 2
(OUT-CLASS)</t>
  </si>
  <si>
    <t>LECTURE 3
(IN-CLASS)</t>
  </si>
  <si>
    <t>LECTURE 3
(OUT-CLASS)</t>
  </si>
  <si>
    <t>Precision (%)</t>
  </si>
  <si>
    <t>Recall (%)</t>
  </si>
  <si>
    <t>AttentionRank</t>
  </si>
  <si>
    <t>wang</t>
  </si>
  <si>
    <t>LECTOR</t>
  </si>
  <si>
    <t>BOOKROLL READ_TIME STUDENT_NORMALIZED - 2 STACKED LAYER MODEL</t>
  </si>
  <si>
    <t>BOOKROLL READ_TIME ALL_NORMALIZED - 2 STACKED LAYER MODEL</t>
  </si>
  <si>
    <t>Baseline2</t>
  </si>
  <si>
    <t>SET</t>
  </si>
  <si>
    <t>BOOKROLL READ_TIME NON_NORMALIZED - BASELINE (BINARY)</t>
  </si>
  <si>
    <t>std_norm</t>
  </si>
  <si>
    <t>non_norm</t>
  </si>
  <si>
    <t>all_norm</t>
  </si>
  <si>
    <t>BOOKROLL READ_TIME STUDENT_NORMALIZED - BASELINE (TF-IDF)</t>
  </si>
  <si>
    <t>BOOKROLL READ_TIME ALL_NORMALIZED - BASELINE (TF-IDF)</t>
  </si>
  <si>
    <t>BOOKROLL READ_TIME STUDENT_NORMALIZED - BASELINE (BINARY)</t>
  </si>
  <si>
    <t>BOOKROLL READ_TIME ALL_NORMALIZED - BASELINE (BINARY)</t>
  </si>
  <si>
    <t>BOOKROLL READ_TIME CONTENT_NORMALIZED - 2 STACKED LAYER MODEL</t>
  </si>
  <si>
    <t>BOOKROLL READ_TIME CONTENT_NORMALIZED - BASELINE (TF-IDF)</t>
  </si>
  <si>
    <t>BOOKROLL READ_TIME CONTENT_NORMALIZED - BASELINE (BINARY)</t>
  </si>
  <si>
    <t>cont_norm</t>
  </si>
  <si>
    <t>0.160**</t>
  </si>
  <si>
    <t>0.122**</t>
  </si>
  <si>
    <t>0.211**</t>
  </si>
  <si>
    <t>0.222**</t>
  </si>
  <si>
    <t>0.135**</t>
  </si>
  <si>
    <t>*p&lt;0.05 **p&lt;0.01</t>
  </si>
  <si>
    <t>LECTURE 4
(IN-CLASS)</t>
  </si>
  <si>
    <t>LECTURE 4
(OUT-CLASS)</t>
  </si>
  <si>
    <t>RRT</t>
  </si>
  <si>
    <t>F RECOGNITION</t>
  </si>
  <si>
    <t>Scheme program</t>
  </si>
  <si>
    <t>Exercices</t>
  </si>
  <si>
    <t>Examples</t>
  </si>
  <si>
    <t>Design method</t>
  </si>
  <si>
    <t>Functions</t>
  </si>
  <si>
    <t>Function definition</t>
  </si>
  <si>
    <t>Body expression</t>
  </si>
  <si>
    <t>Execution result</t>
  </si>
  <si>
    <t>Definitions</t>
  </si>
  <si>
    <t>Program design</t>
  </si>
  <si>
    <t>Results</t>
  </si>
  <si>
    <t>Condition</t>
  </si>
  <si>
    <t>Programming theory</t>
  </si>
  <si>
    <t>Data analysis</t>
  </si>
  <si>
    <t>Structures</t>
  </si>
  <si>
    <t>Problem</t>
  </si>
  <si>
    <t>Computation</t>
  </si>
  <si>
    <t>Boolean value</t>
  </si>
  <si>
    <t>Cond expression</t>
  </si>
  <si>
    <t>Values</t>
  </si>
  <si>
    <t>List</t>
  </si>
  <si>
    <t>Synthetic data</t>
  </si>
  <si>
    <t>Expressions</t>
  </si>
  <si>
    <t>Templates</t>
  </si>
  <si>
    <t>Element count</t>
  </si>
  <si>
    <t>Element</t>
  </si>
  <si>
    <t>Element search</t>
  </si>
  <si>
    <t>Comparison operation</t>
  </si>
  <si>
    <t>Abstraction</t>
  </si>
  <si>
    <t>Insufficient data</t>
  </si>
  <si>
    <t>expressions</t>
  </si>
  <si>
    <t>data</t>
  </si>
  <si>
    <t>exercices</t>
  </si>
  <si>
    <t>problems</t>
  </si>
  <si>
    <t>program design</t>
  </si>
  <si>
    <t>auxiliary functions</t>
  </si>
  <si>
    <t>boolean value</t>
  </si>
  <si>
    <t>program</t>
  </si>
  <si>
    <t>design method</t>
  </si>
  <si>
    <t>cond expression</t>
  </si>
  <si>
    <t>data analysis</t>
  </si>
  <si>
    <t>body expression</t>
  </si>
  <si>
    <t>exercise problems</t>
  </si>
  <si>
    <t>synthetic data</t>
  </si>
  <si>
    <t>sorting</t>
  </si>
  <si>
    <t>examples</t>
  </si>
  <si>
    <t>element</t>
  </si>
  <si>
    <t>element count</t>
  </si>
  <si>
    <t>template</t>
  </si>
  <si>
    <t>templates</t>
  </si>
  <si>
    <t>list</t>
  </si>
  <si>
    <t>abstraction</t>
  </si>
  <si>
    <t>comparison operation</t>
  </si>
  <si>
    <t>programming theory</t>
  </si>
  <si>
    <t>element search</t>
  </si>
  <si>
    <t>execution</t>
  </si>
  <si>
    <t>DISTRIBUTION T-TEST ANALYSIS (BOOKROLL)</t>
  </si>
  <si>
    <t>DISTRIBUTION SEPARABILITY (FDR) VALUES (BOOKROLL)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</si>
</sst>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4" fontId="0" fillId="0" borderId="1" xfId="0" applyNumberFormat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165" fontId="0" fillId="0" borderId="5" xfId="0" applyNumberForma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/>
    <xf numFmtId="165" fontId="1" fillId="0" borderId="9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0" fontId="0" fillId="0" borderId="28" xfId="0" applyBorder="1"/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1" fillId="0" borderId="13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2" fontId="0" fillId="0" borderId="3" xfId="0" applyNumberForma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" fillId="0" borderId="26" xfId="0" applyFont="1" applyBorder="1"/>
    <xf numFmtId="0" fontId="0" fillId="0" borderId="27" xfId="0" applyBorder="1"/>
    <xf numFmtId="0" fontId="0" fillId="0" borderId="37" xfId="0" applyFill="1" applyBorder="1"/>
    <xf numFmtId="0" fontId="0" fillId="0" borderId="38" xfId="0" applyBorder="1"/>
    <xf numFmtId="2" fontId="1" fillId="0" borderId="5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0" borderId="26" xfId="0" applyBorder="1"/>
    <xf numFmtId="2" fontId="0" fillId="0" borderId="3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0" xfId="0" applyBorder="1"/>
    <xf numFmtId="2" fontId="1" fillId="0" borderId="22" xfId="0" applyNumberFormat="1" applyFon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3" xfId="0" applyNumberFormat="1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39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31" xfId="0" applyNumberFormat="1" applyFont="1" applyFill="1" applyBorder="1" applyAlignment="1">
      <alignment horizontal="center"/>
    </xf>
    <xf numFmtId="2" fontId="0" fillId="0" borderId="32" xfId="0" applyNumberFormat="1" applyFon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2" fontId="0" fillId="0" borderId="3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165" fontId="0" fillId="0" borderId="30" xfId="0" applyNumberFormat="1" applyFont="1" applyFill="1" applyBorder="1" applyAlignment="1">
      <alignment horizontal="center"/>
    </xf>
    <xf numFmtId="165" fontId="0" fillId="0" borderId="44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5" fontId="0" fillId="0" borderId="45" xfId="0" applyNumberFormat="1" applyFont="1" applyFill="1" applyBorder="1" applyAlignment="1">
      <alignment horizontal="center"/>
    </xf>
    <xf numFmtId="165" fontId="0" fillId="0" borderId="36" xfId="0" applyNumberFormat="1" applyFont="1" applyFill="1" applyBorder="1" applyAlignment="1">
      <alignment horizontal="center"/>
    </xf>
    <xf numFmtId="165" fontId="0" fillId="0" borderId="51" xfId="0" applyNumberFormat="1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0" fontId="1" fillId="3" borderId="47" xfId="0" applyFont="1" applyFill="1" applyBorder="1" applyAlignment="1">
      <alignment horizontal="left"/>
    </xf>
    <xf numFmtId="165" fontId="0" fillId="3" borderId="1" xfId="0" applyNumberFormat="1" applyFont="1" applyFill="1" applyBorder="1" applyAlignment="1">
      <alignment horizontal="center"/>
    </xf>
    <xf numFmtId="165" fontId="0" fillId="3" borderId="45" xfId="0" applyNumberFormat="1" applyFont="1" applyFill="1" applyBorder="1" applyAlignment="1">
      <alignment horizontal="center"/>
    </xf>
    <xf numFmtId="165" fontId="0" fillId="0" borderId="44" xfId="0" applyNumberFormat="1" applyFont="1" applyFill="1" applyBorder="1" applyAlignment="1">
      <alignment horizontal="center"/>
    </xf>
    <xf numFmtId="165" fontId="0" fillId="0" borderId="44" xfId="0" applyNumberFormat="1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165" fontId="0" fillId="3" borderId="30" xfId="0" applyNumberFormat="1" applyFont="1" applyFill="1" applyBorder="1" applyAlignment="1">
      <alignment horizontal="center"/>
    </xf>
    <xf numFmtId="165" fontId="0" fillId="3" borderId="36" xfId="0" applyNumberFormat="1" applyFon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4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165" fontId="0" fillId="0" borderId="52" xfId="0" applyNumberFormat="1" applyFont="1" applyFill="1" applyBorder="1" applyAlignment="1">
      <alignment horizontal="center"/>
    </xf>
    <xf numFmtId="165" fontId="0" fillId="0" borderId="46" xfId="0" applyNumberFormat="1" applyFont="1" applyFill="1" applyBorder="1" applyAlignment="1">
      <alignment horizontal="center"/>
    </xf>
    <xf numFmtId="165" fontId="0" fillId="0" borderId="4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'CORRELATION ANALYSIS'!$C$47</c:f>
              <c:strCache>
                <c:ptCount val="1"/>
                <c:pt idx="0">
                  <c:v>Attention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'CORRELATION ANALYSIS'!$B$48:$B$56</c:f>
              <c:strCache>
                <c:ptCount val="9"/>
                <c:pt idx="0">
                  <c:v>"All"</c:v>
                </c:pt>
                <c:pt idx="1">
                  <c:v>Scheme</c:v>
                </c:pt>
                <c:pt idx="2">
                  <c:v>データ構造</c:v>
                </c:pt>
                <c:pt idx="3">
                  <c:v>リスト処理</c:v>
                </c:pt>
                <c:pt idx="4">
                  <c:v>再帰</c:v>
                </c:pt>
                <c:pt idx="5">
                  <c:v>式</c:v>
                </c:pt>
                <c:pt idx="6">
                  <c:v>条件</c:v>
                </c:pt>
                <c:pt idx="7">
                  <c:v>設計レシピ</c:v>
                </c:pt>
                <c:pt idx="8">
                  <c:v>関数</c:v>
                </c:pt>
              </c:strCache>
            </c:strRef>
          </c:cat>
          <c:val>
            <c:numRef>
              <c:f>'CORRELATION ANALYSIS'!$C$48:$C$56</c:f>
              <c:numCache>
                <c:formatCode>0.000</c:formatCode>
                <c:ptCount val="9"/>
                <c:pt idx="0">
                  <c:v>0.21596694528028401</c:v>
                </c:pt>
                <c:pt idx="1">
                  <c:v>5.7309042648347602E-2</c:v>
                </c:pt>
                <c:pt idx="2">
                  <c:v>0.20835592992478699</c:v>
                </c:pt>
                <c:pt idx="3">
                  <c:v>0.101871555874191</c:v>
                </c:pt>
                <c:pt idx="4">
                  <c:v>0.13230109603284201</c:v>
                </c:pt>
                <c:pt idx="5">
                  <c:v>0.11699499900832599</c:v>
                </c:pt>
                <c:pt idx="6">
                  <c:v>0.11805644846171</c:v>
                </c:pt>
                <c:pt idx="7">
                  <c:v>0.114179298130285</c:v>
                </c:pt>
                <c:pt idx="8">
                  <c:v>0.10743107490930499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B-4F43-911A-F71E8AB40C81}"/>
            </c:ext>
          </c:extLst>
        </c:ser>
        <c:ser>
          <c:idx val="1"/>
          <c:order val="1"/>
          <c:tx>
            <c:strRef>
              <c:f>'CORRELATION ANALYSIS'!$D$47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'CORRELATION ANALYSIS'!$B$48:$B$56</c:f>
              <c:strCache>
                <c:ptCount val="9"/>
                <c:pt idx="0">
                  <c:v>"All"</c:v>
                </c:pt>
                <c:pt idx="1">
                  <c:v>Scheme</c:v>
                </c:pt>
                <c:pt idx="2">
                  <c:v>データ構造</c:v>
                </c:pt>
                <c:pt idx="3">
                  <c:v>リスト処理</c:v>
                </c:pt>
                <c:pt idx="4">
                  <c:v>再帰</c:v>
                </c:pt>
                <c:pt idx="5">
                  <c:v>式</c:v>
                </c:pt>
                <c:pt idx="6">
                  <c:v>条件</c:v>
                </c:pt>
                <c:pt idx="7">
                  <c:v>設計レシピ</c:v>
                </c:pt>
                <c:pt idx="8">
                  <c:v>関数</c:v>
                </c:pt>
              </c:strCache>
            </c:strRef>
          </c:cat>
          <c:val>
            <c:numRef>
              <c:f>'CORRELATION ANALYSIS'!$D$48:$D$56</c:f>
              <c:numCache>
                <c:formatCode>0.000</c:formatCode>
                <c:ptCount val="9"/>
                <c:pt idx="0">
                  <c:v>0.13216016118876101</c:v>
                </c:pt>
                <c:pt idx="1">
                  <c:v>3.5614166105141801E-2</c:v>
                </c:pt>
                <c:pt idx="2">
                  <c:v>0.20046352276398599</c:v>
                </c:pt>
                <c:pt idx="3">
                  <c:v>2.9828370241402401E-2</c:v>
                </c:pt>
                <c:pt idx="4">
                  <c:v>0.144968790713599</c:v>
                </c:pt>
                <c:pt idx="5">
                  <c:v>0.116267795498538</c:v>
                </c:pt>
                <c:pt idx="6">
                  <c:v>5.5871151415446997E-2</c:v>
                </c:pt>
                <c:pt idx="7">
                  <c:v>-3.35834821619692E-2</c:v>
                </c:pt>
                <c:pt idx="8">
                  <c:v>1.31577286052E-2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B-4F43-911A-F71E8AB4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293887"/>
        <c:axId val="832291807"/>
      </c:lineChart>
      <c:catAx>
        <c:axId val="8322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1807"/>
        <c:crosses val="autoZero"/>
        <c:auto val="1"/>
        <c:lblAlgn val="ctr"/>
        <c:lblOffset val="100"/>
        <c:noMultiLvlLbl val="0"/>
      </c:catAx>
      <c:valAx>
        <c:axId val="83229180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501651</xdr:colOff>
      <xdr:row>19</xdr:row>
      <xdr:rowOff>6261</xdr:rowOff>
    </xdr:from>
    <xdr:to>
      <xdr:col>14</xdr:col>
      <xdr:colOff>406401</xdr:colOff>
      <xdr:row>37</xdr:row>
      <xdr:rowOff>146571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1ECE04-CDFC-4B11-861B-5B101A701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51" y="3778161"/>
          <a:ext cx="6610350" cy="3455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554691</xdr:colOff>
      <xdr:row>75</xdr:row>
      <xdr:rowOff>181161</xdr:rowOff>
    </xdr:from>
    <xdr:to>
      <xdr:col>4</xdr:col>
      <xdr:colOff>769619</xdr:colOff>
      <xdr:row>88</xdr:row>
      <xdr:rowOff>56777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4BFBFE-B86B-4254-88AD-07B487A7E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691" y="9522011"/>
          <a:ext cx="4228128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32125</xdr:colOff>
      <xdr:row>76</xdr:row>
      <xdr:rowOff>61631</xdr:rowOff>
    </xdr:from>
    <xdr:to>
      <xdr:col>8</xdr:col>
      <xdr:colOff>142464</xdr:colOff>
      <xdr:row>88</xdr:row>
      <xdr:rowOff>121397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305B9A-E69A-495A-ABC6-1B763D3B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6125" y="9586631"/>
          <a:ext cx="4231489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552451</xdr:colOff>
      <xdr:row>89</xdr:row>
      <xdr:rowOff>63500</xdr:rowOff>
    </xdr:from>
    <xdr:to>
      <xdr:col>4</xdr:col>
      <xdr:colOff>768351</xdr:colOff>
      <xdr:row>101</xdr:row>
      <xdr:rowOff>118523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614EFA-DD4D-46B3-BFC4-6EE8E56B3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1" y="11982450"/>
          <a:ext cx="4229100" cy="22648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38100</xdr:colOff>
      <xdr:row>89</xdr:row>
      <xdr:rowOff>63500</xdr:rowOff>
    </xdr:from>
    <xdr:to>
      <xdr:col>8</xdr:col>
      <xdr:colOff>161880</xdr:colOff>
      <xdr:row>101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AC3E1B-3BD7-4FA9-8EEE-797A1253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2100" y="11982450"/>
          <a:ext cx="4244930" cy="2273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471715</xdr:colOff>
      <xdr:row>103</xdr:row>
      <xdr:rowOff>112755</xdr:rowOff>
    </xdr:from>
    <xdr:to>
      <xdr:col>4</xdr:col>
      <xdr:colOff>680358</xdr:colOff>
      <xdr:row>116</xdr:row>
      <xdr:rowOff>6767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16AC7-F9CF-45C2-8B04-4F52C5981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1715" y="14436541"/>
          <a:ext cx="4218214" cy="22525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879928</xdr:colOff>
      <xdr:row>103</xdr:row>
      <xdr:rowOff>107498</xdr:rowOff>
    </xdr:from>
    <xdr:to>
      <xdr:col>6</xdr:col>
      <xdr:colOff>680357</xdr:colOff>
      <xdr:row>116</xdr:row>
      <xdr:rowOff>30378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B70ECF-EABD-461D-86B6-F0191C32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9499" y="14431284"/>
          <a:ext cx="2349501" cy="22814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554691</xdr:colOff>
      <xdr:row>75</xdr:row>
      <xdr:rowOff>181161</xdr:rowOff>
    </xdr:from>
    <xdr:to>
      <xdr:col>4</xdr:col>
      <xdr:colOff>769619</xdr:colOff>
      <xdr:row>88</xdr:row>
      <xdr:rowOff>56777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798B0D-298A-4D69-BB69-B7D1E443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691" y="9522011"/>
          <a:ext cx="4228128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32125</xdr:colOff>
      <xdr:row>76</xdr:row>
      <xdr:rowOff>61631</xdr:rowOff>
    </xdr:from>
    <xdr:to>
      <xdr:col>8</xdr:col>
      <xdr:colOff>142464</xdr:colOff>
      <xdr:row>88</xdr:row>
      <xdr:rowOff>121397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626F6-EE3C-44B4-8BE3-8C6F82954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6125" y="9586631"/>
          <a:ext cx="4231489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552451</xdr:colOff>
      <xdr:row>89</xdr:row>
      <xdr:rowOff>63500</xdr:rowOff>
    </xdr:from>
    <xdr:to>
      <xdr:col>4</xdr:col>
      <xdr:colOff>768351</xdr:colOff>
      <xdr:row>101</xdr:row>
      <xdr:rowOff>118523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97DD8F-6259-4D54-AAAE-7DACEA1BF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1" y="11982450"/>
          <a:ext cx="4229100" cy="22648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38100</xdr:colOff>
      <xdr:row>89</xdr:row>
      <xdr:rowOff>63500</xdr:rowOff>
    </xdr:from>
    <xdr:to>
      <xdr:col>8</xdr:col>
      <xdr:colOff>161880</xdr:colOff>
      <xdr:row>101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37C22-E903-42BE-8686-38678017E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2100" y="11982450"/>
          <a:ext cx="4244930" cy="2273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554691</xdr:colOff>
      <xdr:row>75</xdr:row>
      <xdr:rowOff>181161</xdr:rowOff>
    </xdr:from>
    <xdr:to>
      <xdr:col>4</xdr:col>
      <xdr:colOff>769619</xdr:colOff>
      <xdr:row>88</xdr:row>
      <xdr:rowOff>56777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3F666-7538-454B-AC20-71F2680C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691" y="9502961"/>
          <a:ext cx="4228128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32125</xdr:colOff>
      <xdr:row>76</xdr:row>
      <xdr:rowOff>61631</xdr:rowOff>
    </xdr:from>
    <xdr:to>
      <xdr:col>8</xdr:col>
      <xdr:colOff>142464</xdr:colOff>
      <xdr:row>88</xdr:row>
      <xdr:rowOff>121397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08721-F302-44A2-B051-3751B077D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6125" y="9567581"/>
          <a:ext cx="4231489" cy="2269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552451</xdr:colOff>
      <xdr:row>89</xdr:row>
      <xdr:rowOff>63500</xdr:rowOff>
    </xdr:from>
    <xdr:to>
      <xdr:col>4</xdr:col>
      <xdr:colOff>768351</xdr:colOff>
      <xdr:row>101</xdr:row>
      <xdr:rowOff>118523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26D4CE-E198-43BD-B334-104C69C3D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1" y="11982450"/>
          <a:ext cx="4229100" cy="22648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38100</xdr:colOff>
      <xdr:row>89</xdr:row>
      <xdr:rowOff>63500</xdr:rowOff>
    </xdr:from>
    <xdr:to>
      <xdr:col>8</xdr:col>
      <xdr:colOff>161880</xdr:colOff>
      <xdr:row>101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AE91F8-BF9F-484F-8B6A-ED3BBD060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2100" y="11982450"/>
          <a:ext cx="4244930" cy="2273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379413</xdr:colOff>
      <xdr:row>20</xdr:row>
      <xdr:rowOff>73025</xdr:rowOff>
    </xdr:from>
    <xdr:to>
      <xdr:col>17</xdr:col>
      <xdr:colOff>444500</xdr:colOff>
      <xdr:row>35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7C859-B9B2-433A-B7D4-AC30523A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679451</xdr:colOff>
      <xdr:row>38</xdr:row>
      <xdr:rowOff>98620</xdr:rowOff>
    </xdr:from>
    <xdr:to>
      <xdr:col>14</xdr:col>
      <xdr:colOff>488950</xdr:colOff>
      <xdr:row>56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E472D-DE13-4AA2-9D24-D9B28735A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1" y="7705920"/>
          <a:ext cx="3352799" cy="33217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1E00-B4FF-41CA-B72C-C34A001E673C}">
  <dimension ref="A1:R13"/>
  <sheetViews>
    <sheetView topLeftCell="B1" workbookViewId="0">
      <selection activeCell="F53" sqref="F53"/>
    </sheetView>
  </sheetViews>
  <sheetFormatPr defaultRowHeight="14.5" x14ac:dyDescent="0.35"/>
  <cols>
    <col min="3" max="3" width="14" customWidth="1"/>
  </cols>
  <sheetData>
    <row r="1" spans="1:18" ht="33.5" x14ac:dyDescent="0.75">
      <c r="A1" s="23" t="s">
        <v>43</v>
      </c>
    </row>
    <row r="3" spans="1:18" x14ac:dyDescent="0.35">
      <c r="C3" s="5" t="s">
        <v>46</v>
      </c>
    </row>
    <row r="4" spans="1:18" ht="15" thickBot="1" x14ac:dyDescent="0.4"/>
    <row r="5" spans="1:18" ht="15" thickBot="1" x14ac:dyDescent="0.4">
      <c r="D5" s="138" t="s">
        <v>40</v>
      </c>
      <c r="E5" s="139"/>
      <c r="F5" s="139"/>
      <c r="G5" s="139"/>
      <c r="H5" s="140"/>
      <c r="I5" s="138" t="s">
        <v>90</v>
      </c>
      <c r="J5" s="139"/>
      <c r="K5" s="139"/>
      <c r="L5" s="139"/>
      <c r="M5" s="140"/>
      <c r="N5" s="138" t="s">
        <v>91</v>
      </c>
      <c r="O5" s="139"/>
      <c r="P5" s="139"/>
      <c r="Q5" s="139"/>
      <c r="R5" s="140"/>
    </row>
    <row r="6" spans="1:18" x14ac:dyDescent="0.35">
      <c r="C6" s="77" t="s">
        <v>39</v>
      </c>
      <c r="D6" s="67" t="s">
        <v>33</v>
      </c>
      <c r="E6" s="8" t="s">
        <v>34</v>
      </c>
      <c r="F6" s="8" t="s">
        <v>35</v>
      </c>
      <c r="G6" s="8" t="s">
        <v>37</v>
      </c>
      <c r="H6" s="68" t="s">
        <v>36</v>
      </c>
      <c r="I6" s="67" t="s">
        <v>33</v>
      </c>
      <c r="J6" s="8" t="s">
        <v>34</v>
      </c>
      <c r="K6" s="8" t="s">
        <v>35</v>
      </c>
      <c r="L6" s="8" t="s">
        <v>37</v>
      </c>
      <c r="M6" s="68" t="s">
        <v>36</v>
      </c>
      <c r="N6" s="67" t="s">
        <v>33</v>
      </c>
      <c r="O6" s="8" t="s">
        <v>34</v>
      </c>
      <c r="P6" s="8" t="s">
        <v>35</v>
      </c>
      <c r="Q6" s="8" t="s">
        <v>37</v>
      </c>
      <c r="R6" s="68" t="s">
        <v>36</v>
      </c>
    </row>
    <row r="7" spans="1:18" x14ac:dyDescent="0.35">
      <c r="C7" s="78" t="s">
        <v>38</v>
      </c>
      <c r="D7" s="93">
        <v>14.393825</v>
      </c>
      <c r="E7" s="21">
        <v>21.152906999999999</v>
      </c>
      <c r="F7" s="21">
        <v>25.106227000000001</v>
      </c>
      <c r="G7" s="21">
        <v>25.106227000000001</v>
      </c>
      <c r="H7" s="69">
        <v>16.852377289510901</v>
      </c>
      <c r="I7" s="93">
        <v>20</v>
      </c>
      <c r="J7" s="21">
        <v>20</v>
      </c>
      <c r="K7" s="21">
        <v>20</v>
      </c>
      <c r="L7" s="21">
        <v>20</v>
      </c>
      <c r="M7" s="69">
        <v>12.683</v>
      </c>
      <c r="N7" s="93">
        <v>11.11</v>
      </c>
      <c r="O7" s="21">
        <v>22.22</v>
      </c>
      <c r="P7" s="21">
        <v>33.33</v>
      </c>
      <c r="Q7" s="21">
        <v>33.33</v>
      </c>
      <c r="R7" s="69">
        <v>50.22</v>
      </c>
    </row>
    <row r="8" spans="1:18" x14ac:dyDescent="0.35">
      <c r="C8" s="78" t="s">
        <v>41</v>
      </c>
      <c r="D8" s="93">
        <v>14.393825</v>
      </c>
      <c r="E8" s="22">
        <v>31.679224000000001</v>
      </c>
      <c r="F8" s="21">
        <v>25.106227000000001</v>
      </c>
      <c r="G8" s="21">
        <v>32.107817485641299</v>
      </c>
      <c r="H8" s="69">
        <v>19.6919247517854</v>
      </c>
      <c r="I8" s="93">
        <v>20</v>
      </c>
      <c r="J8" s="22">
        <v>30</v>
      </c>
      <c r="K8" s="21">
        <v>20</v>
      </c>
      <c r="L8" s="21">
        <v>25</v>
      </c>
      <c r="M8" s="69">
        <v>14.481999999999999</v>
      </c>
      <c r="N8" s="93">
        <v>11.11</v>
      </c>
      <c r="O8" s="22">
        <v>33.33</v>
      </c>
      <c r="P8" s="21">
        <v>33.33</v>
      </c>
      <c r="Q8" s="21">
        <v>44.44</v>
      </c>
      <c r="R8" s="69">
        <v>59.667000000000002</v>
      </c>
    </row>
    <row r="9" spans="1:18" ht="15" thickBot="1" x14ac:dyDescent="0.4">
      <c r="C9" s="80" t="s">
        <v>94</v>
      </c>
      <c r="D9" s="94">
        <v>14.393825</v>
      </c>
      <c r="E9" s="81">
        <v>31.679224000000001</v>
      </c>
      <c r="F9" s="81">
        <v>33.439565999999999</v>
      </c>
      <c r="G9" s="81">
        <v>38.197273677210902</v>
      </c>
      <c r="H9" s="82">
        <v>20.700133520886901</v>
      </c>
      <c r="I9" s="94">
        <v>20</v>
      </c>
      <c r="J9" s="81">
        <v>30</v>
      </c>
      <c r="K9" s="81">
        <v>26.667000000000002</v>
      </c>
      <c r="L9" s="92">
        <v>33</v>
      </c>
      <c r="M9" s="82">
        <v>15.186999999999999</v>
      </c>
      <c r="N9" s="94">
        <v>11.11</v>
      </c>
      <c r="O9" s="81">
        <v>33.33</v>
      </c>
      <c r="P9" s="81">
        <v>44.44</v>
      </c>
      <c r="Q9" s="81">
        <v>44.44</v>
      </c>
      <c r="R9" s="82">
        <v>61.555999999999997</v>
      </c>
    </row>
    <row r="10" spans="1:18" x14ac:dyDescent="0.35">
      <c r="C10" s="83" t="s">
        <v>18</v>
      </c>
      <c r="D10" s="95">
        <v>14.393825</v>
      </c>
      <c r="E10" s="84">
        <v>10.62659</v>
      </c>
      <c r="F10" s="84">
        <v>25.106227000000001</v>
      </c>
      <c r="G10" s="84">
        <v>25.106226650062201</v>
      </c>
      <c r="H10" s="85">
        <v>15.5261068000619</v>
      </c>
      <c r="I10" s="95">
        <v>20</v>
      </c>
      <c r="J10" s="84">
        <v>10</v>
      </c>
      <c r="K10" s="84">
        <v>20</v>
      </c>
      <c r="L10" s="84">
        <v>20</v>
      </c>
      <c r="M10" s="85">
        <v>11.675000000000001</v>
      </c>
      <c r="N10" s="95">
        <v>11.11</v>
      </c>
      <c r="O10" s="100">
        <v>11.11</v>
      </c>
      <c r="P10" s="84">
        <v>33.33</v>
      </c>
      <c r="Q10" s="84">
        <v>33.33</v>
      </c>
      <c r="R10" s="85">
        <v>46</v>
      </c>
    </row>
    <row r="11" spans="1:18" x14ac:dyDescent="0.35">
      <c r="C11" s="78" t="s">
        <v>92</v>
      </c>
      <c r="D11" s="96">
        <v>14.39</v>
      </c>
      <c r="E11" s="21">
        <v>21.15</v>
      </c>
      <c r="F11" s="66">
        <v>25.11</v>
      </c>
      <c r="G11" s="66">
        <v>27.38</v>
      </c>
      <c r="H11" s="70">
        <v>17.07</v>
      </c>
      <c r="I11" s="96">
        <v>20</v>
      </c>
      <c r="J11" s="66">
        <v>20</v>
      </c>
      <c r="K11" s="66">
        <v>20</v>
      </c>
      <c r="L11" s="66">
        <v>23.076899999999998</v>
      </c>
      <c r="M11" s="70">
        <v>12.765700000000001</v>
      </c>
      <c r="N11" s="96">
        <v>11.11</v>
      </c>
      <c r="O11" s="35">
        <v>22.22</v>
      </c>
      <c r="P11" s="66">
        <v>33.33</v>
      </c>
      <c r="Q11" s="66">
        <v>33.33</v>
      </c>
      <c r="R11" s="70">
        <v>51.889000000000003</v>
      </c>
    </row>
    <row r="12" spans="1:18" ht="15" thickBot="1" x14ac:dyDescent="0.4">
      <c r="C12" s="79" t="s">
        <v>93</v>
      </c>
      <c r="D12" s="98">
        <v>14.39</v>
      </c>
      <c r="E12" s="74">
        <v>10.6266</v>
      </c>
      <c r="F12" s="75">
        <v>25.11</v>
      </c>
      <c r="G12" s="75">
        <v>27.38</v>
      </c>
      <c r="H12" s="76">
        <v>14.7714</v>
      </c>
      <c r="I12" s="97">
        <v>20</v>
      </c>
      <c r="J12" s="71">
        <v>10</v>
      </c>
      <c r="K12" s="72">
        <v>20</v>
      </c>
      <c r="L12" s="72">
        <v>23.076899999999998</v>
      </c>
      <c r="M12" s="73">
        <v>11.263</v>
      </c>
      <c r="N12" s="97">
        <v>11.11</v>
      </c>
      <c r="O12" s="51">
        <v>11.11</v>
      </c>
      <c r="P12" s="72">
        <v>33.33</v>
      </c>
      <c r="Q12" s="72">
        <v>33.33</v>
      </c>
      <c r="R12" s="73">
        <v>43.33</v>
      </c>
    </row>
    <row r="13" spans="1:18" ht="15" thickBot="1" x14ac:dyDescent="0.4">
      <c r="C13" s="86" t="s">
        <v>92</v>
      </c>
      <c r="D13" s="87">
        <v>28.678999999999998</v>
      </c>
      <c r="E13" s="90">
        <v>31.68</v>
      </c>
      <c r="F13" s="88">
        <v>25.11</v>
      </c>
      <c r="G13" s="88">
        <v>35.394500000000001</v>
      </c>
      <c r="H13" s="89">
        <v>15.6478</v>
      </c>
      <c r="I13" s="87">
        <v>40</v>
      </c>
      <c r="J13" s="91">
        <v>30</v>
      </c>
      <c r="K13" s="88">
        <v>20</v>
      </c>
      <c r="L13" s="91">
        <v>37.5</v>
      </c>
      <c r="M13" s="89">
        <v>12.6325</v>
      </c>
      <c r="N13" s="87">
        <v>22.22</v>
      </c>
      <c r="O13" s="99">
        <v>33.33</v>
      </c>
      <c r="P13" s="88">
        <v>33.33</v>
      </c>
      <c r="Q13" s="88">
        <v>33.33</v>
      </c>
      <c r="R13" s="89">
        <v>40.889000000000003</v>
      </c>
    </row>
  </sheetData>
  <mergeCells count="3">
    <mergeCell ref="D5:H5"/>
    <mergeCell ref="I5:M5"/>
    <mergeCell ref="N5:R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7B06-F2EF-4619-BC67-6552D7DB8C26}">
  <dimension ref="A1:M73"/>
  <sheetViews>
    <sheetView zoomScaleNormal="100" workbookViewId="0">
      <selection activeCell="K18" sqref="K18"/>
    </sheetView>
  </sheetViews>
  <sheetFormatPr defaultRowHeight="14.5" x14ac:dyDescent="0.35"/>
  <cols>
    <col min="2" max="2" width="12.36328125" customWidth="1"/>
    <col min="3" max="3" width="9.81640625" customWidth="1"/>
    <col min="4" max="4" width="12.453125" bestFit="1" customWidth="1"/>
    <col min="5" max="5" width="11.81640625" bestFit="1" customWidth="1"/>
    <col min="10" max="10" width="10.26953125" customWidth="1"/>
    <col min="11" max="11" width="11.81640625" customWidth="1"/>
    <col min="13" max="13" width="10.90625" customWidth="1"/>
  </cols>
  <sheetData>
    <row r="1" spans="1:13" ht="33.5" x14ac:dyDescent="0.75">
      <c r="A1" s="23" t="s">
        <v>44</v>
      </c>
    </row>
    <row r="2" spans="1:13" x14ac:dyDescent="0.35">
      <c r="H2" s="24"/>
      <c r="J2" s="9" t="s">
        <v>17</v>
      </c>
    </row>
    <row r="3" spans="1:13" x14ac:dyDescent="0.35">
      <c r="B3" s="5" t="s">
        <v>15</v>
      </c>
      <c r="H3" s="24"/>
    </row>
    <row r="4" spans="1:13" x14ac:dyDescent="0.35">
      <c r="H4" s="24"/>
    </row>
    <row r="5" spans="1:13" x14ac:dyDescent="0.35">
      <c r="B5" s="4" t="s">
        <v>0</v>
      </c>
      <c r="C5" s="4" t="s">
        <v>11</v>
      </c>
      <c r="D5" s="4" t="s">
        <v>10</v>
      </c>
      <c r="E5" s="4" t="s">
        <v>9</v>
      </c>
      <c r="F5" s="4">
        <v>0.05</v>
      </c>
      <c r="G5" s="4">
        <v>0.01</v>
      </c>
      <c r="H5" s="24"/>
      <c r="J5" s="5" t="s">
        <v>45</v>
      </c>
    </row>
    <row r="6" spans="1:13" x14ac:dyDescent="0.35">
      <c r="B6" s="3" t="s">
        <v>13</v>
      </c>
      <c r="C6" s="6">
        <v>0.21596694528028401</v>
      </c>
      <c r="D6" s="6">
        <f>C6*SQRT(620-2)/(1-POWER(C6,2))</f>
        <v>5.6315167592359083</v>
      </c>
      <c r="E6" s="1">
        <f>_xlfn.T.DIST(D6,620-2,FALSE)</f>
        <v>7.484153837532834E-8</v>
      </c>
      <c r="F6" s="1" t="b">
        <f>E6&gt;0.05</f>
        <v>0</v>
      </c>
      <c r="G6" s="1" t="b">
        <f>E6&gt;0.01</f>
        <v>0</v>
      </c>
      <c r="H6" s="24"/>
    </row>
    <row r="7" spans="1:13" x14ac:dyDescent="0.35">
      <c r="H7" s="24"/>
      <c r="K7" s="142" t="s">
        <v>19</v>
      </c>
      <c r="L7" s="143"/>
      <c r="M7" s="143"/>
    </row>
    <row r="8" spans="1:13" x14ac:dyDescent="0.35">
      <c r="H8" s="24"/>
      <c r="J8" s="2" t="s">
        <v>98</v>
      </c>
      <c r="K8" s="20" t="s">
        <v>94</v>
      </c>
      <c r="L8" s="20" t="s">
        <v>18</v>
      </c>
      <c r="M8" s="2" t="s">
        <v>97</v>
      </c>
    </row>
    <row r="9" spans="1:13" x14ac:dyDescent="0.35">
      <c r="B9" s="5" t="s">
        <v>95</v>
      </c>
      <c r="H9" s="24"/>
      <c r="J9" s="1" t="s">
        <v>101</v>
      </c>
      <c r="K9" s="107" t="s">
        <v>21</v>
      </c>
      <c r="L9" s="108" t="s">
        <v>115</v>
      </c>
      <c r="M9" s="109" t="s">
        <v>114</v>
      </c>
    </row>
    <row r="10" spans="1:13" x14ac:dyDescent="0.35">
      <c r="H10" s="24"/>
      <c r="J10" s="1" t="s">
        <v>100</v>
      </c>
      <c r="K10" s="109" t="s">
        <v>112</v>
      </c>
      <c r="L10" s="108">
        <v>4.4999999999999998E-2</v>
      </c>
      <c r="M10" s="108">
        <v>0.02</v>
      </c>
    </row>
    <row r="11" spans="1:13" x14ac:dyDescent="0.35">
      <c r="B11" s="4" t="s">
        <v>0</v>
      </c>
      <c r="C11" s="4" t="s">
        <v>11</v>
      </c>
      <c r="D11" s="4" t="s">
        <v>10</v>
      </c>
      <c r="E11" s="4" t="s">
        <v>9</v>
      </c>
      <c r="F11" s="4">
        <v>0.05</v>
      </c>
      <c r="G11" s="4">
        <v>0.01</v>
      </c>
      <c r="H11" s="24"/>
      <c r="J11" s="1" t="s">
        <v>110</v>
      </c>
      <c r="K11" s="109" t="s">
        <v>113</v>
      </c>
      <c r="L11" s="108" t="s">
        <v>24</v>
      </c>
      <c r="M11" s="108" t="s">
        <v>111</v>
      </c>
    </row>
    <row r="12" spans="1:13" x14ac:dyDescent="0.35">
      <c r="B12" s="3" t="s">
        <v>13</v>
      </c>
      <c r="C12" s="6">
        <v>0.12177025937849</v>
      </c>
      <c r="D12" s="6">
        <f>C12*SQRT(620-2)/(1-POWER(C12,2))</f>
        <v>3.0727229691190923</v>
      </c>
      <c r="E12" s="1">
        <f>_xlfn.T.DIST(D12,620-2,FALSE)</f>
        <v>3.6536124119402338E-3</v>
      </c>
      <c r="F12" s="1" t="b">
        <f>E12&gt;0.05</f>
        <v>0</v>
      </c>
      <c r="G12" s="1" t="b">
        <f>E12&gt;0.01</f>
        <v>0</v>
      </c>
      <c r="H12" s="24"/>
      <c r="J12" s="1" t="s">
        <v>102</v>
      </c>
      <c r="K12" s="109" t="s">
        <v>111</v>
      </c>
      <c r="L12" s="108">
        <v>6.3E-2</v>
      </c>
      <c r="M12" s="108">
        <v>5.5E-2</v>
      </c>
    </row>
    <row r="13" spans="1:13" x14ac:dyDescent="0.35">
      <c r="B13" s="104"/>
      <c r="C13" s="102"/>
      <c r="D13" s="102"/>
      <c r="E13" s="103"/>
      <c r="F13" s="103"/>
      <c r="G13" s="103"/>
      <c r="H13" s="24"/>
      <c r="J13" s="103"/>
      <c r="K13" s="105"/>
      <c r="L13" s="106"/>
      <c r="M13" s="103"/>
    </row>
    <row r="14" spans="1:13" x14ac:dyDescent="0.35">
      <c r="B14" s="101"/>
      <c r="C14" s="102"/>
      <c r="D14" s="102"/>
      <c r="E14" s="103"/>
      <c r="F14" s="103"/>
      <c r="G14" s="103"/>
      <c r="H14" s="24"/>
      <c r="J14" s="144" t="s">
        <v>116</v>
      </c>
      <c r="K14" s="144"/>
      <c r="L14" s="144"/>
      <c r="M14" s="103"/>
    </row>
    <row r="15" spans="1:13" x14ac:dyDescent="0.35">
      <c r="B15" s="5" t="s">
        <v>107</v>
      </c>
      <c r="H15" s="24"/>
      <c r="J15" s="103"/>
      <c r="K15" s="104"/>
      <c r="L15" s="35"/>
      <c r="M15" s="103"/>
    </row>
    <row r="16" spans="1:13" x14ac:dyDescent="0.35">
      <c r="H16" s="24"/>
      <c r="J16" s="103"/>
      <c r="K16" s="104"/>
      <c r="L16" s="35"/>
      <c r="M16" s="103"/>
    </row>
    <row r="17" spans="2:13" x14ac:dyDescent="0.35">
      <c r="B17" s="4" t="s">
        <v>0</v>
      </c>
      <c r="C17" s="4" t="s">
        <v>11</v>
      </c>
      <c r="D17" s="4" t="s">
        <v>10</v>
      </c>
      <c r="E17" s="4" t="s">
        <v>9</v>
      </c>
      <c r="F17" s="4">
        <v>0.05</v>
      </c>
      <c r="G17" s="4">
        <v>0.01</v>
      </c>
      <c r="H17" s="24"/>
      <c r="J17" s="103"/>
      <c r="K17" s="104"/>
      <c r="L17" s="35"/>
      <c r="M17" s="103"/>
    </row>
    <row r="18" spans="2:13" x14ac:dyDescent="0.35">
      <c r="B18" s="3" t="s">
        <v>13</v>
      </c>
      <c r="C18" s="6">
        <v>0.21095261666687801</v>
      </c>
      <c r="D18" s="6">
        <f>C18*SQRT(620-2)/(1-POWER(C18,2))</f>
        <v>5.4884399943065141</v>
      </c>
      <c r="E18" s="1">
        <f>_xlfn.T.DIST(D18,620-2,FALSE)</f>
        <v>1.5984432065595222E-7</v>
      </c>
      <c r="F18" s="1" t="b">
        <f>E18&gt;0.05</f>
        <v>0</v>
      </c>
      <c r="G18" s="1" t="b">
        <f>E18&gt;0.01</f>
        <v>0</v>
      </c>
      <c r="H18" s="24"/>
      <c r="J18" s="103"/>
      <c r="K18" s="105"/>
      <c r="L18" s="106"/>
      <c r="M18" s="103"/>
    </row>
    <row r="19" spans="2:13" x14ac:dyDescent="0.35">
      <c r="H19" s="24"/>
      <c r="J19" s="103"/>
      <c r="K19" s="106"/>
      <c r="L19" s="105"/>
      <c r="M19" s="103"/>
    </row>
    <row r="20" spans="2:13" x14ac:dyDescent="0.35">
      <c r="H20" s="24"/>
      <c r="J20" s="103"/>
      <c r="K20" s="105"/>
      <c r="L20" s="106"/>
      <c r="M20" s="103"/>
    </row>
    <row r="21" spans="2:13" x14ac:dyDescent="0.35">
      <c r="B21" s="5" t="s">
        <v>96</v>
      </c>
      <c r="H21" s="24"/>
      <c r="J21" s="103"/>
      <c r="K21" s="105"/>
      <c r="L21" s="106"/>
      <c r="M21" s="103"/>
    </row>
    <row r="22" spans="2:13" x14ac:dyDescent="0.35">
      <c r="H22" s="24"/>
      <c r="J22" s="103"/>
      <c r="K22" s="105"/>
      <c r="L22" s="106"/>
      <c r="M22" s="103"/>
    </row>
    <row r="23" spans="2:13" x14ac:dyDescent="0.35">
      <c r="B23" s="4" t="s">
        <v>0</v>
      </c>
      <c r="C23" s="4" t="s">
        <v>11</v>
      </c>
      <c r="D23" s="4" t="s">
        <v>10</v>
      </c>
      <c r="E23" s="4" t="s">
        <v>9</v>
      </c>
      <c r="F23" s="4">
        <v>0.05</v>
      </c>
      <c r="G23" s="4">
        <v>0.01</v>
      </c>
      <c r="H23" s="24"/>
      <c r="J23" s="103"/>
      <c r="K23" s="104"/>
      <c r="L23" s="35"/>
      <c r="M23" s="103"/>
    </row>
    <row r="24" spans="2:13" x14ac:dyDescent="0.35">
      <c r="B24" s="3" t="s">
        <v>13</v>
      </c>
      <c r="C24" s="6">
        <v>0.160117027680377</v>
      </c>
      <c r="D24" s="6">
        <f>C24*SQRT(620-2)/(1-POWER(C24,2))</f>
        <v>4.0851798332895912</v>
      </c>
      <c r="E24" s="1">
        <f>_xlfn.T.DIST(D24,620-2,FALSE)</f>
        <v>1.0449884594853002E-4</v>
      </c>
      <c r="F24" s="1" t="b">
        <f>E24&gt;0.05</f>
        <v>0</v>
      </c>
      <c r="G24" s="1" t="b">
        <f>E24&gt;0.01</f>
        <v>0</v>
      </c>
      <c r="H24" s="24"/>
      <c r="J24" s="141"/>
      <c r="K24" s="141"/>
    </row>
    <row r="25" spans="2:13" x14ac:dyDescent="0.35">
      <c r="H25" s="24"/>
    </row>
    <row r="26" spans="2:13" x14ac:dyDescent="0.35">
      <c r="H26" s="24"/>
    </row>
    <row r="27" spans="2:13" x14ac:dyDescent="0.35">
      <c r="B27" s="5" t="s">
        <v>16</v>
      </c>
      <c r="H27" s="24"/>
    </row>
    <row r="28" spans="2:13" x14ac:dyDescent="0.35">
      <c r="H28" s="24"/>
    </row>
    <row r="29" spans="2:13" x14ac:dyDescent="0.35">
      <c r="B29" s="4" t="s">
        <v>0</v>
      </c>
      <c r="C29" s="4" t="s">
        <v>11</v>
      </c>
      <c r="D29" s="4" t="s">
        <v>10</v>
      </c>
      <c r="E29" s="4" t="s">
        <v>9</v>
      </c>
      <c r="F29" s="4">
        <v>0.05</v>
      </c>
      <c r="G29" s="4">
        <v>0.01</v>
      </c>
      <c r="H29" s="24"/>
    </row>
    <row r="30" spans="2:13" x14ac:dyDescent="0.35">
      <c r="B30" s="3" t="s">
        <v>13</v>
      </c>
      <c r="C30" s="6">
        <v>0.134641656321598</v>
      </c>
      <c r="D30" s="6">
        <f>C30*SQRT(620-2)/(1-POWER(C30,2))</f>
        <v>3.4089369891693959</v>
      </c>
      <c r="E30" s="1">
        <f>_xlfn.T.DIST(D30,620-2,FALSE)</f>
        <v>1.2493532838961899E-3</v>
      </c>
      <c r="F30" s="1" t="b">
        <f>E30&gt;0.05</f>
        <v>0</v>
      </c>
      <c r="G30" s="1" t="b">
        <f>E30&gt;0.01</f>
        <v>0</v>
      </c>
      <c r="H30" s="24"/>
    </row>
    <row r="31" spans="2:13" x14ac:dyDescent="0.35">
      <c r="H31" s="24"/>
    </row>
    <row r="32" spans="2:13" x14ac:dyDescent="0.35">
      <c r="H32" s="24"/>
    </row>
    <row r="33" spans="2:8" x14ac:dyDescent="0.35">
      <c r="B33" s="5" t="s">
        <v>103</v>
      </c>
      <c r="H33" s="24"/>
    </row>
    <row r="34" spans="2:8" x14ac:dyDescent="0.35">
      <c r="H34" s="24"/>
    </row>
    <row r="35" spans="2:8" x14ac:dyDescent="0.35">
      <c r="B35" s="4" t="s">
        <v>0</v>
      </c>
      <c r="C35" s="4" t="s">
        <v>11</v>
      </c>
      <c r="D35" s="4" t="s">
        <v>10</v>
      </c>
      <c r="E35" s="4" t="s">
        <v>9</v>
      </c>
      <c r="F35" s="4">
        <v>0.05</v>
      </c>
      <c r="G35" s="4">
        <v>0.01</v>
      </c>
      <c r="H35" s="24"/>
    </row>
    <row r="36" spans="2:8" x14ac:dyDescent="0.35">
      <c r="B36" s="3" t="s">
        <v>13</v>
      </c>
      <c r="C36" s="6">
        <v>4.4707557064965202E-2</v>
      </c>
      <c r="D36" s="6">
        <f>C36*SQRT(620-2)/(1-POWER(C36,2))</f>
        <v>1.1136381461209142</v>
      </c>
      <c r="E36" s="1">
        <f>_xlfn.T.DIST(D36,620-2,FALSE)</f>
        <v>0.21441989878125903</v>
      </c>
      <c r="F36" s="1" t="b">
        <f>E36&gt;0.05</f>
        <v>1</v>
      </c>
      <c r="G36" s="1" t="b">
        <f>E36&gt;0.01</f>
        <v>1</v>
      </c>
      <c r="H36" s="24"/>
    </row>
    <row r="37" spans="2:8" x14ac:dyDescent="0.35">
      <c r="H37" s="24"/>
    </row>
    <row r="38" spans="2:8" x14ac:dyDescent="0.35">
      <c r="H38" s="24"/>
    </row>
    <row r="39" spans="2:8" x14ac:dyDescent="0.35">
      <c r="B39" s="5" t="s">
        <v>108</v>
      </c>
      <c r="H39" s="24"/>
    </row>
    <row r="40" spans="2:8" x14ac:dyDescent="0.35">
      <c r="H40" s="24"/>
    </row>
    <row r="41" spans="2:8" x14ac:dyDescent="0.35">
      <c r="B41" s="4" t="s">
        <v>0</v>
      </c>
      <c r="C41" s="4" t="s">
        <v>11</v>
      </c>
      <c r="D41" s="4" t="s">
        <v>10</v>
      </c>
      <c r="E41" s="4" t="s">
        <v>9</v>
      </c>
      <c r="F41" s="4">
        <v>0.05</v>
      </c>
      <c r="G41" s="4">
        <v>0.01</v>
      </c>
      <c r="H41" s="24"/>
    </row>
    <row r="42" spans="2:8" x14ac:dyDescent="0.35">
      <c r="B42" s="3" t="s">
        <v>13</v>
      </c>
      <c r="C42" s="6">
        <v>0.13216016118876101</v>
      </c>
      <c r="D42" s="6">
        <f>C42*SQRT(620-2)/(1-POWER(C42,2))</f>
        <v>3.3438542979669168</v>
      </c>
      <c r="E42" s="1">
        <f>_xlfn.T.DIST(D42,620-2,FALSE)</f>
        <v>1.5507514117798309E-3</v>
      </c>
      <c r="F42" s="1" t="b">
        <f>E42&gt;0.05</f>
        <v>0</v>
      </c>
      <c r="G42" s="1" t="b">
        <f>E42&gt;0.01</f>
        <v>0</v>
      </c>
      <c r="H42" s="24"/>
    </row>
    <row r="43" spans="2:8" x14ac:dyDescent="0.35">
      <c r="H43" s="24"/>
    </row>
    <row r="44" spans="2:8" x14ac:dyDescent="0.35">
      <c r="H44" s="24"/>
    </row>
    <row r="45" spans="2:8" x14ac:dyDescent="0.35">
      <c r="B45" s="5" t="s">
        <v>104</v>
      </c>
      <c r="H45" s="24"/>
    </row>
    <row r="46" spans="2:8" x14ac:dyDescent="0.35">
      <c r="H46" s="24"/>
    </row>
    <row r="47" spans="2:8" x14ac:dyDescent="0.35">
      <c r="B47" s="4" t="s">
        <v>0</v>
      </c>
      <c r="C47" s="4" t="s">
        <v>11</v>
      </c>
      <c r="D47" s="4" t="s">
        <v>10</v>
      </c>
      <c r="E47" s="4" t="s">
        <v>9</v>
      </c>
      <c r="F47" s="4">
        <v>0.05</v>
      </c>
      <c r="G47" s="4">
        <v>0.01</v>
      </c>
      <c r="H47" s="24"/>
    </row>
    <row r="48" spans="2:8" x14ac:dyDescent="0.35">
      <c r="B48" s="3" t="s">
        <v>13</v>
      </c>
      <c r="C48" s="6">
        <v>6.2712350113153806E-2</v>
      </c>
      <c r="D48" s="6">
        <f>C48*SQRT(620-2)/(1-POWER(C48,2))</f>
        <v>1.5651598233043864</v>
      </c>
      <c r="E48" s="1">
        <f>_xlfn.T.DIST(D48,620-2,FALSE)</f>
        <v>0.11721299775576938</v>
      </c>
      <c r="F48" s="1" t="b">
        <f>E48&gt;0.05</f>
        <v>1</v>
      </c>
      <c r="G48" s="1" t="b">
        <f>E48&gt;0.01</f>
        <v>1</v>
      </c>
      <c r="H48" s="24"/>
    </row>
    <row r="49" spans="2:8" x14ac:dyDescent="0.35">
      <c r="H49" s="24"/>
    </row>
    <row r="50" spans="2:8" x14ac:dyDescent="0.35">
      <c r="H50" s="24"/>
    </row>
    <row r="51" spans="2:8" x14ac:dyDescent="0.35">
      <c r="B51" s="5" t="s">
        <v>99</v>
      </c>
      <c r="H51" s="24"/>
    </row>
    <row r="52" spans="2:8" x14ac:dyDescent="0.35">
      <c r="H52" s="24"/>
    </row>
    <row r="53" spans="2:8" x14ac:dyDescent="0.35">
      <c r="B53" s="4" t="s">
        <v>0</v>
      </c>
      <c r="C53" s="4" t="s">
        <v>11</v>
      </c>
      <c r="D53" s="4" t="s">
        <v>10</v>
      </c>
      <c r="E53" s="4" t="s">
        <v>9</v>
      </c>
      <c r="F53" s="4">
        <v>0.05</v>
      </c>
      <c r="G53" s="4">
        <v>0.01</v>
      </c>
      <c r="H53" s="24"/>
    </row>
    <row r="54" spans="2:8" x14ac:dyDescent="0.35">
      <c r="B54" s="3" t="s">
        <v>13</v>
      </c>
      <c r="C54" s="6">
        <v>0.22196314866136499</v>
      </c>
      <c r="D54" s="6">
        <f>C54*SQRT(620-2)/(1-POWER(C54,2))</f>
        <v>5.8038587976355691</v>
      </c>
      <c r="E54" s="1">
        <f>_xlfn.T.DIST(D54,620-2,FALSE)</f>
        <v>2.9311469253787384E-8</v>
      </c>
      <c r="F54" s="1" t="b">
        <f>E54&gt;0.05</f>
        <v>0</v>
      </c>
      <c r="G54" s="1" t="b">
        <f>E54&gt;0.01</f>
        <v>0</v>
      </c>
      <c r="H54" s="24"/>
    </row>
    <row r="55" spans="2:8" x14ac:dyDescent="0.35">
      <c r="H55" s="24"/>
    </row>
    <row r="56" spans="2:8" x14ac:dyDescent="0.35">
      <c r="H56" s="24"/>
    </row>
    <row r="57" spans="2:8" x14ac:dyDescent="0.35">
      <c r="B57" s="5" t="s">
        <v>105</v>
      </c>
      <c r="H57" s="24"/>
    </row>
    <row r="58" spans="2:8" x14ac:dyDescent="0.35">
      <c r="H58" s="24"/>
    </row>
    <row r="59" spans="2:8" x14ac:dyDescent="0.35">
      <c r="B59" s="4" t="s">
        <v>0</v>
      </c>
      <c r="C59" s="4" t="s">
        <v>11</v>
      </c>
      <c r="D59" s="4" t="s">
        <v>10</v>
      </c>
      <c r="E59" s="4" t="s">
        <v>9</v>
      </c>
      <c r="F59" s="4">
        <v>0.05</v>
      </c>
      <c r="G59" s="4">
        <v>0.01</v>
      </c>
      <c r="H59" s="24"/>
    </row>
    <row r="60" spans="2:8" x14ac:dyDescent="0.35">
      <c r="B60" s="3" t="s">
        <v>13</v>
      </c>
      <c r="C60" s="6">
        <v>1.9971833478033101E-2</v>
      </c>
      <c r="D60" s="6">
        <f>C60*SQRT(620-2)/(1-POWER(C60,2))</f>
        <v>0.49669002395610312</v>
      </c>
      <c r="E60" s="1">
        <f>_xlfn.T.DIST(D60,620-2,FALSE)</f>
        <v>0.35244225124409023</v>
      </c>
      <c r="F60" s="1" t="b">
        <f>E60&gt;0.05</f>
        <v>1</v>
      </c>
      <c r="G60" s="1" t="b">
        <f>E60&gt;0.01</f>
        <v>1</v>
      </c>
      <c r="H60" s="24"/>
    </row>
    <row r="61" spans="2:8" x14ac:dyDescent="0.35">
      <c r="H61" s="24"/>
    </row>
    <row r="62" spans="2:8" x14ac:dyDescent="0.35">
      <c r="H62" s="24"/>
    </row>
    <row r="63" spans="2:8" x14ac:dyDescent="0.35">
      <c r="B63" s="5" t="s">
        <v>109</v>
      </c>
      <c r="H63" s="24"/>
    </row>
    <row r="64" spans="2:8" x14ac:dyDescent="0.35">
      <c r="H64" s="24"/>
    </row>
    <row r="65" spans="2:8" x14ac:dyDescent="0.35">
      <c r="B65" s="4" t="s">
        <v>0</v>
      </c>
      <c r="C65" s="4" t="s">
        <v>11</v>
      </c>
      <c r="D65" s="4" t="s">
        <v>10</v>
      </c>
      <c r="E65" s="4" t="s">
        <v>9</v>
      </c>
      <c r="F65" s="4">
        <v>0.05</v>
      </c>
      <c r="G65" s="4">
        <v>0.01</v>
      </c>
      <c r="H65" s="24"/>
    </row>
    <row r="66" spans="2:8" x14ac:dyDescent="0.35">
      <c r="B66" s="3" t="s">
        <v>13</v>
      </c>
      <c r="C66" s="6">
        <v>0.15958355522452899</v>
      </c>
      <c r="D66" s="6">
        <f>C66*SQRT(620-2)/(1-POWER(C66,2))</f>
        <v>4.0708564116677843</v>
      </c>
      <c r="E66" s="1">
        <f>_xlfn.T.DIST(D66,620-2,FALSE)</f>
        <v>1.1062527558927355E-4</v>
      </c>
      <c r="F66" s="1" t="b">
        <f>E66&gt;0.05</f>
        <v>0</v>
      </c>
      <c r="G66" s="1" t="b">
        <f>E66&gt;0.01</f>
        <v>0</v>
      </c>
      <c r="H66" s="24"/>
    </row>
    <row r="67" spans="2:8" x14ac:dyDescent="0.35">
      <c r="H67" s="24"/>
    </row>
    <row r="68" spans="2:8" x14ac:dyDescent="0.35">
      <c r="H68" s="24"/>
    </row>
    <row r="69" spans="2:8" x14ac:dyDescent="0.35">
      <c r="B69" s="5" t="s">
        <v>106</v>
      </c>
      <c r="H69" s="24"/>
    </row>
    <row r="70" spans="2:8" x14ac:dyDescent="0.35">
      <c r="H70" s="24"/>
    </row>
    <row r="71" spans="2:8" x14ac:dyDescent="0.35">
      <c r="B71" s="4" t="s">
        <v>0</v>
      </c>
      <c r="C71" s="4" t="s">
        <v>11</v>
      </c>
      <c r="D71" s="4" t="s">
        <v>10</v>
      </c>
      <c r="E71" s="4" t="s">
        <v>9</v>
      </c>
      <c r="F71" s="4">
        <v>0.05</v>
      </c>
      <c r="G71" s="4">
        <v>0.01</v>
      </c>
      <c r="H71" s="24"/>
    </row>
    <row r="72" spans="2:8" x14ac:dyDescent="0.35">
      <c r="B72" s="3" t="s">
        <v>13</v>
      </c>
      <c r="C72" s="6">
        <v>5.5387205339522502E-2</v>
      </c>
      <c r="D72" s="6">
        <f>C72*SQRT(620-2)/(1-POWER(C72,2))</f>
        <v>1.3811410757098252</v>
      </c>
      <c r="E72" s="1">
        <f>_xlfn.T.DIST(D72,620-2,FALSE)</f>
        <v>0.15363273168827168</v>
      </c>
      <c r="F72" s="1" t="b">
        <f>E72&gt;0.05</f>
        <v>1</v>
      </c>
      <c r="G72" s="1" t="b">
        <f>E72&gt;0.01</f>
        <v>1</v>
      </c>
      <c r="H72" s="24"/>
    </row>
    <row r="73" spans="2:8" x14ac:dyDescent="0.35">
      <c r="H73" s="24"/>
    </row>
  </sheetData>
  <mergeCells count="3">
    <mergeCell ref="J24:K24"/>
    <mergeCell ref="K7:M7"/>
    <mergeCell ref="J14:L14"/>
  </mergeCells>
  <conditionalFormatting sqref="F6:G6">
    <cfRule type="cellIs" dxfId="27" priority="25" operator="equal">
      <formula>TRUE</formula>
    </cfRule>
  </conditionalFormatting>
  <conditionalFormatting sqref="F12:G14">
    <cfRule type="cellIs" dxfId="26" priority="24" operator="equal">
      <formula>TRUE</formula>
    </cfRule>
  </conditionalFormatting>
  <conditionalFormatting sqref="F30:G30">
    <cfRule type="cellIs" dxfId="25" priority="23" operator="equal">
      <formula>TRUE</formula>
    </cfRule>
  </conditionalFormatting>
  <conditionalFormatting sqref="C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G24">
    <cfRule type="cellIs" dxfId="24" priority="17" operator="equal">
      <formula>TRUE</formula>
    </cfRule>
  </conditionalFormatting>
  <conditionalFormatting sqref="C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36">
    <cfRule type="cellIs" dxfId="23" priority="15" operator="equal">
      <formula>TRUE</formula>
    </cfRule>
  </conditionalFormatting>
  <conditionalFormatting sqref="C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G48">
    <cfRule type="cellIs" dxfId="22" priority="13" operator="equal">
      <formula>TRUE</formula>
    </cfRule>
  </conditionalFormatting>
  <conditionalFormatting sqref="C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G54">
    <cfRule type="cellIs" dxfId="21" priority="11" operator="equal">
      <formula>TRUE</formula>
    </cfRule>
  </conditionalFormatting>
  <conditionalFormatting sqref="C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G60">
    <cfRule type="cellIs" dxfId="20" priority="9" operator="equal">
      <formula>TRUE</formula>
    </cfRule>
  </conditionalFormatting>
  <conditionalFormatting sqref="C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G72">
    <cfRule type="cellIs" dxfId="19" priority="7" operator="equal">
      <formula>TRUE</formula>
    </cfRule>
  </conditionalFormatting>
  <conditionalFormatting sqref="C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18">
    <cfRule type="cellIs" dxfId="18" priority="5" operator="equal">
      <formula>TRUE</formula>
    </cfRule>
  </conditionalFormatting>
  <conditionalFormatting sqref="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G42">
    <cfRule type="cellIs" dxfId="17" priority="3" operator="equal">
      <formula>TRUE</formula>
    </cfRule>
  </conditionalFormatting>
  <conditionalFormatting sqref="C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G66">
    <cfRule type="cellIs" dxfId="16" priority="1" operator="equal">
      <formula>TRUE</formula>
    </cfRule>
  </conditionalFormatting>
  <conditionalFormatting sqref="C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996F-3FA8-4169-AB5E-83FF6628BEBC}">
  <dimension ref="A1:I71"/>
  <sheetViews>
    <sheetView tabSelected="1" zoomScale="70" zoomScaleNormal="70" workbookViewId="0">
      <selection activeCell="A28" sqref="A28"/>
    </sheetView>
  </sheetViews>
  <sheetFormatPr defaultRowHeight="14.5" x14ac:dyDescent="0.35"/>
  <cols>
    <col min="2" max="2" width="13" customWidth="1"/>
    <col min="3" max="3" width="16.7265625" customWidth="1"/>
    <col min="4" max="4" width="19" customWidth="1"/>
    <col min="5" max="5" width="18.90625" customWidth="1"/>
    <col min="6" max="6" width="17.54296875" customWidth="1"/>
    <col min="7" max="7" width="21.08984375" customWidth="1"/>
    <col min="8" max="8" width="20.36328125" customWidth="1"/>
    <col min="9" max="9" width="20" customWidth="1"/>
  </cols>
  <sheetData>
    <row r="1" spans="1:8" ht="33.5" x14ac:dyDescent="0.75">
      <c r="A1" s="23" t="s">
        <v>178</v>
      </c>
    </row>
    <row r="2" spans="1:8" hidden="1" x14ac:dyDescent="0.35"/>
    <row r="3" spans="1:8" hidden="1" x14ac:dyDescent="0.35">
      <c r="B3" s="5" t="s">
        <v>73</v>
      </c>
    </row>
    <row r="4" spans="1:8" hidden="1" x14ac:dyDescent="0.35"/>
    <row r="5" spans="1:8" ht="15" hidden="1" thickBot="1" x14ac:dyDescent="0.4">
      <c r="B5" s="56"/>
      <c r="C5" s="59"/>
      <c r="D5" s="53" t="s">
        <v>56</v>
      </c>
      <c r="E5" s="54" t="s">
        <v>49</v>
      </c>
      <c r="F5" s="54" t="s">
        <v>51</v>
      </c>
      <c r="G5" s="54" t="s">
        <v>52</v>
      </c>
      <c r="H5" s="55" t="s">
        <v>53</v>
      </c>
    </row>
    <row r="6" spans="1:8" hidden="1" x14ac:dyDescent="0.35">
      <c r="B6" s="148" t="s">
        <v>50</v>
      </c>
      <c r="C6" s="60" t="s">
        <v>54</v>
      </c>
      <c r="D6" s="34">
        <v>8.8880188047E-2</v>
      </c>
      <c r="E6" s="33">
        <v>0.86962398387200002</v>
      </c>
      <c r="F6" s="27">
        <v>0.77295699392299999</v>
      </c>
      <c r="G6" s="33">
        <v>0.257713081284</v>
      </c>
      <c r="H6" s="52">
        <v>0.85733279488699998</v>
      </c>
    </row>
    <row r="7" spans="1:8" hidden="1" x14ac:dyDescent="0.35">
      <c r="B7" s="149"/>
      <c r="C7" s="61" t="s">
        <v>55</v>
      </c>
      <c r="D7" s="32">
        <v>0</v>
      </c>
      <c r="E7" s="31">
        <v>0.34331531352900002</v>
      </c>
      <c r="F7" s="26">
        <v>2.1589857997999999E-2</v>
      </c>
      <c r="G7" s="31">
        <v>9.7552898848000003E-2</v>
      </c>
      <c r="H7" s="47">
        <v>6.4855800029999994E-2</v>
      </c>
    </row>
    <row r="8" spans="1:8" hidden="1" x14ac:dyDescent="0.35">
      <c r="B8" s="149"/>
      <c r="C8" s="61" t="s">
        <v>57</v>
      </c>
      <c r="D8" s="40" t="s">
        <v>59</v>
      </c>
      <c r="E8" s="39" t="s">
        <v>60</v>
      </c>
      <c r="F8" s="28" t="s">
        <v>66</v>
      </c>
      <c r="G8" s="39" t="s">
        <v>58</v>
      </c>
      <c r="H8" s="48" t="s">
        <v>71</v>
      </c>
    </row>
    <row r="9" spans="1:8" hidden="1" x14ac:dyDescent="0.35">
      <c r="B9" s="149" t="s">
        <v>48</v>
      </c>
      <c r="C9" s="61" t="s">
        <v>54</v>
      </c>
      <c r="D9" s="30">
        <v>0.60887295357600002</v>
      </c>
      <c r="E9" s="29">
        <v>9.7337147210000002E-2</v>
      </c>
      <c r="F9" s="25">
        <v>0.43059077333700002</v>
      </c>
      <c r="G9" s="29">
        <v>0.69533937825600001</v>
      </c>
      <c r="H9" s="46">
        <v>0.93683377217899999</v>
      </c>
    </row>
    <row r="10" spans="1:8" hidden="1" x14ac:dyDescent="0.35">
      <c r="B10" s="149"/>
      <c r="C10" s="61" t="s">
        <v>55</v>
      </c>
      <c r="D10" s="32">
        <v>0</v>
      </c>
      <c r="E10" s="31">
        <v>4.1232671470000003E-2</v>
      </c>
      <c r="F10" s="26">
        <v>0.392601856759</v>
      </c>
      <c r="G10" s="31">
        <v>0.32866317430500003</v>
      </c>
      <c r="H10" s="47">
        <v>0.18913499600200001</v>
      </c>
    </row>
    <row r="11" spans="1:8" hidden="1" x14ac:dyDescent="0.35">
      <c r="B11" s="149"/>
      <c r="C11" s="61" t="s">
        <v>57</v>
      </c>
      <c r="D11" s="43" t="s">
        <v>74</v>
      </c>
      <c r="E11" s="38" t="s">
        <v>63</v>
      </c>
      <c r="F11" s="16" t="s">
        <v>58</v>
      </c>
      <c r="G11" s="41" t="s">
        <v>71</v>
      </c>
      <c r="H11" s="50" t="s">
        <v>58</v>
      </c>
    </row>
    <row r="12" spans="1:8" hidden="1" x14ac:dyDescent="0.35">
      <c r="B12" s="149" t="s">
        <v>61</v>
      </c>
      <c r="C12" s="61" t="s">
        <v>54</v>
      </c>
      <c r="D12" s="57">
        <v>0.14494809191399999</v>
      </c>
      <c r="E12" s="29">
        <v>0.48142340408700002</v>
      </c>
      <c r="F12" s="45">
        <v>0.40933108789599998</v>
      </c>
      <c r="G12" s="29">
        <v>0.70696650244000003</v>
      </c>
      <c r="H12" s="46">
        <v>0.82094755040599998</v>
      </c>
    </row>
    <row r="13" spans="1:8" hidden="1" x14ac:dyDescent="0.35">
      <c r="B13" s="149"/>
      <c r="C13" s="61" t="s">
        <v>55</v>
      </c>
      <c r="D13" s="34">
        <v>0.16670878356300001</v>
      </c>
      <c r="E13" s="31">
        <v>1.9549699282999999E-2</v>
      </c>
      <c r="F13" s="26">
        <v>0.36327557924999998</v>
      </c>
      <c r="G13" s="31">
        <v>0.40795909996899998</v>
      </c>
      <c r="H13" s="47">
        <v>0.31238979221500002</v>
      </c>
    </row>
    <row r="14" spans="1:8" hidden="1" x14ac:dyDescent="0.35">
      <c r="B14" s="149"/>
      <c r="C14" s="61" t="s">
        <v>57</v>
      </c>
      <c r="D14" s="43" t="s">
        <v>81</v>
      </c>
      <c r="E14" s="41" t="s">
        <v>62</v>
      </c>
      <c r="F14" s="16" t="s">
        <v>66</v>
      </c>
      <c r="G14" s="41" t="s">
        <v>75</v>
      </c>
      <c r="H14" s="50" t="s">
        <v>69</v>
      </c>
    </row>
    <row r="15" spans="1:8" hidden="1" x14ac:dyDescent="0.35"/>
    <row r="16" spans="1:8" hidden="1" x14ac:dyDescent="0.35">
      <c r="B16" s="5" t="s">
        <v>72</v>
      </c>
    </row>
    <row r="17" spans="2:9" hidden="1" x14ac:dyDescent="0.35"/>
    <row r="18" spans="2:9" ht="15" hidden="1" thickBot="1" x14ac:dyDescent="0.4">
      <c r="B18" s="62"/>
      <c r="C18" s="63"/>
      <c r="D18" s="54" t="s">
        <v>56</v>
      </c>
      <c r="E18" s="54" t="s">
        <v>49</v>
      </c>
      <c r="F18" s="54" t="s">
        <v>51</v>
      </c>
      <c r="G18" s="54" t="s">
        <v>52</v>
      </c>
      <c r="H18" s="55" t="s">
        <v>53</v>
      </c>
    </row>
    <row r="19" spans="2:9" hidden="1" x14ac:dyDescent="0.35">
      <c r="B19" s="150" t="s">
        <v>50</v>
      </c>
      <c r="C19" s="64" t="s">
        <v>54</v>
      </c>
      <c r="D19" s="34">
        <v>0.99764834072999997</v>
      </c>
      <c r="E19" s="33">
        <v>0.77791987736199997</v>
      </c>
      <c r="F19" s="27">
        <v>0.97438558421200006</v>
      </c>
      <c r="G19" s="33">
        <v>0.84143765347999999</v>
      </c>
      <c r="H19" s="52">
        <v>0.92977307449500002</v>
      </c>
    </row>
    <row r="20" spans="2:9" hidden="1" x14ac:dyDescent="0.35">
      <c r="B20" s="151"/>
      <c r="C20" s="65" t="s">
        <v>55</v>
      </c>
      <c r="D20" s="32">
        <v>4.7153585118000003E-2</v>
      </c>
      <c r="E20" s="31">
        <v>3.5256707343000002E-2</v>
      </c>
      <c r="F20" s="26">
        <v>0.125946710204</v>
      </c>
      <c r="G20" s="31">
        <v>2.245659021E-3</v>
      </c>
      <c r="H20" s="47">
        <v>6.3767984250000007E-2</v>
      </c>
    </row>
    <row r="21" spans="2:9" hidden="1" x14ac:dyDescent="0.35">
      <c r="B21" s="151"/>
      <c r="C21" s="65" t="s">
        <v>57</v>
      </c>
      <c r="D21" s="40" t="s">
        <v>76</v>
      </c>
      <c r="E21" s="39" t="s">
        <v>66</v>
      </c>
      <c r="F21" s="28" t="s">
        <v>67</v>
      </c>
      <c r="G21" s="39" t="s">
        <v>71</v>
      </c>
      <c r="H21" s="48" t="s">
        <v>77</v>
      </c>
    </row>
    <row r="22" spans="2:9" hidden="1" x14ac:dyDescent="0.35">
      <c r="B22" s="151" t="s">
        <v>48</v>
      </c>
      <c r="C22" s="65" t="s">
        <v>54</v>
      </c>
      <c r="D22" s="57">
        <v>6.8335105556000003E-2</v>
      </c>
      <c r="E22" s="29">
        <v>0.33016461579599998</v>
      </c>
      <c r="F22" s="25">
        <v>0.438862194983</v>
      </c>
      <c r="G22" s="29">
        <v>0.19318710771</v>
      </c>
      <c r="H22" s="46">
        <v>0.46264564957900001</v>
      </c>
    </row>
    <row r="23" spans="2:9" hidden="1" x14ac:dyDescent="0.35">
      <c r="B23" s="151"/>
      <c r="C23" s="65" t="s">
        <v>55</v>
      </c>
      <c r="D23" s="36">
        <v>1.0102925814E-2</v>
      </c>
      <c r="E23" s="31">
        <v>5.8225228189999999E-2</v>
      </c>
      <c r="F23" s="26">
        <v>0.19841987107799999</v>
      </c>
      <c r="G23" s="31">
        <v>1.8617586567000001E-2</v>
      </c>
      <c r="H23" s="47">
        <v>0.337688020551</v>
      </c>
    </row>
    <row r="24" spans="2:9" hidden="1" x14ac:dyDescent="0.35">
      <c r="B24" s="151"/>
      <c r="C24" s="65" t="s">
        <v>57</v>
      </c>
      <c r="D24" s="43" t="s">
        <v>66</v>
      </c>
      <c r="E24" s="41" t="s">
        <v>70</v>
      </c>
      <c r="F24" s="16" t="s">
        <v>78</v>
      </c>
      <c r="G24" s="41" t="s">
        <v>79</v>
      </c>
      <c r="H24" s="49" t="s">
        <v>68</v>
      </c>
    </row>
    <row r="25" spans="2:9" hidden="1" x14ac:dyDescent="0.35">
      <c r="B25" s="151" t="s">
        <v>61</v>
      </c>
      <c r="C25" s="65" t="s">
        <v>54</v>
      </c>
      <c r="D25" s="58">
        <v>0.131064838165</v>
      </c>
      <c r="E25" s="29">
        <v>0.42507682411499997</v>
      </c>
      <c r="F25" s="45">
        <v>0.93904323349700003</v>
      </c>
      <c r="G25" s="42">
        <v>0.21071123568299999</v>
      </c>
      <c r="H25" s="46">
        <v>0.32681355670399997</v>
      </c>
    </row>
    <row r="26" spans="2:9" hidden="1" x14ac:dyDescent="0.35">
      <c r="B26" s="151"/>
      <c r="C26" s="65" t="s">
        <v>55</v>
      </c>
      <c r="D26" s="32">
        <v>5.2534896657000001E-2</v>
      </c>
      <c r="E26" s="31">
        <v>3.4645162498000003E-2</v>
      </c>
      <c r="F26" s="26">
        <v>2.0812900687000001E-2</v>
      </c>
      <c r="G26" s="37">
        <v>9.6360893350000004E-3</v>
      </c>
      <c r="H26" s="47">
        <v>0.28246356955399998</v>
      </c>
    </row>
    <row r="27" spans="2:9" hidden="1" x14ac:dyDescent="0.35">
      <c r="B27" s="151"/>
      <c r="C27" s="65" t="s">
        <v>57</v>
      </c>
      <c r="D27" s="43" t="s">
        <v>64</v>
      </c>
      <c r="E27" s="41" t="s">
        <v>65</v>
      </c>
      <c r="F27" s="16" t="s">
        <v>80</v>
      </c>
      <c r="G27" s="41" t="s">
        <v>69</v>
      </c>
      <c r="H27" s="50" t="s">
        <v>82</v>
      </c>
    </row>
    <row r="29" spans="2:9" x14ac:dyDescent="0.35">
      <c r="B29" s="5" t="s">
        <v>83</v>
      </c>
    </row>
    <row r="30" spans="2:9" ht="15" thickBot="1" x14ac:dyDescent="0.4"/>
    <row r="31" spans="2:9" ht="15" thickBot="1" x14ac:dyDescent="0.4">
      <c r="B31" s="56"/>
      <c r="C31" s="59"/>
      <c r="D31" s="128" t="s">
        <v>56</v>
      </c>
      <c r="E31" s="112" t="s">
        <v>49</v>
      </c>
      <c r="F31" s="112" t="s">
        <v>51</v>
      </c>
      <c r="G31" s="112" t="s">
        <v>52</v>
      </c>
      <c r="H31" s="112" t="s">
        <v>53</v>
      </c>
      <c r="I31" s="115" t="s">
        <v>120</v>
      </c>
    </row>
    <row r="32" spans="2:9" x14ac:dyDescent="0.35">
      <c r="B32" s="145" t="s">
        <v>84</v>
      </c>
      <c r="C32" s="110" t="s">
        <v>54</v>
      </c>
      <c r="D32" s="129">
        <v>8.8880188047E-2</v>
      </c>
      <c r="E32" s="116">
        <v>3.4155475120138903E-2</v>
      </c>
      <c r="F32" s="116">
        <v>0.261485019476971</v>
      </c>
      <c r="G32" s="116">
        <v>2.7824058094526101</v>
      </c>
      <c r="H32" s="116">
        <v>2.2910787653971601E-2</v>
      </c>
      <c r="I32" s="126">
        <v>1.11094090461263</v>
      </c>
    </row>
    <row r="33" spans="2:9" x14ac:dyDescent="0.35">
      <c r="B33" s="146"/>
      <c r="C33" s="123" t="s">
        <v>55</v>
      </c>
      <c r="D33" s="124">
        <v>9.7077726670000003E-3</v>
      </c>
      <c r="E33" s="124"/>
      <c r="F33" s="124"/>
      <c r="G33" s="124"/>
      <c r="H33" s="124"/>
      <c r="I33" s="125"/>
    </row>
    <row r="34" spans="2:9" x14ac:dyDescent="0.35">
      <c r="B34" s="146"/>
      <c r="C34" s="123" t="s">
        <v>57</v>
      </c>
      <c r="D34" s="124" t="s">
        <v>121</v>
      </c>
      <c r="E34" s="124"/>
      <c r="F34" s="124"/>
      <c r="G34" s="124"/>
      <c r="H34" s="124"/>
      <c r="I34" s="125"/>
    </row>
    <row r="35" spans="2:9" x14ac:dyDescent="0.35">
      <c r="B35" s="146"/>
      <c r="C35" s="111" t="s">
        <v>119</v>
      </c>
      <c r="D35" s="124">
        <v>0.21939106578699999</v>
      </c>
      <c r="E35" s="134">
        <v>1.4517317669866501</v>
      </c>
      <c r="F35" s="118">
        <v>612.44411417727895</v>
      </c>
      <c r="G35" s="118">
        <v>46.8604763900398</v>
      </c>
      <c r="H35" s="118">
        <v>3.2328784992992099</v>
      </c>
      <c r="I35" s="119">
        <v>4.3245104840654198</v>
      </c>
    </row>
    <row r="36" spans="2:9" ht="15" thickBot="1" x14ac:dyDescent="0.4">
      <c r="B36" s="147"/>
      <c r="C36" s="113" t="s">
        <v>57</v>
      </c>
      <c r="D36" s="130" t="s">
        <v>124</v>
      </c>
      <c r="E36" s="120" t="s">
        <v>151</v>
      </c>
      <c r="F36" s="120" t="s">
        <v>152</v>
      </c>
      <c r="G36" s="120" t="s">
        <v>153</v>
      </c>
      <c r="H36" s="120" t="s">
        <v>159</v>
      </c>
      <c r="I36" s="121" t="s">
        <v>176</v>
      </c>
    </row>
    <row r="37" spans="2:9" x14ac:dyDescent="0.35">
      <c r="B37" s="145" t="s">
        <v>85</v>
      </c>
      <c r="C37" s="110" t="s">
        <v>54</v>
      </c>
      <c r="D37" s="129">
        <v>0.99764834072999997</v>
      </c>
      <c r="E37" s="116">
        <v>4.0947348597600901E-2</v>
      </c>
      <c r="F37" s="116">
        <v>2.27421960448118E-3</v>
      </c>
      <c r="G37" s="33">
        <v>4.3591279953515798E-2</v>
      </c>
      <c r="H37" s="27">
        <v>8.5274752404340994E-3</v>
      </c>
      <c r="I37" s="126">
        <v>0</v>
      </c>
    </row>
    <row r="38" spans="2:9" x14ac:dyDescent="0.35">
      <c r="B38" s="146"/>
      <c r="C38" s="123" t="s">
        <v>55</v>
      </c>
      <c r="D38" s="124">
        <v>0.83725346074200002</v>
      </c>
      <c r="E38" s="124"/>
      <c r="F38" s="124"/>
      <c r="G38" s="124"/>
      <c r="H38" s="124"/>
      <c r="I38" s="125"/>
    </row>
    <row r="39" spans="2:9" x14ac:dyDescent="0.35">
      <c r="B39" s="146"/>
      <c r="C39" s="123" t="s">
        <v>57</v>
      </c>
      <c r="D39" s="124" t="s">
        <v>126</v>
      </c>
      <c r="E39" s="124"/>
      <c r="F39" s="124"/>
      <c r="G39" s="124"/>
      <c r="H39" s="124"/>
      <c r="I39" s="125"/>
    </row>
    <row r="40" spans="2:9" x14ac:dyDescent="0.35">
      <c r="B40" s="146"/>
      <c r="C40" s="111" t="s">
        <v>119</v>
      </c>
      <c r="D40" s="124">
        <v>4.7153585118000003E-2</v>
      </c>
      <c r="E40" s="118">
        <v>3.0030953032648502</v>
      </c>
      <c r="F40" s="118">
        <v>29.3069312972289</v>
      </c>
      <c r="G40" s="118">
        <v>653.11129899045602</v>
      </c>
      <c r="H40" s="118">
        <v>72.649132936101694</v>
      </c>
      <c r="I40" s="119">
        <v>1.4049286335881701</v>
      </c>
    </row>
    <row r="41" spans="2:9" ht="15" thickBot="1" x14ac:dyDescent="0.4">
      <c r="B41" s="147"/>
      <c r="C41" s="113" t="s">
        <v>57</v>
      </c>
      <c r="D41" s="130" t="s">
        <v>129</v>
      </c>
      <c r="E41" s="120" t="s">
        <v>156</v>
      </c>
      <c r="F41" s="120" t="s">
        <v>154</v>
      </c>
      <c r="G41" s="120" t="s">
        <v>155</v>
      </c>
      <c r="H41" s="120" t="s">
        <v>154</v>
      </c>
      <c r="I41" s="121" t="s">
        <v>156</v>
      </c>
    </row>
    <row r="42" spans="2:9" x14ac:dyDescent="0.35">
      <c r="B42" s="145" t="s">
        <v>86</v>
      </c>
      <c r="C42" s="110" t="s">
        <v>54</v>
      </c>
      <c r="D42" s="131">
        <v>0.60887295357600002</v>
      </c>
      <c r="E42" s="29">
        <v>1.0128365845484499</v>
      </c>
      <c r="F42" s="25">
        <v>0.69016166681409197</v>
      </c>
      <c r="G42" s="29">
        <v>0.173470766667706</v>
      </c>
      <c r="H42" s="25">
        <v>2.10219468807455E-3</v>
      </c>
      <c r="I42" s="126">
        <v>1.9239731273754199E-2</v>
      </c>
    </row>
    <row r="43" spans="2:9" x14ac:dyDescent="0.35">
      <c r="B43" s="146"/>
      <c r="C43" s="123" t="s">
        <v>55</v>
      </c>
      <c r="D43" s="124">
        <v>0.34919088803199999</v>
      </c>
      <c r="E43" s="124"/>
      <c r="F43" s="124"/>
      <c r="G43" s="124"/>
      <c r="H43" s="124"/>
      <c r="I43" s="125"/>
    </row>
    <row r="44" spans="2:9" x14ac:dyDescent="0.35">
      <c r="B44" s="146"/>
      <c r="C44" s="123" t="s">
        <v>57</v>
      </c>
      <c r="D44" s="124" t="s">
        <v>139</v>
      </c>
      <c r="E44" s="124"/>
      <c r="F44" s="124"/>
      <c r="G44" s="124"/>
      <c r="H44" s="124"/>
      <c r="I44" s="125"/>
    </row>
    <row r="45" spans="2:9" x14ac:dyDescent="0.35">
      <c r="B45" s="146"/>
      <c r="C45" s="111" t="s">
        <v>119</v>
      </c>
      <c r="D45" s="124">
        <v>0.122678815781</v>
      </c>
      <c r="E45" s="118">
        <v>6.3907846155994399</v>
      </c>
      <c r="F45" s="118">
        <v>8.4875783626330001</v>
      </c>
      <c r="G45" s="118">
        <v>568.82745330993896</v>
      </c>
      <c r="H45" s="118">
        <v>1.7794113859024301</v>
      </c>
      <c r="I45" s="119">
        <v>1.5920895437179601</v>
      </c>
    </row>
    <row r="46" spans="2:9" ht="15" thickBot="1" x14ac:dyDescent="0.4">
      <c r="B46" s="147"/>
      <c r="C46" s="113" t="s">
        <v>57</v>
      </c>
      <c r="D46" s="130" t="s">
        <v>137</v>
      </c>
      <c r="E46" s="120" t="s">
        <v>154</v>
      </c>
      <c r="F46" s="120" t="s">
        <v>157</v>
      </c>
      <c r="G46" s="120" t="s">
        <v>154</v>
      </c>
      <c r="H46" s="120" t="s">
        <v>158</v>
      </c>
      <c r="I46" s="121" t="s">
        <v>158</v>
      </c>
    </row>
    <row r="47" spans="2:9" x14ac:dyDescent="0.35">
      <c r="B47" s="145" t="s">
        <v>87</v>
      </c>
      <c r="C47" s="110" t="s">
        <v>54</v>
      </c>
      <c r="D47" s="132">
        <v>6.8335105556000003E-2</v>
      </c>
      <c r="E47" s="29">
        <v>5.0218204686146302E-2</v>
      </c>
      <c r="F47" s="25">
        <v>8.5469818427717503E-2</v>
      </c>
      <c r="G47" s="29">
        <v>0.26293737518341997</v>
      </c>
      <c r="H47" s="25">
        <v>9.1301810993986904E-2</v>
      </c>
      <c r="I47" s="126">
        <v>0.32525092908320702</v>
      </c>
    </row>
    <row r="48" spans="2:9" x14ac:dyDescent="0.35">
      <c r="B48" s="146"/>
      <c r="C48" s="123" t="s">
        <v>55</v>
      </c>
      <c r="D48" s="124"/>
      <c r="E48" s="124"/>
      <c r="F48" s="124"/>
      <c r="G48" s="124"/>
      <c r="H48" s="124"/>
      <c r="I48" s="125"/>
    </row>
    <row r="49" spans="2:9" x14ac:dyDescent="0.35">
      <c r="B49" s="146"/>
      <c r="C49" s="123" t="s">
        <v>57</v>
      </c>
      <c r="D49" s="124"/>
      <c r="E49" s="124"/>
      <c r="F49" s="124"/>
      <c r="G49" s="124"/>
      <c r="H49" s="124"/>
      <c r="I49" s="125"/>
    </row>
    <row r="50" spans="2:9" x14ac:dyDescent="0.35">
      <c r="B50" s="146"/>
      <c r="C50" s="111" t="s">
        <v>119</v>
      </c>
      <c r="D50" s="124">
        <v>1.0102925814E-2</v>
      </c>
      <c r="E50" s="118">
        <v>5.5801522444882803</v>
      </c>
      <c r="F50" s="118">
        <v>29.971821839715599</v>
      </c>
      <c r="G50" s="118">
        <v>241.09797133757999</v>
      </c>
      <c r="H50" s="118">
        <v>2.8444831934435402</v>
      </c>
      <c r="I50" s="119">
        <v>17.92028531918</v>
      </c>
    </row>
    <row r="51" spans="2:9" ht="15" thickBot="1" x14ac:dyDescent="0.4">
      <c r="B51" s="147"/>
      <c r="C51" s="113" t="s">
        <v>57</v>
      </c>
      <c r="D51" s="130" t="s">
        <v>125</v>
      </c>
      <c r="E51" s="120" t="s">
        <v>159</v>
      </c>
      <c r="F51" s="120" t="s">
        <v>160</v>
      </c>
      <c r="G51" s="120" t="s">
        <v>161</v>
      </c>
      <c r="H51" s="120" t="s">
        <v>162</v>
      </c>
      <c r="I51" s="121" t="s">
        <v>163</v>
      </c>
    </row>
    <row r="52" spans="2:9" x14ac:dyDescent="0.35">
      <c r="B52" s="145" t="s">
        <v>88</v>
      </c>
      <c r="C52" s="110" t="s">
        <v>54</v>
      </c>
      <c r="D52" s="132">
        <v>0.14494809191399999</v>
      </c>
      <c r="E52" s="29">
        <v>5.0319303137160203E-2</v>
      </c>
      <c r="F52" s="45">
        <v>0.45968212313460399</v>
      </c>
      <c r="G52" s="29">
        <v>0.114112859885475</v>
      </c>
      <c r="H52" s="25">
        <v>1.42118882097948E-2</v>
      </c>
      <c r="I52" s="126">
        <v>0.33669695835029001</v>
      </c>
    </row>
    <row r="53" spans="2:9" x14ac:dyDescent="0.35">
      <c r="B53" s="146"/>
      <c r="C53" s="123" t="s">
        <v>55</v>
      </c>
      <c r="D53" s="124"/>
      <c r="E53" s="124"/>
      <c r="F53" s="124"/>
      <c r="G53" s="124"/>
      <c r="H53" s="124"/>
      <c r="I53" s="125"/>
    </row>
    <row r="54" spans="2:9" x14ac:dyDescent="0.35">
      <c r="B54" s="146"/>
      <c r="C54" s="123" t="s">
        <v>57</v>
      </c>
      <c r="D54" s="124"/>
      <c r="E54" s="124"/>
      <c r="F54" s="124"/>
      <c r="G54" s="124"/>
      <c r="H54" s="124"/>
      <c r="I54" s="125"/>
    </row>
    <row r="55" spans="2:9" x14ac:dyDescent="0.35">
      <c r="B55" s="146"/>
      <c r="C55" s="111" t="s">
        <v>119</v>
      </c>
      <c r="D55" s="132">
        <v>3.5727011913999997E-2</v>
      </c>
      <c r="E55" s="29">
        <v>11.821412787156399</v>
      </c>
      <c r="F55" s="45">
        <v>8.2630037696544001</v>
      </c>
      <c r="G55" s="44">
        <v>7.9978880304777196</v>
      </c>
      <c r="H55" s="25">
        <v>15.0608531493712</v>
      </c>
      <c r="I55" s="119">
        <v>5.0305989141848402</v>
      </c>
    </row>
    <row r="56" spans="2:9" ht="15" thickBot="1" x14ac:dyDescent="0.4">
      <c r="B56" s="147"/>
      <c r="C56" s="113" t="s">
        <v>57</v>
      </c>
      <c r="D56" s="130" t="s">
        <v>123</v>
      </c>
      <c r="E56" s="120" t="s">
        <v>163</v>
      </c>
      <c r="F56" s="120" t="s">
        <v>164</v>
      </c>
      <c r="G56" s="120" t="s">
        <v>164</v>
      </c>
      <c r="H56" s="120" t="s">
        <v>165</v>
      </c>
      <c r="I56" s="121" t="s">
        <v>166</v>
      </c>
    </row>
    <row r="57" spans="2:9" x14ac:dyDescent="0.35">
      <c r="B57" s="145" t="s">
        <v>89</v>
      </c>
      <c r="C57" s="110" t="s">
        <v>54</v>
      </c>
      <c r="D57" s="132">
        <v>0.131064838165</v>
      </c>
      <c r="E57" s="29">
        <v>2.3423179842551899E-2</v>
      </c>
      <c r="F57" s="45">
        <v>8.4895985485649195E-4</v>
      </c>
      <c r="G57" s="44">
        <v>0.21308736995928801</v>
      </c>
      <c r="H57" s="25">
        <v>1.4278761777368201</v>
      </c>
      <c r="I57" s="126">
        <v>0.19512861342169899</v>
      </c>
    </row>
    <row r="58" spans="2:9" x14ac:dyDescent="0.35">
      <c r="B58" s="146"/>
      <c r="C58" s="123" t="s">
        <v>55</v>
      </c>
      <c r="D58" s="124"/>
      <c r="E58" s="124"/>
      <c r="F58" s="124"/>
      <c r="G58" s="124"/>
      <c r="H58" s="124"/>
      <c r="I58" s="125"/>
    </row>
    <row r="59" spans="2:9" x14ac:dyDescent="0.35">
      <c r="B59" s="146"/>
      <c r="C59" s="123" t="s">
        <v>57</v>
      </c>
      <c r="D59" s="124"/>
      <c r="E59" s="124"/>
      <c r="F59" s="124"/>
      <c r="G59" s="124"/>
      <c r="H59" s="124"/>
      <c r="I59" s="125"/>
    </row>
    <row r="60" spans="2:9" x14ac:dyDescent="0.35">
      <c r="B60" s="146"/>
      <c r="C60" s="111" t="s">
        <v>119</v>
      </c>
      <c r="D60" s="124">
        <v>1.3869975765000001E-2</v>
      </c>
      <c r="E60" s="118">
        <v>15.1663027174561</v>
      </c>
      <c r="F60" s="118">
        <v>168.328121568173</v>
      </c>
      <c r="G60" s="118">
        <v>286.835004135693</v>
      </c>
      <c r="H60" s="118">
        <v>42.265501925284802</v>
      </c>
      <c r="I60" s="119">
        <v>43.126154846563097</v>
      </c>
    </row>
    <row r="61" spans="2:9" ht="15" thickBot="1" x14ac:dyDescent="0.4">
      <c r="B61" s="147"/>
      <c r="C61" s="113" t="s">
        <v>57</v>
      </c>
      <c r="D61" s="130" t="s">
        <v>143</v>
      </c>
      <c r="E61" s="120" t="s">
        <v>170</v>
      </c>
      <c r="F61" s="120" t="s">
        <v>168</v>
      </c>
      <c r="G61" s="120" t="s">
        <v>167</v>
      </c>
      <c r="H61" s="120" t="s">
        <v>163</v>
      </c>
      <c r="I61" s="121" t="s">
        <v>163</v>
      </c>
    </row>
    <row r="62" spans="2:9" x14ac:dyDescent="0.35">
      <c r="B62" s="145" t="s">
        <v>117</v>
      </c>
      <c r="C62" s="110" t="s">
        <v>54</v>
      </c>
      <c r="D62" s="129">
        <v>0.16638539370200001</v>
      </c>
      <c r="E62" s="116">
        <v>0.81597356361829598</v>
      </c>
      <c r="F62" s="116">
        <v>6.5676532245984007E-2</v>
      </c>
      <c r="G62" s="116">
        <v>0.15607101929679101</v>
      </c>
      <c r="H62" s="116">
        <v>0.75523360060099998</v>
      </c>
      <c r="I62" s="126">
        <v>0.64712766405599997</v>
      </c>
    </row>
    <row r="63" spans="2:9" x14ac:dyDescent="0.35">
      <c r="B63" s="146"/>
      <c r="C63" s="123" t="s">
        <v>55</v>
      </c>
      <c r="D63" s="124"/>
      <c r="E63" s="124"/>
      <c r="F63" s="124"/>
      <c r="G63" s="124"/>
      <c r="H63" s="124"/>
      <c r="I63" s="125"/>
    </row>
    <row r="64" spans="2:9" x14ac:dyDescent="0.35">
      <c r="B64" s="146"/>
      <c r="C64" s="123" t="s">
        <v>57</v>
      </c>
      <c r="D64" s="124"/>
      <c r="E64" s="124"/>
      <c r="F64" s="124"/>
      <c r="G64" s="124"/>
      <c r="H64" s="124"/>
      <c r="I64" s="125"/>
    </row>
    <row r="65" spans="2:9" x14ac:dyDescent="0.35">
      <c r="B65" s="146"/>
      <c r="C65" s="111" t="s">
        <v>119</v>
      </c>
      <c r="D65" s="124">
        <v>3.3640358099999998E-3</v>
      </c>
      <c r="E65" s="118">
        <v>2.4527675499751198</v>
      </c>
      <c r="F65" s="118">
        <v>9.77464147111038</v>
      </c>
      <c r="G65" s="118">
        <v>2181.5289325497401</v>
      </c>
      <c r="H65" s="118">
        <v>34305.360824206</v>
      </c>
      <c r="I65" s="119">
        <v>7.9944525419593297</v>
      </c>
    </row>
    <row r="66" spans="2:9" ht="15" thickBot="1" x14ac:dyDescent="0.4">
      <c r="B66" s="147"/>
      <c r="C66" s="113" t="s">
        <v>57</v>
      </c>
      <c r="D66" s="130" t="s">
        <v>147</v>
      </c>
      <c r="E66" s="120" t="s">
        <v>175</v>
      </c>
      <c r="F66" s="120" t="s">
        <v>154</v>
      </c>
      <c r="G66" s="120" t="s">
        <v>171</v>
      </c>
      <c r="H66" s="120" t="s">
        <v>173</v>
      </c>
      <c r="I66" s="121" t="s">
        <v>172</v>
      </c>
    </row>
    <row r="67" spans="2:9" x14ac:dyDescent="0.35">
      <c r="B67" s="152" t="s">
        <v>118</v>
      </c>
      <c r="C67" s="114" t="s">
        <v>54</v>
      </c>
      <c r="D67" s="133">
        <v>0.61943239110100001</v>
      </c>
      <c r="E67" s="122">
        <v>1.9469778100345999E-2</v>
      </c>
      <c r="F67" s="153" t="s">
        <v>150</v>
      </c>
      <c r="G67" s="154"/>
      <c r="H67" s="154"/>
      <c r="I67" s="155"/>
    </row>
    <row r="68" spans="2:9" x14ac:dyDescent="0.35">
      <c r="B68" s="146"/>
      <c r="C68" s="123" t="s">
        <v>55</v>
      </c>
      <c r="D68" s="124"/>
      <c r="E68" s="124"/>
      <c r="F68" s="124"/>
      <c r="G68" s="124"/>
      <c r="H68" s="124"/>
      <c r="I68" s="125"/>
    </row>
    <row r="69" spans="2:9" ht="15" thickBot="1" x14ac:dyDescent="0.4">
      <c r="B69" s="146"/>
      <c r="C69" s="123" t="s">
        <v>57</v>
      </c>
      <c r="D69" s="124"/>
      <c r="E69" s="124"/>
      <c r="F69" s="124"/>
      <c r="G69" s="124"/>
      <c r="H69" s="124"/>
      <c r="I69" s="125"/>
    </row>
    <row r="70" spans="2:9" ht="15" thickBot="1" x14ac:dyDescent="0.4">
      <c r="B70" s="146"/>
      <c r="C70" s="111" t="s">
        <v>119</v>
      </c>
      <c r="D70" s="124">
        <v>0.16198259336199999</v>
      </c>
      <c r="E70" s="118">
        <v>2.0686211795735598</v>
      </c>
      <c r="F70" s="153" t="s">
        <v>150</v>
      </c>
      <c r="G70" s="154"/>
      <c r="H70" s="154"/>
      <c r="I70" s="155"/>
    </row>
    <row r="71" spans="2:9" ht="15" thickBot="1" x14ac:dyDescent="0.4">
      <c r="B71" s="147"/>
      <c r="C71" s="113" t="s">
        <v>57</v>
      </c>
      <c r="D71" s="130" t="s">
        <v>141</v>
      </c>
      <c r="E71" s="120" t="s">
        <v>174</v>
      </c>
      <c r="F71" s="153" t="s">
        <v>150</v>
      </c>
      <c r="G71" s="154"/>
      <c r="H71" s="154"/>
      <c r="I71" s="155"/>
    </row>
  </sheetData>
  <mergeCells count="17">
    <mergeCell ref="B62:B66"/>
    <mergeCell ref="B67:B71"/>
    <mergeCell ref="F67:I67"/>
    <mergeCell ref="F70:I70"/>
    <mergeCell ref="F71:I71"/>
    <mergeCell ref="B57:B61"/>
    <mergeCell ref="B6:B8"/>
    <mergeCell ref="B9:B11"/>
    <mergeCell ref="B12:B14"/>
    <mergeCell ref="B19:B21"/>
    <mergeCell ref="B22:B24"/>
    <mergeCell ref="B25:B27"/>
    <mergeCell ref="B32:B36"/>
    <mergeCell ref="B37:B41"/>
    <mergeCell ref="B42:B46"/>
    <mergeCell ref="B47:B51"/>
    <mergeCell ref="B52:B56"/>
  </mergeCells>
  <conditionalFormatting sqref="E56">
    <cfRule type="cellIs" dxfId="15" priority="2" operator="lessThan">
      <formula>0.05</formula>
    </cfRule>
  </conditionalFormatting>
  <conditionalFormatting sqref="H66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8E76-6E2C-4DB7-89D7-0D9DECC9C26A}">
  <dimension ref="A1:I71"/>
  <sheetViews>
    <sheetView zoomScale="70" zoomScaleNormal="70" workbookViewId="0"/>
  </sheetViews>
  <sheetFormatPr defaultRowHeight="14.5" x14ac:dyDescent="0.35"/>
  <cols>
    <col min="2" max="2" width="13" customWidth="1"/>
    <col min="3" max="3" width="16.7265625" customWidth="1"/>
    <col min="4" max="4" width="19" customWidth="1"/>
    <col min="5" max="5" width="18.90625" customWidth="1"/>
    <col min="6" max="6" width="17.54296875" customWidth="1"/>
    <col min="7" max="7" width="21.08984375" customWidth="1"/>
    <col min="8" max="8" width="20.36328125" customWidth="1"/>
    <col min="9" max="9" width="20" customWidth="1"/>
  </cols>
  <sheetData>
    <row r="1" spans="1:8" ht="33.5" x14ac:dyDescent="0.75">
      <c r="A1" s="23" t="s">
        <v>177</v>
      </c>
    </row>
    <row r="2" spans="1:8" hidden="1" x14ac:dyDescent="0.35"/>
    <row r="3" spans="1:8" hidden="1" x14ac:dyDescent="0.35">
      <c r="B3" s="5" t="s">
        <v>73</v>
      </c>
    </row>
    <row r="4" spans="1:8" hidden="1" x14ac:dyDescent="0.35"/>
    <row r="5" spans="1:8" ht="15" hidden="1" thickBot="1" x14ac:dyDescent="0.4">
      <c r="B5" s="56"/>
      <c r="C5" s="59"/>
      <c r="D5" s="53" t="s">
        <v>56</v>
      </c>
      <c r="E5" s="54" t="s">
        <v>49</v>
      </c>
      <c r="F5" s="54" t="s">
        <v>51</v>
      </c>
      <c r="G5" s="54" t="s">
        <v>52</v>
      </c>
      <c r="H5" s="55" t="s">
        <v>53</v>
      </c>
    </row>
    <row r="6" spans="1:8" hidden="1" x14ac:dyDescent="0.35">
      <c r="B6" s="148" t="s">
        <v>50</v>
      </c>
      <c r="C6" s="60" t="s">
        <v>54</v>
      </c>
      <c r="D6" s="34">
        <v>8.8880188047E-2</v>
      </c>
      <c r="E6" s="33">
        <v>0.86962398387200002</v>
      </c>
      <c r="F6" s="27">
        <v>0.77295699392299999</v>
      </c>
      <c r="G6" s="33">
        <v>0.257713081284</v>
      </c>
      <c r="H6" s="52">
        <v>0.85733279488699998</v>
      </c>
    </row>
    <row r="7" spans="1:8" hidden="1" x14ac:dyDescent="0.35">
      <c r="B7" s="149"/>
      <c r="C7" s="61" t="s">
        <v>55</v>
      </c>
      <c r="D7" s="32">
        <v>0</v>
      </c>
      <c r="E7" s="31">
        <v>0.34331531352900002</v>
      </c>
      <c r="F7" s="26">
        <v>2.1589857997999999E-2</v>
      </c>
      <c r="G7" s="31">
        <v>9.7552898848000003E-2</v>
      </c>
      <c r="H7" s="47">
        <v>6.4855800029999994E-2</v>
      </c>
    </row>
    <row r="8" spans="1:8" hidden="1" x14ac:dyDescent="0.35">
      <c r="B8" s="149"/>
      <c r="C8" s="61" t="s">
        <v>57</v>
      </c>
      <c r="D8" s="40" t="s">
        <v>59</v>
      </c>
      <c r="E8" s="39" t="s">
        <v>60</v>
      </c>
      <c r="F8" s="28" t="s">
        <v>66</v>
      </c>
      <c r="G8" s="39" t="s">
        <v>58</v>
      </c>
      <c r="H8" s="48" t="s">
        <v>71</v>
      </c>
    </row>
    <row r="9" spans="1:8" hidden="1" x14ac:dyDescent="0.35">
      <c r="B9" s="149" t="s">
        <v>48</v>
      </c>
      <c r="C9" s="61" t="s">
        <v>54</v>
      </c>
      <c r="D9" s="30">
        <v>0.60887295357600002</v>
      </c>
      <c r="E9" s="29">
        <v>9.7337147210000002E-2</v>
      </c>
      <c r="F9" s="25">
        <v>0.43059077333700002</v>
      </c>
      <c r="G9" s="29">
        <v>0.69533937825600001</v>
      </c>
      <c r="H9" s="46">
        <v>0.93683377217899999</v>
      </c>
    </row>
    <row r="10" spans="1:8" hidden="1" x14ac:dyDescent="0.35">
      <c r="B10" s="149"/>
      <c r="C10" s="61" t="s">
        <v>55</v>
      </c>
      <c r="D10" s="32">
        <v>0</v>
      </c>
      <c r="E10" s="31">
        <v>4.1232671470000003E-2</v>
      </c>
      <c r="F10" s="26">
        <v>0.392601856759</v>
      </c>
      <c r="G10" s="31">
        <v>0.32866317430500003</v>
      </c>
      <c r="H10" s="47">
        <v>0.18913499600200001</v>
      </c>
    </row>
    <row r="11" spans="1:8" hidden="1" x14ac:dyDescent="0.35">
      <c r="B11" s="149"/>
      <c r="C11" s="61" t="s">
        <v>57</v>
      </c>
      <c r="D11" s="43" t="s">
        <v>74</v>
      </c>
      <c r="E11" s="38" t="s">
        <v>63</v>
      </c>
      <c r="F11" s="16" t="s">
        <v>58</v>
      </c>
      <c r="G11" s="41" t="s">
        <v>71</v>
      </c>
      <c r="H11" s="50" t="s">
        <v>58</v>
      </c>
    </row>
    <row r="12" spans="1:8" hidden="1" x14ac:dyDescent="0.35">
      <c r="B12" s="149" t="s">
        <v>61</v>
      </c>
      <c r="C12" s="61" t="s">
        <v>54</v>
      </c>
      <c r="D12" s="57">
        <v>0.14494809191399999</v>
      </c>
      <c r="E12" s="29">
        <v>0.48142340408700002</v>
      </c>
      <c r="F12" s="45">
        <v>0.40933108789599998</v>
      </c>
      <c r="G12" s="29">
        <v>0.70696650244000003</v>
      </c>
      <c r="H12" s="46">
        <v>0.82094755040599998</v>
      </c>
    </row>
    <row r="13" spans="1:8" hidden="1" x14ac:dyDescent="0.35">
      <c r="B13" s="149"/>
      <c r="C13" s="61" t="s">
        <v>55</v>
      </c>
      <c r="D13" s="34">
        <v>0.16670878356300001</v>
      </c>
      <c r="E13" s="31">
        <v>1.9549699282999999E-2</v>
      </c>
      <c r="F13" s="26">
        <v>0.36327557924999998</v>
      </c>
      <c r="G13" s="31">
        <v>0.40795909996899998</v>
      </c>
      <c r="H13" s="47">
        <v>0.31238979221500002</v>
      </c>
    </row>
    <row r="14" spans="1:8" hidden="1" x14ac:dyDescent="0.35">
      <c r="B14" s="149"/>
      <c r="C14" s="61" t="s">
        <v>57</v>
      </c>
      <c r="D14" s="43" t="s">
        <v>81</v>
      </c>
      <c r="E14" s="41" t="s">
        <v>62</v>
      </c>
      <c r="F14" s="16" t="s">
        <v>66</v>
      </c>
      <c r="G14" s="41" t="s">
        <v>75</v>
      </c>
      <c r="H14" s="50" t="s">
        <v>69</v>
      </c>
    </row>
    <row r="15" spans="1:8" hidden="1" x14ac:dyDescent="0.35"/>
    <row r="16" spans="1:8" hidden="1" x14ac:dyDescent="0.35">
      <c r="B16" s="5" t="s">
        <v>72</v>
      </c>
    </row>
    <row r="17" spans="2:9" hidden="1" x14ac:dyDescent="0.35"/>
    <row r="18" spans="2:9" ht="15" hidden="1" thickBot="1" x14ac:dyDescent="0.4">
      <c r="B18" s="62"/>
      <c r="C18" s="63"/>
      <c r="D18" s="54" t="s">
        <v>56</v>
      </c>
      <c r="E18" s="54" t="s">
        <v>49</v>
      </c>
      <c r="F18" s="54" t="s">
        <v>51</v>
      </c>
      <c r="G18" s="54" t="s">
        <v>52</v>
      </c>
      <c r="H18" s="55" t="s">
        <v>53</v>
      </c>
    </row>
    <row r="19" spans="2:9" hidden="1" x14ac:dyDescent="0.35">
      <c r="B19" s="150" t="s">
        <v>50</v>
      </c>
      <c r="C19" s="64" t="s">
        <v>54</v>
      </c>
      <c r="D19" s="34">
        <v>0.99764834072999997</v>
      </c>
      <c r="E19" s="33">
        <v>0.77791987736199997</v>
      </c>
      <c r="F19" s="27">
        <v>0.97438558421200006</v>
      </c>
      <c r="G19" s="33">
        <v>0.84143765347999999</v>
      </c>
      <c r="H19" s="52">
        <v>0.92977307449500002</v>
      </c>
    </row>
    <row r="20" spans="2:9" hidden="1" x14ac:dyDescent="0.35">
      <c r="B20" s="151"/>
      <c r="C20" s="65" t="s">
        <v>55</v>
      </c>
      <c r="D20" s="32">
        <v>4.7153585118000003E-2</v>
      </c>
      <c r="E20" s="31">
        <v>3.5256707343000002E-2</v>
      </c>
      <c r="F20" s="26">
        <v>0.125946710204</v>
      </c>
      <c r="G20" s="31">
        <v>2.245659021E-3</v>
      </c>
      <c r="H20" s="47">
        <v>6.3767984250000007E-2</v>
      </c>
    </row>
    <row r="21" spans="2:9" hidden="1" x14ac:dyDescent="0.35">
      <c r="B21" s="151"/>
      <c r="C21" s="65" t="s">
        <v>57</v>
      </c>
      <c r="D21" s="40" t="s">
        <v>76</v>
      </c>
      <c r="E21" s="39" t="s">
        <v>66</v>
      </c>
      <c r="F21" s="28" t="s">
        <v>67</v>
      </c>
      <c r="G21" s="39" t="s">
        <v>71</v>
      </c>
      <c r="H21" s="48" t="s">
        <v>77</v>
      </c>
    </row>
    <row r="22" spans="2:9" hidden="1" x14ac:dyDescent="0.35">
      <c r="B22" s="151" t="s">
        <v>48</v>
      </c>
      <c r="C22" s="65" t="s">
        <v>54</v>
      </c>
      <c r="D22" s="57">
        <v>6.8335105556000003E-2</v>
      </c>
      <c r="E22" s="29">
        <v>0.33016461579599998</v>
      </c>
      <c r="F22" s="25">
        <v>0.438862194983</v>
      </c>
      <c r="G22" s="29">
        <v>0.19318710771</v>
      </c>
      <c r="H22" s="46">
        <v>0.46264564957900001</v>
      </c>
    </row>
    <row r="23" spans="2:9" hidden="1" x14ac:dyDescent="0.35">
      <c r="B23" s="151"/>
      <c r="C23" s="65" t="s">
        <v>55</v>
      </c>
      <c r="D23" s="36">
        <v>1.0102925814E-2</v>
      </c>
      <c r="E23" s="31">
        <v>5.8225228189999999E-2</v>
      </c>
      <c r="F23" s="26">
        <v>0.19841987107799999</v>
      </c>
      <c r="G23" s="31">
        <v>1.8617586567000001E-2</v>
      </c>
      <c r="H23" s="47">
        <v>0.337688020551</v>
      </c>
    </row>
    <row r="24" spans="2:9" hidden="1" x14ac:dyDescent="0.35">
      <c r="B24" s="151"/>
      <c r="C24" s="65" t="s">
        <v>57</v>
      </c>
      <c r="D24" s="43" t="s">
        <v>66</v>
      </c>
      <c r="E24" s="41" t="s">
        <v>70</v>
      </c>
      <c r="F24" s="16" t="s">
        <v>78</v>
      </c>
      <c r="G24" s="41" t="s">
        <v>79</v>
      </c>
      <c r="H24" s="49" t="s">
        <v>68</v>
      </c>
    </row>
    <row r="25" spans="2:9" hidden="1" x14ac:dyDescent="0.35">
      <c r="B25" s="151" t="s">
        <v>61</v>
      </c>
      <c r="C25" s="65" t="s">
        <v>54</v>
      </c>
      <c r="D25" s="58">
        <v>0.131064838165</v>
      </c>
      <c r="E25" s="29">
        <v>0.42507682411499997</v>
      </c>
      <c r="F25" s="45">
        <v>0.93904323349700003</v>
      </c>
      <c r="G25" s="42">
        <v>0.21071123568299999</v>
      </c>
      <c r="H25" s="46">
        <v>0.32681355670399997</v>
      </c>
    </row>
    <row r="26" spans="2:9" hidden="1" x14ac:dyDescent="0.35">
      <c r="B26" s="151"/>
      <c r="C26" s="65" t="s">
        <v>55</v>
      </c>
      <c r="D26" s="32">
        <v>5.2534896657000001E-2</v>
      </c>
      <c r="E26" s="31">
        <v>3.4645162498000003E-2</v>
      </c>
      <c r="F26" s="26">
        <v>2.0812900687000001E-2</v>
      </c>
      <c r="G26" s="37">
        <v>9.6360893350000004E-3</v>
      </c>
      <c r="H26" s="47">
        <v>0.28246356955399998</v>
      </c>
    </row>
    <row r="27" spans="2:9" hidden="1" x14ac:dyDescent="0.35">
      <c r="B27" s="151"/>
      <c r="C27" s="65" t="s">
        <v>57</v>
      </c>
      <c r="D27" s="43" t="s">
        <v>64</v>
      </c>
      <c r="E27" s="41" t="s">
        <v>65</v>
      </c>
      <c r="F27" s="16" t="s">
        <v>80</v>
      </c>
      <c r="G27" s="41" t="s">
        <v>69</v>
      </c>
      <c r="H27" s="50" t="s">
        <v>82</v>
      </c>
    </row>
    <row r="29" spans="2:9" x14ac:dyDescent="0.35">
      <c r="B29" s="5" t="s">
        <v>83</v>
      </c>
    </row>
    <row r="30" spans="2:9" ht="15" thickBot="1" x14ac:dyDescent="0.4"/>
    <row r="31" spans="2:9" ht="15" thickBot="1" x14ac:dyDescent="0.4">
      <c r="B31" s="56"/>
      <c r="C31" s="59"/>
      <c r="D31" s="128" t="s">
        <v>56</v>
      </c>
      <c r="E31" s="112" t="s">
        <v>49</v>
      </c>
      <c r="F31" s="112" t="s">
        <v>51</v>
      </c>
      <c r="G31" s="112" t="s">
        <v>52</v>
      </c>
      <c r="H31" s="112" t="s">
        <v>53</v>
      </c>
      <c r="I31" s="115" t="s">
        <v>120</v>
      </c>
    </row>
    <row r="32" spans="2:9" x14ac:dyDescent="0.35">
      <c r="B32" s="145" t="s">
        <v>84</v>
      </c>
      <c r="C32" s="110" t="s">
        <v>54</v>
      </c>
      <c r="D32" s="129">
        <v>8.8880188047E-2</v>
      </c>
      <c r="E32" s="116">
        <v>0.86962398387200002</v>
      </c>
      <c r="F32" s="116">
        <v>0.77295699392299999</v>
      </c>
      <c r="G32" s="116">
        <v>0.257713081284</v>
      </c>
      <c r="H32" s="116">
        <v>0.85733279488699998</v>
      </c>
      <c r="I32" s="126">
        <v>3.3454406523000003E-2</v>
      </c>
    </row>
    <row r="33" spans="2:9" x14ac:dyDescent="0.35">
      <c r="B33" s="146"/>
      <c r="C33" s="123" t="s">
        <v>55</v>
      </c>
      <c r="D33" s="124">
        <v>9.7077726670000003E-3</v>
      </c>
      <c r="E33" s="124"/>
      <c r="F33" s="124"/>
      <c r="G33" s="124"/>
      <c r="H33" s="124"/>
      <c r="I33" s="125"/>
    </row>
    <row r="34" spans="2:9" x14ac:dyDescent="0.35">
      <c r="B34" s="146"/>
      <c r="C34" s="123" t="s">
        <v>57</v>
      </c>
      <c r="D34" s="124" t="s">
        <v>121</v>
      </c>
      <c r="E34" s="124"/>
      <c r="F34" s="124"/>
      <c r="G34" s="124"/>
      <c r="H34" s="124"/>
      <c r="I34" s="125"/>
    </row>
    <row r="35" spans="2:9" x14ac:dyDescent="0.35">
      <c r="B35" s="146"/>
      <c r="C35" s="111" t="s">
        <v>119</v>
      </c>
      <c r="D35" s="124">
        <v>0.21939106578699999</v>
      </c>
      <c r="E35" s="134">
        <v>0.40377971687100001</v>
      </c>
      <c r="F35" s="118">
        <v>3.9789940651E-2</v>
      </c>
      <c r="G35" s="118">
        <v>0.143939551251</v>
      </c>
      <c r="H35" s="118">
        <v>4.7694471210999997E-2</v>
      </c>
      <c r="I35" s="119">
        <v>0.118657030424</v>
      </c>
    </row>
    <row r="36" spans="2:9" ht="15" thickBot="1" x14ac:dyDescent="0.4">
      <c r="B36" s="147"/>
      <c r="C36" s="113" t="s">
        <v>57</v>
      </c>
      <c r="D36" s="130" t="s">
        <v>124</v>
      </c>
      <c r="E36" s="120" t="s">
        <v>151</v>
      </c>
      <c r="F36" s="120" t="s">
        <v>152</v>
      </c>
      <c r="G36" s="120" t="s">
        <v>153</v>
      </c>
      <c r="H36" s="120" t="s">
        <v>159</v>
      </c>
      <c r="I36" s="121" t="s">
        <v>176</v>
      </c>
    </row>
    <row r="37" spans="2:9" x14ac:dyDescent="0.35">
      <c r="B37" s="145" t="s">
        <v>85</v>
      </c>
      <c r="C37" s="110" t="s">
        <v>54</v>
      </c>
      <c r="D37" s="129">
        <v>0.99764834072999997</v>
      </c>
      <c r="E37" s="116">
        <v>0.77791987736199997</v>
      </c>
      <c r="F37" s="116">
        <v>0.97438558421200006</v>
      </c>
      <c r="G37" s="33">
        <v>0.84143765347999999</v>
      </c>
      <c r="H37" s="27">
        <v>0.92977307449500002</v>
      </c>
      <c r="I37" s="126">
        <v>0.99954230264900001</v>
      </c>
    </row>
    <row r="38" spans="2:9" x14ac:dyDescent="0.35">
      <c r="B38" s="146"/>
      <c r="C38" s="123" t="s">
        <v>55</v>
      </c>
      <c r="D38" s="124">
        <v>0.83725346074200002</v>
      </c>
      <c r="E38" s="124"/>
      <c r="F38" s="124"/>
      <c r="G38" s="124"/>
      <c r="H38" s="124"/>
      <c r="I38" s="125"/>
    </row>
    <row r="39" spans="2:9" x14ac:dyDescent="0.35">
      <c r="B39" s="146"/>
      <c r="C39" s="123" t="s">
        <v>57</v>
      </c>
      <c r="D39" s="124" t="s">
        <v>126</v>
      </c>
      <c r="E39" s="124"/>
      <c r="F39" s="124"/>
      <c r="G39" s="124"/>
      <c r="H39" s="124"/>
      <c r="I39" s="125"/>
    </row>
    <row r="40" spans="2:9" x14ac:dyDescent="0.35">
      <c r="B40" s="146"/>
      <c r="C40" s="111" t="s">
        <v>119</v>
      </c>
      <c r="D40" s="124">
        <v>4.7153585118000003E-2</v>
      </c>
      <c r="E40" s="118">
        <v>6.3830247007999996E-2</v>
      </c>
      <c r="F40" s="118">
        <v>0.211672843326</v>
      </c>
      <c r="G40" s="118">
        <v>2.245659021E-3</v>
      </c>
      <c r="H40" s="118">
        <v>0.129788944953</v>
      </c>
      <c r="I40" s="119">
        <v>0.35856166094899999</v>
      </c>
    </row>
    <row r="41" spans="2:9" ht="15" thickBot="1" x14ac:dyDescent="0.4">
      <c r="B41" s="147"/>
      <c r="C41" s="113" t="s">
        <v>57</v>
      </c>
      <c r="D41" s="130" t="s">
        <v>129</v>
      </c>
      <c r="E41" s="120" t="s">
        <v>156</v>
      </c>
      <c r="F41" s="120" t="s">
        <v>154</v>
      </c>
      <c r="G41" s="120" t="s">
        <v>155</v>
      </c>
      <c r="H41" s="120" t="s">
        <v>154</v>
      </c>
      <c r="I41" s="121" t="s">
        <v>156</v>
      </c>
    </row>
    <row r="42" spans="2:9" x14ac:dyDescent="0.35">
      <c r="B42" s="145" t="s">
        <v>86</v>
      </c>
      <c r="C42" s="110" t="s">
        <v>54</v>
      </c>
      <c r="D42" s="131">
        <v>0.60887295357600002</v>
      </c>
      <c r="E42" s="29">
        <v>9.7337147210000002E-2</v>
      </c>
      <c r="F42" s="25">
        <v>0.43059077333700002</v>
      </c>
      <c r="G42" s="29">
        <v>0.69533937825600001</v>
      </c>
      <c r="H42" s="25">
        <v>0.93683377217899999</v>
      </c>
      <c r="I42" s="126">
        <v>0.61849563986599998</v>
      </c>
    </row>
    <row r="43" spans="2:9" x14ac:dyDescent="0.35">
      <c r="B43" s="146"/>
      <c r="C43" s="123" t="s">
        <v>55</v>
      </c>
      <c r="D43" s="124">
        <v>0.34919088803199999</v>
      </c>
      <c r="E43" s="124"/>
      <c r="F43" s="124"/>
      <c r="G43" s="124"/>
      <c r="H43" s="124"/>
      <c r="I43" s="125"/>
    </row>
    <row r="44" spans="2:9" x14ac:dyDescent="0.35">
      <c r="B44" s="146"/>
      <c r="C44" s="123" t="s">
        <v>57</v>
      </c>
      <c r="D44" s="124" t="s">
        <v>139</v>
      </c>
      <c r="E44" s="124"/>
      <c r="F44" s="124"/>
      <c r="G44" s="124"/>
      <c r="H44" s="124"/>
      <c r="I44" s="125"/>
    </row>
    <row r="45" spans="2:9" x14ac:dyDescent="0.35">
      <c r="B45" s="146"/>
      <c r="C45" s="111" t="s">
        <v>119</v>
      </c>
      <c r="D45" s="124">
        <v>0.122678815781</v>
      </c>
      <c r="E45" s="118">
        <v>5.0777051572E-2</v>
      </c>
      <c r="F45" s="118">
        <v>0.40690757443800002</v>
      </c>
      <c r="G45" s="118">
        <v>3.8876417194E-2</v>
      </c>
      <c r="H45" s="118">
        <v>0.37281385277899998</v>
      </c>
      <c r="I45" s="119">
        <v>0.21293312376199999</v>
      </c>
    </row>
    <row r="46" spans="2:9" ht="15" thickBot="1" x14ac:dyDescent="0.4">
      <c r="B46" s="147"/>
      <c r="C46" s="113" t="s">
        <v>57</v>
      </c>
      <c r="D46" s="130" t="s">
        <v>137</v>
      </c>
      <c r="E46" s="120" t="s">
        <v>154</v>
      </c>
      <c r="F46" s="120" t="s">
        <v>157</v>
      </c>
      <c r="G46" s="120" t="s">
        <v>154</v>
      </c>
      <c r="H46" s="120" t="s">
        <v>158</v>
      </c>
      <c r="I46" s="121" t="s">
        <v>158</v>
      </c>
    </row>
    <row r="47" spans="2:9" x14ac:dyDescent="0.35">
      <c r="B47" s="145" t="s">
        <v>87</v>
      </c>
      <c r="C47" s="110" t="s">
        <v>54</v>
      </c>
      <c r="D47" s="132">
        <v>6.8335105556000003E-2</v>
      </c>
      <c r="E47" s="29">
        <v>0.33016461579599998</v>
      </c>
      <c r="F47" s="25">
        <v>0.438862194983</v>
      </c>
      <c r="G47" s="29">
        <v>0.19318710771</v>
      </c>
      <c r="H47" s="25">
        <v>0.46264564957900001</v>
      </c>
      <c r="I47" s="126">
        <v>3.9488883965999998E-2</v>
      </c>
    </row>
    <row r="48" spans="2:9" x14ac:dyDescent="0.35">
      <c r="B48" s="146"/>
      <c r="C48" s="123" t="s">
        <v>55</v>
      </c>
      <c r="D48" s="124"/>
      <c r="E48" s="124"/>
      <c r="F48" s="124"/>
      <c r="G48" s="124"/>
      <c r="H48" s="124"/>
      <c r="I48" s="125"/>
    </row>
    <row r="49" spans="2:9" x14ac:dyDescent="0.35">
      <c r="B49" s="146"/>
      <c r="C49" s="123" t="s">
        <v>57</v>
      </c>
      <c r="D49" s="124"/>
      <c r="E49" s="124"/>
      <c r="F49" s="124"/>
      <c r="G49" s="124"/>
      <c r="H49" s="124"/>
      <c r="I49" s="125"/>
    </row>
    <row r="50" spans="2:9" x14ac:dyDescent="0.35">
      <c r="B50" s="146"/>
      <c r="C50" s="111" t="s">
        <v>119</v>
      </c>
      <c r="D50" s="124">
        <v>1.0102925814E-2</v>
      </c>
      <c r="E50" s="118">
        <v>3.6952488535000001E-2</v>
      </c>
      <c r="F50" s="118">
        <v>0.19855602172600001</v>
      </c>
      <c r="G50" s="118">
        <v>4.4447374864000001E-2</v>
      </c>
      <c r="H50" s="118">
        <v>0.282363083879</v>
      </c>
      <c r="I50" s="119">
        <v>3.6379179001000003E-2</v>
      </c>
    </row>
    <row r="51" spans="2:9" ht="15" thickBot="1" x14ac:dyDescent="0.4">
      <c r="B51" s="147"/>
      <c r="C51" s="113" t="s">
        <v>57</v>
      </c>
      <c r="D51" s="130" t="s">
        <v>125</v>
      </c>
      <c r="E51" s="120" t="s">
        <v>159</v>
      </c>
      <c r="F51" s="120" t="s">
        <v>160</v>
      </c>
      <c r="G51" s="120" t="s">
        <v>161</v>
      </c>
      <c r="H51" s="120" t="s">
        <v>162</v>
      </c>
      <c r="I51" s="121" t="s">
        <v>163</v>
      </c>
    </row>
    <row r="52" spans="2:9" x14ac:dyDescent="0.35">
      <c r="B52" s="145" t="s">
        <v>88</v>
      </c>
      <c r="C52" s="110" t="s">
        <v>54</v>
      </c>
      <c r="D52" s="132">
        <v>0.14494809191399999</v>
      </c>
      <c r="E52" s="29">
        <v>0.48142340408700002</v>
      </c>
      <c r="F52" s="45">
        <v>0.40933108789599998</v>
      </c>
      <c r="G52" s="29">
        <v>0.70696650244000003</v>
      </c>
      <c r="H52" s="25">
        <v>0.82094755040599998</v>
      </c>
      <c r="I52" s="126">
        <v>9.8166064969999994E-2</v>
      </c>
    </row>
    <row r="53" spans="2:9" x14ac:dyDescent="0.35">
      <c r="B53" s="146"/>
      <c r="C53" s="123" t="s">
        <v>55</v>
      </c>
      <c r="D53" s="124"/>
      <c r="E53" s="124"/>
      <c r="F53" s="124"/>
      <c r="G53" s="124"/>
      <c r="H53" s="124"/>
      <c r="I53" s="125"/>
    </row>
    <row r="54" spans="2:9" x14ac:dyDescent="0.35">
      <c r="B54" s="146"/>
      <c r="C54" s="123" t="s">
        <v>57</v>
      </c>
      <c r="D54" s="124"/>
      <c r="E54" s="124"/>
      <c r="F54" s="124"/>
      <c r="G54" s="124"/>
      <c r="H54" s="124"/>
      <c r="I54" s="125"/>
    </row>
    <row r="55" spans="2:9" x14ac:dyDescent="0.35">
      <c r="B55" s="146"/>
      <c r="C55" s="111" t="s">
        <v>119</v>
      </c>
      <c r="D55" s="132">
        <v>3.5727011913999997E-2</v>
      </c>
      <c r="E55" s="29">
        <v>6.2408264376999999E-2</v>
      </c>
      <c r="F55" s="45">
        <v>0.32722497192200001</v>
      </c>
      <c r="G55" s="44">
        <v>0.61676147135500003</v>
      </c>
      <c r="H55" s="25">
        <v>0.23887058499399999</v>
      </c>
      <c r="I55" s="119">
        <v>6.1914503253999997E-2</v>
      </c>
    </row>
    <row r="56" spans="2:9" ht="15" thickBot="1" x14ac:dyDescent="0.4">
      <c r="B56" s="147"/>
      <c r="C56" s="113" t="s">
        <v>57</v>
      </c>
      <c r="D56" s="130" t="s">
        <v>123</v>
      </c>
      <c r="E56" s="120" t="s">
        <v>163</v>
      </c>
      <c r="F56" s="120" t="s">
        <v>164</v>
      </c>
      <c r="G56" s="120" t="s">
        <v>164</v>
      </c>
      <c r="H56" s="120" t="s">
        <v>165</v>
      </c>
      <c r="I56" s="121" t="s">
        <v>166</v>
      </c>
    </row>
    <row r="57" spans="2:9" x14ac:dyDescent="0.35">
      <c r="B57" s="145" t="s">
        <v>89</v>
      </c>
      <c r="C57" s="110" t="s">
        <v>54</v>
      </c>
      <c r="D57" s="132">
        <v>0.131064838165</v>
      </c>
      <c r="E57" s="29">
        <v>0.42507682411499997</v>
      </c>
      <c r="F57" s="45">
        <v>0.93904323349700003</v>
      </c>
      <c r="G57" s="44">
        <v>0.21071123568299999</v>
      </c>
      <c r="H57" s="25">
        <v>0.32681355670399997</v>
      </c>
      <c r="I57" s="127">
        <v>0.106112867148</v>
      </c>
    </row>
    <row r="58" spans="2:9" x14ac:dyDescent="0.35">
      <c r="B58" s="146"/>
      <c r="C58" s="123" t="s">
        <v>55</v>
      </c>
      <c r="D58" s="124"/>
      <c r="E58" s="124"/>
      <c r="F58" s="124"/>
      <c r="G58" s="124"/>
      <c r="H58" s="124"/>
      <c r="I58" s="125"/>
    </row>
    <row r="59" spans="2:9" x14ac:dyDescent="0.35">
      <c r="B59" s="146"/>
      <c r="C59" s="123" t="s">
        <v>57</v>
      </c>
      <c r="D59" s="124"/>
      <c r="E59" s="124"/>
      <c r="F59" s="124"/>
      <c r="G59" s="124"/>
      <c r="H59" s="124"/>
      <c r="I59" s="125"/>
    </row>
    <row r="60" spans="2:9" x14ac:dyDescent="0.35">
      <c r="B60" s="146"/>
      <c r="C60" s="111" t="s">
        <v>119</v>
      </c>
      <c r="D60" s="124">
        <v>1.3869975765000001E-2</v>
      </c>
      <c r="E60" s="118">
        <v>1.6439304155999999E-2</v>
      </c>
      <c r="F60" s="118">
        <v>2.0812900687000001E-2</v>
      </c>
      <c r="G60" s="118">
        <v>9.6360893350000004E-3</v>
      </c>
      <c r="H60" s="118">
        <v>0.147042793866</v>
      </c>
      <c r="I60" s="119">
        <v>1.9761979281E-2</v>
      </c>
    </row>
    <row r="61" spans="2:9" ht="15" thickBot="1" x14ac:dyDescent="0.4">
      <c r="B61" s="147"/>
      <c r="C61" s="113" t="s">
        <v>57</v>
      </c>
      <c r="D61" s="130" t="s">
        <v>143</v>
      </c>
      <c r="E61" s="120" t="s">
        <v>169</v>
      </c>
      <c r="F61" s="120" t="s">
        <v>168</v>
      </c>
      <c r="G61" s="120" t="s">
        <v>167</v>
      </c>
      <c r="H61" s="120" t="s">
        <v>163</v>
      </c>
      <c r="I61" s="121" t="s">
        <v>163</v>
      </c>
    </row>
    <row r="62" spans="2:9" x14ac:dyDescent="0.35">
      <c r="B62" s="145" t="s">
        <v>117</v>
      </c>
      <c r="C62" s="110" t="s">
        <v>54</v>
      </c>
      <c r="D62" s="129">
        <v>0.16638539370200001</v>
      </c>
      <c r="E62" s="116">
        <v>2.4577639322000001E-2</v>
      </c>
      <c r="F62" s="116">
        <v>0.72871563331300004</v>
      </c>
      <c r="G62" s="116">
        <v>0.74920188960199996</v>
      </c>
      <c r="H62" s="116">
        <v>0.75523360060099998</v>
      </c>
      <c r="I62" s="126">
        <v>0.64712766405599997</v>
      </c>
    </row>
    <row r="63" spans="2:9" x14ac:dyDescent="0.35">
      <c r="B63" s="146"/>
      <c r="C63" s="123" t="s">
        <v>55</v>
      </c>
      <c r="D63" s="124"/>
      <c r="E63" s="124"/>
      <c r="F63" s="124"/>
      <c r="G63" s="124"/>
      <c r="H63" s="124"/>
      <c r="I63" s="125"/>
    </row>
    <row r="64" spans="2:9" x14ac:dyDescent="0.35">
      <c r="B64" s="146"/>
      <c r="C64" s="123" t="s">
        <v>57</v>
      </c>
      <c r="D64" s="124"/>
      <c r="E64" s="124"/>
      <c r="F64" s="124"/>
      <c r="G64" s="124"/>
      <c r="H64" s="124"/>
      <c r="I64" s="125"/>
    </row>
    <row r="65" spans="2:9" x14ac:dyDescent="0.35">
      <c r="B65" s="146"/>
      <c r="C65" s="111" t="s">
        <v>119</v>
      </c>
      <c r="D65" s="124">
        <v>3.3640358099999998E-3</v>
      </c>
      <c r="E65" s="118">
        <v>3.4728628562999998E-2</v>
      </c>
      <c r="F65" s="118">
        <v>0.27807240106999997</v>
      </c>
      <c r="G65" s="118">
        <v>9.8061255161000005E-2</v>
      </c>
      <c r="H65" s="118">
        <v>1.9204119937999999E-2</v>
      </c>
      <c r="I65" s="119">
        <v>6.6694970500000002E-4</v>
      </c>
    </row>
    <row r="66" spans="2:9" ht="15" thickBot="1" x14ac:dyDescent="0.4">
      <c r="B66" s="147"/>
      <c r="C66" s="113" t="s">
        <v>57</v>
      </c>
      <c r="D66" s="130" t="s">
        <v>147</v>
      </c>
      <c r="E66" s="120" t="s">
        <v>175</v>
      </c>
      <c r="F66" s="120" t="s">
        <v>154</v>
      </c>
      <c r="G66" s="120" t="s">
        <v>171</v>
      </c>
      <c r="H66" s="120" t="s">
        <v>173</v>
      </c>
      <c r="I66" s="121" t="s">
        <v>172</v>
      </c>
    </row>
    <row r="67" spans="2:9" x14ac:dyDescent="0.35">
      <c r="B67" s="152" t="s">
        <v>118</v>
      </c>
      <c r="C67" s="114" t="s">
        <v>54</v>
      </c>
      <c r="D67" s="133">
        <v>0.61943239110100001</v>
      </c>
      <c r="E67" s="122">
        <v>0.38653910365999999</v>
      </c>
      <c r="F67" s="153" t="s">
        <v>150</v>
      </c>
      <c r="G67" s="154"/>
      <c r="H67" s="154"/>
      <c r="I67" s="155"/>
    </row>
    <row r="68" spans="2:9" x14ac:dyDescent="0.35">
      <c r="B68" s="146"/>
      <c r="C68" s="123" t="s">
        <v>55</v>
      </c>
      <c r="D68" s="124"/>
      <c r="E68" s="124"/>
      <c r="F68" s="124"/>
      <c r="G68" s="124"/>
      <c r="H68" s="124"/>
      <c r="I68" s="125"/>
    </row>
    <row r="69" spans="2:9" ht="15" thickBot="1" x14ac:dyDescent="0.4">
      <c r="B69" s="146"/>
      <c r="C69" s="123" t="s">
        <v>57</v>
      </c>
      <c r="D69" s="124"/>
      <c r="E69" s="124"/>
      <c r="F69" s="124"/>
      <c r="G69" s="124"/>
      <c r="H69" s="124"/>
      <c r="I69" s="125"/>
    </row>
    <row r="70" spans="2:9" ht="15" thickBot="1" x14ac:dyDescent="0.4">
      <c r="B70" s="146"/>
      <c r="C70" s="111" t="s">
        <v>119</v>
      </c>
      <c r="D70" s="124">
        <v>0.16198259336199999</v>
      </c>
      <c r="E70" s="118">
        <v>0.158498746804</v>
      </c>
      <c r="F70" s="153" t="s">
        <v>150</v>
      </c>
      <c r="G70" s="154"/>
      <c r="H70" s="154"/>
      <c r="I70" s="155"/>
    </row>
    <row r="71" spans="2:9" ht="15" thickBot="1" x14ac:dyDescent="0.4">
      <c r="B71" s="147"/>
      <c r="C71" s="113" t="s">
        <v>57</v>
      </c>
      <c r="D71" s="130" t="s">
        <v>141</v>
      </c>
      <c r="E71" s="120" t="s">
        <v>174</v>
      </c>
      <c r="F71" s="153" t="s">
        <v>150</v>
      </c>
      <c r="G71" s="154"/>
      <c r="H71" s="154"/>
      <c r="I71" s="155"/>
    </row>
  </sheetData>
  <mergeCells count="17">
    <mergeCell ref="B62:B66"/>
    <mergeCell ref="B67:B71"/>
    <mergeCell ref="F67:I67"/>
    <mergeCell ref="F70:I70"/>
    <mergeCell ref="F71:I71"/>
    <mergeCell ref="B57:B61"/>
    <mergeCell ref="B6:B8"/>
    <mergeCell ref="B9:B11"/>
    <mergeCell ref="B12:B14"/>
    <mergeCell ref="B19:B21"/>
    <mergeCell ref="B22:B24"/>
    <mergeCell ref="B25:B27"/>
    <mergeCell ref="B32:B36"/>
    <mergeCell ref="B37:B41"/>
    <mergeCell ref="B42:B46"/>
    <mergeCell ref="B47:B51"/>
    <mergeCell ref="B52:B56"/>
  </mergeCells>
  <conditionalFormatting sqref="E32:I32 E35:I35 E40:I40 E45:I47 E50:I52 E55:I55 E60:I60 F65:H65 E37:I37 E42:I42 E57:I57 E56 E62:I62">
    <cfRule type="cellIs" dxfId="13" priority="6" operator="lessThan">
      <formula>0.05</formula>
    </cfRule>
  </conditionalFormatting>
  <conditionalFormatting sqref="H66">
    <cfRule type="cellIs" dxfId="12" priority="5" operator="lessThan">
      <formula>0.05</formula>
    </cfRule>
  </conditionalFormatting>
  <conditionalFormatting sqref="I66">
    <cfRule type="cellIs" dxfId="11" priority="4" operator="lessThan">
      <formula>0.05</formula>
    </cfRule>
  </conditionalFormatting>
  <conditionalFormatting sqref="I65">
    <cfRule type="cellIs" dxfId="10" priority="3" operator="lessThan">
      <formula>0.05</formula>
    </cfRule>
  </conditionalFormatting>
  <conditionalFormatting sqref="E65">
    <cfRule type="cellIs" dxfId="9" priority="2" operator="lessThan">
      <formula>0.05</formula>
    </cfRule>
  </conditionalFormatting>
  <conditionalFormatting sqref="E32:I32 E35:I37 E40:I42 E45:I47 E50:I52 E55:I57 E60:I62 E65:I66 E67 E70:E71">
    <cfRule type="cellIs" dxfId="8" priority="1" operator="lessThan">
      <formula>0.01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B959-13A7-42D5-A1C0-1893B7615DD6}">
  <dimension ref="A1:I71"/>
  <sheetViews>
    <sheetView zoomScale="70" zoomScaleNormal="70" workbookViewId="0">
      <selection activeCell="A28" sqref="A28"/>
    </sheetView>
  </sheetViews>
  <sheetFormatPr defaultRowHeight="14.5" x14ac:dyDescent="0.35"/>
  <cols>
    <col min="2" max="2" width="13" customWidth="1"/>
    <col min="3" max="3" width="16.7265625" customWidth="1"/>
    <col min="4" max="4" width="19" customWidth="1"/>
    <col min="5" max="5" width="18.90625" customWidth="1"/>
    <col min="6" max="6" width="17.54296875" customWidth="1"/>
    <col min="7" max="7" width="21.08984375" customWidth="1"/>
    <col min="8" max="8" width="20.36328125" customWidth="1"/>
    <col min="9" max="9" width="20" customWidth="1"/>
  </cols>
  <sheetData>
    <row r="1" spans="1:8" ht="33.5" x14ac:dyDescent="0.75">
      <c r="A1" s="23" t="s">
        <v>177</v>
      </c>
    </row>
    <row r="2" spans="1:8" hidden="1" x14ac:dyDescent="0.35"/>
    <row r="3" spans="1:8" hidden="1" x14ac:dyDescent="0.35">
      <c r="B3" s="5" t="s">
        <v>73</v>
      </c>
    </row>
    <row r="4" spans="1:8" hidden="1" x14ac:dyDescent="0.35"/>
    <row r="5" spans="1:8" ht="15" hidden="1" thickBot="1" x14ac:dyDescent="0.4">
      <c r="B5" s="56"/>
      <c r="C5" s="59"/>
      <c r="D5" s="53" t="s">
        <v>56</v>
      </c>
      <c r="E5" s="54" t="s">
        <v>49</v>
      </c>
      <c r="F5" s="54" t="s">
        <v>51</v>
      </c>
      <c r="G5" s="54" t="s">
        <v>52</v>
      </c>
      <c r="H5" s="55" t="s">
        <v>53</v>
      </c>
    </row>
    <row r="6" spans="1:8" hidden="1" x14ac:dyDescent="0.35">
      <c r="B6" s="148" t="s">
        <v>50</v>
      </c>
      <c r="C6" s="60" t="s">
        <v>54</v>
      </c>
      <c r="D6" s="34">
        <v>8.8880188047E-2</v>
      </c>
      <c r="E6" s="33">
        <v>0.86962398387200002</v>
      </c>
      <c r="F6" s="27">
        <v>0.77295699392299999</v>
      </c>
      <c r="G6" s="33">
        <v>0.257713081284</v>
      </c>
      <c r="H6" s="52">
        <v>0.85733279488699998</v>
      </c>
    </row>
    <row r="7" spans="1:8" hidden="1" x14ac:dyDescent="0.35">
      <c r="B7" s="149"/>
      <c r="C7" s="61" t="s">
        <v>55</v>
      </c>
      <c r="D7" s="32">
        <v>0</v>
      </c>
      <c r="E7" s="31">
        <v>0.34331531352900002</v>
      </c>
      <c r="F7" s="26">
        <v>2.1589857997999999E-2</v>
      </c>
      <c r="G7" s="31">
        <v>9.7552898848000003E-2</v>
      </c>
      <c r="H7" s="47">
        <v>6.4855800029999994E-2</v>
      </c>
    </row>
    <row r="8" spans="1:8" hidden="1" x14ac:dyDescent="0.35">
      <c r="B8" s="149"/>
      <c r="C8" s="61" t="s">
        <v>57</v>
      </c>
      <c r="D8" s="40" t="s">
        <v>59</v>
      </c>
      <c r="E8" s="39" t="s">
        <v>60</v>
      </c>
      <c r="F8" s="28" t="s">
        <v>66</v>
      </c>
      <c r="G8" s="39" t="s">
        <v>58</v>
      </c>
      <c r="H8" s="48" t="s">
        <v>71</v>
      </c>
    </row>
    <row r="9" spans="1:8" hidden="1" x14ac:dyDescent="0.35">
      <c r="B9" s="149" t="s">
        <v>48</v>
      </c>
      <c r="C9" s="61" t="s">
        <v>54</v>
      </c>
      <c r="D9" s="30">
        <v>0.60887295357600002</v>
      </c>
      <c r="E9" s="29">
        <v>9.7337147210000002E-2</v>
      </c>
      <c r="F9" s="25">
        <v>0.43059077333700002</v>
      </c>
      <c r="G9" s="29">
        <v>0.69533937825600001</v>
      </c>
      <c r="H9" s="46">
        <v>0.93683377217899999</v>
      </c>
    </row>
    <row r="10" spans="1:8" hidden="1" x14ac:dyDescent="0.35">
      <c r="B10" s="149"/>
      <c r="C10" s="61" t="s">
        <v>55</v>
      </c>
      <c r="D10" s="32">
        <v>0</v>
      </c>
      <c r="E10" s="31">
        <v>4.1232671470000003E-2</v>
      </c>
      <c r="F10" s="26">
        <v>0.392601856759</v>
      </c>
      <c r="G10" s="31">
        <v>0.32866317430500003</v>
      </c>
      <c r="H10" s="47">
        <v>0.18913499600200001</v>
      </c>
    </row>
    <row r="11" spans="1:8" hidden="1" x14ac:dyDescent="0.35">
      <c r="B11" s="149"/>
      <c r="C11" s="61" t="s">
        <v>57</v>
      </c>
      <c r="D11" s="43" t="s">
        <v>74</v>
      </c>
      <c r="E11" s="38" t="s">
        <v>63</v>
      </c>
      <c r="F11" s="16" t="s">
        <v>58</v>
      </c>
      <c r="G11" s="41" t="s">
        <v>71</v>
      </c>
      <c r="H11" s="50" t="s">
        <v>58</v>
      </c>
    </row>
    <row r="12" spans="1:8" hidden="1" x14ac:dyDescent="0.35">
      <c r="B12" s="149" t="s">
        <v>61</v>
      </c>
      <c r="C12" s="61" t="s">
        <v>54</v>
      </c>
      <c r="D12" s="57">
        <v>0.14494809191399999</v>
      </c>
      <c r="E12" s="29">
        <v>0.48142340408700002</v>
      </c>
      <c r="F12" s="45">
        <v>0.40933108789599998</v>
      </c>
      <c r="G12" s="29">
        <v>0.70696650244000003</v>
      </c>
      <c r="H12" s="46">
        <v>0.82094755040599998</v>
      </c>
    </row>
    <row r="13" spans="1:8" hidden="1" x14ac:dyDescent="0.35">
      <c r="B13" s="149"/>
      <c r="C13" s="61" t="s">
        <v>55</v>
      </c>
      <c r="D13" s="34">
        <v>0.16670878356300001</v>
      </c>
      <c r="E13" s="31">
        <v>1.9549699282999999E-2</v>
      </c>
      <c r="F13" s="26">
        <v>0.36327557924999998</v>
      </c>
      <c r="G13" s="31">
        <v>0.40795909996899998</v>
      </c>
      <c r="H13" s="47">
        <v>0.31238979221500002</v>
      </c>
    </row>
    <row r="14" spans="1:8" hidden="1" x14ac:dyDescent="0.35">
      <c r="B14" s="149"/>
      <c r="C14" s="61" t="s">
        <v>57</v>
      </c>
      <c r="D14" s="43" t="s">
        <v>81</v>
      </c>
      <c r="E14" s="41" t="s">
        <v>62</v>
      </c>
      <c r="F14" s="16" t="s">
        <v>66</v>
      </c>
      <c r="G14" s="41" t="s">
        <v>75</v>
      </c>
      <c r="H14" s="50" t="s">
        <v>69</v>
      </c>
    </row>
    <row r="15" spans="1:8" hidden="1" x14ac:dyDescent="0.35"/>
    <row r="16" spans="1:8" hidden="1" x14ac:dyDescent="0.35">
      <c r="B16" s="5" t="s">
        <v>72</v>
      </c>
    </row>
    <row r="17" spans="2:9" hidden="1" x14ac:dyDescent="0.35"/>
    <row r="18" spans="2:9" ht="15" hidden="1" thickBot="1" x14ac:dyDescent="0.4">
      <c r="B18" s="62"/>
      <c r="C18" s="63"/>
      <c r="D18" s="54" t="s">
        <v>56</v>
      </c>
      <c r="E18" s="54" t="s">
        <v>49</v>
      </c>
      <c r="F18" s="54" t="s">
        <v>51</v>
      </c>
      <c r="G18" s="54" t="s">
        <v>52</v>
      </c>
      <c r="H18" s="55" t="s">
        <v>53</v>
      </c>
    </row>
    <row r="19" spans="2:9" hidden="1" x14ac:dyDescent="0.35">
      <c r="B19" s="150" t="s">
        <v>50</v>
      </c>
      <c r="C19" s="64" t="s">
        <v>54</v>
      </c>
      <c r="D19" s="34">
        <v>0.99764834072999997</v>
      </c>
      <c r="E19" s="33">
        <v>0.77791987736199997</v>
      </c>
      <c r="F19" s="27">
        <v>0.97438558421200006</v>
      </c>
      <c r="G19" s="33">
        <v>0.84143765347999999</v>
      </c>
      <c r="H19" s="52">
        <v>0.92977307449500002</v>
      </c>
    </row>
    <row r="20" spans="2:9" hidden="1" x14ac:dyDescent="0.35">
      <c r="B20" s="151"/>
      <c r="C20" s="65" t="s">
        <v>55</v>
      </c>
      <c r="D20" s="32">
        <v>4.7153585118000003E-2</v>
      </c>
      <c r="E20" s="31">
        <v>3.5256707343000002E-2</v>
      </c>
      <c r="F20" s="26">
        <v>0.125946710204</v>
      </c>
      <c r="G20" s="31">
        <v>2.245659021E-3</v>
      </c>
      <c r="H20" s="47">
        <v>6.3767984250000007E-2</v>
      </c>
    </row>
    <row r="21" spans="2:9" hidden="1" x14ac:dyDescent="0.35">
      <c r="B21" s="151"/>
      <c r="C21" s="65" t="s">
        <v>57</v>
      </c>
      <c r="D21" s="40" t="s">
        <v>76</v>
      </c>
      <c r="E21" s="39" t="s">
        <v>66</v>
      </c>
      <c r="F21" s="28" t="s">
        <v>67</v>
      </c>
      <c r="G21" s="39" t="s">
        <v>71</v>
      </c>
      <c r="H21" s="48" t="s">
        <v>77</v>
      </c>
    </row>
    <row r="22" spans="2:9" hidden="1" x14ac:dyDescent="0.35">
      <c r="B22" s="151" t="s">
        <v>48</v>
      </c>
      <c r="C22" s="65" t="s">
        <v>54</v>
      </c>
      <c r="D22" s="57">
        <v>6.8335105556000003E-2</v>
      </c>
      <c r="E22" s="29">
        <v>0.33016461579599998</v>
      </c>
      <c r="F22" s="25">
        <v>0.438862194983</v>
      </c>
      <c r="G22" s="29">
        <v>0.19318710771</v>
      </c>
      <c r="H22" s="46">
        <v>0.46264564957900001</v>
      </c>
    </row>
    <row r="23" spans="2:9" hidden="1" x14ac:dyDescent="0.35">
      <c r="B23" s="151"/>
      <c r="C23" s="65" t="s">
        <v>55</v>
      </c>
      <c r="D23" s="36">
        <v>1.0102925814E-2</v>
      </c>
      <c r="E23" s="31">
        <v>5.8225228189999999E-2</v>
      </c>
      <c r="F23" s="26">
        <v>0.19841987107799999</v>
      </c>
      <c r="G23" s="31">
        <v>1.8617586567000001E-2</v>
      </c>
      <c r="H23" s="47">
        <v>0.337688020551</v>
      </c>
    </row>
    <row r="24" spans="2:9" hidden="1" x14ac:dyDescent="0.35">
      <c r="B24" s="151"/>
      <c r="C24" s="65" t="s">
        <v>57</v>
      </c>
      <c r="D24" s="43" t="s">
        <v>66</v>
      </c>
      <c r="E24" s="41" t="s">
        <v>70</v>
      </c>
      <c r="F24" s="16" t="s">
        <v>78</v>
      </c>
      <c r="G24" s="41" t="s">
        <v>79</v>
      </c>
      <c r="H24" s="49" t="s">
        <v>68</v>
      </c>
    </row>
    <row r="25" spans="2:9" hidden="1" x14ac:dyDescent="0.35">
      <c r="B25" s="151" t="s">
        <v>61</v>
      </c>
      <c r="C25" s="65" t="s">
        <v>54</v>
      </c>
      <c r="D25" s="58">
        <v>0.131064838165</v>
      </c>
      <c r="E25" s="29">
        <v>0.42507682411499997</v>
      </c>
      <c r="F25" s="45">
        <v>0.93904323349700003</v>
      </c>
      <c r="G25" s="42">
        <v>0.21071123568299999</v>
      </c>
      <c r="H25" s="46">
        <v>0.32681355670399997</v>
      </c>
    </row>
    <row r="26" spans="2:9" hidden="1" x14ac:dyDescent="0.35">
      <c r="B26" s="151"/>
      <c r="C26" s="65" t="s">
        <v>55</v>
      </c>
      <c r="D26" s="32">
        <v>5.2534896657000001E-2</v>
      </c>
      <c r="E26" s="31">
        <v>3.4645162498000003E-2</v>
      </c>
      <c r="F26" s="26">
        <v>2.0812900687000001E-2</v>
      </c>
      <c r="G26" s="37">
        <v>9.6360893350000004E-3</v>
      </c>
      <c r="H26" s="47">
        <v>0.28246356955399998</v>
      </c>
    </row>
    <row r="27" spans="2:9" hidden="1" x14ac:dyDescent="0.35">
      <c r="B27" s="151"/>
      <c r="C27" s="65" t="s">
        <v>57</v>
      </c>
      <c r="D27" s="43" t="s">
        <v>64</v>
      </c>
      <c r="E27" s="41" t="s">
        <v>65</v>
      </c>
      <c r="F27" s="16" t="s">
        <v>80</v>
      </c>
      <c r="G27" s="41" t="s">
        <v>69</v>
      </c>
      <c r="H27" s="50" t="s">
        <v>82</v>
      </c>
    </row>
    <row r="29" spans="2:9" x14ac:dyDescent="0.35">
      <c r="B29" s="5" t="s">
        <v>83</v>
      </c>
    </row>
    <row r="30" spans="2:9" ht="15" thickBot="1" x14ac:dyDescent="0.4"/>
    <row r="31" spans="2:9" ht="15" thickBot="1" x14ac:dyDescent="0.4">
      <c r="B31" s="56"/>
      <c r="C31" s="59"/>
      <c r="D31" s="135" t="s">
        <v>56</v>
      </c>
      <c r="E31" s="112" t="s">
        <v>49</v>
      </c>
      <c r="F31" s="112" t="s">
        <v>51</v>
      </c>
      <c r="G31" s="112" t="s">
        <v>52</v>
      </c>
      <c r="H31" s="112" t="s">
        <v>53</v>
      </c>
      <c r="I31" s="115" t="s">
        <v>120</v>
      </c>
    </row>
    <row r="32" spans="2:9" x14ac:dyDescent="0.35">
      <c r="B32" s="145" t="s">
        <v>84</v>
      </c>
      <c r="C32" s="110" t="s">
        <v>54</v>
      </c>
      <c r="D32" s="116">
        <v>8.8880188047E-2</v>
      </c>
      <c r="E32" s="116">
        <v>0.86962398387200002</v>
      </c>
      <c r="F32" s="116">
        <v>0.77295699392299999</v>
      </c>
      <c r="G32" s="116">
        <v>0.257713081284</v>
      </c>
      <c r="H32" s="116">
        <v>0.85733279488699998</v>
      </c>
      <c r="I32" s="117">
        <v>3.3454406523000003E-2</v>
      </c>
    </row>
    <row r="33" spans="2:9" x14ac:dyDescent="0.35">
      <c r="B33" s="146"/>
      <c r="C33" s="123" t="s">
        <v>55</v>
      </c>
      <c r="D33" s="124">
        <v>9.7077726670000003E-3</v>
      </c>
      <c r="E33" s="124">
        <v>0.51029057091700003</v>
      </c>
      <c r="F33" s="124">
        <v>0.46281005522800001</v>
      </c>
      <c r="G33" s="124">
        <v>9.0664168815000001E-2</v>
      </c>
      <c r="H33" s="124">
        <v>0.38779222187899998</v>
      </c>
      <c r="I33" s="125">
        <v>2.3133518150000002E-3</v>
      </c>
    </row>
    <row r="34" spans="2:9" x14ac:dyDescent="0.35">
      <c r="B34" s="146"/>
      <c r="C34" s="123" t="s">
        <v>57</v>
      </c>
      <c r="D34" s="124" t="s">
        <v>121</v>
      </c>
      <c r="E34" s="124" t="s">
        <v>122</v>
      </c>
      <c r="F34" s="124" t="s">
        <v>123</v>
      </c>
      <c r="G34" s="124" t="s">
        <v>122</v>
      </c>
      <c r="H34" s="124" t="s">
        <v>124</v>
      </c>
      <c r="I34" s="125" t="s">
        <v>121</v>
      </c>
    </row>
    <row r="35" spans="2:9" x14ac:dyDescent="0.35">
      <c r="B35" s="146"/>
      <c r="C35" s="111" t="s">
        <v>119</v>
      </c>
      <c r="D35" s="118">
        <v>0.21939106578699999</v>
      </c>
      <c r="E35" s="118">
        <v>0.34331531352900002</v>
      </c>
      <c r="F35" s="118">
        <v>2.1589857997999999E-2</v>
      </c>
      <c r="G35" s="118">
        <v>7.0720911432000003E-2</v>
      </c>
      <c r="H35" s="118">
        <v>4.7694471210999997E-2</v>
      </c>
      <c r="I35" s="119">
        <v>5.5308520846999998E-2</v>
      </c>
    </row>
    <row r="36" spans="2:9" ht="15" thickBot="1" x14ac:dyDescent="0.4">
      <c r="B36" s="147"/>
      <c r="C36" s="113" t="s">
        <v>57</v>
      </c>
      <c r="D36" s="120" t="s">
        <v>124</v>
      </c>
      <c r="E36" s="120" t="s">
        <v>122</v>
      </c>
      <c r="F36" s="120" t="s">
        <v>125</v>
      </c>
      <c r="G36" s="120" t="s">
        <v>122</v>
      </c>
      <c r="H36" s="120" t="s">
        <v>124</v>
      </c>
      <c r="I36" s="121" t="s">
        <v>124</v>
      </c>
    </row>
    <row r="37" spans="2:9" x14ac:dyDescent="0.35">
      <c r="B37" s="145" t="s">
        <v>85</v>
      </c>
      <c r="C37" s="110" t="s">
        <v>54</v>
      </c>
      <c r="D37" s="116">
        <v>0.99764834072999997</v>
      </c>
      <c r="E37" s="116">
        <v>0.77791987736199997</v>
      </c>
      <c r="F37" s="116">
        <v>0.97438558421200006</v>
      </c>
      <c r="G37" s="33">
        <v>0.84143765347999999</v>
      </c>
      <c r="H37" s="27">
        <v>0.92977307449500002</v>
      </c>
      <c r="I37" s="117">
        <v>0.99954230264900001</v>
      </c>
    </row>
    <row r="38" spans="2:9" x14ac:dyDescent="0.35">
      <c r="B38" s="146"/>
      <c r="C38" s="123" t="s">
        <v>55</v>
      </c>
      <c r="D38" s="124">
        <v>0.83725346074200002</v>
      </c>
      <c r="E38" s="124">
        <v>0.40891571886</v>
      </c>
      <c r="F38" s="124">
        <v>0.48318970623200003</v>
      </c>
      <c r="G38" s="124">
        <v>0.60221789945899995</v>
      </c>
      <c r="H38" s="124">
        <v>0.73791469552800004</v>
      </c>
      <c r="I38" s="125">
        <v>0.48855043548799998</v>
      </c>
    </row>
    <row r="39" spans="2:9" x14ac:dyDescent="0.35">
      <c r="B39" s="146"/>
      <c r="C39" s="123" t="s">
        <v>57</v>
      </c>
      <c r="D39" s="124" t="s">
        <v>126</v>
      </c>
      <c r="E39" s="124" t="s">
        <v>127</v>
      </c>
      <c r="F39" s="124" t="s">
        <v>121</v>
      </c>
      <c r="G39" s="124" t="s">
        <v>1</v>
      </c>
      <c r="H39" s="124" t="s">
        <v>128</v>
      </c>
      <c r="I39" s="125" t="s">
        <v>129</v>
      </c>
    </row>
    <row r="40" spans="2:9" x14ac:dyDescent="0.35">
      <c r="B40" s="146"/>
      <c r="C40" s="111" t="s">
        <v>119</v>
      </c>
      <c r="D40" s="118">
        <v>4.7153585118000003E-2</v>
      </c>
      <c r="E40" s="118">
        <v>1.9335122196000001E-2</v>
      </c>
      <c r="F40" s="118">
        <v>9.0939622427999994E-2</v>
      </c>
      <c r="G40" s="118">
        <v>2.245659021E-3</v>
      </c>
      <c r="H40" s="118">
        <v>6.3767984250000007E-2</v>
      </c>
      <c r="I40" s="119">
        <v>0.17797770915</v>
      </c>
    </row>
    <row r="41" spans="2:9" ht="15" thickBot="1" x14ac:dyDescent="0.4">
      <c r="B41" s="147"/>
      <c r="C41" s="113" t="s">
        <v>57</v>
      </c>
      <c r="D41" s="120" t="s">
        <v>129</v>
      </c>
      <c r="E41" s="120" t="s">
        <v>127</v>
      </c>
      <c r="F41" s="120" t="s">
        <v>122</v>
      </c>
      <c r="G41" s="120" t="s">
        <v>130</v>
      </c>
      <c r="H41" s="120" t="s">
        <v>131</v>
      </c>
      <c r="I41" s="121" t="s">
        <v>129</v>
      </c>
    </row>
    <row r="42" spans="2:9" x14ac:dyDescent="0.35">
      <c r="B42" s="145" t="s">
        <v>86</v>
      </c>
      <c r="C42" s="110" t="s">
        <v>54</v>
      </c>
      <c r="D42" s="136">
        <v>0.60887295357600002</v>
      </c>
      <c r="E42" s="29">
        <v>9.7337147210000002E-2</v>
      </c>
      <c r="F42" s="25">
        <v>0.43059077333700002</v>
      </c>
      <c r="G42" s="29">
        <v>0.69533937825600001</v>
      </c>
      <c r="H42" s="25">
        <v>0.93683377217899999</v>
      </c>
      <c r="I42" s="117">
        <v>0.61849563986599998</v>
      </c>
    </row>
    <row r="43" spans="2:9" x14ac:dyDescent="0.35">
      <c r="B43" s="146"/>
      <c r="C43" s="123" t="s">
        <v>55</v>
      </c>
      <c r="D43" s="124">
        <v>0.34919088803199999</v>
      </c>
      <c r="E43" s="124">
        <v>2.8092943682E-2</v>
      </c>
      <c r="F43" s="124">
        <v>0.29250505722800002</v>
      </c>
      <c r="G43" s="124">
        <v>0.558004852183</v>
      </c>
      <c r="H43" s="124">
        <v>0.64815049844100003</v>
      </c>
      <c r="I43" s="125">
        <v>0.50027029514900001</v>
      </c>
    </row>
    <row r="44" spans="2:9" x14ac:dyDescent="0.35">
      <c r="B44" s="146"/>
      <c r="C44" s="123" t="s">
        <v>57</v>
      </c>
      <c r="D44" s="124" t="s">
        <v>139</v>
      </c>
      <c r="E44" s="124" t="s">
        <v>132</v>
      </c>
      <c r="F44" s="124" t="s">
        <v>133</v>
      </c>
      <c r="G44" s="124" t="s">
        <v>124</v>
      </c>
      <c r="H44" s="124" t="s">
        <v>134</v>
      </c>
      <c r="I44" s="125" t="s">
        <v>135</v>
      </c>
    </row>
    <row r="45" spans="2:9" x14ac:dyDescent="0.35">
      <c r="B45" s="146"/>
      <c r="C45" s="111" t="s">
        <v>119</v>
      </c>
      <c r="D45" s="118">
        <v>0.122678815781</v>
      </c>
      <c r="E45" s="118">
        <v>2.4349683930000001E-2</v>
      </c>
      <c r="F45" s="118">
        <v>0.368122919923</v>
      </c>
      <c r="G45" s="118">
        <v>3.8876417194E-2</v>
      </c>
      <c r="H45" s="118">
        <v>0.18913499600200001</v>
      </c>
      <c r="I45" s="119">
        <v>1.1645465735000001E-2</v>
      </c>
    </row>
    <row r="46" spans="2:9" ht="15" thickBot="1" x14ac:dyDescent="0.4">
      <c r="B46" s="147"/>
      <c r="C46" s="113" t="s">
        <v>57</v>
      </c>
      <c r="D46" s="120" t="s">
        <v>137</v>
      </c>
      <c r="E46" s="120" t="s">
        <v>122</v>
      </c>
      <c r="F46" s="120" t="s">
        <v>133</v>
      </c>
      <c r="G46" s="120" t="s">
        <v>136</v>
      </c>
      <c r="H46" s="120" t="s">
        <v>137</v>
      </c>
      <c r="I46" s="121" t="s">
        <v>138</v>
      </c>
    </row>
    <row r="47" spans="2:9" x14ac:dyDescent="0.35">
      <c r="B47" s="145" t="s">
        <v>87</v>
      </c>
      <c r="C47" s="110" t="s">
        <v>54</v>
      </c>
      <c r="D47" s="137">
        <v>6.8335105556000003E-2</v>
      </c>
      <c r="E47" s="29">
        <v>0.33016461579599998</v>
      </c>
      <c r="F47" s="25">
        <v>0.438862194983</v>
      </c>
      <c r="G47" s="29">
        <v>0.19318710771</v>
      </c>
      <c r="H47" s="25">
        <v>0.46264564957900001</v>
      </c>
      <c r="I47" s="117">
        <v>3.9488883965999998E-2</v>
      </c>
    </row>
    <row r="48" spans="2:9" x14ac:dyDescent="0.35">
      <c r="B48" s="146"/>
      <c r="C48" s="123" t="s">
        <v>55</v>
      </c>
      <c r="D48" s="124"/>
      <c r="E48" s="124"/>
      <c r="F48" s="124"/>
      <c r="G48" s="124"/>
      <c r="H48" s="124"/>
      <c r="I48" s="125"/>
    </row>
    <row r="49" spans="2:9" x14ac:dyDescent="0.35">
      <c r="B49" s="146"/>
      <c r="C49" s="123" t="s">
        <v>57</v>
      </c>
      <c r="D49" s="124"/>
      <c r="E49" s="124"/>
      <c r="F49" s="124"/>
      <c r="G49" s="124"/>
      <c r="H49" s="124"/>
      <c r="I49" s="125"/>
    </row>
    <row r="50" spans="2:9" x14ac:dyDescent="0.35">
      <c r="B50" s="146"/>
      <c r="C50" s="111" t="s">
        <v>119</v>
      </c>
      <c r="D50" s="118">
        <v>1.0102925814E-2</v>
      </c>
      <c r="E50" s="118">
        <v>3.6952488535000001E-2</v>
      </c>
      <c r="F50" s="118">
        <v>0.19841987107799999</v>
      </c>
      <c r="G50" s="118">
        <v>1.8617586567000001E-2</v>
      </c>
      <c r="H50" s="118">
        <v>0.282363083879</v>
      </c>
      <c r="I50" s="119">
        <v>5.6542309440000002E-3</v>
      </c>
    </row>
    <row r="51" spans="2:9" ht="15" thickBot="1" x14ac:dyDescent="0.4">
      <c r="B51" s="147"/>
      <c r="C51" s="113" t="s">
        <v>57</v>
      </c>
      <c r="D51" s="120" t="s">
        <v>125</v>
      </c>
      <c r="E51" s="120" t="s">
        <v>124</v>
      </c>
      <c r="F51" s="120" t="s">
        <v>135</v>
      </c>
      <c r="G51" s="120" t="s">
        <v>140</v>
      </c>
      <c r="H51" s="120" t="s">
        <v>127</v>
      </c>
      <c r="I51" s="121" t="s">
        <v>127</v>
      </c>
    </row>
    <row r="52" spans="2:9" x14ac:dyDescent="0.35">
      <c r="B52" s="145" t="s">
        <v>88</v>
      </c>
      <c r="C52" s="110" t="s">
        <v>54</v>
      </c>
      <c r="D52" s="137">
        <v>0.14494809191399999</v>
      </c>
      <c r="E52" s="29">
        <v>0.48142340408700002</v>
      </c>
      <c r="F52" s="45">
        <v>0.40933108789599998</v>
      </c>
      <c r="G52" s="29">
        <v>0.70696650244000003</v>
      </c>
      <c r="H52" s="25">
        <v>0.82094755040599998</v>
      </c>
      <c r="I52" s="117">
        <v>9.8166064969999994E-2</v>
      </c>
    </row>
    <row r="53" spans="2:9" x14ac:dyDescent="0.35">
      <c r="B53" s="146"/>
      <c r="C53" s="123" t="s">
        <v>55</v>
      </c>
      <c r="D53" s="124"/>
      <c r="E53" s="124"/>
      <c r="F53" s="124"/>
      <c r="G53" s="124"/>
      <c r="H53" s="124"/>
      <c r="I53" s="125"/>
    </row>
    <row r="54" spans="2:9" x14ac:dyDescent="0.35">
      <c r="B54" s="146"/>
      <c r="C54" s="123" t="s">
        <v>57</v>
      </c>
      <c r="D54" s="124"/>
      <c r="E54" s="124"/>
      <c r="F54" s="124"/>
      <c r="G54" s="124"/>
      <c r="H54" s="124"/>
      <c r="I54" s="125"/>
    </row>
    <row r="55" spans="2:9" x14ac:dyDescent="0.35">
      <c r="B55" s="146"/>
      <c r="C55" s="111" t="s">
        <v>119</v>
      </c>
      <c r="D55" s="137">
        <v>3.5727011913999997E-2</v>
      </c>
      <c r="E55" s="29">
        <v>1.9549699282999999E-2</v>
      </c>
      <c r="F55" s="45">
        <v>0.23034752532700001</v>
      </c>
      <c r="G55" s="44">
        <v>0.37045713954800003</v>
      </c>
      <c r="H55" s="25">
        <v>0.128572852967</v>
      </c>
      <c r="I55" s="119">
        <v>4.2114008754000003E-2</v>
      </c>
    </row>
    <row r="56" spans="2:9" ht="15" thickBot="1" x14ac:dyDescent="0.4">
      <c r="B56" s="147"/>
      <c r="C56" s="113" t="s">
        <v>57</v>
      </c>
      <c r="D56" s="120" t="s">
        <v>123</v>
      </c>
      <c r="E56" s="120" t="s">
        <v>141</v>
      </c>
      <c r="F56" s="120" t="s">
        <v>123</v>
      </c>
      <c r="G56" s="120" t="s">
        <v>123</v>
      </c>
      <c r="H56" s="120" t="s">
        <v>123</v>
      </c>
      <c r="I56" s="121" t="s">
        <v>142</v>
      </c>
    </row>
    <row r="57" spans="2:9" x14ac:dyDescent="0.35">
      <c r="B57" s="145" t="s">
        <v>89</v>
      </c>
      <c r="C57" s="110" t="s">
        <v>54</v>
      </c>
      <c r="D57" s="137">
        <v>0.131064838165</v>
      </c>
      <c r="E57" s="29">
        <v>0.42507682411499997</v>
      </c>
      <c r="F57" s="45">
        <v>0.93904323349700003</v>
      </c>
      <c r="G57" s="44">
        <v>0.21071123568299999</v>
      </c>
      <c r="H57" s="25">
        <v>0.32681355670399997</v>
      </c>
      <c r="I57" s="117">
        <v>0.106112867148</v>
      </c>
    </row>
    <row r="58" spans="2:9" x14ac:dyDescent="0.35">
      <c r="B58" s="146"/>
      <c r="C58" s="123" t="s">
        <v>55</v>
      </c>
      <c r="D58" s="124"/>
      <c r="E58" s="124"/>
      <c r="F58" s="124"/>
      <c r="G58" s="124"/>
      <c r="H58" s="124"/>
      <c r="I58" s="125"/>
    </row>
    <row r="59" spans="2:9" x14ac:dyDescent="0.35">
      <c r="B59" s="146"/>
      <c r="C59" s="123" t="s">
        <v>57</v>
      </c>
      <c r="D59" s="124"/>
      <c r="E59" s="124"/>
      <c r="F59" s="124"/>
      <c r="G59" s="124"/>
      <c r="H59" s="124"/>
      <c r="I59" s="125"/>
    </row>
    <row r="60" spans="2:9" x14ac:dyDescent="0.35">
      <c r="B60" s="146"/>
      <c r="C60" s="111" t="s">
        <v>119</v>
      </c>
      <c r="D60" s="118">
        <v>1.3869975765000001E-2</v>
      </c>
      <c r="E60" s="118">
        <v>1.6439304155999999E-2</v>
      </c>
      <c r="F60" s="118">
        <v>2.0812900687000001E-2</v>
      </c>
      <c r="G60" s="118">
        <v>9.6360893350000004E-3</v>
      </c>
      <c r="H60" s="118">
        <v>0.147042793866</v>
      </c>
      <c r="I60" s="119">
        <v>7.3181723029999996E-3</v>
      </c>
    </row>
    <row r="61" spans="2:9" ht="15" thickBot="1" x14ac:dyDescent="0.4">
      <c r="B61" s="147"/>
      <c r="C61" s="113" t="s">
        <v>57</v>
      </c>
      <c r="D61" s="120" t="s">
        <v>143</v>
      </c>
      <c r="E61" s="120" t="s">
        <v>144</v>
      </c>
      <c r="F61" s="120" t="s">
        <v>145</v>
      </c>
      <c r="G61" s="120" t="s">
        <v>146</v>
      </c>
      <c r="H61" s="120" t="s">
        <v>122</v>
      </c>
      <c r="I61" s="121" t="s">
        <v>143</v>
      </c>
    </row>
    <row r="62" spans="2:9" x14ac:dyDescent="0.35">
      <c r="B62" s="145" t="s">
        <v>117</v>
      </c>
      <c r="C62" s="110" t="s">
        <v>54</v>
      </c>
      <c r="D62" s="116">
        <v>0.16638539370200001</v>
      </c>
      <c r="E62" s="116">
        <v>2.4577639322000001E-2</v>
      </c>
      <c r="F62" s="116">
        <v>0.72871563331300004</v>
      </c>
      <c r="G62" s="116">
        <v>0.74920188960199996</v>
      </c>
      <c r="H62" s="116">
        <v>0.75523360060099998</v>
      </c>
      <c r="I62" s="117">
        <v>0.64712766405599997</v>
      </c>
    </row>
    <row r="63" spans="2:9" x14ac:dyDescent="0.35">
      <c r="B63" s="146"/>
      <c r="C63" s="123" t="s">
        <v>55</v>
      </c>
      <c r="D63" s="124"/>
      <c r="E63" s="124"/>
      <c r="F63" s="124"/>
      <c r="G63" s="124"/>
      <c r="H63" s="124"/>
      <c r="I63" s="125"/>
    </row>
    <row r="64" spans="2:9" x14ac:dyDescent="0.35">
      <c r="B64" s="146"/>
      <c r="C64" s="123" t="s">
        <v>57</v>
      </c>
      <c r="D64" s="124"/>
      <c r="E64" s="124"/>
      <c r="F64" s="124"/>
      <c r="G64" s="124"/>
      <c r="H64" s="124"/>
      <c r="I64" s="125"/>
    </row>
    <row r="65" spans="2:9" x14ac:dyDescent="0.35">
      <c r="B65" s="146"/>
      <c r="C65" s="111" t="s">
        <v>119</v>
      </c>
      <c r="D65" s="118">
        <v>3.3640358099999998E-3</v>
      </c>
      <c r="E65" s="118">
        <v>3.4728628562999998E-2</v>
      </c>
      <c r="F65" s="118">
        <v>9.5489481986000005E-2</v>
      </c>
      <c r="G65" s="118">
        <v>9.8061255161000005E-2</v>
      </c>
      <c r="H65" s="118">
        <v>1.9204119937999999E-2</v>
      </c>
      <c r="I65" s="119">
        <v>6.6694970500000002E-4</v>
      </c>
    </row>
    <row r="66" spans="2:9" ht="15" thickBot="1" x14ac:dyDescent="0.4">
      <c r="B66" s="147"/>
      <c r="C66" s="113" t="s">
        <v>57</v>
      </c>
      <c r="D66" s="120" t="s">
        <v>147</v>
      </c>
      <c r="E66" s="120" t="s">
        <v>147</v>
      </c>
      <c r="F66" s="120" t="s">
        <v>147</v>
      </c>
      <c r="G66" s="120" t="s">
        <v>141</v>
      </c>
      <c r="H66" s="120" t="s">
        <v>148</v>
      </c>
      <c r="I66" s="121" t="s">
        <v>149</v>
      </c>
    </row>
    <row r="67" spans="2:9" x14ac:dyDescent="0.35">
      <c r="B67" s="152" t="s">
        <v>118</v>
      </c>
      <c r="C67" s="114" t="s">
        <v>54</v>
      </c>
      <c r="D67" s="122">
        <v>0.61943239110100001</v>
      </c>
      <c r="E67" s="122">
        <v>0.38653910365999999</v>
      </c>
      <c r="F67" s="153" t="s">
        <v>150</v>
      </c>
      <c r="G67" s="154"/>
      <c r="H67" s="154"/>
      <c r="I67" s="155"/>
    </row>
    <row r="68" spans="2:9" x14ac:dyDescent="0.35">
      <c r="B68" s="146"/>
      <c r="C68" s="123" t="s">
        <v>55</v>
      </c>
      <c r="D68" s="124"/>
      <c r="E68" s="124"/>
      <c r="F68" s="124"/>
      <c r="G68" s="124"/>
      <c r="H68" s="124"/>
      <c r="I68" s="125"/>
    </row>
    <row r="69" spans="2:9" ht="15" thickBot="1" x14ac:dyDescent="0.4">
      <c r="B69" s="146"/>
      <c r="C69" s="123" t="s">
        <v>57</v>
      </c>
      <c r="D69" s="124"/>
      <c r="E69" s="124"/>
      <c r="F69" s="124"/>
      <c r="G69" s="124"/>
      <c r="H69" s="124"/>
      <c r="I69" s="125"/>
    </row>
    <row r="70" spans="2:9" ht="15" thickBot="1" x14ac:dyDescent="0.4">
      <c r="B70" s="146"/>
      <c r="C70" s="111" t="s">
        <v>119</v>
      </c>
      <c r="D70" s="118">
        <v>0.16198259336199999</v>
      </c>
      <c r="E70" s="118">
        <v>0.12325729700800001</v>
      </c>
      <c r="F70" s="153" t="s">
        <v>150</v>
      </c>
      <c r="G70" s="154"/>
      <c r="H70" s="154"/>
      <c r="I70" s="155"/>
    </row>
    <row r="71" spans="2:9" ht="15" thickBot="1" x14ac:dyDescent="0.4">
      <c r="B71" s="147"/>
      <c r="C71" s="113" t="s">
        <v>57</v>
      </c>
      <c r="D71" s="120" t="s">
        <v>141</v>
      </c>
      <c r="E71" s="120" t="s">
        <v>149</v>
      </c>
      <c r="F71" s="153" t="s">
        <v>150</v>
      </c>
      <c r="G71" s="154"/>
      <c r="H71" s="154"/>
      <c r="I71" s="155"/>
    </row>
  </sheetData>
  <mergeCells count="17">
    <mergeCell ref="B32:B36"/>
    <mergeCell ref="B37:B41"/>
    <mergeCell ref="B42:B46"/>
    <mergeCell ref="B47:B51"/>
    <mergeCell ref="B6:B8"/>
    <mergeCell ref="B9:B11"/>
    <mergeCell ref="B12:B14"/>
    <mergeCell ref="B19:B21"/>
    <mergeCell ref="B22:B24"/>
    <mergeCell ref="B25:B27"/>
    <mergeCell ref="B52:B56"/>
    <mergeCell ref="B57:B61"/>
    <mergeCell ref="B62:B66"/>
    <mergeCell ref="B67:B71"/>
    <mergeCell ref="F67:I67"/>
    <mergeCell ref="F70:I70"/>
    <mergeCell ref="F71:I71"/>
  </mergeCells>
  <conditionalFormatting sqref="E32:I32 E65:I66 E60:I62 E50:I52 E35:I42 E45:I47 E55:I57 E67:F67 E70:E71">
    <cfRule type="cellIs" dxfId="7" priority="5" operator="lessThan">
      <formula>0.05</formula>
    </cfRule>
  </conditionalFormatting>
  <conditionalFormatting sqref="F70">
    <cfRule type="cellIs" dxfId="6" priority="4" operator="lessThan">
      <formula>0.05</formula>
    </cfRule>
  </conditionalFormatting>
  <conditionalFormatting sqref="F71">
    <cfRule type="cellIs" dxfId="5" priority="3" operator="lessThan">
      <formula>0.05</formula>
    </cfRule>
  </conditionalFormatting>
  <conditionalFormatting sqref="D31">
    <cfRule type="cellIs" dxfId="4" priority="2" operator="lessThan">
      <formula>0.5</formula>
    </cfRule>
  </conditionalFormatting>
  <conditionalFormatting sqref="D70:D71 D65:D67 D60:D62 D55:D57 D50:D52 D45:D47 D40:D42 D35:D37 D32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AAE5-7B26-4E4E-BF1D-BC1B4BEBB85A}">
  <dimension ref="A1:L61"/>
  <sheetViews>
    <sheetView zoomScaleNormal="100" workbookViewId="0">
      <selection activeCell="O14" sqref="O14"/>
    </sheetView>
  </sheetViews>
  <sheetFormatPr defaultRowHeight="14.5" x14ac:dyDescent="0.35"/>
  <cols>
    <col min="2" max="2" width="12.36328125" customWidth="1"/>
    <col min="3" max="3" width="9.81640625" customWidth="1"/>
    <col min="4" max="4" width="12.453125" bestFit="1" customWidth="1"/>
    <col min="5" max="5" width="11.81640625" bestFit="1" customWidth="1"/>
    <col min="10" max="10" width="12.7265625" customWidth="1"/>
    <col min="11" max="11" width="11.81640625" customWidth="1"/>
  </cols>
  <sheetData>
    <row r="1" spans="1:12" ht="33.5" x14ac:dyDescent="0.75">
      <c r="A1" s="23" t="s">
        <v>44</v>
      </c>
    </row>
    <row r="2" spans="1:12" x14ac:dyDescent="0.35">
      <c r="H2" s="24"/>
    </row>
    <row r="3" spans="1:12" x14ac:dyDescent="0.35">
      <c r="B3" s="5" t="s">
        <v>14</v>
      </c>
      <c r="H3" s="24"/>
      <c r="J3" s="9" t="s">
        <v>17</v>
      </c>
    </row>
    <row r="4" spans="1:12" x14ac:dyDescent="0.35">
      <c r="H4" s="24"/>
    </row>
    <row r="5" spans="1:12" x14ac:dyDescent="0.35">
      <c r="B5" s="4" t="s">
        <v>0</v>
      </c>
      <c r="C5" s="4" t="s">
        <v>11</v>
      </c>
      <c r="D5" s="4" t="s">
        <v>10</v>
      </c>
      <c r="E5" s="4" t="s">
        <v>9</v>
      </c>
      <c r="F5" s="4">
        <v>0.05</v>
      </c>
      <c r="G5" s="4">
        <v>0.01</v>
      </c>
      <c r="H5" s="24"/>
    </row>
    <row r="6" spans="1:12" x14ac:dyDescent="0.35">
      <c r="B6" s="3" t="s">
        <v>13</v>
      </c>
      <c r="C6" s="6">
        <v>0.20439762051172999</v>
      </c>
      <c r="D6" s="6">
        <f>C6*SQRT(620-2)/(1-POWER(C6,2))</f>
        <v>5.3027861224325354</v>
      </c>
      <c r="E6" s="1">
        <f>_xlfn.T.DIST(D6,620-2,FALSE)</f>
        <v>4.1670854500868081E-7</v>
      </c>
      <c r="F6" s="1" t="b">
        <f>E6&gt;0.05</f>
        <v>0</v>
      </c>
      <c r="G6" s="1" t="b">
        <f>E6&gt;0.01</f>
        <v>0</v>
      </c>
      <c r="H6" s="24"/>
      <c r="J6" s="5" t="s">
        <v>45</v>
      </c>
    </row>
    <row r="7" spans="1:12" x14ac:dyDescent="0.35">
      <c r="B7" s="3" t="s">
        <v>1</v>
      </c>
      <c r="C7" s="6">
        <v>4.9885574464842299E-2</v>
      </c>
      <c r="D7" s="6">
        <f t="shared" ref="D7:D14" si="0">C7*SQRT(620-2)/(1-POWER(C7,2))</f>
        <v>1.2432295802768987</v>
      </c>
      <c r="E7" s="1">
        <f t="shared" ref="E7:E14" si="1">_xlfn.T.DIST(D7,620-2,FALSE)</f>
        <v>0.18407037768015899</v>
      </c>
      <c r="F7" s="1" t="b">
        <f t="shared" ref="F7:F14" si="2">E7&gt;0.05</f>
        <v>1</v>
      </c>
      <c r="G7" s="1" t="b">
        <f t="shared" ref="G7:G14" si="3">E7&gt;0.01</f>
        <v>1</v>
      </c>
      <c r="H7" s="24"/>
    </row>
    <row r="8" spans="1:12" x14ac:dyDescent="0.35">
      <c r="B8" s="3" t="s">
        <v>2</v>
      </c>
      <c r="C8" s="6">
        <v>0.202076853014828</v>
      </c>
      <c r="D8" s="6">
        <f t="shared" si="0"/>
        <v>5.2374212889966998</v>
      </c>
      <c r="E8" s="1">
        <f t="shared" si="1"/>
        <v>5.7974233462169907E-7</v>
      </c>
      <c r="F8" s="1" t="b">
        <f t="shared" si="2"/>
        <v>0</v>
      </c>
      <c r="G8" s="1" t="b">
        <f t="shared" si="3"/>
        <v>0</v>
      </c>
      <c r="H8" s="24"/>
      <c r="K8" s="156" t="s">
        <v>19</v>
      </c>
      <c r="L8" s="157"/>
    </row>
    <row r="9" spans="1:12" x14ac:dyDescent="0.35">
      <c r="B9" s="3" t="s">
        <v>3</v>
      </c>
      <c r="C9" s="6">
        <v>9.2944770153312595E-2</v>
      </c>
      <c r="D9" s="6">
        <f t="shared" si="0"/>
        <v>2.3307046752856393</v>
      </c>
      <c r="E9" s="1">
        <f t="shared" si="1"/>
        <v>2.6570775832657285E-2</v>
      </c>
      <c r="F9" s="1" t="b">
        <f t="shared" si="2"/>
        <v>0</v>
      </c>
      <c r="G9" s="1" t="b">
        <f t="shared" si="3"/>
        <v>1</v>
      </c>
      <c r="H9" s="24"/>
      <c r="J9" s="2" t="s">
        <v>0</v>
      </c>
      <c r="K9" s="20" t="s">
        <v>42</v>
      </c>
      <c r="L9" s="20" t="s">
        <v>18</v>
      </c>
    </row>
    <row r="10" spans="1:12" x14ac:dyDescent="0.35">
      <c r="B10" s="3" t="s">
        <v>4</v>
      </c>
      <c r="C10" s="6">
        <v>0.14285075318968801</v>
      </c>
      <c r="D10" s="6">
        <f t="shared" si="0"/>
        <v>3.6251902677855168</v>
      </c>
      <c r="E10" s="1">
        <f t="shared" si="1"/>
        <v>5.9201767958940734E-4</v>
      </c>
      <c r="F10" s="1" t="b">
        <f t="shared" si="2"/>
        <v>0</v>
      </c>
      <c r="G10" s="1" t="b">
        <f t="shared" si="3"/>
        <v>0</v>
      </c>
      <c r="H10" s="24"/>
      <c r="J10" s="10" t="s">
        <v>12</v>
      </c>
      <c r="K10" s="17" t="s">
        <v>21</v>
      </c>
      <c r="L10" s="13" t="s">
        <v>24</v>
      </c>
    </row>
    <row r="11" spans="1:12" x14ac:dyDescent="0.35">
      <c r="B11" s="3" t="s">
        <v>5</v>
      </c>
      <c r="C11" s="6">
        <v>0.110680920138467</v>
      </c>
      <c r="D11" s="6">
        <f t="shared" si="0"/>
        <v>2.7856084882235859</v>
      </c>
      <c r="E11" s="1">
        <f t="shared" si="1"/>
        <v>8.3856460064879856E-3</v>
      </c>
      <c r="F11" s="1" t="b">
        <f t="shared" si="2"/>
        <v>0</v>
      </c>
      <c r="G11" s="1" t="b">
        <f t="shared" si="3"/>
        <v>0</v>
      </c>
      <c r="H11" s="24"/>
      <c r="J11" s="11" t="s">
        <v>1</v>
      </c>
      <c r="K11" s="18">
        <v>5.7000000000000002E-2</v>
      </c>
      <c r="L11" s="14">
        <v>3.5999999999999997E-2</v>
      </c>
    </row>
    <row r="12" spans="1:12" x14ac:dyDescent="0.35">
      <c r="B12" s="3" t="s">
        <v>6</v>
      </c>
      <c r="C12" s="6">
        <v>0.117510158492694</v>
      </c>
      <c r="D12" s="6">
        <f t="shared" si="0"/>
        <v>2.9621596041109188</v>
      </c>
      <c r="E12" s="1">
        <f t="shared" si="1"/>
        <v>5.0785279806273061E-3</v>
      </c>
      <c r="F12" s="1" t="b">
        <f t="shared" si="2"/>
        <v>0</v>
      </c>
      <c r="G12" s="1" t="b">
        <f t="shared" si="3"/>
        <v>0</v>
      </c>
      <c r="H12" s="24"/>
      <c r="J12" s="11" t="s">
        <v>2</v>
      </c>
      <c r="K12" s="18" t="s">
        <v>22</v>
      </c>
      <c r="L12" s="14" t="s">
        <v>29</v>
      </c>
    </row>
    <row r="13" spans="1:12" x14ac:dyDescent="0.35">
      <c r="B13" s="3" t="s">
        <v>7</v>
      </c>
      <c r="C13" s="6">
        <v>9.6060812018005898E-2</v>
      </c>
      <c r="D13" s="6">
        <f t="shared" si="0"/>
        <v>2.4102751655578443</v>
      </c>
      <c r="E13" s="1">
        <f t="shared" si="1"/>
        <v>2.2034039817185706E-2</v>
      </c>
      <c r="F13" s="1" t="b">
        <f t="shared" si="2"/>
        <v>0</v>
      </c>
      <c r="G13" s="1" t="b">
        <f t="shared" si="3"/>
        <v>1</v>
      </c>
      <c r="H13" s="24"/>
      <c r="J13" s="11" t="s">
        <v>3</v>
      </c>
      <c r="K13" s="7" t="s">
        <v>23</v>
      </c>
      <c r="L13" s="15">
        <v>0.03</v>
      </c>
    </row>
    <row r="14" spans="1:12" x14ac:dyDescent="0.35">
      <c r="B14" s="3" t="s">
        <v>8</v>
      </c>
      <c r="C14" s="6">
        <v>0.10769076450657</v>
      </c>
      <c r="D14" s="6">
        <f t="shared" si="0"/>
        <v>2.708561960465615</v>
      </c>
      <c r="E14" s="1">
        <f t="shared" si="1"/>
        <v>1.0339374011925461E-2</v>
      </c>
      <c r="F14" s="1" t="b">
        <f t="shared" si="2"/>
        <v>0</v>
      </c>
      <c r="G14" s="1" t="b">
        <f t="shared" si="3"/>
        <v>1</v>
      </c>
      <c r="H14" s="24"/>
      <c r="J14" s="11" t="s">
        <v>4</v>
      </c>
      <c r="K14" s="15" t="s">
        <v>24</v>
      </c>
      <c r="L14" s="7" t="s">
        <v>30</v>
      </c>
    </row>
    <row r="15" spans="1:12" x14ac:dyDescent="0.35">
      <c r="H15" s="24"/>
      <c r="J15" s="11" t="s">
        <v>5</v>
      </c>
      <c r="K15" s="7" t="s">
        <v>25</v>
      </c>
      <c r="L15" s="15" t="s">
        <v>31</v>
      </c>
    </row>
    <row r="16" spans="1:12" x14ac:dyDescent="0.35">
      <c r="H16" s="24"/>
      <c r="J16" s="11" t="s">
        <v>6</v>
      </c>
      <c r="K16" s="7" t="s">
        <v>26</v>
      </c>
      <c r="L16" s="15">
        <v>5.6000000000000001E-2</v>
      </c>
    </row>
    <row r="17" spans="2:12" x14ac:dyDescent="0.35">
      <c r="B17" s="5" t="s">
        <v>15</v>
      </c>
      <c r="H17" s="24"/>
      <c r="J17" s="11" t="s">
        <v>7</v>
      </c>
      <c r="K17" s="7" t="s">
        <v>27</v>
      </c>
      <c r="L17" s="15">
        <v>-3.4000000000000002E-2</v>
      </c>
    </row>
    <row r="18" spans="2:12" x14ac:dyDescent="0.35">
      <c r="H18" s="24"/>
      <c r="J18" s="12" t="s">
        <v>8</v>
      </c>
      <c r="K18" s="19" t="s">
        <v>28</v>
      </c>
      <c r="L18" s="16">
        <v>1.2999999999999999E-2</v>
      </c>
    </row>
    <row r="19" spans="2:12" x14ac:dyDescent="0.35">
      <c r="B19" s="4" t="s">
        <v>0</v>
      </c>
      <c r="C19" s="4" t="s">
        <v>11</v>
      </c>
      <c r="D19" s="4" t="s">
        <v>10</v>
      </c>
      <c r="E19" s="4" t="s">
        <v>9</v>
      </c>
      <c r="F19" s="4">
        <v>0.05</v>
      </c>
      <c r="G19" s="4">
        <v>0.01</v>
      </c>
      <c r="H19" s="24"/>
      <c r="J19" s="141" t="s">
        <v>20</v>
      </c>
      <c r="K19" s="141"/>
    </row>
    <row r="20" spans="2:12" x14ac:dyDescent="0.35">
      <c r="B20" s="3" t="s">
        <v>13</v>
      </c>
      <c r="C20" s="6">
        <v>0.21596694528028401</v>
      </c>
      <c r="D20" s="6">
        <f>C20*SQRT(620-2)/(1-POWER(C20,2))</f>
        <v>5.6315167592359083</v>
      </c>
      <c r="E20" s="1">
        <f>_xlfn.T.DIST(D20,620-2,FALSE)</f>
        <v>7.484153837532834E-8</v>
      </c>
      <c r="F20" s="1" t="b">
        <f>E20&gt;0.05</f>
        <v>0</v>
      </c>
      <c r="G20" s="1" t="b">
        <f>E20&gt;0.01</f>
        <v>0</v>
      </c>
      <c r="H20" s="24"/>
    </row>
    <row r="21" spans="2:12" x14ac:dyDescent="0.35">
      <c r="B21" s="3" t="s">
        <v>1</v>
      </c>
      <c r="C21" s="6">
        <v>5.7309042648347602E-2</v>
      </c>
      <c r="D21" s="6">
        <f t="shared" ref="D21:D28" si="4">C21*SQRT(620-2)/(1-POWER(C21,2))</f>
        <v>1.4293747415560576</v>
      </c>
      <c r="E21" s="1">
        <f t="shared" ref="E21:E28" si="5">_xlfn.T.DIST(D21,620-2,FALSE)</f>
        <v>0.14357977232307784</v>
      </c>
      <c r="F21" s="1" t="b">
        <f t="shared" ref="F21:F28" si="6">E21&gt;0.05</f>
        <v>1</v>
      </c>
      <c r="G21" s="1" t="b">
        <f t="shared" ref="G21:G28" si="7">E21&gt;0.01</f>
        <v>1</v>
      </c>
      <c r="H21" s="24"/>
    </row>
    <row r="22" spans="2:12" x14ac:dyDescent="0.35">
      <c r="B22" s="3" t="s">
        <v>2</v>
      </c>
      <c r="C22" s="6">
        <v>0.20835592992478699</v>
      </c>
      <c r="D22" s="6">
        <f t="shared" si="4"/>
        <v>5.4147107529373439</v>
      </c>
      <c r="E22" s="1">
        <f t="shared" si="5"/>
        <v>2.3470236918271972E-7</v>
      </c>
      <c r="F22" s="1" t="b">
        <f t="shared" si="6"/>
        <v>0</v>
      </c>
      <c r="G22" s="1" t="b">
        <f t="shared" si="7"/>
        <v>0</v>
      </c>
      <c r="H22" s="24"/>
    </row>
    <row r="23" spans="2:12" x14ac:dyDescent="0.35">
      <c r="B23" s="3" t="s">
        <v>3</v>
      </c>
      <c r="C23" s="6">
        <v>0.101871555874191</v>
      </c>
      <c r="D23" s="6">
        <f t="shared" si="4"/>
        <v>2.5590440025873815</v>
      </c>
      <c r="E23" s="1">
        <f t="shared" si="5"/>
        <v>1.5271916431059089E-2</v>
      </c>
      <c r="F23" s="1" t="b">
        <f t="shared" si="6"/>
        <v>0</v>
      </c>
      <c r="G23" s="1" t="b">
        <f t="shared" si="7"/>
        <v>1</v>
      </c>
      <c r="H23" s="24"/>
    </row>
    <row r="24" spans="2:12" x14ac:dyDescent="0.35">
      <c r="B24" s="3" t="s">
        <v>4</v>
      </c>
      <c r="C24" s="6">
        <v>0.13230109603284201</v>
      </c>
      <c r="D24" s="6">
        <f t="shared" si="4"/>
        <v>3.3475471522927727</v>
      </c>
      <c r="E24" s="1">
        <f t="shared" si="5"/>
        <v>1.5320160980821743E-3</v>
      </c>
      <c r="F24" s="1" t="b">
        <f t="shared" si="6"/>
        <v>0</v>
      </c>
      <c r="G24" s="1" t="b">
        <f t="shared" si="7"/>
        <v>0</v>
      </c>
      <c r="H24" s="24"/>
    </row>
    <row r="25" spans="2:12" x14ac:dyDescent="0.35">
      <c r="B25" s="3" t="s">
        <v>5</v>
      </c>
      <c r="C25" s="6">
        <v>0.11699499900832599</v>
      </c>
      <c r="D25" s="6">
        <f t="shared" si="4"/>
        <v>2.948812396847357</v>
      </c>
      <c r="E25" s="1">
        <f t="shared" si="5"/>
        <v>5.2802956438649509E-3</v>
      </c>
      <c r="F25" s="1" t="b">
        <f t="shared" si="6"/>
        <v>0</v>
      </c>
      <c r="G25" s="1" t="b">
        <f t="shared" si="7"/>
        <v>0</v>
      </c>
      <c r="H25" s="24"/>
    </row>
    <row r="26" spans="2:12" x14ac:dyDescent="0.35">
      <c r="B26" s="3" t="s">
        <v>6</v>
      </c>
      <c r="C26" s="6">
        <v>0.11805644846171</v>
      </c>
      <c r="D26" s="6">
        <f t="shared" si="4"/>
        <v>2.976318690608561</v>
      </c>
      <c r="E26" s="1">
        <f t="shared" si="5"/>
        <v>4.8719974169851932E-3</v>
      </c>
      <c r="F26" s="1" t="b">
        <f t="shared" si="6"/>
        <v>0</v>
      </c>
      <c r="G26" s="1" t="b">
        <f t="shared" si="7"/>
        <v>0</v>
      </c>
      <c r="H26" s="24"/>
    </row>
    <row r="27" spans="2:12" x14ac:dyDescent="0.35">
      <c r="B27" s="3" t="s">
        <v>7</v>
      </c>
      <c r="C27" s="6">
        <v>0.114179298130285</v>
      </c>
      <c r="D27" s="6">
        <f t="shared" si="4"/>
        <v>2.8759457933939712</v>
      </c>
      <c r="E27" s="1">
        <f t="shared" si="5"/>
        <v>6.5121025810445368E-3</v>
      </c>
      <c r="F27" s="1" t="b">
        <f t="shared" si="6"/>
        <v>0</v>
      </c>
      <c r="G27" s="1" t="b">
        <f t="shared" si="7"/>
        <v>0</v>
      </c>
      <c r="H27" s="24"/>
    </row>
    <row r="28" spans="2:12" x14ac:dyDescent="0.35">
      <c r="B28" s="3" t="s">
        <v>8</v>
      </c>
      <c r="C28" s="6">
        <v>0.10743107490930499</v>
      </c>
      <c r="D28" s="6">
        <f t="shared" si="4"/>
        <v>2.701877720165887</v>
      </c>
      <c r="E28" s="1">
        <f t="shared" si="5"/>
        <v>1.0526111314211658E-2</v>
      </c>
      <c r="F28" s="1" t="b">
        <f t="shared" si="6"/>
        <v>0</v>
      </c>
      <c r="G28" s="1" t="b">
        <f t="shared" si="7"/>
        <v>1</v>
      </c>
      <c r="H28" s="24"/>
    </row>
    <row r="29" spans="2:12" x14ac:dyDescent="0.35">
      <c r="H29" s="24"/>
    </row>
    <row r="30" spans="2:12" x14ac:dyDescent="0.35">
      <c r="H30" s="24"/>
    </row>
    <row r="31" spans="2:12" x14ac:dyDescent="0.35">
      <c r="B31" s="5" t="s">
        <v>16</v>
      </c>
      <c r="H31" s="24"/>
    </row>
    <row r="32" spans="2:12" x14ac:dyDescent="0.35">
      <c r="H32" s="24"/>
    </row>
    <row r="33" spans="2:11" x14ac:dyDescent="0.35">
      <c r="B33" s="4" t="s">
        <v>0</v>
      </c>
      <c r="C33" s="4" t="s">
        <v>11</v>
      </c>
      <c r="D33" s="4" t="s">
        <v>10</v>
      </c>
      <c r="E33" s="4" t="s">
        <v>9</v>
      </c>
      <c r="F33" s="4">
        <v>0.05</v>
      </c>
      <c r="G33" s="4">
        <v>0.01</v>
      </c>
      <c r="H33" s="24"/>
    </row>
    <row r="34" spans="2:11" x14ac:dyDescent="0.35">
      <c r="B34" s="3" t="s">
        <v>13</v>
      </c>
      <c r="C34" s="6">
        <v>0.13216016118876101</v>
      </c>
      <c r="D34" s="6">
        <f>C34*SQRT(620-2)/(1-POWER(C34,2))</f>
        <v>3.3438542979669168</v>
      </c>
      <c r="E34" s="1">
        <f>_xlfn.T.DIST(D34,620-2,FALSE)</f>
        <v>1.5507514117798309E-3</v>
      </c>
      <c r="F34" s="1" t="b">
        <f>E34&gt;0.05</f>
        <v>0</v>
      </c>
      <c r="G34" s="1" t="b">
        <f>E34&gt;0.01</f>
        <v>0</v>
      </c>
      <c r="H34" s="24"/>
    </row>
    <row r="35" spans="2:11" x14ac:dyDescent="0.35">
      <c r="B35" s="3" t="s">
        <v>1</v>
      </c>
      <c r="C35" s="6">
        <v>3.5614166105141801E-2</v>
      </c>
      <c r="D35" s="6">
        <f t="shared" ref="D35:D42" si="8">C35*SQRT(620-2)/(1-POWER(C35,2))</f>
        <v>0.88647851159914692</v>
      </c>
      <c r="E35" s="1">
        <f t="shared" ref="E35:E42" si="9">_xlfn.T.DIST(D35,620-2,FALSE)</f>
        <v>0.2691057308604673</v>
      </c>
      <c r="F35" s="1" t="b">
        <f t="shared" ref="F35:F42" si="10">E35&gt;0.05</f>
        <v>1</v>
      </c>
      <c r="G35" s="1" t="b">
        <f t="shared" ref="G35:G42" si="11">E35&gt;0.01</f>
        <v>1</v>
      </c>
      <c r="H35" s="24"/>
    </row>
    <row r="36" spans="2:11" x14ac:dyDescent="0.35">
      <c r="B36" s="3" t="s">
        <v>2</v>
      </c>
      <c r="C36" s="6">
        <v>0.20046352276398599</v>
      </c>
      <c r="D36" s="6">
        <f t="shared" si="8"/>
        <v>5.1920915912977899</v>
      </c>
      <c r="E36" s="1">
        <f t="shared" si="9"/>
        <v>7.273226471629343E-7</v>
      </c>
      <c r="F36" s="1" t="b">
        <f t="shared" si="10"/>
        <v>0</v>
      </c>
      <c r="G36" s="1" t="b">
        <f t="shared" si="11"/>
        <v>0</v>
      </c>
      <c r="H36" s="24"/>
    </row>
    <row r="37" spans="2:11" x14ac:dyDescent="0.35">
      <c r="B37" s="3" t="s">
        <v>3</v>
      </c>
      <c r="C37" s="6">
        <v>2.9828370241402401E-2</v>
      </c>
      <c r="D37" s="6">
        <f t="shared" si="8"/>
        <v>0.7421818682529302</v>
      </c>
      <c r="E37" s="1">
        <f t="shared" si="9"/>
        <v>0.30267888602109883</v>
      </c>
      <c r="F37" s="1" t="b">
        <f t="shared" si="10"/>
        <v>1</v>
      </c>
      <c r="G37" s="1" t="b">
        <f t="shared" si="11"/>
        <v>1</v>
      </c>
      <c r="H37" s="24"/>
    </row>
    <row r="38" spans="2:11" x14ac:dyDescent="0.35">
      <c r="B38" s="3" t="s">
        <v>4</v>
      </c>
      <c r="C38" s="6">
        <v>0.144968790713599</v>
      </c>
      <c r="D38" s="6">
        <f t="shared" si="8"/>
        <v>3.6812315685098764</v>
      </c>
      <c r="E38" s="1">
        <f t="shared" si="9"/>
        <v>4.8435085528230807E-4</v>
      </c>
      <c r="F38" s="1" t="b">
        <f t="shared" si="10"/>
        <v>0</v>
      </c>
      <c r="G38" s="1" t="b">
        <f t="shared" si="11"/>
        <v>0</v>
      </c>
      <c r="H38" s="24"/>
      <c r="K38" s="5" t="s">
        <v>47</v>
      </c>
    </row>
    <row r="39" spans="2:11" x14ac:dyDescent="0.35">
      <c r="B39" s="3" t="s">
        <v>5</v>
      </c>
      <c r="C39" s="6">
        <v>0.116267795498538</v>
      </c>
      <c r="D39" s="6">
        <f t="shared" si="8"/>
        <v>2.9299796132856875</v>
      </c>
      <c r="E39" s="1">
        <f t="shared" si="9"/>
        <v>5.5770734813721237E-3</v>
      </c>
      <c r="F39" s="1" t="b">
        <f t="shared" si="10"/>
        <v>0</v>
      </c>
      <c r="G39" s="1" t="b">
        <f t="shared" si="11"/>
        <v>0</v>
      </c>
      <c r="H39" s="24"/>
    </row>
    <row r="40" spans="2:11" x14ac:dyDescent="0.35">
      <c r="B40" s="3" t="s">
        <v>6</v>
      </c>
      <c r="C40" s="6">
        <v>5.5871151415446997E-2</v>
      </c>
      <c r="D40" s="6">
        <f t="shared" si="8"/>
        <v>1.3932840545693812</v>
      </c>
      <c r="E40" s="1">
        <f t="shared" si="9"/>
        <v>0.15107027414136234</v>
      </c>
      <c r="F40" s="1" t="b">
        <f t="shared" si="10"/>
        <v>1</v>
      </c>
      <c r="G40" s="1" t="b">
        <f t="shared" si="11"/>
        <v>1</v>
      </c>
      <c r="H40" s="24"/>
    </row>
    <row r="41" spans="2:11" x14ac:dyDescent="0.35">
      <c r="B41" s="3" t="s">
        <v>7</v>
      </c>
      <c r="C41" s="6">
        <v>-3.35834821619692E-2</v>
      </c>
      <c r="D41" s="6">
        <f>C41*SQRT(620-2)/(1-POWER(C41,2))</f>
        <v>-0.83581480153197352</v>
      </c>
      <c r="E41" s="1">
        <f t="shared" si="9"/>
        <v>0.28111150778628496</v>
      </c>
      <c r="F41" s="1" t="b">
        <f t="shared" si="10"/>
        <v>1</v>
      </c>
      <c r="G41" s="1" t="b">
        <f t="shared" si="11"/>
        <v>1</v>
      </c>
      <c r="H41" s="24"/>
    </row>
    <row r="42" spans="2:11" x14ac:dyDescent="0.35">
      <c r="B42" s="3" t="s">
        <v>8</v>
      </c>
      <c r="C42" s="6">
        <v>1.31577286052E-2</v>
      </c>
      <c r="D42" s="6">
        <f t="shared" si="8"/>
        <v>0.32715258476820053</v>
      </c>
      <c r="E42" s="1">
        <f t="shared" si="9"/>
        <v>0.37797038893024221</v>
      </c>
      <c r="F42" s="1" t="b">
        <f t="shared" si="10"/>
        <v>1</v>
      </c>
      <c r="G42" s="1" t="b">
        <f t="shared" si="11"/>
        <v>1</v>
      </c>
      <c r="H42" s="24"/>
    </row>
    <row r="43" spans="2:11" x14ac:dyDescent="0.35">
      <c r="H43" s="24"/>
    </row>
    <row r="44" spans="2:11" x14ac:dyDescent="0.35">
      <c r="H44" s="24"/>
    </row>
    <row r="45" spans="2:11" x14ac:dyDescent="0.35">
      <c r="B45" s="5" t="s">
        <v>32</v>
      </c>
      <c r="H45" s="24"/>
    </row>
    <row r="46" spans="2:11" x14ac:dyDescent="0.35">
      <c r="H46" s="24"/>
    </row>
    <row r="47" spans="2:11" x14ac:dyDescent="0.35">
      <c r="C47" s="3" t="s">
        <v>42</v>
      </c>
      <c r="D47" s="3" t="s">
        <v>18</v>
      </c>
      <c r="H47" s="24"/>
    </row>
    <row r="48" spans="2:11" x14ac:dyDescent="0.35">
      <c r="B48" s="3" t="s">
        <v>13</v>
      </c>
      <c r="C48" s="6">
        <v>0.21596694528028401</v>
      </c>
      <c r="D48" s="6">
        <v>0.13216016118876101</v>
      </c>
      <c r="H48" s="24"/>
    </row>
    <row r="49" spans="2:8" x14ac:dyDescent="0.35">
      <c r="B49" s="3" t="s">
        <v>1</v>
      </c>
      <c r="C49" s="6">
        <v>5.7309042648347602E-2</v>
      </c>
      <c r="D49" s="6">
        <v>3.5614166105141801E-2</v>
      </c>
      <c r="H49" s="24"/>
    </row>
    <row r="50" spans="2:8" x14ac:dyDescent="0.35">
      <c r="B50" s="3" t="s">
        <v>2</v>
      </c>
      <c r="C50" s="6">
        <v>0.20835592992478699</v>
      </c>
      <c r="D50" s="6">
        <v>0.20046352276398599</v>
      </c>
      <c r="H50" s="24"/>
    </row>
    <row r="51" spans="2:8" x14ac:dyDescent="0.35">
      <c r="B51" s="3" t="s">
        <v>3</v>
      </c>
      <c r="C51" s="6">
        <v>0.101871555874191</v>
      </c>
      <c r="D51" s="6">
        <v>2.9828370241402401E-2</v>
      </c>
      <c r="H51" s="24"/>
    </row>
    <row r="52" spans="2:8" x14ac:dyDescent="0.35">
      <c r="B52" s="3" t="s">
        <v>4</v>
      </c>
      <c r="C52" s="6">
        <v>0.13230109603284201</v>
      </c>
      <c r="D52" s="6">
        <v>0.144968790713599</v>
      </c>
      <c r="H52" s="24"/>
    </row>
    <row r="53" spans="2:8" x14ac:dyDescent="0.35">
      <c r="B53" s="3" t="s">
        <v>5</v>
      </c>
      <c r="C53" s="6">
        <v>0.11699499900832599</v>
      </c>
      <c r="D53" s="6">
        <v>0.116267795498538</v>
      </c>
      <c r="H53" s="24"/>
    </row>
    <row r="54" spans="2:8" x14ac:dyDescent="0.35">
      <c r="B54" s="3" t="s">
        <v>6</v>
      </c>
      <c r="C54" s="6">
        <v>0.11805644846171</v>
      </c>
      <c r="D54" s="6">
        <v>5.5871151415446997E-2</v>
      </c>
      <c r="H54" s="24"/>
    </row>
    <row r="55" spans="2:8" x14ac:dyDescent="0.35">
      <c r="B55" s="3" t="s">
        <v>7</v>
      </c>
      <c r="C55" s="6">
        <v>0.114179298130285</v>
      </c>
      <c r="D55" s="6">
        <v>-3.35834821619692E-2</v>
      </c>
      <c r="H55" s="24"/>
    </row>
    <row r="56" spans="2:8" x14ac:dyDescent="0.35">
      <c r="B56" s="3" t="s">
        <v>8</v>
      </c>
      <c r="C56" s="6">
        <v>0.10743107490930499</v>
      </c>
      <c r="D56" s="6">
        <v>1.31577286052E-2</v>
      </c>
      <c r="H56" s="24"/>
    </row>
    <row r="57" spans="2:8" x14ac:dyDescent="0.35">
      <c r="H57" s="24"/>
    </row>
    <row r="58" spans="2:8" x14ac:dyDescent="0.35">
      <c r="H58" s="24"/>
    </row>
    <row r="59" spans="2:8" x14ac:dyDescent="0.35">
      <c r="H59" s="24"/>
    </row>
    <row r="60" spans="2:8" x14ac:dyDescent="0.35">
      <c r="H60" s="24"/>
    </row>
    <row r="61" spans="2:8" x14ac:dyDescent="0.35">
      <c r="H61" s="24"/>
    </row>
  </sheetData>
  <mergeCells count="2">
    <mergeCell ref="K8:L8"/>
    <mergeCell ref="J19:K19"/>
  </mergeCells>
  <conditionalFormatting sqref="F6:G14">
    <cfRule type="cellIs" dxfId="2" priority="9" operator="equal">
      <formula>TRUE</formula>
    </cfRule>
  </conditionalFormatting>
  <conditionalFormatting sqref="F20:G28">
    <cfRule type="cellIs" dxfId="1" priority="7" operator="equal">
      <formula>TRUE</formula>
    </cfRule>
  </conditionalFormatting>
  <conditionalFormatting sqref="F34:G42">
    <cfRule type="cellIs" dxfId="0" priority="5" operator="equal">
      <formula>TRUE</formula>
    </cfRule>
  </conditionalFormatting>
  <conditionalFormatting sqref="C34: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F-SCORE ANALYSIS</vt:lpstr>
      <vt:lpstr>CORRELATION ANALYSIS (NEW)</vt:lpstr>
      <vt:lpstr>FDR ANALYSIS</vt:lpstr>
      <vt:lpstr>FDR ANALYSIS (2PART)</vt:lpstr>
      <vt:lpstr>T-TEST ANALYSIS (R) (NEW)</vt:lpstr>
      <vt:lpstr>CORRELATION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LOPEZ ZAPATA ERWIN DANIEL</cp:lastModifiedBy>
  <dcterms:created xsi:type="dcterms:W3CDTF">2022-09-21T05:41:31Z</dcterms:created>
  <dcterms:modified xsi:type="dcterms:W3CDTF">2024-07-02T06:13:21Z</dcterms:modified>
</cp:coreProperties>
</file>