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\latex_text\phd_kali\figures\mosty_wstep\"/>
    </mc:Choice>
  </mc:AlternateContent>
  <xr:revisionPtr revIDLastSave="0" documentId="13_ncr:1_{5730B8B4-AB22-474D-A3DA-51DB1DAD6C0C}" xr6:coauthVersionLast="46" xr6:coauthVersionMax="46" xr10:uidLastSave="{00000000-0000-0000-0000-000000000000}"/>
  <bookViews>
    <workbookView xWindow="28680" yWindow="-120" windowWidth="29040" windowHeight="17640" xr2:uid="{27AF8EF2-6C60-44C2-B605-CCEFDB7B116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0" i="1" l="1"/>
  <c r="M30" i="1"/>
  <c r="U10" i="1"/>
  <c r="M23" i="1"/>
  <c r="M24" i="1"/>
  <c r="M25" i="1"/>
  <c r="M22" i="1"/>
  <c r="Q16" i="1"/>
  <c r="Q15" i="1"/>
  <c r="Q14" i="1"/>
  <c r="Q13" i="1"/>
  <c r="M26" i="1" l="1"/>
  <c r="J19" i="1"/>
  <c r="J20" i="1"/>
  <c r="J18" i="1"/>
  <c r="N25" i="1" l="1"/>
  <c r="O25" i="1" s="1"/>
  <c r="N30" i="1"/>
  <c r="O30" i="1" s="1"/>
  <c r="N20" i="1"/>
  <c r="O20" i="1" s="1"/>
  <c r="N24" i="1"/>
  <c r="O24" i="1" s="1"/>
  <c r="N21" i="1"/>
  <c r="O21" i="1" s="1"/>
  <c r="N22" i="1"/>
  <c r="O22" i="1" s="1"/>
  <c r="N23" i="1"/>
  <c r="O23" i="1" s="1"/>
  <c r="M27" i="1"/>
  <c r="N26" i="1"/>
  <c r="O26" i="1" s="1"/>
  <c r="N27" i="1" l="1"/>
  <c r="O27" i="1" s="1"/>
  <c r="M28" i="1"/>
  <c r="M29" i="1" l="1"/>
  <c r="N28" i="1"/>
  <c r="O28" i="1" s="1"/>
  <c r="N29" i="1" l="1"/>
  <c r="O29" i="1" s="1"/>
</calcChain>
</file>

<file path=xl/sharedStrings.xml><?xml version="1.0" encoding="utf-8"?>
<sst xmlns="http://schemas.openxmlformats.org/spreadsheetml/2006/main" count="23" uniqueCount="23">
  <si>
    <t>x2+bx+c=0</t>
  </si>
  <si>
    <t>let#XA 0</t>
  </si>
  <si>
    <t>let#YA 0</t>
  </si>
  <si>
    <t>let#XB #LT/2</t>
  </si>
  <si>
    <t>let#YB #FT</t>
  </si>
  <si>
    <t>let#XC #LT</t>
  </si>
  <si>
    <t>let#YC 0</t>
  </si>
  <si>
    <t>$funkcja do punktow charakterystycznych</t>
  </si>
  <si>
    <t>let#Ww  #XA^2*#XB+#XC^2*#XA+#XB^2*#XC-#XC^2*#XB-#XA^2*#XC-#XB^2*#XA</t>
  </si>
  <si>
    <t>let#Wa  #YA*#XB+#YC*#XA+#YB*#XC-#YC*#XB-#YA*#XC-#YB*#XA</t>
  </si>
  <si>
    <t>let#Wb  #XA^2*#YB+#XC^2*#YA+#XB^2*#YC-#XC^2*#YB-#XA^2*#YC-#XB^2*#YA</t>
  </si>
  <si>
    <t>let#Wc  #XA^2*#XB*#YC+#XC^2*#XA*#YB+#XB^2*#XC*#YA-#XC^2*#XB*#YA-#XA^2*#XC*#YB-#XB^2*#XA*#YC</t>
  </si>
  <si>
    <t>xA</t>
  </si>
  <si>
    <t>yA</t>
  </si>
  <si>
    <t>yC</t>
  </si>
  <si>
    <t>xB</t>
  </si>
  <si>
    <t>yB</t>
  </si>
  <si>
    <t>xC</t>
  </si>
  <si>
    <t>A</t>
  </si>
  <si>
    <t>B</t>
  </si>
  <si>
    <t>C</t>
  </si>
  <si>
    <t>x2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</si>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</sst>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B83C-304E-4BB2-8721-35A78DCE398A}">
  <dimension ref="D5:W30"/>
  <sheetViews>
    <sheetView tabSelected="1" workbookViewId="0">
      <selection activeCell="R21" sqref="R21"/>
    </sheetView>
  </sheetViews>
  <sheetFormatPr defaultRowHeight="15" x14ac:dyDescent="0.25"/>
  <sheetData>
    <row r="5" spans="4:21" x14ac:dyDescent="0.25">
      <c r="D5" t="s">
        <v>0</v>
      </c>
    </row>
    <row r="6" spans="4:21" x14ac:dyDescent="0.25">
      <c r="I6" t="s">
        <v>1</v>
      </c>
      <c r="J6" t="s">
        <v>12</v>
      </c>
      <c r="K6">
        <v>-250</v>
      </c>
    </row>
    <row r="7" spans="4:21" x14ac:dyDescent="0.25">
      <c r="I7" t="s">
        <v>2</v>
      </c>
      <c r="J7" t="s">
        <v>13</v>
      </c>
      <c r="K7">
        <v>-83</v>
      </c>
    </row>
    <row r="8" spans="4:21" x14ac:dyDescent="0.25">
      <c r="I8" t="s">
        <v>3</v>
      </c>
      <c r="J8" t="s">
        <v>15</v>
      </c>
      <c r="K8">
        <v>0</v>
      </c>
      <c r="U8">
        <v>35</v>
      </c>
    </row>
    <row r="9" spans="4:21" x14ac:dyDescent="0.25">
      <c r="I9" t="s">
        <v>4</v>
      </c>
      <c r="J9" t="s">
        <v>16</v>
      </c>
      <c r="K9">
        <v>0</v>
      </c>
    </row>
    <row r="10" spans="4:21" x14ac:dyDescent="0.25">
      <c r="I10" t="s">
        <v>5</v>
      </c>
      <c r="J10" t="s">
        <v>17</v>
      </c>
      <c r="K10">
        <v>250</v>
      </c>
      <c r="U10">
        <f>(U6-1)*U7</f>
        <v>0</v>
      </c>
    </row>
    <row r="11" spans="4:21" x14ac:dyDescent="0.25">
      <c r="I11" t="s">
        <v>6</v>
      </c>
      <c r="J11" t="s">
        <v>14</v>
      </c>
      <c r="K11">
        <v>-83</v>
      </c>
    </row>
    <row r="12" spans="4:21" x14ac:dyDescent="0.25">
      <c r="I12" t="s">
        <v>7</v>
      </c>
    </row>
    <row r="13" spans="4:21" x14ac:dyDescent="0.25">
      <c r="I13" t="s">
        <v>8</v>
      </c>
      <c r="Q13">
        <f>K6^2*K8+K10^2*K6+K8^2*K10-K10^2*K8-K6^2*K10-K8^2*K6</f>
        <v>-31250000</v>
      </c>
    </row>
    <row r="14" spans="4:21" x14ac:dyDescent="0.25">
      <c r="I14" t="s">
        <v>9</v>
      </c>
      <c r="Q14">
        <f>K7*K8+K11*K6+K9*K10-K11*K8-K7*K10-K9*K6</f>
        <v>41500</v>
      </c>
    </row>
    <row r="15" spans="4:21" x14ac:dyDescent="0.25">
      <c r="I15" t="s">
        <v>10</v>
      </c>
      <c r="Q15">
        <f>K6^2*K9+K10^2*K7+K8^2*K11-K10^2*K9-K6^2*K11-K8^2*K7</f>
        <v>0</v>
      </c>
    </row>
    <row r="16" spans="4:21" x14ac:dyDescent="0.25">
      <c r="I16" t="s">
        <v>11</v>
      </c>
      <c r="Q16">
        <f>K6^2*K8*K11+K10^2*K6*K9+K8^2*K10*K7-K10^2*K8*K7-K6^2*K10*K9-K8^2*K6*K11</f>
        <v>0</v>
      </c>
    </row>
    <row r="18" spans="9:23" x14ac:dyDescent="0.25">
      <c r="I18" s="1" t="s">
        <v>18</v>
      </c>
      <c r="J18" s="1">
        <f>Q14/Q13</f>
        <v>-1.328E-3</v>
      </c>
      <c r="K18" t="s">
        <v>21</v>
      </c>
    </row>
    <row r="19" spans="9:23" x14ac:dyDescent="0.25">
      <c r="I19" s="1" t="s">
        <v>19</v>
      </c>
      <c r="J19" s="1">
        <f>Q15/Q13</f>
        <v>0</v>
      </c>
      <c r="K19" t="s">
        <v>22</v>
      </c>
    </row>
    <row r="20" spans="9:23" x14ac:dyDescent="0.25">
      <c r="I20" s="1" t="s">
        <v>20</v>
      </c>
      <c r="J20" s="1">
        <f>Q16/Q13</f>
        <v>0</v>
      </c>
      <c r="K20">
        <v>1</v>
      </c>
      <c r="M20">
        <v>-250</v>
      </c>
      <c r="N20">
        <f>$J$18*M20^2+$J$19*M20+$J$20</f>
        <v>-83</v>
      </c>
      <c r="O20" t="str">
        <f>"spline "&amp;M20&amp;","&amp;N20</f>
        <v>spline -250,-83</v>
      </c>
      <c r="W20">
        <f>500*1/6</f>
        <v>83.333333333333329</v>
      </c>
    </row>
    <row r="21" spans="9:23" x14ac:dyDescent="0.25">
      <c r="M21">
        <v>-200</v>
      </c>
      <c r="N21">
        <f>$J$18*M21^2+$J$19*M21+$J$20</f>
        <v>-53.12</v>
      </c>
      <c r="O21" t="str">
        <f>"spline "&amp;M21&amp;","&amp;N21</f>
        <v>spline -200,-53.12</v>
      </c>
    </row>
    <row r="22" spans="9:23" x14ac:dyDescent="0.25">
      <c r="M22">
        <f>M21+50</f>
        <v>-150</v>
      </c>
      <c r="N22">
        <f>$J$18*M22^2+$J$19*M22+$J$20</f>
        <v>-29.88</v>
      </c>
      <c r="O22" t="str">
        <f t="shared" ref="O22:O29" si="0">"spline "&amp;M22&amp;","&amp;N22</f>
        <v>spline -150,-29.88</v>
      </c>
    </row>
    <row r="23" spans="9:23" x14ac:dyDescent="0.25">
      <c r="M23">
        <f t="shared" ref="M23:M33" si="1">M22+50</f>
        <v>-100</v>
      </c>
      <c r="N23">
        <f t="shared" ref="N23:N33" si="2">$J$18*M23^2+$J$19*M23+$J$20</f>
        <v>-13.28</v>
      </c>
      <c r="O23" t="str">
        <f t="shared" si="0"/>
        <v>spline -100,-13.28</v>
      </c>
    </row>
    <row r="24" spans="9:23" x14ac:dyDescent="0.25">
      <c r="M24">
        <f t="shared" si="1"/>
        <v>-50</v>
      </c>
      <c r="N24">
        <f t="shared" si="2"/>
        <v>-3.32</v>
      </c>
      <c r="O24" t="str">
        <f t="shared" si="0"/>
        <v>spline -50,-3.32</v>
      </c>
    </row>
    <row r="25" spans="9:23" x14ac:dyDescent="0.25">
      <c r="M25">
        <f t="shared" si="1"/>
        <v>0</v>
      </c>
      <c r="N25">
        <f t="shared" si="2"/>
        <v>0</v>
      </c>
      <c r="O25" t="str">
        <f t="shared" si="0"/>
        <v>spline 0,0</v>
      </c>
    </row>
    <row r="26" spans="9:23" x14ac:dyDescent="0.25">
      <c r="M26">
        <f t="shared" si="1"/>
        <v>50</v>
      </c>
      <c r="N26">
        <f t="shared" si="2"/>
        <v>-3.32</v>
      </c>
      <c r="O26" t="str">
        <f t="shared" si="0"/>
        <v>spline 50,-3.32</v>
      </c>
    </row>
    <row r="27" spans="9:23" x14ac:dyDescent="0.25">
      <c r="M27">
        <f t="shared" si="1"/>
        <v>100</v>
      </c>
      <c r="N27">
        <f t="shared" si="2"/>
        <v>-13.28</v>
      </c>
      <c r="O27" t="str">
        <f t="shared" si="0"/>
        <v>spline 100,-13.28</v>
      </c>
    </row>
    <row r="28" spans="9:23" x14ac:dyDescent="0.25">
      <c r="M28">
        <f t="shared" si="1"/>
        <v>150</v>
      </c>
      <c r="N28">
        <f t="shared" si="2"/>
        <v>-29.88</v>
      </c>
      <c r="O28" t="str">
        <f t="shared" si="0"/>
        <v>spline 150,-29.88</v>
      </c>
    </row>
    <row r="29" spans="9:23" x14ac:dyDescent="0.25">
      <c r="M29">
        <f t="shared" si="1"/>
        <v>200</v>
      </c>
      <c r="N29">
        <f t="shared" si="2"/>
        <v>-53.12</v>
      </c>
      <c r="O29" t="str">
        <f t="shared" si="0"/>
        <v>spline 200,-53.12</v>
      </c>
    </row>
    <row r="30" spans="9:23" x14ac:dyDescent="0.25">
      <c r="M30">
        <f t="shared" si="1"/>
        <v>250</v>
      </c>
      <c r="N30">
        <f t="shared" si="2"/>
        <v>-83</v>
      </c>
      <c r="O30" t="str">
        <f t="shared" ref="O30" si="3">"spline "&amp;M30&amp;","&amp;N30</f>
        <v>spline 250,-83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Kalitowski</dc:creator>
  <cp:lastModifiedBy>Przemysław Kalitowski</cp:lastModifiedBy>
  <dcterms:created xsi:type="dcterms:W3CDTF">2021-05-19T17:23:08Z</dcterms:created>
  <dcterms:modified xsi:type="dcterms:W3CDTF">2021-05-19T19:04:20Z</dcterms:modified>
</cp:coreProperties>
</file>