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\latex_text\phd_kali\figures\mosty_wstep\"/>
    </mc:Choice>
  </mc:AlternateContent>
  <xr:revisionPtr revIDLastSave="0" documentId="13_ncr:1_{D46CF571-AACD-4EA4-94E5-C8B82340724A}" xr6:coauthVersionLast="46" xr6:coauthVersionMax="46" xr10:uidLastSave="{00000000-0000-0000-0000-000000000000}"/>
  <bookViews>
    <workbookView xWindow="28680" yWindow="-120" windowWidth="29040" windowHeight="17640" xr2:uid="{27AF8EF2-6C60-44C2-B605-CCEFDB7B11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" l="1"/>
  <c r="R22" i="1"/>
  <c r="R23" i="1"/>
  <c r="R24" i="1"/>
  <c r="S24" i="1" s="1"/>
  <c r="T24" i="1" s="1"/>
  <c r="R25" i="1"/>
  <c r="R26" i="1"/>
  <c r="R27" i="1"/>
  <c r="R28" i="1"/>
  <c r="S28" i="1" s="1"/>
  <c r="T28" i="1" s="1"/>
  <c r="R29" i="1"/>
  <c r="R30" i="1"/>
  <c r="R31" i="1"/>
  <c r="R32" i="1"/>
  <c r="R33" i="1"/>
  <c r="S33" i="1" s="1"/>
  <c r="T33" i="1" s="1"/>
  <c r="R34" i="1"/>
  <c r="R35" i="1"/>
  <c r="S35" i="1" s="1"/>
  <c r="T35" i="1" s="1"/>
  <c r="R36" i="1"/>
  <c r="S36" i="1" s="1"/>
  <c r="T36" i="1" s="1"/>
  <c r="R37" i="1"/>
  <c r="R38" i="1"/>
  <c r="R39" i="1"/>
  <c r="R40" i="1"/>
  <c r="S40" i="1" s="1"/>
  <c r="T40" i="1" s="1"/>
  <c r="R41" i="1"/>
  <c r="R42" i="1"/>
  <c r="R43" i="1"/>
  <c r="R44" i="1"/>
  <c r="S44" i="1" s="1"/>
  <c r="T44" i="1" s="1"/>
  <c r="R20" i="1"/>
  <c r="S20" i="1" s="1"/>
  <c r="T20" i="1" s="1"/>
  <c r="T21" i="1"/>
  <c r="T22" i="1"/>
  <c r="T23" i="1"/>
  <c r="T25" i="1"/>
  <c r="T26" i="1"/>
  <c r="T27" i="1"/>
  <c r="T37" i="1"/>
  <c r="T38" i="1"/>
  <c r="T39" i="1"/>
  <c r="T41" i="1"/>
  <c r="T42" i="1"/>
  <c r="T43" i="1"/>
  <c r="S21" i="1"/>
  <c r="S22" i="1"/>
  <c r="S23" i="1"/>
  <c r="S25" i="1"/>
  <c r="S26" i="1"/>
  <c r="S27" i="1"/>
  <c r="S29" i="1"/>
  <c r="T29" i="1" s="1"/>
  <c r="S30" i="1"/>
  <c r="T30" i="1" s="1"/>
  <c r="S31" i="1"/>
  <c r="T31" i="1" s="1"/>
  <c r="S32" i="1"/>
  <c r="T32" i="1" s="1"/>
  <c r="S34" i="1"/>
  <c r="T34" i="1" s="1"/>
  <c r="S37" i="1"/>
  <c r="S38" i="1"/>
  <c r="S39" i="1"/>
  <c r="S41" i="1"/>
  <c r="S42" i="1"/>
  <c r="S43" i="1"/>
  <c r="T17" i="1"/>
  <c r="X20" i="1"/>
  <c r="V10" i="1"/>
  <c r="M22" i="1"/>
  <c r="Q16" i="1"/>
  <c r="Q15" i="1"/>
  <c r="Q14" i="1"/>
  <c r="Q13" i="1"/>
  <c r="M23" i="1" l="1"/>
  <c r="J19" i="1"/>
  <c r="J20" i="1"/>
  <c r="J18" i="1"/>
  <c r="M24" i="1" l="1"/>
  <c r="N20" i="1"/>
  <c r="O20" i="1" s="1"/>
  <c r="N24" i="1"/>
  <c r="O24" i="1" s="1"/>
  <c r="N21" i="1"/>
  <c r="O21" i="1" s="1"/>
  <c r="N22" i="1"/>
  <c r="O22" i="1" s="1"/>
  <c r="N23" i="1"/>
  <c r="O23" i="1" s="1"/>
  <c r="M25" i="1" l="1"/>
  <c r="M26" i="1" l="1"/>
  <c r="N25" i="1"/>
  <c r="O25" i="1" s="1"/>
  <c r="M27" i="1" l="1"/>
  <c r="N26" i="1"/>
  <c r="O26" i="1" s="1"/>
  <c r="N27" i="1" l="1"/>
  <c r="O27" i="1" s="1"/>
  <c r="M28" i="1"/>
  <c r="M29" i="1" l="1"/>
  <c r="N28" i="1"/>
  <c r="O28" i="1" s="1"/>
  <c r="M30" i="1" l="1"/>
  <c r="N29" i="1"/>
  <c r="O29" i="1" s="1"/>
  <c r="M31" i="1" l="1"/>
  <c r="N30" i="1"/>
  <c r="O30" i="1" s="1"/>
  <c r="N31" i="1" l="1"/>
  <c r="M32" i="1"/>
  <c r="O31" i="1"/>
  <c r="N32" i="1" l="1"/>
  <c r="O32" i="1" s="1"/>
  <c r="M33" i="1"/>
  <c r="N33" i="1" l="1"/>
  <c r="M34" i="1"/>
  <c r="O33" i="1"/>
  <c r="M35" i="1" l="1"/>
  <c r="N34" i="1"/>
  <c r="O34" i="1" s="1"/>
  <c r="N35" i="1" l="1"/>
  <c r="O35" i="1" s="1"/>
  <c r="M36" i="1"/>
  <c r="N36" i="1" l="1"/>
  <c r="O36" i="1" s="1"/>
  <c r="M37" i="1"/>
  <c r="N37" i="1" l="1"/>
  <c r="O37" i="1" s="1"/>
  <c r="M38" i="1"/>
  <c r="M39" i="1" l="1"/>
  <c r="N38" i="1"/>
  <c r="O38" i="1" s="1"/>
  <c r="N39" i="1" l="1"/>
  <c r="O39" i="1" s="1"/>
  <c r="M40" i="1"/>
  <c r="N40" i="1" l="1"/>
  <c r="M41" i="1"/>
  <c r="O40" i="1"/>
  <c r="N41" i="1" l="1"/>
  <c r="M42" i="1"/>
  <c r="O41" i="1"/>
  <c r="M43" i="1" l="1"/>
  <c r="N42" i="1"/>
  <c r="O42" i="1" s="1"/>
  <c r="N43" i="1" l="1"/>
  <c r="O43" i="1" s="1"/>
  <c r="M44" i="1"/>
  <c r="N44" i="1" l="1"/>
  <c r="O44" i="1" s="1"/>
</calcChain>
</file>

<file path=xl/sharedStrings.xml><?xml version="1.0" encoding="utf-8"?>
<sst xmlns="http://schemas.openxmlformats.org/spreadsheetml/2006/main" count="23" uniqueCount="23">
  <si>
    <t>x2+bx+c=0</t>
  </si>
  <si>
    <t>let#XA 0</t>
  </si>
  <si>
    <t>let#YA 0</t>
  </si>
  <si>
    <t>let#XB #LT/2</t>
  </si>
  <si>
    <t>let#YB #FT</t>
  </si>
  <si>
    <t>let#XC #LT</t>
  </si>
  <si>
    <t>let#YC 0</t>
  </si>
  <si>
    <t>$funkcja do punktow charakterystycznych</t>
  </si>
  <si>
    <t>let#Ww  #XA^2*#XB+#XC^2*#XA+#XB^2*#XC-#XC^2*#XB-#XA^2*#XC-#XB^2*#XA</t>
  </si>
  <si>
    <t>let#Wa  #YA*#XB+#YC*#XA+#YB*#XC-#YC*#XB-#YA*#XC-#YB*#XA</t>
  </si>
  <si>
    <t>let#Wb  #XA^2*#YB+#XC^2*#YA+#XB^2*#YC-#XC^2*#YB-#XA^2*#YC-#XB^2*#YA</t>
  </si>
  <si>
    <t>let#Wc  #XA^2*#XB*#YC+#XC^2*#XA*#YB+#XB^2*#XC*#YA-#XC^2*#XB*#YA-#XA^2*#XC*#YB-#XB^2*#XA*#YC</t>
  </si>
  <si>
    <t>xA</t>
  </si>
  <si>
    <t>yA</t>
  </si>
  <si>
    <t>yC</t>
  </si>
  <si>
    <t>xB</t>
  </si>
  <si>
    <t>yB</t>
  </si>
  <si>
    <t>xC</t>
  </si>
  <si>
    <t>A</t>
  </si>
  <si>
    <t>B</t>
  </si>
  <si>
    <t>C</t>
  </si>
  <si>
    <t>x2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</si>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</sst>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B83C-304E-4BB2-8721-35A78DCE398A}">
  <dimension ref="D5:X44"/>
  <sheetViews>
    <sheetView tabSelected="1" topLeftCell="A10" workbookViewId="0">
      <selection activeCell="T20" sqref="T20:T43"/>
    </sheetView>
  </sheetViews>
  <sheetFormatPr defaultRowHeight="15" x14ac:dyDescent="0.25"/>
  <cols>
    <col min="18" max="18" width="12.7109375" bestFit="1" customWidth="1"/>
    <col min="19" max="19" width="12" customWidth="1"/>
  </cols>
  <sheetData>
    <row r="5" spans="4:22" x14ac:dyDescent="0.25">
      <c r="D5" t="s">
        <v>0</v>
      </c>
    </row>
    <row r="6" spans="4:22" x14ac:dyDescent="0.25">
      <c r="I6" t="s">
        <v>1</v>
      </c>
      <c r="J6" t="s">
        <v>12</v>
      </c>
      <c r="K6">
        <v>-250</v>
      </c>
    </row>
    <row r="7" spans="4:22" x14ac:dyDescent="0.25">
      <c r="I7" t="s">
        <v>2</v>
      </c>
      <c r="J7" t="s">
        <v>13</v>
      </c>
      <c r="K7">
        <v>-83</v>
      </c>
    </row>
    <row r="8" spans="4:22" x14ac:dyDescent="0.25">
      <c r="I8" t="s">
        <v>3</v>
      </c>
      <c r="J8" t="s">
        <v>15</v>
      </c>
      <c r="K8">
        <v>0</v>
      </c>
      <c r="V8">
        <v>35</v>
      </c>
    </row>
    <row r="9" spans="4:22" x14ac:dyDescent="0.25">
      <c r="I9" t="s">
        <v>4</v>
      </c>
      <c r="J9" t="s">
        <v>16</v>
      </c>
      <c r="K9">
        <v>0</v>
      </c>
    </row>
    <row r="10" spans="4:22" x14ac:dyDescent="0.25">
      <c r="I10" t="s">
        <v>5</v>
      </c>
      <c r="J10" t="s">
        <v>17</v>
      </c>
      <c r="K10">
        <v>250</v>
      </c>
      <c r="V10">
        <f>(V6-1)*V7</f>
        <v>0</v>
      </c>
    </row>
    <row r="11" spans="4:22" x14ac:dyDescent="0.25">
      <c r="I11" t="s">
        <v>6</v>
      </c>
      <c r="J11" t="s">
        <v>14</v>
      </c>
      <c r="K11">
        <v>-83</v>
      </c>
    </row>
    <row r="12" spans="4:22" x14ac:dyDescent="0.25">
      <c r="I12" t="s">
        <v>7</v>
      </c>
    </row>
    <row r="13" spans="4:22" x14ac:dyDescent="0.25">
      <c r="I13" t="s">
        <v>8</v>
      </c>
      <c r="Q13">
        <f>K6^2*K8+K10^2*K6+K8^2*K10-K10^2*K8-K6^2*K10-K8^2*K6</f>
        <v>-31250000</v>
      </c>
    </row>
    <row r="14" spans="4:22" x14ac:dyDescent="0.25">
      <c r="I14" t="s">
        <v>9</v>
      </c>
      <c r="Q14">
        <f>K7*K8+K11*K6+K9*K10-K11*K8-K7*K10-K9*K6</f>
        <v>41500</v>
      </c>
    </row>
    <row r="15" spans="4:22" x14ac:dyDescent="0.25">
      <c r="I15" t="s">
        <v>10</v>
      </c>
      <c r="Q15">
        <f>K6^2*K9+K10^2*K7+K8^2*K11-K10^2*K9-K6^2*K11-K8^2*K7</f>
        <v>0</v>
      </c>
    </row>
    <row r="16" spans="4:22" x14ac:dyDescent="0.25">
      <c r="I16" t="s">
        <v>11</v>
      </c>
      <c r="Q16">
        <f>K6^2*K8*K11+K10^2*K6*K9+K8^2*K10*K7-K10^2*K8*K7-K6^2*K10*K9-K8^2*K6*K11</f>
        <v>0</v>
      </c>
    </row>
    <row r="17" spans="9:24" x14ac:dyDescent="0.25">
      <c r="T17">
        <f>2*PI()/500</f>
        <v>1.2566370614359173E-2</v>
      </c>
    </row>
    <row r="18" spans="9:24" x14ac:dyDescent="0.25">
      <c r="I18" s="1" t="s">
        <v>18</v>
      </c>
      <c r="J18" s="1">
        <f>Q14/Q13</f>
        <v>-1.328E-3</v>
      </c>
      <c r="K18" t="s">
        <v>21</v>
      </c>
    </row>
    <row r="19" spans="9:24" x14ac:dyDescent="0.25">
      <c r="I19" s="1" t="s">
        <v>19</v>
      </c>
      <c r="J19" s="1">
        <f>Q15/Q13</f>
        <v>0</v>
      </c>
      <c r="K19" t="s">
        <v>22</v>
      </c>
    </row>
    <row r="20" spans="9:24" x14ac:dyDescent="0.25">
      <c r="I20" s="1" t="s">
        <v>20</v>
      </c>
      <c r="J20" s="1">
        <f>Q16/Q13</f>
        <v>0</v>
      </c>
      <c r="K20">
        <v>1</v>
      </c>
      <c r="M20">
        <v>-250</v>
      </c>
      <c r="N20">
        <f>$J$18*M20^2+$J$19*M20+$J$20</f>
        <v>-83</v>
      </c>
      <c r="O20" t="str">
        <f>"spline "&amp;M20&amp;","&amp;N20</f>
        <v>spline -250,-83</v>
      </c>
      <c r="R20">
        <f>100*SIN($T$17*M20)</f>
        <v>-1.22514845490862E-14</v>
      </c>
      <c r="S20">
        <f>ROUND(R20,4)</f>
        <v>0</v>
      </c>
      <c r="T20" t="str">
        <f>"spline "&amp;M20&amp;","&amp;S20</f>
        <v>spline -250,0</v>
      </c>
      <c r="X20">
        <f>500*1/6</f>
        <v>83.333333333333329</v>
      </c>
    </row>
    <row r="21" spans="9:24" x14ac:dyDescent="0.25">
      <c r="M21">
        <v>-200</v>
      </c>
      <c r="N21">
        <f>$J$18*M21^2+$J$19*M21+$J$20</f>
        <v>-53.12</v>
      </c>
      <c r="O21" t="str">
        <f>"spline "&amp;M21&amp;","&amp;N21</f>
        <v>spline -200,-53.12</v>
      </c>
      <c r="R21">
        <f t="shared" ref="R21:R44" si="0">100*SIN($T$17*M21)</f>
        <v>-58.778525229247322</v>
      </c>
      <c r="S21">
        <f t="shared" ref="S21:S44" si="1">ROUND(R21,4)</f>
        <v>-58.778500000000001</v>
      </c>
      <c r="T21" t="str">
        <f t="shared" ref="T21:T44" si="2">"spline "&amp;M21&amp;","&amp;S21</f>
        <v>spline -200,-58.7785</v>
      </c>
    </row>
    <row r="22" spans="9:24" x14ac:dyDescent="0.25">
      <c r="M22">
        <f>M21+50</f>
        <v>-150</v>
      </c>
      <c r="N22">
        <f>$J$18*M22^2+$J$19*M22+$J$20</f>
        <v>-29.88</v>
      </c>
      <c r="O22" t="str">
        <f t="shared" ref="O22:O29" si="3">"spline "&amp;M22&amp;","&amp;N22</f>
        <v>spline -150,-29.88</v>
      </c>
      <c r="R22">
        <f t="shared" si="0"/>
        <v>-95.10565162951535</v>
      </c>
      <c r="S22">
        <f t="shared" si="1"/>
        <v>-95.105699999999999</v>
      </c>
      <c r="T22" t="str">
        <f t="shared" si="2"/>
        <v>spline -150,-95.1057</v>
      </c>
    </row>
    <row r="23" spans="9:24" x14ac:dyDescent="0.25">
      <c r="M23">
        <f t="shared" ref="M23:M44" si="4">M22+50</f>
        <v>-100</v>
      </c>
      <c r="N23">
        <f t="shared" ref="N23:N30" si="5">$J$18*M23^2+$J$19*M23+$J$20</f>
        <v>-13.28</v>
      </c>
      <c r="O23" t="str">
        <f t="shared" si="3"/>
        <v>spline -100,-13.28</v>
      </c>
      <c r="R23">
        <f t="shared" si="0"/>
        <v>-95.10565162951535</v>
      </c>
      <c r="S23">
        <f t="shared" si="1"/>
        <v>-95.105699999999999</v>
      </c>
      <c r="T23" t="str">
        <f t="shared" si="2"/>
        <v>spline -100,-95.1057</v>
      </c>
    </row>
    <row r="24" spans="9:24" x14ac:dyDescent="0.25">
      <c r="M24">
        <f t="shared" si="4"/>
        <v>-50</v>
      </c>
      <c r="N24">
        <f t="shared" si="5"/>
        <v>-3.32</v>
      </c>
      <c r="O24" t="str">
        <f t="shared" si="3"/>
        <v>spline -50,-3.32</v>
      </c>
      <c r="R24">
        <f t="shared" si="0"/>
        <v>-58.778525229247315</v>
      </c>
      <c r="S24">
        <f t="shared" si="1"/>
        <v>-58.778500000000001</v>
      </c>
      <c r="T24" t="str">
        <f t="shared" si="2"/>
        <v>spline -50,-58.7785</v>
      </c>
    </row>
    <row r="25" spans="9:24" x14ac:dyDescent="0.25">
      <c r="M25">
        <f t="shared" si="4"/>
        <v>0</v>
      </c>
      <c r="N25">
        <f t="shared" si="5"/>
        <v>0</v>
      </c>
      <c r="O25" t="str">
        <f t="shared" si="3"/>
        <v>spline 0,0</v>
      </c>
      <c r="R25">
        <f t="shared" si="0"/>
        <v>0</v>
      </c>
      <c r="S25">
        <f t="shared" si="1"/>
        <v>0</v>
      </c>
      <c r="T25" t="str">
        <f t="shared" si="2"/>
        <v>spline 0,0</v>
      </c>
    </row>
    <row r="26" spans="9:24" x14ac:dyDescent="0.25">
      <c r="M26">
        <f t="shared" si="4"/>
        <v>50</v>
      </c>
      <c r="N26">
        <f t="shared" si="5"/>
        <v>-3.32</v>
      </c>
      <c r="O26" t="str">
        <f t="shared" si="3"/>
        <v>spline 50,-3.32</v>
      </c>
      <c r="R26">
        <f t="shared" si="0"/>
        <v>58.778525229247315</v>
      </c>
      <c r="S26">
        <f t="shared" si="1"/>
        <v>58.778500000000001</v>
      </c>
      <c r="T26" t="str">
        <f t="shared" si="2"/>
        <v>spline 50,58.7785</v>
      </c>
    </row>
    <row r="27" spans="9:24" x14ac:dyDescent="0.25">
      <c r="M27">
        <f t="shared" si="4"/>
        <v>100</v>
      </c>
      <c r="N27">
        <f t="shared" si="5"/>
        <v>-13.28</v>
      </c>
      <c r="O27" t="str">
        <f t="shared" si="3"/>
        <v>spline 100,-13.28</v>
      </c>
      <c r="R27">
        <f t="shared" si="0"/>
        <v>95.10565162951535</v>
      </c>
      <c r="S27">
        <f t="shared" si="1"/>
        <v>95.105699999999999</v>
      </c>
      <c r="T27" t="str">
        <f t="shared" si="2"/>
        <v>spline 100,95.1057</v>
      </c>
    </row>
    <row r="28" spans="9:24" x14ac:dyDescent="0.25">
      <c r="M28">
        <f t="shared" si="4"/>
        <v>150</v>
      </c>
      <c r="N28">
        <f t="shared" si="5"/>
        <v>-29.88</v>
      </c>
      <c r="O28" t="str">
        <f t="shared" si="3"/>
        <v>spline 150,-29.88</v>
      </c>
      <c r="R28">
        <f t="shared" si="0"/>
        <v>95.10565162951535</v>
      </c>
      <c r="S28">
        <f t="shared" si="1"/>
        <v>95.105699999999999</v>
      </c>
      <c r="T28" t="str">
        <f t="shared" si="2"/>
        <v>spline 150,95.1057</v>
      </c>
    </row>
    <row r="29" spans="9:24" x14ac:dyDescent="0.25">
      <c r="M29">
        <f t="shared" si="4"/>
        <v>200</v>
      </c>
      <c r="N29">
        <f t="shared" si="5"/>
        <v>-53.12</v>
      </c>
      <c r="O29" t="str">
        <f t="shared" si="3"/>
        <v>spline 200,-53.12</v>
      </c>
      <c r="R29">
        <f t="shared" si="0"/>
        <v>58.778525229247322</v>
      </c>
      <c r="S29">
        <f t="shared" si="1"/>
        <v>58.778500000000001</v>
      </c>
      <c r="T29" t="str">
        <f t="shared" si="2"/>
        <v>spline 200,58.7785</v>
      </c>
    </row>
    <row r="30" spans="9:24" x14ac:dyDescent="0.25">
      <c r="M30">
        <f t="shared" si="4"/>
        <v>250</v>
      </c>
      <c r="N30">
        <f t="shared" si="5"/>
        <v>-83</v>
      </c>
      <c r="O30" t="str">
        <f t="shared" ref="O30" si="6">"spline "&amp;M30&amp;","&amp;N30</f>
        <v>spline 250,-83</v>
      </c>
      <c r="R30">
        <f t="shared" si="0"/>
        <v>1.22514845490862E-14</v>
      </c>
      <c r="S30">
        <f t="shared" si="1"/>
        <v>0</v>
      </c>
      <c r="T30" t="str">
        <f t="shared" si="2"/>
        <v>spline 250,0</v>
      </c>
    </row>
    <row r="31" spans="9:24" x14ac:dyDescent="0.25">
      <c r="M31">
        <f t="shared" si="4"/>
        <v>300</v>
      </c>
      <c r="N31">
        <f t="shared" ref="N31:N44" si="7">$J$18*M31^2+$J$19*M31+$J$20</f>
        <v>-119.52</v>
      </c>
      <c r="O31" t="str">
        <f t="shared" ref="O31:O44" si="8">"spline "&amp;M31&amp;","&amp;N31</f>
        <v>spline 300,-119.52</v>
      </c>
      <c r="R31">
        <f t="shared" si="0"/>
        <v>-58.778525229247336</v>
      </c>
      <c r="S31">
        <f t="shared" si="1"/>
        <v>-58.778500000000001</v>
      </c>
      <c r="T31" t="str">
        <f t="shared" si="2"/>
        <v>spline 300,-58.7785</v>
      </c>
    </row>
    <row r="32" spans="9:24" x14ac:dyDescent="0.25">
      <c r="M32">
        <f t="shared" si="4"/>
        <v>350</v>
      </c>
      <c r="N32">
        <f t="shared" si="7"/>
        <v>-162.68</v>
      </c>
      <c r="O32" t="str">
        <f t="shared" si="8"/>
        <v>spline 350,-162.68</v>
      </c>
      <c r="R32">
        <f t="shared" si="0"/>
        <v>-95.10565162951535</v>
      </c>
      <c r="S32">
        <f t="shared" si="1"/>
        <v>-95.105699999999999</v>
      </c>
      <c r="T32" t="str">
        <f t="shared" si="2"/>
        <v>spline 350,-95.1057</v>
      </c>
    </row>
    <row r="33" spans="13:20" x14ac:dyDescent="0.25">
      <c r="M33">
        <f t="shared" si="4"/>
        <v>400</v>
      </c>
      <c r="N33">
        <f t="shared" si="7"/>
        <v>-212.48</v>
      </c>
      <c r="O33" t="str">
        <f t="shared" si="8"/>
        <v>spline 400,-212.48</v>
      </c>
      <c r="R33">
        <f t="shared" si="0"/>
        <v>-95.105651629515364</v>
      </c>
      <c r="S33">
        <f t="shared" si="1"/>
        <v>-95.105699999999999</v>
      </c>
      <c r="T33" t="str">
        <f t="shared" si="2"/>
        <v>spline 400,-95.1057</v>
      </c>
    </row>
    <row r="34" spans="13:20" x14ac:dyDescent="0.25">
      <c r="M34">
        <f t="shared" si="4"/>
        <v>450</v>
      </c>
      <c r="N34">
        <f t="shared" si="7"/>
        <v>-268.92</v>
      </c>
      <c r="O34" t="str">
        <f t="shared" si="8"/>
        <v>spline 450,-268.92</v>
      </c>
      <c r="R34">
        <f t="shared" si="0"/>
        <v>-58.778525229247336</v>
      </c>
      <c r="S34">
        <f t="shared" si="1"/>
        <v>-58.778500000000001</v>
      </c>
      <c r="T34" t="str">
        <f t="shared" si="2"/>
        <v>spline 450,-58.7785</v>
      </c>
    </row>
    <row r="35" spans="13:20" x14ac:dyDescent="0.25">
      <c r="M35">
        <f t="shared" si="4"/>
        <v>500</v>
      </c>
      <c r="N35">
        <f t="shared" si="7"/>
        <v>-332</v>
      </c>
      <c r="O35" t="str">
        <f t="shared" si="8"/>
        <v>spline 500,-332</v>
      </c>
      <c r="R35">
        <f t="shared" si="0"/>
        <v>-2.45029690981724E-14</v>
      </c>
      <c r="S35">
        <f t="shared" si="1"/>
        <v>0</v>
      </c>
      <c r="T35" t="str">
        <f t="shared" si="2"/>
        <v>spline 500,0</v>
      </c>
    </row>
    <row r="36" spans="13:20" x14ac:dyDescent="0.25">
      <c r="M36">
        <f t="shared" si="4"/>
        <v>550</v>
      </c>
      <c r="N36">
        <f t="shared" si="7"/>
        <v>-401.71999999999997</v>
      </c>
      <c r="O36" t="str">
        <f t="shared" si="8"/>
        <v>spline 550,-401.72</v>
      </c>
      <c r="R36">
        <f t="shared" si="0"/>
        <v>58.778525229247293</v>
      </c>
      <c r="S36">
        <f t="shared" si="1"/>
        <v>58.778500000000001</v>
      </c>
      <c r="T36" t="str">
        <f t="shared" si="2"/>
        <v>spline 550,58.7785</v>
      </c>
    </row>
    <row r="37" spans="13:20" x14ac:dyDescent="0.25">
      <c r="M37">
        <f t="shared" si="4"/>
        <v>600</v>
      </c>
      <c r="N37">
        <f t="shared" si="7"/>
        <v>-478.08</v>
      </c>
      <c r="O37" t="str">
        <f t="shared" si="8"/>
        <v>spline 600,-478.08</v>
      </c>
      <c r="R37">
        <f t="shared" si="0"/>
        <v>95.105651629515378</v>
      </c>
      <c r="S37">
        <f t="shared" si="1"/>
        <v>95.105699999999999</v>
      </c>
      <c r="T37" t="str">
        <f t="shared" si="2"/>
        <v>spline 600,95.1057</v>
      </c>
    </row>
    <row r="38" spans="13:20" x14ac:dyDescent="0.25">
      <c r="M38">
        <f t="shared" si="4"/>
        <v>650</v>
      </c>
      <c r="N38">
        <f t="shared" si="7"/>
        <v>-561.08000000000004</v>
      </c>
      <c r="O38" t="str">
        <f t="shared" si="8"/>
        <v>spline 650,-561.08</v>
      </c>
      <c r="R38">
        <f t="shared" si="0"/>
        <v>95.105651629515364</v>
      </c>
      <c r="S38">
        <f t="shared" si="1"/>
        <v>95.105699999999999</v>
      </c>
      <c r="T38" t="str">
        <f t="shared" si="2"/>
        <v>spline 650,95.1057</v>
      </c>
    </row>
    <row r="39" spans="13:20" x14ac:dyDescent="0.25">
      <c r="M39">
        <f t="shared" si="4"/>
        <v>700</v>
      </c>
      <c r="N39">
        <f t="shared" si="7"/>
        <v>-650.72</v>
      </c>
      <c r="O39" t="str">
        <f t="shared" si="8"/>
        <v>spline 700,-650.72</v>
      </c>
      <c r="R39">
        <f t="shared" si="0"/>
        <v>58.778525229247336</v>
      </c>
      <c r="S39">
        <f t="shared" si="1"/>
        <v>58.778500000000001</v>
      </c>
      <c r="T39" t="str">
        <f t="shared" si="2"/>
        <v>spline 700,58.7785</v>
      </c>
    </row>
    <row r="40" spans="13:20" x14ac:dyDescent="0.25">
      <c r="M40">
        <f t="shared" si="4"/>
        <v>750</v>
      </c>
      <c r="N40">
        <f t="shared" si="7"/>
        <v>-747</v>
      </c>
      <c r="O40" t="str">
        <f t="shared" si="8"/>
        <v>spline 750,-747</v>
      </c>
      <c r="R40">
        <f t="shared" si="0"/>
        <v>3.67544536472586E-14</v>
      </c>
      <c r="S40">
        <f t="shared" si="1"/>
        <v>0</v>
      </c>
      <c r="T40" t="str">
        <f t="shared" si="2"/>
        <v>spline 750,0</v>
      </c>
    </row>
    <row r="41" spans="13:20" x14ac:dyDescent="0.25">
      <c r="M41">
        <f t="shared" si="4"/>
        <v>800</v>
      </c>
      <c r="N41">
        <f t="shared" si="7"/>
        <v>-849.92</v>
      </c>
      <c r="O41" t="str">
        <f t="shared" si="8"/>
        <v>spline 800,-849.92</v>
      </c>
      <c r="R41">
        <f t="shared" si="0"/>
        <v>-58.778525229247279</v>
      </c>
      <c r="S41">
        <f t="shared" si="1"/>
        <v>-58.778500000000001</v>
      </c>
      <c r="T41" t="str">
        <f t="shared" si="2"/>
        <v>spline 800,-58.7785</v>
      </c>
    </row>
    <row r="42" spans="13:20" x14ac:dyDescent="0.25">
      <c r="M42">
        <f t="shared" si="4"/>
        <v>850</v>
      </c>
      <c r="N42">
        <f t="shared" si="7"/>
        <v>-959.48</v>
      </c>
      <c r="O42" t="str">
        <f t="shared" si="8"/>
        <v>spline 850,-959.48</v>
      </c>
      <c r="R42">
        <f t="shared" si="0"/>
        <v>-95.105651629515336</v>
      </c>
      <c r="S42">
        <f t="shared" si="1"/>
        <v>-95.105699999999999</v>
      </c>
      <c r="T42" t="str">
        <f t="shared" si="2"/>
        <v>spline 850,-95.1057</v>
      </c>
    </row>
    <row r="43" spans="13:20" x14ac:dyDescent="0.25">
      <c r="M43">
        <f t="shared" si="4"/>
        <v>900</v>
      </c>
      <c r="N43">
        <f t="shared" si="7"/>
        <v>-1075.68</v>
      </c>
      <c r="O43" t="str">
        <f t="shared" si="8"/>
        <v>spline 900,-1075.68</v>
      </c>
      <c r="R43">
        <f t="shared" si="0"/>
        <v>-95.105651629515378</v>
      </c>
      <c r="S43">
        <f t="shared" si="1"/>
        <v>-95.105699999999999</v>
      </c>
      <c r="T43" t="str">
        <f t="shared" si="2"/>
        <v>spline 900,-95.1057</v>
      </c>
    </row>
    <row r="44" spans="13:20" x14ac:dyDescent="0.25">
      <c r="M44">
        <f t="shared" si="4"/>
        <v>950</v>
      </c>
      <c r="N44">
        <f t="shared" si="7"/>
        <v>-1198.52</v>
      </c>
      <c r="O44" t="str">
        <f t="shared" si="8"/>
        <v>spline 950,-1198.52</v>
      </c>
      <c r="R44">
        <f t="shared" si="0"/>
        <v>-58.77852522924735</v>
      </c>
      <c r="S44">
        <f t="shared" si="1"/>
        <v>-58.778500000000001</v>
      </c>
      <c r="T44" t="str">
        <f t="shared" si="2"/>
        <v>spline 950,-58.7785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Przemysław Kalitowski</cp:lastModifiedBy>
  <dcterms:created xsi:type="dcterms:W3CDTF">2021-05-19T17:23:08Z</dcterms:created>
  <dcterms:modified xsi:type="dcterms:W3CDTF">2021-05-21T17:32:40Z</dcterms:modified>
</cp:coreProperties>
</file>